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<sst xmlns="http://schemas.openxmlformats.org/spreadsheetml/2006/main" uniqueCount="1489">
  <si>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</si>
  <si>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</si>
  <si>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</si>
  <si>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</si>
  <si>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</si>
  <si>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</si>
  <si>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</si>
  <si>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</si>
  <si>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</si>
  <si>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</si>
  <si>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</si>
  <si>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</si>
  <si>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</si>
  <si>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</si>
  <si>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</si>
  <si>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</si>
  <si>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</si>
  <si>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</si>
  <si>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</si>
  <si>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</si>
  <si>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</si>
  <si>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</si>
  <si>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</si>
  <si>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</si>
  <si>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</si>
  <si>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</si>
  <si>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</si>
  <si>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</si>
  <si>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</si>
  <si>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</si>
  <si>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</si>
  <si>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</si>
  <si>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</si>
  <si>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</si>
  <si>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</si>
  <si>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</si>
  <si>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</si>
  <si>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</si>
  <si>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</si>
  <si>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</si>
  <si>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</si>
  <si>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</si>
  <si>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</si>
  <si>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</si>
  <si>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</si>
  <si>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</si>
  <si>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</si>
  <si>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</si>
  <si>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</si>
  <si>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</si>
  <si>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</si>
  <si>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</si>
  <si>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</si>
  <si>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</si>
  <si>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</si>
  <si>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</si>
  <si>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</si>
  <si>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</si>
  <si>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</si>
  <si>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</si>
  <si>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</si>
  <si>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</si>
  <si>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</si>
  <si>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</si>
  <si>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</si>
  <si>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</si>
  <si>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</si>
  <si>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</si>
  <si>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</si>
  <si>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</si>
  <si>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15:03</t>
  </si>
  <si>
    <t>Thomas Cook DE</t>
  </si>
  <si>
    <t>03/02/2019</t>
  </si>
  <si>
    <t>Imperial</t>
  </si>
  <si>
    <t>DE</t>
  </si>
  <si>
    <t>HAM</t>
  </si>
  <si>
    <t>0</t>
  </si>
  <si>
    <t>Doppelzimmer, freies WLAN (Z2C)</t>
  </si>
  <si>
    <t>X09</t>
  </si>
  <si>
    <t>2EST</t>
  </si>
  <si>
    <t>140.00</t>
  </si>
  <si>
    <t>EUR</t>
  </si>
  <si>
    <t>No</t>
  </si>
  <si>
    <t>Available</t>
  </si>
  <si>
    <t>BB</t>
  </si>
  <si>
    <t>Completed</t>
  </si>
  <si>
    <t>CD</t>
  </si>
  <si>
    <t>N</t>
  </si>
  <si>
    <t>Free</t>
  </si>
  <si>
    <t>Neckermann Reisen Individual</t>
  </si>
  <si>
    <t>2 Adt</t>
  </si>
  <si>
    <t>Deutschland ,Hamburg ,Hamburg</t>
  </si>
  <si>
    <t>Hamburg</t>
  </si>
  <si>
    <t>ibis Hamburg City</t>
  </si>
  <si>
    <t>Zimmer (Z2I)</t>
  </si>
  <si>
    <t>3EST</t>
  </si>
  <si>
    <t>160.00</t>
  </si>
  <si>
    <t>RO</t>
  </si>
  <si>
    <t>Zimmer (Z2B)</t>
  </si>
  <si>
    <t>Zimmer, freies WLAN (Z2H)</t>
  </si>
  <si>
    <t>176.00</t>
  </si>
  <si>
    <t>Zimmer, freies WLAN (Z2A)</t>
  </si>
  <si>
    <t>Zimmer (Z2M)</t>
  </si>
  <si>
    <t>196.00</t>
  </si>
  <si>
    <t>Zimmer (Z2F)</t>
  </si>
  <si>
    <t>Zimmer (Z2D)</t>
  </si>
  <si>
    <t>220.00</t>
  </si>
  <si>
    <t>Zimmer (Z2K)</t>
  </si>
  <si>
    <t>TOP Panorama Inn &amp; Boardinghaus</t>
  </si>
  <si>
    <t>Doppelzimmer, Twin/Double room (A2E)</t>
  </si>
  <si>
    <t>148.00</t>
  </si>
  <si>
    <t>Billstedter Hauptstrau00dfe 36,22111 Hamburg</t>
  </si>
  <si>
    <t>Doppelzimmer, Double room (A2F)</t>
  </si>
  <si>
    <t>150.00</t>
  </si>
  <si>
    <t>Thomas Cook Reisen Individual</t>
  </si>
  <si>
    <t>Standardzimmer, 2 Bett Bad/DU/WC (A2B)</t>
  </si>
  <si>
    <t>154.00</t>
  </si>
  <si>
    <t>Doppelzimmer Aktionspreis</t>
  </si>
  <si>
    <t>156.00</t>
  </si>
  <si>
    <t>ITS</t>
  </si>
  <si>
    <t>Doppelzimmer Aktionspreis (DI7)</t>
  </si>
  <si>
    <t>DERTOUR</t>
  </si>
  <si>
    <t>Doppelzimmer, Bad/WC</t>
  </si>
  <si>
    <t>AMEROPA</t>
  </si>
  <si>
    <t>JAHN REISEN</t>
  </si>
  <si>
    <t>Standard</t>
  </si>
  <si>
    <t>164.00</t>
  </si>
  <si>
    <t>FTI Touristik</t>
  </si>
  <si>
    <t>Doppelzimmer</t>
  </si>
  <si>
    <t>170.00</t>
  </si>
  <si>
    <t>vtours</t>
  </si>
  <si>
    <t>Doppelzimmer (1 oder 2 Betten), Standardzimmer</t>
  </si>
  <si>
    <t>172.00</t>
  </si>
  <si>
    <t>TUI Deutschland</t>
  </si>
  <si>
    <t>Doppelzimmer Typ1</t>
  </si>
  <si>
    <t>180.00</t>
  </si>
  <si>
    <t>184.00</t>
  </si>
  <si>
    <t>Doppelzimmer (DI)</t>
  </si>
  <si>
    <t>DOUBLE ROOM STANDARD</t>
  </si>
  <si>
    <t>186.00</t>
  </si>
  <si>
    <t>188.00</t>
  </si>
  <si>
    <t>LMX International</t>
  </si>
  <si>
    <t>198.00</t>
  </si>
  <si>
    <t>Twin room</t>
  </si>
  <si>
    <t>202.00</t>
  </si>
  <si>
    <t>204.00</t>
  </si>
  <si>
    <t>Standard Double</t>
  </si>
  <si>
    <t>206.00</t>
  </si>
  <si>
    <t>TRAVELIX</t>
  </si>
  <si>
    <t>2-Bett-Zimmer</t>
  </si>
  <si>
    <t>208.00</t>
  </si>
  <si>
    <t>Steigenberger Hamburg</t>
  </si>
  <si>
    <t>Doppelzimmer, DOUBLE STANDARD (Z2B)</t>
  </si>
  <si>
    <t>5EST</t>
  </si>
  <si>
    <t>314.00</t>
  </si>
  <si>
    <t>Heiligengeistbru00fccke 4,20459 Hamburg</t>
  </si>
  <si>
    <t>320.00</t>
  </si>
  <si>
    <t>Doppelzimmer (A2B)</t>
  </si>
  <si>
    <t>350.00</t>
  </si>
  <si>
    <t>Superior-Zimmer, DOUBLE SUPERIOR (Z2C)</t>
  </si>
  <si>
    <t>352.00</t>
  </si>
  <si>
    <t>360.00</t>
  </si>
  <si>
    <t>364.00</t>
  </si>
  <si>
    <t>368.00</t>
  </si>
  <si>
    <t>Doppelzimmer Superior (A2F)</t>
  </si>
  <si>
    <t>392.00</t>
  </si>
  <si>
    <t>404.00</t>
  </si>
  <si>
    <t>Deluxe-Zimmer, DOUBLE DELUXE (Z2A)</t>
  </si>
  <si>
    <t>410.00</t>
  </si>
  <si>
    <t>Doppelzimmer Superior (DU)</t>
  </si>
  <si>
    <t>414.00</t>
  </si>
  <si>
    <t>416.00</t>
  </si>
  <si>
    <t>418.00</t>
  </si>
  <si>
    <t>452.00</t>
  </si>
  <si>
    <t>Deluxe Doppelzimmer (A2E)</t>
  </si>
  <si>
    <t>456.00</t>
  </si>
  <si>
    <t>462.00</t>
  </si>
  <si>
    <t>470.00</t>
  </si>
  <si>
    <t>474.00</t>
  </si>
  <si>
    <t>478.00</t>
  </si>
  <si>
    <t>Doppelzimmer Deluxe (DD)</t>
  </si>
  <si>
    <t>480.00</t>
  </si>
  <si>
    <t>496.00</t>
  </si>
  <si>
    <t>506.00</t>
  </si>
  <si>
    <t>522.00</t>
  </si>
  <si>
    <t>558.00</t>
  </si>
  <si>
    <t>570.00</t>
  </si>
  <si>
    <t>590.00</t>
  </si>
  <si>
    <t>Lumen</t>
  </si>
  <si>
    <t>Doppelzimmer, nicht stornierbar, freies WLAN (Z2G)</t>
  </si>
  <si>
    <t>120.00</t>
  </si>
  <si>
    <t>Steindamm 19,20099 Hamburg</t>
  </si>
  <si>
    <t>Zweibettzimmer, 2 Einzelbetten, freies WLAN (Z2P)</t>
  </si>
  <si>
    <t>Doppelzimmer, Twin/Double room (A2I)</t>
  </si>
  <si>
    <t>144.00</t>
  </si>
  <si>
    <t>146.00</t>
  </si>
  <si>
    <t>Doppelzimmer, freies WLAN (Z2L)</t>
  </si>
  <si>
    <t>Zweibettzimmer, 2 Einzelbetten, freies WLAN (Z2M)</t>
  </si>
  <si>
    <t>166.00</t>
  </si>
  <si>
    <t>174.00</t>
  </si>
  <si>
    <t>Doppelzimmer, freies WLAN (Z2H)</t>
  </si>
  <si>
    <t>Dreibettzimmer, Triple room (A2E)</t>
  </si>
  <si>
    <t>Dreibettzimmer, 3 Einzelbetten, freies WLAN (Z2T)</t>
  </si>
  <si>
    <t>218.00</t>
  </si>
  <si>
    <t>238.00</t>
  </si>
  <si>
    <t>246.00</t>
  </si>
  <si>
    <t>250.00</t>
  </si>
  <si>
    <t>Dreibettzimmer, 3 Einzelbetten, freies WLAN (Z2Q)</t>
  </si>
  <si>
    <t>258.00</t>
  </si>
  <si>
    <t>Vierbettzimmer, freies WLAN (Z2X)</t>
  </si>
  <si>
    <t>Viererbelegung, Quadruple room (A2F)</t>
  </si>
  <si>
    <t>276.00</t>
  </si>
  <si>
    <t>280.00</t>
  </si>
  <si>
    <t>282.00</t>
  </si>
  <si>
    <t>Vierbettzimmer, freies WLAN (Z2U)</t>
  </si>
  <si>
    <t>310.00</t>
  </si>
  <si>
    <t>332.00</t>
  </si>
  <si>
    <t>338.00</t>
  </si>
  <si>
    <t>Senator</t>
  </si>
  <si>
    <t>Doppelzimmer (Z2A)</t>
  </si>
  <si>
    <t>4EST</t>
  </si>
  <si>
    <t>Lange Reihe 18-20,20099 Hamburg</t>
  </si>
  <si>
    <t>Doppelzimmer (waterbed) (Z2K)</t>
  </si>
  <si>
    <t>228.00</t>
  </si>
  <si>
    <t>Doppelzimmer, Balkon (Z2E)</t>
  </si>
  <si>
    <t>Dreibettzimmer (Z2I)</t>
  </si>
  <si>
    <t>288.00</t>
  </si>
  <si>
    <t>Doppelzimmer, Bad od. Du/WC</t>
  </si>
  <si>
    <t>328.00</t>
  </si>
  <si>
    <t>348.00</t>
  </si>
  <si>
    <t>Novum Hotel Graf Moltke Hamburg</t>
  </si>
  <si>
    <t>Basic-Doppelzimmer, 1 Queen-Bett, freies WLAN (Z2K)</t>
  </si>
  <si>
    <t>126.00</t>
  </si>
  <si>
    <t>Steindamm 1,St. Georg,20099 Hamburg</t>
  </si>
  <si>
    <t>Standard-Doppelzimmer, freies WLAN (Z2B)</t>
  </si>
  <si>
    <t>Doppelzimmer, Bad od. DU/WC</t>
  </si>
  <si>
    <t>Comfort-Doppelzimmer, freies WLAN (Z2Q)</t>
  </si>
  <si>
    <t>Comfort-Dreibettzimmer, freies WLAN (Z2T)</t>
  </si>
  <si>
    <t>Komfort, freies WLAN (Z2W)</t>
  </si>
  <si>
    <t>Komfort (Z2Z)</t>
  </si>
  <si>
    <t>Best Western Amedia Hotel Hamburg</t>
  </si>
  <si>
    <t>Zimmer (A2C)</t>
  </si>
  <si>
    <t>H3_5</t>
  </si>
  <si>
    <t>Alsterdorfer Strau00dfe 575a,22337 Hamburg,Hamburg</t>
  </si>
  <si>
    <t>Spar-Bungalow (A2E)</t>
  </si>
  <si>
    <t>162.00</t>
  </si>
  <si>
    <t>2 R (A2D)</t>
  </si>
  <si>
    <t>168.00</t>
  </si>
  <si>
    <t>Doppelzimmer, DU/WC</t>
  </si>
  <si>
    <t>178.00</t>
  </si>
  <si>
    <t>192.00</t>
  </si>
  <si>
    <t>Doppelzimmer, Twin/Double room (A2H)</t>
  </si>
  <si>
    <t>Doppelzimmer Typ A</t>
  </si>
  <si>
    <t>224.00</t>
  </si>
  <si>
    <t>234.00</t>
  </si>
  <si>
    <t>Doppelzimmer, Twin/Double room - Comfort (A2I)</t>
  </si>
  <si>
    <t>244.00</t>
  </si>
  <si>
    <t>Comfort Room</t>
  </si>
  <si>
    <t>Standardzimmer, 2 Bett Bad/Dusche/WC, Comfort (A2E)</t>
  </si>
  <si>
    <t>254.00</t>
  </si>
  <si>
    <t>264.00</t>
  </si>
  <si>
    <t>my4walls Serviced Apartments Hamburg</t>
  </si>
  <si>
    <t>Komfort Apartment 2 Pers.</t>
  </si>
  <si>
    <t>226.00</t>
  </si>
  <si>
    <t>Komfort Apartment 2 Pers. (DI)</t>
  </si>
  <si>
    <t>Deluxe Apartment 2 Pers. (DA)</t>
  </si>
  <si>
    <t>266.00</t>
  </si>
  <si>
    <t>Deluxe Apartment 2 Pers.</t>
  </si>
  <si>
    <t>Best Western Plus St.Raphael</t>
  </si>
  <si>
    <t>Adenauerallee 41,20097 Hamburg</t>
  </si>
  <si>
    <t>DZ,Du,WC (DH)</t>
  </si>
  <si>
    <t>260.00</t>
  </si>
  <si>
    <t>DZ, Kat. Standard Queensize</t>
  </si>
  <si>
    <t>Standard Double or Q (A2D)</t>
  </si>
  <si>
    <t>270.00</t>
  </si>
  <si>
    <t>, Nebenhaus (A2D)</t>
  </si>
  <si>
    <t>Standard Double or Queensize</t>
  </si>
  <si>
    <t>290.00</t>
  </si>
  <si>
    <t>292.00</t>
  </si>
  <si>
    <t>DZ, Kat. Komfort</t>
  </si>
  <si>
    <t>304.00</t>
  </si>
  <si>
    <t>Zimmer, Comfort Double (A2F)</t>
  </si>
  <si>
    <t>308.00</t>
  </si>
  <si>
    <t>Comfort</t>
  </si>
  <si>
    <t>330.00</t>
  </si>
  <si>
    <t>Doppelzimmer Komfort (DK)</t>
  </si>
  <si>
    <t>Hotel Panorama Hamburg-Billstedt</t>
  </si>
  <si>
    <t>Bucher Reisen</t>
  </si>
  <si>
    <t>Doppel- oder Zweibettzimmer (Z2A)</t>
  </si>
  <si>
    <t>Doppelzimmer, Double room (A2C)</t>
  </si>
  <si>
    <t>182.00</t>
  </si>
  <si>
    <t>Doppelzimmer, Kat. Komfort</t>
  </si>
  <si>
    <t>Doppelzimmer, Double or Twin STANDARD (Z2A)</t>
  </si>
  <si>
    <t>242.00</t>
  </si>
  <si>
    <t>248.00</t>
  </si>
  <si>
    <t>Mellingburger Schleuse</t>
  </si>
  <si>
    <t>Classic-Zimmer, freies WLAN, freies Parken (Z2E)</t>
  </si>
  <si>
    <t>Classic-Zimmer, freies WLAN, freies Parken (Z2A)</t>
  </si>
  <si>
    <t>Superior-Doppelzimmer, freies WLAN, freies Parken (Z2J)</t>
  </si>
  <si>
    <t>Superior-Doppelzimmer, freies WLAN, freies Parken (Z2F)</t>
  </si>
  <si>
    <t>214.00</t>
  </si>
  <si>
    <t>Classic-Zimmer, freies WLAN, freies Parken (Z2C)</t>
  </si>
  <si>
    <t>Superior-Doppelzimmer, freies WLAN, freies Parken (Z2H)</t>
  </si>
  <si>
    <t>268.00</t>
  </si>
  <si>
    <t>Holiday Inn Hamburg</t>
  </si>
  <si>
    <t>Zimmer, Standard Room (A2X)</t>
  </si>
  <si>
    <t>Billwerder Neuer Deich 14,20539 Hamburg</t>
  </si>
  <si>
    <t>Standard Plus DZ</t>
  </si>
  <si>
    <t>200.00</t>
  </si>
  <si>
    <t>Zimmer, Non-Smoking Location Room with Two Beds (B2B)</t>
  </si>
  <si>
    <t>Standard Plus DZ (DI)</t>
  </si>
  <si>
    <t>Zimmer, Non-Smoking Room with One Queen Bed (A2C)</t>
  </si>
  <si>
    <t>Executive DZ</t>
  </si>
  <si>
    <t>240.00</t>
  </si>
  <si>
    <t>Executive DZ (DA)</t>
  </si>
  <si>
    <t>Zimmer, Standard Room with Breakfast Coupon (A2S)</t>
  </si>
  <si>
    <t>Zimmer, Deluxe Room (A2I)</t>
  </si>
  <si>
    <t>Zimmer, Non-Smoking Location Room with Two Beds (A2G)</t>
  </si>
  <si>
    <t>262.00</t>
  </si>
  <si>
    <t>Zimmer, Non-Smoking Room with One Queen Bed and (A2D)</t>
  </si>
  <si>
    <t>Zimmer, Deluxe Room with Breakfast Coupon (A2N)</t>
  </si>
  <si>
    <t>Doppelzimmer, Kat. Standard</t>
  </si>
  <si>
    <t>Relexa Bellevue</t>
  </si>
  <si>
    <t>Comfort-Zimmer, 1 Doppelbett, nicht stornierbar, freies WLAN (Z2L)</t>
  </si>
  <si>
    <t>Premium-Zimmer, 1 Doppelbett und Schlafsofa, nicht stornierba... (Z2I)</t>
  </si>
  <si>
    <t>Comfort-Zimmer, 1 Doppelbett, freies WLAN (Z2J)</t>
  </si>
  <si>
    <t>Premium-Zimmer, 1 Doppelbett und Schlafsofa, freies WLAN (Z2G)</t>
  </si>
  <si>
    <t>Centro Hotel CityGate Hamburg</t>
  </si>
  <si>
    <t>Steindamm 49,20099 Hamburg</t>
  </si>
  <si>
    <t>Doppelzimmer, Standardzimmer</t>
  </si>
  <si>
    <t>a&amp;o Hamburg Hauptbahnhof</t>
  </si>
  <si>
    <t>Familienzimmer, Family room (A2C)</t>
  </si>
  <si>
    <t>104.00</t>
  </si>
  <si>
    <t>Doppelzimmer, Twin/Double room (A2G)</t>
  </si>
  <si>
    <t>108.00</t>
  </si>
  <si>
    <t>Familienzimmer</t>
  </si>
  <si>
    <t>122.00</t>
  </si>
  <si>
    <t>Zweibettzimmer, Standardzimmer</t>
  </si>
  <si>
    <t>128.00</t>
  </si>
  <si>
    <t>Zweibettzimmer</t>
  </si>
  <si>
    <t>132.00</t>
  </si>
  <si>
    <t>134.00</t>
  </si>
  <si>
    <t>136.00</t>
  </si>
  <si>
    <t>138.00</t>
  </si>
  <si>
    <t>Dreibettzimmer, Triple room (A2D)</t>
  </si>
  <si>
    <t>158.00</t>
  </si>
  <si>
    <t>Viererbelegung, Quadruple room (A2E)</t>
  </si>
  <si>
    <t>Generator Hamburg</t>
  </si>
  <si>
    <t>Doppelzimmer, Dusche/WC</t>
  </si>
  <si>
    <t>H1_5</t>
  </si>
  <si>
    <t>Steintorplatz 3,20099 Hamburg</t>
  </si>
  <si>
    <t>Doppelzimmer, DOUBLE STANDARD (Z2A)</t>
  </si>
  <si>
    <t>600.00</t>
  </si>
  <si>
    <t>Lindner Park Hotel Hagenbeck</t>
  </si>
  <si>
    <t>Economy-Zimmer, DOUBLE ECONOMY (Z2B)</t>
  </si>
  <si>
    <t>Hagenbeckstrau00dfe 150,22527 Hamburg</t>
  </si>
  <si>
    <t>Economy Class Room (Z2A)</t>
  </si>
  <si>
    <t>278.00</t>
  </si>
  <si>
    <t>Economy Class Room (Z2E)</t>
  </si>
  <si>
    <t>Schauinsland-Reisen</t>
  </si>
  <si>
    <t>Doppelzimmer, DOUBLE BUSINESS (Z2A)</t>
  </si>
  <si>
    <t>316.00</t>
  </si>
  <si>
    <t>322.00</t>
  </si>
  <si>
    <t>Doppelzimmer, Kat. Business</t>
  </si>
  <si>
    <t>336.00</t>
  </si>
  <si>
    <t>Business Class Room (Z2M)</t>
  </si>
  <si>
    <t>Business Class Room (Z2J)</t>
  </si>
  <si>
    <t>Business</t>
  </si>
  <si>
    <t>Familienzimmer, FAMILY ROOM STANDARD (Z2F)</t>
  </si>
  <si>
    <t>Familienzimmer (Z2F)</t>
  </si>
  <si>
    <t>438.00</t>
  </si>
  <si>
    <t>Familienzimmer (Z2I)</t>
  </si>
  <si>
    <t>466.00</t>
  </si>
  <si>
    <t>Suite, Businesszimme (Z2G)</t>
  </si>
  <si>
    <t>484.00</t>
  </si>
  <si>
    <t>laut Ausschreibung (Z2G)</t>
  </si>
  <si>
    <t>494.00</t>
  </si>
  <si>
    <t>Business Class Suite (Z2O)</t>
  </si>
  <si>
    <t>518.00</t>
  </si>
  <si>
    <t>Business Class Suite (Z2R)</t>
  </si>
  <si>
    <t>Centro Hotel West</t>
  </si>
  <si>
    <t>Talstrasse 7,20359 Hamburg</t>
  </si>
  <si>
    <t>Terminus</t>
  </si>
  <si>
    <t>Doppelzimmer (A2H)</t>
  </si>
  <si>
    <t>Steindamm, 5,20099 Hamburg</t>
  </si>
  <si>
    <t>Dreibettzimmer (A2E)</t>
  </si>
  <si>
    <t>Dreibettzimmer</t>
  </si>
  <si>
    <t>210.00</t>
  </si>
  <si>
    <t>Viererbelegung (A2F)</t>
  </si>
  <si>
    <t>Vierbettzimmer</t>
  </si>
  <si>
    <t>272.00</t>
  </si>
  <si>
    <t>Aspria Uhlenhorst</t>
  </si>
  <si>
    <t>Deluxe-Zimmer, freies WLAN (Z2A)</t>
  </si>
  <si>
    <t>294.00</t>
  </si>
  <si>
    <t>Hofweg 40,22085 Hamburg</t>
  </si>
  <si>
    <t>Doppelz,Hamburger Auszeit (DIX)</t>
  </si>
  <si>
    <t>476.00</t>
  </si>
  <si>
    <t>Mövenpick Hamburg</t>
  </si>
  <si>
    <t>Classic DZ Aktionspreis</t>
  </si>
  <si>
    <t>Sternschanze 6,20357 Hamburg</t>
  </si>
  <si>
    <t>Classic DZ Aktionspreis (DI7)</t>
  </si>
  <si>
    <t>Superior DZ Aktionspreis</t>
  </si>
  <si>
    <t>376.00</t>
  </si>
  <si>
    <t>Superior DZ Aktionspreis (DA7)</t>
  </si>
  <si>
    <t>Doppelzimmer, Kat. Classic</t>
  </si>
  <si>
    <t>386.00</t>
  </si>
  <si>
    <t>Classic DZ</t>
  </si>
  <si>
    <t>Classic DZ (DI)</t>
  </si>
  <si>
    <t>Zimmer, Standard Double (A2B)</t>
  </si>
  <si>
    <t>430.00</t>
  </si>
  <si>
    <t>446.00</t>
  </si>
  <si>
    <t>Doppelzimmer, Kat. Superior</t>
  </si>
  <si>
    <t>Zimmer, Superior Double (A2M)</t>
  </si>
  <si>
    <t>512.00</t>
  </si>
  <si>
    <t>546.00</t>
  </si>
  <si>
    <t>2-Bett-Zimmer Superior (ZU)</t>
  </si>
  <si>
    <t>NH Hamburg Mitte</t>
  </si>
  <si>
    <t>Schu00e4ferkampsallee 49,20357 Hamburg</t>
  </si>
  <si>
    <t>Doppelzimmer Superior</t>
  </si>
  <si>
    <t>Standardzimmer, 2-3 Bett Bad/Dusche/WC (A2B)</t>
  </si>
  <si>
    <t>Juniorsuite</t>
  </si>
  <si>
    <t>VCH Baseler Hof Hamburg</t>
  </si>
  <si>
    <t>Standardzimmer, freies WLAN (Z2O)</t>
  </si>
  <si>
    <t>Komfort-Zimmer, freies WLAN (Z2G)</t>
  </si>
  <si>
    <t>Superior-Zimmer, freies WLAN (Z2K)</t>
  </si>
  <si>
    <t>Standardzimmer, freies WLAN (Z2M)</t>
  </si>
  <si>
    <t>Komfort-Zimmer, freies WLAN (Z2E)</t>
  </si>
  <si>
    <t>312.00</t>
  </si>
  <si>
    <t>Superior-Zimmer, freies WLAN (Z2I)</t>
  </si>
  <si>
    <t>326.00</t>
  </si>
  <si>
    <t>Hansehof</t>
  </si>
  <si>
    <t>Doppelzimmer (A2A)</t>
  </si>
  <si>
    <t>Simon-von-Utrecht-Strau00dfe 80-81,20359 Hamburg</t>
  </si>
  <si>
    <t>Fairmont Hotel Vier Jahreszeiten</t>
  </si>
  <si>
    <t>Deluxe Doppelzimmer Courtyard</t>
  </si>
  <si>
    <t>H5_5</t>
  </si>
  <si>
    <t>432.00</t>
  </si>
  <si>
    <t>Neuer Jungfernstieg 9-14,20354 Hamburg</t>
  </si>
  <si>
    <t>airtours</t>
  </si>
  <si>
    <t>482.00</t>
  </si>
  <si>
    <t>Junior Suite Courtyard</t>
  </si>
  <si>
    <t>Central Hamburg</t>
  </si>
  <si>
    <t>Pru00e4sident-Krahn-Str. 15,22765 Hamburg</t>
  </si>
  <si>
    <t>Leonardo Hamburg Stillhorn</t>
  </si>
  <si>
    <t>Komfort (Z2M)</t>
  </si>
  <si>
    <t>Stillhorner Weg 40,Directly at the Motorway A1,amidst the nature reserve u201eHeuckenlocku201c,21109 Hamburg-Wilhelmsburg</t>
  </si>
  <si>
    <t>Comfort-Dreibettzimmer (Z2I)</t>
  </si>
  <si>
    <t>142.00</t>
  </si>
  <si>
    <t>Doppelzimmer, Twin/Double room (A2J)</t>
  </si>
  <si>
    <t>Doppelzimmer, Double or Twin STANDARD (Z2B)</t>
  </si>
  <si>
    <t>tropo</t>
  </si>
  <si>
    <t>152.00</t>
  </si>
  <si>
    <t>Komfort Plus Zimmer (Z2E)</t>
  </si>
  <si>
    <t>Doppelzimmer, Gartenblick</t>
  </si>
  <si>
    <t>Doppelzimmer, Double or Twin GARDEN VIEW (Z2A)</t>
  </si>
  <si>
    <t>Doppelzimmer Gartenblick, Twin/Double room - Garden View (A2M)</t>
  </si>
  <si>
    <t>Komfort (Z2N)</t>
  </si>
  <si>
    <t>Comfort-Dreibettzimmer (Z2J)</t>
  </si>
  <si>
    <t>Superior Zimmer (Z2A)</t>
  </si>
  <si>
    <t>Dreibettzimmer, Triple room (A2F)</t>
  </si>
  <si>
    <t>Komfort Plus Zimmer (Z2F)</t>
  </si>
  <si>
    <t>Superior Zimmer (Z2B)</t>
  </si>
  <si>
    <t>236.00</t>
  </si>
  <si>
    <t>Doppelzimmer, Du/WC</t>
  </si>
  <si>
    <t>Kempinski Atlantic Hamburg</t>
  </si>
  <si>
    <t>An der Alster 72-79,20099 Hamburg</t>
  </si>
  <si>
    <t>Superior-Zimmer, nicht stornierbar, freies WLAN (Z2K)</t>
  </si>
  <si>
    <t>Superior</t>
  </si>
  <si>
    <t>Doppelzimmer Superior, Double room - Superior (A2G)</t>
  </si>
  <si>
    <t>Doppelzimmer DeLuxe</t>
  </si>
  <si>
    <t>Superior Doppelzimmer</t>
  </si>
  <si>
    <t>472.00</t>
  </si>
  <si>
    <t>Thomas Cook</t>
  </si>
  <si>
    <t>Superior-Zimmer, freies WLAN (Z2L)</t>
  </si>
  <si>
    <t>Deluxe-Zimmer, nicht stornierbar, freies WLAN (Z2C)</t>
  </si>
  <si>
    <t>508.00</t>
  </si>
  <si>
    <t>Superior Doppelzimmer (DI)</t>
  </si>
  <si>
    <t>Deluxe Doppelzimmer, Double room - De Luxe (A2F)</t>
  </si>
  <si>
    <t>Deluxe</t>
  </si>
  <si>
    <t>516.00</t>
  </si>
  <si>
    <t>Deluxe Room</t>
  </si>
  <si>
    <t>530.00</t>
  </si>
  <si>
    <t>Doppelzimmer Deluxe</t>
  </si>
  <si>
    <t>532.00</t>
  </si>
  <si>
    <t>538.00</t>
  </si>
  <si>
    <t>540.00</t>
  </si>
  <si>
    <t>548.00</t>
  </si>
  <si>
    <t>Superior-Zimmer, freies WLAN (Z2J)</t>
  </si>
  <si>
    <t>554.00</t>
  </si>
  <si>
    <t>556.00</t>
  </si>
  <si>
    <t>566.00</t>
  </si>
  <si>
    <t>Deluxe DZ</t>
  </si>
  <si>
    <t>568.00</t>
  </si>
  <si>
    <t>Deluxe DZ (DA)</t>
  </si>
  <si>
    <t>588.00</t>
  </si>
  <si>
    <t>Junior-Suite, nicht stornierbar, freies WLAN (Z2I)</t>
  </si>
  <si>
    <t>592.00</t>
  </si>
  <si>
    <t>596.00</t>
  </si>
  <si>
    <t>608.00</t>
  </si>
  <si>
    <t>Deluxe-Zimmer, freies WLAN (Z2B)</t>
  </si>
  <si>
    <t>614.00</t>
  </si>
  <si>
    <t>618.00</t>
  </si>
  <si>
    <t>Junior-Suite, freies WLAN (Z2G)</t>
  </si>
  <si>
    <t>658.00</t>
  </si>
  <si>
    <t>660.00</t>
  </si>
  <si>
    <t>662.00</t>
  </si>
  <si>
    <t>Junior Suite Innenhof DZ (KXA)</t>
  </si>
  <si>
    <t>688.00</t>
  </si>
  <si>
    <t>Junior Suite Innenhof DZ</t>
  </si>
  <si>
    <t>700.00</t>
  </si>
  <si>
    <t>732.00</t>
  </si>
  <si>
    <t>Junior-Suite, freies WLAN (Z2H)</t>
  </si>
  <si>
    <t>734.00</t>
  </si>
  <si>
    <t>Superior Suite Alsterblick, nicht stornierbar (Z2F)</t>
  </si>
  <si>
    <t>1148.00</t>
  </si>
  <si>
    <t>Superior Suite Alsterblick, freies WLAN (Z2D)</t>
  </si>
  <si>
    <t>1398.00</t>
  </si>
  <si>
    <t>Superior Suite Alsterblick, freies WLAN (Z2E)</t>
  </si>
  <si>
    <t>1474.00</t>
  </si>
  <si>
    <t>Superior Suite Alsterblic</t>
  </si>
  <si>
    <t>1908.00</t>
  </si>
  <si>
    <t>Superior Suite Alsterblic (WXA)</t>
  </si>
  <si>
    <t>Deluxe Suite Alster View, nicht stornierbar (Z2Q)</t>
  </si>
  <si>
    <t>1948.00</t>
  </si>
  <si>
    <t>Deluxe Suite Alster View, freies WLAN (Z2P)</t>
  </si>
  <si>
    <t>2398.00</t>
  </si>
  <si>
    <t>Deluxe Suite Alster View, freies WLAN (Z2R)</t>
  </si>
  <si>
    <t>2474.00</t>
  </si>
  <si>
    <t>Presidential Suite Alster View, nicht stornierbar (Z2N)</t>
  </si>
  <si>
    <t>5646.00</t>
  </si>
  <si>
    <t>Presidential Suite Alster View (Z2M)</t>
  </si>
  <si>
    <t>7020.00</t>
  </si>
  <si>
    <t>Presidential Suite Alster View, freies WLAN (Z2O)</t>
  </si>
  <si>
    <t>7096.00</t>
  </si>
  <si>
    <t>Centro Hotel Keese Hamburg</t>
  </si>
  <si>
    <t>Standard-Doppelzimmer, nicht stornierbar, freies WLAN (Z2G)</t>
  </si>
  <si>
    <t>Reeperbahn 19-21,20359 Hamburg</t>
  </si>
  <si>
    <t>Standard-Doppelzimmer, nicht stornierbar, freies WLAN (Z2E)</t>
  </si>
  <si>
    <t>a&amp;o Hamburg Hammer Kirche</t>
  </si>
  <si>
    <t>86.00</t>
  </si>
  <si>
    <t>Hammer Landstr. 170,20537 Hamburg</t>
  </si>
  <si>
    <t>Familienzimmer (Z2A)</t>
  </si>
  <si>
    <t>88.00</t>
  </si>
  <si>
    <t>Standard-Zweibettzimmer, 2 Einzelbetten (Z2G)</t>
  </si>
  <si>
    <t>96.00</t>
  </si>
  <si>
    <t>98.00</t>
  </si>
  <si>
    <t>100.00</t>
  </si>
  <si>
    <t>102.00</t>
  </si>
  <si>
    <t>106.00</t>
  </si>
  <si>
    <t>114.00</t>
  </si>
  <si>
    <t>116.00</t>
  </si>
  <si>
    <t>118.00</t>
  </si>
  <si>
    <t>Standard-Zweibettzimmer, 2 Einzelbetten (Z2H)</t>
  </si>
  <si>
    <t>124.00</t>
  </si>
  <si>
    <t>Familienzimmer, eigenes Bad (Z2K)</t>
  </si>
  <si>
    <t>AMERON Hamburg Hotel Speicherstadt</t>
  </si>
  <si>
    <t>Standardzimmer, nicht stornierbar, freies WLAN (Z2C)</t>
  </si>
  <si>
    <t>212.00</t>
  </si>
  <si>
    <t>Standardzimmer, freies WLAN (Z2A)</t>
  </si>
  <si>
    <t>Standardzimmer, nicht stornierbar, freies WLAN (Z2B)</t>
  </si>
  <si>
    <t>222.00</t>
  </si>
  <si>
    <t>Comfort-Zimmer, nicht stornierbar, freies WLAN (Z2G)</t>
  </si>
  <si>
    <t>Comfort-Zimmer, freies WLAN (Z2E)</t>
  </si>
  <si>
    <t>Comfort-Zimmer, nicht stornierbar, freies WLAN (Z2F)</t>
  </si>
  <si>
    <t>256.00</t>
  </si>
  <si>
    <t>Premium-Zimmer, nicht stornierbar, freies WLAN (Z2W)</t>
  </si>
  <si>
    <t>Premium-Zimmer, nicht stornierbar, freies WLAN (Z2V)</t>
  </si>
  <si>
    <t>Standardzimmer, freies WLAN, Kostenlose Minibar (Z2D)</t>
  </si>
  <si>
    <t>298.00</t>
  </si>
  <si>
    <t>Doppelzimmer, Smart Standard</t>
  </si>
  <si>
    <t>300.00</t>
  </si>
  <si>
    <t>Premium-Zimmer, freies WLAN, Kostenlose Minibar (Z2U)</t>
  </si>
  <si>
    <t>306.00</t>
  </si>
  <si>
    <t>Premium-Zimmer, nicht stornierbar, freies WLAN (Z2S)</t>
  </si>
  <si>
    <t>Premium-Zimmer, nicht stornierbar, freies WLAN (Z2R)</t>
  </si>
  <si>
    <t>Comfort-Zimmer, freies WLAN (Z2H)</t>
  </si>
  <si>
    <t>Premium-Zimmer, freies WLAN, Kostenlose Minibar (Z2Q)</t>
  </si>
  <si>
    <t>342.00</t>
  </si>
  <si>
    <t>Comfort DZ</t>
  </si>
  <si>
    <t>356.00</t>
  </si>
  <si>
    <t>Comfort DZ (DA)</t>
  </si>
  <si>
    <t>Premium-Zimmer, freies WLAN, Kostenlose Minibar (Z2X)</t>
  </si>
  <si>
    <t>366.00</t>
  </si>
  <si>
    <t>Doppelzimmer, Smart Comfort</t>
  </si>
  <si>
    <t>Premium-Zimmer, freies WLAN, Kostenlose Minibar (Z2T)</t>
  </si>
  <si>
    <t>402.00</t>
  </si>
  <si>
    <t>Boutique 056 Hamburg Central</t>
  </si>
  <si>
    <t>H2_5</t>
  </si>
  <si>
    <t>Kirchenallee 56,20099 Hamburg</t>
  </si>
  <si>
    <t>Holiday Inn Express Hamburg City Centre</t>
  </si>
  <si>
    <t>Zimmer, Mobility Accessible Non-Smoking Room wit (A2H)</t>
  </si>
  <si>
    <t>Lu00fcbecker Str. 109,22087 Hamburg</t>
  </si>
  <si>
    <t>Zimmer, Non-Smoking Room with One Bed and Sofa B (A2D)</t>
  </si>
  <si>
    <t>Zimmer, Standard Room (A2G)</t>
  </si>
  <si>
    <t>3 R (A2A)</t>
  </si>
  <si>
    <t>Leonardo Hotel Hamburg Airport</t>
  </si>
  <si>
    <t>Comfort-Zimmer, freies WLAN (Z2A)</t>
  </si>
  <si>
    <t>Langenhorner Chaussee 183,22415 Hamburg</t>
  </si>
  <si>
    <t>194.00</t>
  </si>
  <si>
    <t>JAHN REISEN Austria</t>
  </si>
  <si>
    <t>Superior-Zimmer, freies WLAN (Z2G)</t>
  </si>
  <si>
    <t>Comfort-Zimmer, freies WLAN (Z2B)</t>
  </si>
  <si>
    <t>Doppelzimmer (A2E)</t>
  </si>
  <si>
    <t>252.00</t>
  </si>
  <si>
    <t>Superior-Zimmer, freies WLAN (Z2H)</t>
  </si>
  <si>
    <t>Comfort-Zimmer, freies Parken (Z2C)</t>
  </si>
  <si>
    <t>284.00</t>
  </si>
  <si>
    <t>Superior-Zimmer, freies Parken (Z2I)</t>
  </si>
  <si>
    <t>Best Western Plus Hotel Böttcherhof</t>
  </si>
  <si>
    <t>Business DZ Aktionspreis</t>
  </si>
  <si>
    <t>Wu00f6hlerstrasse 2,22113 Hamburg,Hamburg</t>
  </si>
  <si>
    <t>Business DZ Aktionspreis (DI7)</t>
  </si>
  <si>
    <t>Doppelzimmer, Twin/Double room (A2L)</t>
  </si>
  <si>
    <t>Business Doppelzimmer (DI)</t>
  </si>
  <si>
    <t>Business Doppelzimmer</t>
  </si>
  <si>
    <t>Vorbach</t>
  </si>
  <si>
    <t>Johnsallee 63-67,20146 Hamburg</t>
  </si>
  <si>
    <t>324.00</t>
  </si>
  <si>
    <t>344.00</t>
  </si>
  <si>
    <t>DZ Erlebnis-Paket</t>
  </si>
  <si>
    <t>DZ Erlebnis-Paket (DIX)</t>
  </si>
  <si>
    <t>Park Hotel am Berliner Tor</t>
  </si>
  <si>
    <t>Economy-Zimmer, freies WLAN (Z2F)</t>
  </si>
  <si>
    <t>Borgfelder Strau00dfe 1-9,20537 Hamburg</t>
  </si>
  <si>
    <t>Doppelzimmer Economy</t>
  </si>
  <si>
    <t>Spar Doppelzimmer, Double room - Economy (A2M)</t>
  </si>
  <si>
    <t>Standardzimmer, freies WLAN (Z2I)</t>
  </si>
  <si>
    <t>Economy-Zimmer, DOUBLE ECONOMY (Z2A)</t>
  </si>
  <si>
    <t>Doppelzimmer, Economy-Zimmer</t>
  </si>
  <si>
    <t>Doppelzimmer Economy (DE)</t>
  </si>
  <si>
    <t>Zimmer, Standard Double (A2R)</t>
  </si>
  <si>
    <t>Economy-Zimmer, freies WLAN (Z2E)</t>
  </si>
  <si>
    <t>Doppelzimmer, DOUBLE QUEEN SIZE BED (Z2B)</t>
  </si>
  <si>
    <t>DZ, Standard, Bad od. Du/WC</t>
  </si>
  <si>
    <t>Studio, freies WLAN (Z2B)</t>
  </si>
  <si>
    <t>Zimmer, Standard Double (Z2B)</t>
  </si>
  <si>
    <t>Doppelzimmer (DI8)</t>
  </si>
  <si>
    <t>190.00</t>
  </si>
  <si>
    <t>Doppelzimmer (Doppelbett)</t>
  </si>
  <si>
    <t>Standardzimmer, freies WLAN (Z2L)</t>
  </si>
  <si>
    <t>Zimmer, Standard Double (B2I)</t>
  </si>
  <si>
    <t>Doppelzimmer, Queen Size Bett</t>
  </si>
  <si>
    <t>Doppelzimmer Superior, Double room - Superior (A2D)</t>
  </si>
  <si>
    <t>Zimmer, Studio Double (A2S)</t>
  </si>
  <si>
    <t>216.00</t>
  </si>
  <si>
    <t>Doppelzimmer, Double or Twin CLASSIC (Z2C)</t>
  </si>
  <si>
    <t>Zimmer, Standard Double (A2E)</t>
  </si>
  <si>
    <t>Zimmer, Standard Double (A2X)</t>
  </si>
  <si>
    <t>Studio, freies WLAN (Z2A)</t>
  </si>
  <si>
    <t>230.00</t>
  </si>
  <si>
    <t>Studio</t>
  </si>
  <si>
    <t>232.00</t>
  </si>
  <si>
    <t>Studio (B)</t>
  </si>
  <si>
    <t>Zimmer, Studio Double (A2Y)</t>
  </si>
  <si>
    <t>286.00</t>
  </si>
  <si>
    <t>Novum Hotel Eleazar Hamburg City Center</t>
  </si>
  <si>
    <t>Bremer Reihe 12-14,20099 Hamburg</t>
  </si>
  <si>
    <t>358.00</t>
  </si>
  <si>
    <t>Radisson Blu Hotel Hamburg</t>
  </si>
  <si>
    <t>408.00</t>
  </si>
  <si>
    <t>Marseiller Strasse 2,20355 Hamburg</t>
  </si>
  <si>
    <t>420.00</t>
  </si>
  <si>
    <t>Doppelzimmer obere Etage 2Erw.</t>
  </si>
  <si>
    <t>Doppelzimmer Superior Typ A</t>
  </si>
  <si>
    <t>Superior DZ</t>
  </si>
  <si>
    <t>464.00</t>
  </si>
  <si>
    <t>Superior DZ (DA)</t>
  </si>
  <si>
    <t>626.00</t>
  </si>
  <si>
    <t>630.00</t>
  </si>
  <si>
    <t>640.00</t>
  </si>
  <si>
    <t>Hampton by Hilton Hamburg City Centre</t>
  </si>
  <si>
    <t>Nordkanalstrau00dfe 18,20097 Hamburg</t>
  </si>
  <si>
    <t>Novum Hotel Norddeutscher Hof</t>
  </si>
  <si>
    <t>Standard-Zweibettzimmer, freies WLAN (Z2E)</t>
  </si>
  <si>
    <t>Standard-Doppelzimmer, freies WLAN (Z2H)</t>
  </si>
  <si>
    <t>Standard-Zweibettzimmer, freies WLAN (Z2D)</t>
  </si>
  <si>
    <t>Standard-Doppelzimmer, freies WLAN (Z2G)</t>
  </si>
  <si>
    <t>Comfort-Doppelzimmer, freies WLAN (Z2N)</t>
  </si>
  <si>
    <t>Comfort-Doppelzimmer, freies WLAN (Z2M)</t>
  </si>
  <si>
    <t>Comfort-Dreibettzimmer, freies WLAN (Z2Q)</t>
  </si>
  <si>
    <t>Comfort-Dreibettzimmer, freies WLAN (Z2P)</t>
  </si>
  <si>
    <t>Familien-Vierbettzimmer, freies WLAN (Z2T)</t>
  </si>
  <si>
    <t>Familien-Vierbettzimmer, freies WLAN (Z2S)</t>
  </si>
  <si>
    <t>Lindner Hotel Am Michel</t>
  </si>
  <si>
    <t>Business Class Twin Room (Z2O)</t>
  </si>
  <si>
    <t>Neanderstrau00dfe 20,20459 Hamburg</t>
  </si>
  <si>
    <t>Business Class Double Room (Z2G)</t>
  </si>
  <si>
    <t>First Class Twin Room (Z2S)</t>
  </si>
  <si>
    <t>First Class Double Room (Z2C)</t>
  </si>
  <si>
    <t>Doppelzimmer, TWIN BUSINESS (Z2G)</t>
  </si>
  <si>
    <t>Business Class Double Room (Z2E)</t>
  </si>
  <si>
    <t>Business Class Suite (Z2K)</t>
  </si>
  <si>
    <t>Business Class Twin Room (Z2M)</t>
  </si>
  <si>
    <t>Deluxe-Zimmer, DOUBLE DELUXE (Z2B)</t>
  </si>
  <si>
    <t>Deluxe-Zimmer, TWIN DELUXE (Z2I)</t>
  </si>
  <si>
    <t>Business Class Double Room (Z2F)</t>
  </si>
  <si>
    <t>Business Class Twin Room (Z2N)</t>
  </si>
  <si>
    <t>First Class Twin Room (Z2Q)</t>
  </si>
  <si>
    <t>318.00</t>
  </si>
  <si>
    <t>First Class Double Room (Z2A)</t>
  </si>
  <si>
    <t>Suite, Businesszimme (Z2E)</t>
  </si>
  <si>
    <t>346.00</t>
  </si>
  <si>
    <t>First Class Double Room (Z2B)</t>
  </si>
  <si>
    <t>First Class Twin Room (Z2R)</t>
  </si>
  <si>
    <t>, Nebenhaus (Z2E)</t>
  </si>
  <si>
    <t>354.00</t>
  </si>
  <si>
    <t>Suite</t>
  </si>
  <si>
    <t>370.00</t>
  </si>
  <si>
    <t>Business Class Suite (Z2I)</t>
  </si>
  <si>
    <t>378.00</t>
  </si>
  <si>
    <t>DZ, Kat. Business Class</t>
  </si>
  <si>
    <t>382.00</t>
  </si>
  <si>
    <t>Business Class Suite (Z2J)</t>
  </si>
  <si>
    <t>NH Hamburg Horner Rennbahn</t>
  </si>
  <si>
    <t>Rennbahnstrasse 90,22111 Hamburg</t>
  </si>
  <si>
    <t>Doppelzimmer, Twin/Double room (A2F)</t>
  </si>
  <si>
    <t>Doppelzimmer Zi. mit Aussicht</t>
  </si>
  <si>
    <t>334.00</t>
  </si>
  <si>
    <t>Boutique 125 Hamburg Airport</t>
  </si>
  <si>
    <t>Langenhorner Chaussee 125,22415 Hamburg</t>
  </si>
  <si>
    <t>Novum Hotel Hagemannn Hamburg Hafen</t>
  </si>
  <si>
    <t>Doppelzimmer, freies WLAN (Z2E)</t>
  </si>
  <si>
    <t>Vogelhu00fcttendeich 87,21107 Hamburg</t>
  </si>
  <si>
    <t>Comfort-Doppelzimmer, freies WLAN (Z2H)</t>
  </si>
  <si>
    <t>Familienzimmer für zwei Personen, freies WLAN (Z2J)</t>
  </si>
  <si>
    <t>Familienzimmer für drei Personen, freies WLAN (Z2M)</t>
  </si>
  <si>
    <t>Apartment, freies WLAN (Z2U)</t>
  </si>
  <si>
    <t>Apartment, freies WLAN (Z2S)</t>
  </si>
  <si>
    <t>Apartment, freies WLAN (Z2W)</t>
  </si>
  <si>
    <t>Familienzimmer für 4 Personen, freies WLAN (Z2P)</t>
  </si>
  <si>
    <t>Apartment, freies WLAN (Z2Y)</t>
  </si>
  <si>
    <t>Centro Hotel North</t>
  </si>
  <si>
    <t>Doppelzimmer, nicht stornierbar, freies WLAN (Z2C)</t>
  </si>
  <si>
    <t>Reeperbahn 15,Saint Pauli,20359 Hamburg</t>
  </si>
  <si>
    <t>ibis Hamburg Alsterring</t>
  </si>
  <si>
    <t>ibis Hamburg St. Pauli Messe</t>
  </si>
  <si>
    <t>Novum Style Hotel Hamburg Centrum</t>
  </si>
  <si>
    <t>Doppelzimmer, Kat. Style</t>
  </si>
  <si>
    <t>Steindamm 68-70,20099 Hamburg</t>
  </si>
  <si>
    <t>Fürst Bismarck</t>
  </si>
  <si>
    <t>Kirchenallee 49,20099 Hamburg</t>
  </si>
  <si>
    <t>DZ, Klassik, Bad od. Du/WC</t>
  </si>
  <si>
    <t>Polo</t>
  </si>
  <si>
    <t>Standard-Doppel- oder -Zweibettzimmer, 1 Schlafzimmer, zum In... (Z2A)</t>
  </si>
  <si>
    <t>Standard-Doppel- oder -Zweibettzimmer, 1 Schlafzimmer, zum In... (Z2B)</t>
  </si>
  <si>
    <t>Familienzimmer, freies WLAN (Z2E)</t>
  </si>
  <si>
    <t>Familienzimmer, freies WLAN (Z2F)</t>
  </si>
  <si>
    <t>Dorint Hamburg-Eppendorf</t>
  </si>
  <si>
    <t>Standardzimmer, freies WLAN (Z2B)</t>
  </si>
  <si>
    <t>Comfort-Zimmer (Z2E)</t>
  </si>
  <si>
    <t>Standardzimmer, freies WLAN (Z2C)</t>
  </si>
  <si>
    <t>Comfort-Zimmer, freies WLAN (Z2D)</t>
  </si>
  <si>
    <t>Comfort-Zimmer, freies WLAN (Z2F)</t>
  </si>
  <si>
    <t>InterCityHotel Hamburg Dammtor-Messe</t>
  </si>
  <si>
    <t>Standardzimmer - inklusive Ticket für die öffentlichen Verkeh... (Z2C)</t>
  </si>
  <si>
    <t>Business-Zimmer - inklusive Ticket für die öffentlichen Verke... (Z2I)</t>
  </si>
  <si>
    <t>Standardzimmer - inklusive Ticket für die öffentlichen Verkeh... (Z2A)</t>
  </si>
  <si>
    <t>Standardzimmer - inklusive Ticket für die öffentlichen Verkeh... (Z2D)</t>
  </si>
  <si>
    <t>Business Plus Zimmer - inklusive Ticket für die öffentlichen ... (Z2O)</t>
  </si>
  <si>
    <t>Business-Zimmer - inklusive Ticket für die öffentlichen Verke... (Z2G)</t>
  </si>
  <si>
    <t>Business-Zimmer - inklusive Ticket für die öffentlichen Verke... (Z2J)</t>
  </si>
  <si>
    <t>Standardzimmer - inklusive Ticket für die öffentlichen Verkeh... (Z2B)</t>
  </si>
  <si>
    <t>Business Plus Zimmer - inklusive Ticket für die öffentlichen ... (Z2M)</t>
  </si>
  <si>
    <t>Business Plus Zimmer - inklusive Ticket für die öffentlichen ... (Z2P)</t>
  </si>
  <si>
    <t>Business-Zimmer - inklusive Ticket für die öffentlichen Verke... (Z2H)</t>
  </si>
  <si>
    <t>Business Plus Zimmer - inklusive Ticket für die öffentlichen ... (Z2N)</t>
  </si>
  <si>
    <t>Doppelzimmer Businesszimmer</t>
  </si>
  <si>
    <t>DZ Aktionspreis</t>
  </si>
  <si>
    <t>1438.00</t>
  </si>
  <si>
    <t>DZ Aktionspreis (DI7)</t>
  </si>
  <si>
    <t>Mercure Hamburg Mitte</t>
  </si>
  <si>
    <t>Schroederstiftstrasse 3,20146 Hamburg</t>
  </si>
  <si>
    <t>Doppelzimmer, Double room Queen bed (A2J)</t>
  </si>
  <si>
    <t>Standard Twin</t>
  </si>
  <si>
    <t>Doppelzimmer, Double room - Privilege (A2H)</t>
  </si>
  <si>
    <t xml:space="preserve">Select Hotel Hamburg Nord </t>
  </si>
  <si>
    <t>Standardzimmer, 2 Bett Bad/DU/WC (Z2B)</t>
  </si>
  <si>
    <t>Oldesloer Strasse 166,22457 Hamburg</t>
  </si>
  <si>
    <t>2 Bett Bad/DU/WC</t>
  </si>
  <si>
    <t>ibis Styles Hamburg Alster City</t>
  </si>
  <si>
    <t>Holsteinischer Kamp 59,22081 Hamburg</t>
  </si>
  <si>
    <t>Standardzimmer (Z2P)</t>
  </si>
  <si>
    <t>Standardzimmer (Z2E)</t>
  </si>
  <si>
    <t>a&amp;o Hamburg City</t>
  </si>
  <si>
    <t>Zweibettzimmer (Z2E)</t>
  </si>
  <si>
    <t>76.00</t>
  </si>
  <si>
    <t>Familienzimmer (Z2K)</t>
  </si>
  <si>
    <t>90.00</t>
  </si>
  <si>
    <t>Familienzimmer (Z2L)</t>
  </si>
  <si>
    <t>Zweibettzimmer (Z2F)</t>
  </si>
  <si>
    <t>112.00</t>
  </si>
  <si>
    <t>Vierbettzimmer (Z2I)</t>
  </si>
  <si>
    <t>Zimmer mit 6 Betten (Z2O)</t>
  </si>
  <si>
    <t>Arcotel Rubin</t>
  </si>
  <si>
    <t>Steindamm 63,20099 Hamburg</t>
  </si>
  <si>
    <t>Doppelzimmer, Kat. Comfort</t>
  </si>
  <si>
    <t>Leonardo Inn Hotel Hamburg Airport</t>
  </si>
  <si>
    <t>Komfort (Z2A)</t>
  </si>
  <si>
    <t>Zeppelinstrau00dfe 12,22335 Hamburg</t>
  </si>
  <si>
    <t>Doppelzimmer, Twin/Double room (A2D)</t>
  </si>
  <si>
    <t>Komfort (Z2B)</t>
  </si>
  <si>
    <t>Städtepaket Modernes Hamburg - -Novum Hotel Eleazar Hamburg ohne Transfer</t>
  </si>
  <si>
    <t>Quality Hotel Ambassador</t>
  </si>
  <si>
    <t>Standardzimmer, 2 Bett Bad/Dusche/WC, Classic (A2C)</t>
  </si>
  <si>
    <t>Heidenkampsweg 34,20097 Hamburg</t>
  </si>
  <si>
    <t>Doppelzimmer, Twin room (A2B)</t>
  </si>
  <si>
    <t>Dreibettzimmer, Triple room (Z2B)</t>
  </si>
  <si>
    <t>25hours Hafencity</t>
  </si>
  <si>
    <t>Doppelzimmer, M-Koje</t>
  </si>
  <si>
    <t>362.00</t>
  </si>
  <si>
    <t>u00dcberseeallee 5,20457 Hamburg</t>
  </si>
  <si>
    <t>Doppelzimmer, M-Koje (DI)</t>
  </si>
  <si>
    <t>NH Hamburg Altona</t>
  </si>
  <si>
    <t>Stresemanstrau00dfe 363-369,22761 Hamburg</t>
  </si>
  <si>
    <t>274.00</t>
  </si>
  <si>
    <t>Novum Hotel Belmondo Hamburg</t>
  </si>
  <si>
    <t>Spaldingstrasse 70,20097 Hamburg</t>
  </si>
  <si>
    <t>NH Collection Hamburg City</t>
  </si>
  <si>
    <t>Feldstrasse 53-58,20357 Hamburg</t>
  </si>
  <si>
    <t>Executive-Suite, fre (A2M)</t>
  </si>
  <si>
    <t>Arcotel Onyx</t>
  </si>
  <si>
    <t>H4_5</t>
  </si>
  <si>
    <t>Reeperbahn 1 A,20359 Hamburg</t>
  </si>
  <si>
    <t>Comfort Doppelzimmer</t>
  </si>
  <si>
    <t>Comfort Doppelzimmer (DI)</t>
  </si>
  <si>
    <t>Stella Maris Hamburg</t>
  </si>
  <si>
    <t>laut Ausschreibung</t>
  </si>
  <si>
    <t>Reimarusstrau00dfe 12,20459 Hamburg</t>
  </si>
  <si>
    <t>Novum Hotel Continental Hamburg Hauptbahnhof</t>
  </si>
  <si>
    <t>Kirchenallee 37,St. Georg,20099 Hamburg</t>
  </si>
  <si>
    <t>Standardzimmer, 2-3 Bett Bad/Dusche/WC (Z2B)</t>
  </si>
  <si>
    <t>Basic-Doppelzimmer, 1 Queen-Bett, freies WLAN (Z2B)</t>
  </si>
  <si>
    <t>Standard-Doppelzimmer, freies WLAN (Z2E)</t>
  </si>
  <si>
    <t>Comfort-Dreibettzimmer, freies WLAN (Z2K)</t>
  </si>
  <si>
    <t>Meininger City Center Hamburg</t>
  </si>
  <si>
    <t>Zweibettzimmer, freies WLAN (Z2D)</t>
  </si>
  <si>
    <t>Dreibettzimmer, freies WLAN (Z2G)</t>
  </si>
  <si>
    <t>The Rilano Hotel Hamburg</t>
  </si>
  <si>
    <t>Hein-Sau00df-Weg 40,21129 Hamburg</t>
  </si>
  <si>
    <t>Standard-Zweibettzimmer (Z2I)</t>
  </si>
  <si>
    <t>DZ, Superior, Bad od. Du/WC</t>
  </si>
  <si>
    <t>Superior-Zimmer, Flussblick (Z2C)</t>
  </si>
  <si>
    <t>Superior DZ Elbblick</t>
  </si>
  <si>
    <t>Superior DZ Elbblick (DA)</t>
  </si>
  <si>
    <t>Executive-Zimmer, 2 Einzelbetten, Seeblick (Z2E)</t>
  </si>
  <si>
    <t>Suite (Z2G)</t>
  </si>
  <si>
    <t>448.00</t>
  </si>
  <si>
    <t>Tiefenthal</t>
  </si>
  <si>
    <t>Wandsbeker Marktstrau00dfe 109,22041 Hamburg</t>
  </si>
  <si>
    <t>Doppelzimmer Comfort</t>
  </si>
  <si>
    <t>DZ, Frenchbed, Bad od. DU/WC</t>
  </si>
  <si>
    <t>Das Gästehaus der Elb Lounge</t>
  </si>
  <si>
    <t>Doppelzimmer (DH)</t>
  </si>
  <si>
    <t>Deutschland ,Hamburg ,Hamburg - Altona</t>
  </si>
  <si>
    <t>Scandic Hamburg Emporio</t>
  </si>
  <si>
    <t>Dammtorwall 19,20355 Hamburg</t>
  </si>
  <si>
    <t>Doppelzimmer, Double room (A2B)</t>
  </si>
  <si>
    <t>Doppelzimmer, Double or Twin STANDARD (Z2D)</t>
  </si>
  <si>
    <t>Familienzimmer Superior</t>
  </si>
  <si>
    <t>Doppelzimmer Standard</t>
  </si>
  <si>
    <t>DZ Superior</t>
  </si>
  <si>
    <t>DZ, Bad o. Dusche, WC</t>
  </si>
  <si>
    <t>DZ, Bad o. Dusche, WC (DI)</t>
  </si>
  <si>
    <t>340.00</t>
  </si>
  <si>
    <t>Superior - Familienzimmer, Family room - Superior (A2F)</t>
  </si>
  <si>
    <t>Familienzimmer, FAMILY ROOM SUPERIOR (Z2G)</t>
  </si>
  <si>
    <t>384.00</t>
  </si>
  <si>
    <t>388.00</t>
  </si>
  <si>
    <t>Familienzimmer, Superior-Zimmer</t>
  </si>
  <si>
    <t>390.00</t>
  </si>
  <si>
    <t>394.00</t>
  </si>
  <si>
    <t>398.00</t>
  </si>
  <si>
    <t>Familienzimmer Superior (FU)</t>
  </si>
  <si>
    <t>Superior Family Room</t>
  </si>
  <si>
    <t>422.00</t>
  </si>
  <si>
    <t>424.00</t>
  </si>
  <si>
    <t>Superior Family</t>
  </si>
  <si>
    <t>426.00</t>
  </si>
  <si>
    <t>428.00</t>
  </si>
  <si>
    <t>434.00</t>
  </si>
  <si>
    <t>HB</t>
  </si>
  <si>
    <t>436.00</t>
  </si>
  <si>
    <t>444.00</t>
  </si>
  <si>
    <t>492.00</t>
  </si>
  <si>
    <t>Junior-Suite, JUNIOR SUITE CAPACITY 2 (Z2J)</t>
  </si>
  <si>
    <t>498.00</t>
  </si>
  <si>
    <t>502.00</t>
  </si>
  <si>
    <t>Junior-Suite, 2-Mann-Zimmer</t>
  </si>
  <si>
    <t>510.00</t>
  </si>
  <si>
    <t>Junior Sute</t>
  </si>
  <si>
    <t>520.00</t>
  </si>
  <si>
    <t>Junior-Suite, JUNIOR SUITE CAPACITY 3 (Z2K)</t>
  </si>
  <si>
    <t>Junior Suite Room with Breakfast</t>
  </si>
  <si>
    <t>560.00</t>
  </si>
  <si>
    <t>Junior Suite</t>
  </si>
  <si>
    <t>604.00</t>
  </si>
  <si>
    <t>Novum Hotel Holstenwall Hamburg Neustadt</t>
  </si>
  <si>
    <t>Basic-Doppelzimmer, 1 Queen-Bett, freies WLAN (Z2E)</t>
  </si>
  <si>
    <t>Holstenwall 19,20355 Hamburg</t>
  </si>
  <si>
    <t>Comfort-Doppelzimmer, freies WLAN (Z2K)</t>
  </si>
  <si>
    <t>Dreibettzimmer, freies WLAN (Z2N)</t>
  </si>
  <si>
    <t>Comfort-Zimmer, freies WLAN (Z2Y)</t>
  </si>
  <si>
    <t>Ruby Lotti Hotel Hamburg</t>
  </si>
  <si>
    <t>COSY DZ Aktionspreis</t>
  </si>
  <si>
    <t>Du00fcsternstrau00dfe 1 u2013 3,Ecke Stadthausbru00fccke,20355 Hamburg</t>
  </si>
  <si>
    <t>COSY DZ Aktionspreis (DI7)</t>
  </si>
  <si>
    <t>COSY Doppelzimmer</t>
  </si>
  <si>
    <t>COSY Doppelzimmer (DI)</t>
  </si>
  <si>
    <t xml:space="preserve">Park Hotel Hamburg Arena </t>
  </si>
  <si>
    <t>Kieler Strasse 333,22525 Hamburg</t>
  </si>
  <si>
    <t>296.00</t>
  </si>
  <si>
    <t>Novum Hotel Hamburg Stadtzentrum</t>
  </si>
  <si>
    <t>Steindamm 29,20099 Hamburg</t>
  </si>
  <si>
    <t>Best Western Raphael Hotel Altona</t>
  </si>
  <si>
    <t>Pru00e4sident-Krahn-Strau00dfe 13,22765 Hamburg</t>
  </si>
  <si>
    <t>Doppelzimmer,Standard (DI)</t>
  </si>
  <si>
    <t>Doppelzimmer,Komfort (DIA)</t>
  </si>
  <si>
    <t xml:space="preserve">Hyperion Hotel Hamburg </t>
  </si>
  <si>
    <t>ibis Hamburg Alster Centrum</t>
  </si>
  <si>
    <t>Bridge Inn</t>
  </si>
  <si>
    <t>Standard-Doppelzimmer (Z2C)</t>
  </si>
  <si>
    <t>Billwerder Neuer Deich 4,20539 Hamburg</t>
  </si>
  <si>
    <t>Standard-Doppelzimmer, Blick auf den Innenhof, zum Innenhof hin (Z2K)</t>
  </si>
  <si>
    <t>130.00</t>
  </si>
  <si>
    <t>Standard-Doppelzimmer, freies WLAN (Z2D)</t>
  </si>
  <si>
    <t>Standard-Dreibettzimmer (Z2E)</t>
  </si>
  <si>
    <t>Standard-Doppelzimmer, Blick auf den Innenhof, zum Innenhof hin (Z2L)</t>
  </si>
  <si>
    <t>Standard-Dreibettzimmer, Blick auf den Innenhof, zum Innenhof... (Z2M)</t>
  </si>
  <si>
    <t>Dreibettzimmer (A2C)</t>
  </si>
  <si>
    <t>Standard-Dreibettzimmer, freies WLAN (Z2F)</t>
  </si>
  <si>
    <t>Standard-Dreibettzimmer, Blick auf den Innenhof, zum Innenhof... (Z2N)</t>
  </si>
  <si>
    <t>Familienzimmer, 2 Schlafzimmer, Verbindungszimmer, freies WLAN (Z2G)</t>
  </si>
  <si>
    <t>Europäischer Hof</t>
  </si>
  <si>
    <t>Standard-Doppelzimmer, freies HighSpeed Internet (Z2B)</t>
  </si>
  <si>
    <t>Kirchenallee 45,20099 Hamburg</t>
  </si>
  <si>
    <t>Doppelzimmer Standard (A2S)</t>
  </si>
  <si>
    <t>DZ, Kat. Standard Du/WC</t>
  </si>
  <si>
    <t>Standardzimmer, 2 Bett,Bad/Du,WC, Standard (A2D)</t>
  </si>
  <si>
    <t>Standard DZ</t>
  </si>
  <si>
    <t>Standard DZ (DI1)</t>
  </si>
  <si>
    <t>Standard-Doppelzimmer (Plus), freies HighSpeed Internet (Z2D)</t>
  </si>
  <si>
    <t>Comfort-Doppelzimmer, freies HighSpeed Internet (Z2F)</t>
  </si>
  <si>
    <t>Doppelzimmer Standard Plus (A2A)</t>
  </si>
  <si>
    <t>372.00</t>
  </si>
  <si>
    <t>374.00</t>
  </si>
  <si>
    <t>Standard-Plus Zimmer</t>
  </si>
  <si>
    <t>Standardzimmer, 2 Bett,Bad/Du,WC, Standard Plus (A2A)</t>
  </si>
  <si>
    <t>380.00</t>
  </si>
  <si>
    <t>DZ, Standard-Plus, Du/WC</t>
  </si>
  <si>
    <t>550.00</t>
  </si>
  <si>
    <t>Leonardo Hotel Hamburg City Nord</t>
  </si>
  <si>
    <t>Komfort Zimmer (Z2A)</t>
  </si>
  <si>
    <t>Mexikoring 1,22297 Hamburg</t>
  </si>
  <si>
    <t>Doppelzimmer Aktionspr. (DI7)</t>
  </si>
  <si>
    <t>Doppelzimmer Aktionspr.</t>
  </si>
  <si>
    <t>Doppelzimmer (A2F)</t>
  </si>
  <si>
    <t>Doppelzimmer (1 oder 2 Betten), Comfort-Zimmer</t>
  </si>
  <si>
    <t>Superior Zimmer (Z2G)</t>
  </si>
  <si>
    <t>Doppelzimmer Comfort-Zi.</t>
  </si>
  <si>
    <t>Doppelzimmer Superior (A2H)</t>
  </si>
  <si>
    <t>Komfort DZ</t>
  </si>
  <si>
    <t>Komfort DZ (DI)</t>
  </si>
  <si>
    <t>Superior Double</t>
  </si>
  <si>
    <t>Komfort Zimmer (Z2C)</t>
  </si>
  <si>
    <t>Superior Zimmer (Z2I)</t>
  </si>
  <si>
    <t>Komfort Zimmer, freies Parken (Z2E)</t>
  </si>
  <si>
    <t>Superior Zimmer, freies Parken (Z2K)</t>
  </si>
  <si>
    <t>JUFA Hotel Hamburg HafenCity</t>
  </si>
  <si>
    <t>Versmannstrasse 12/14,Hafencity,20097 Hamburg,Hamburg</t>
  </si>
  <si>
    <t>Doppelzimmer (DU)</t>
  </si>
  <si>
    <t xml:space="preserve">Boutique 020 Hamburg City </t>
  </si>
  <si>
    <t>Ellmenreichstr. 20,20099 Hamburg</t>
  </si>
  <si>
    <t>Kröger by Underdog Hotels</t>
  </si>
  <si>
    <t>Ahrensburger Strau00dfe 107-109,22045 Hamburg</t>
  </si>
  <si>
    <t>Doppelzimmer, Twin/Double room (A2C)</t>
  </si>
  <si>
    <t>East</t>
  </si>
  <si>
    <t>Medium Room, freies WLAN (Z2G)</t>
  </si>
  <si>
    <t>Simon-von-Utrecht-Str. 31,20359 Hamburg</t>
  </si>
  <si>
    <t>Large Room, freies WLAN (Z2F)</t>
  </si>
  <si>
    <t>Medium</t>
  </si>
  <si>
    <t>Large</t>
  </si>
  <si>
    <t>Double room</t>
  </si>
  <si>
    <t>442.00</t>
  </si>
  <si>
    <t>Extra-Large Room, freies WLAN (Z2I)</t>
  </si>
  <si>
    <t>Extra-Extra-Large Room, freies WLAN (Z2E)</t>
  </si>
  <si>
    <t>678.00</t>
  </si>
  <si>
    <t>Novum Hotel Kronprinz Hamburg Hauptbahnhof</t>
  </si>
  <si>
    <t>Kirchenallee 46,20099 Hamburg</t>
  </si>
  <si>
    <t>Novotel Hamburg City Alster</t>
  </si>
  <si>
    <t>Luebecker Strasse 3,22087 Hamburg</t>
  </si>
  <si>
    <t>Leonardo Hotel Hamburg Elbbrücken</t>
  </si>
  <si>
    <t>Sieldeich 5-7,20539 Hamburg</t>
  </si>
  <si>
    <t>Comfort-Dreibettzimmer, freies WLAN (Z2I)</t>
  </si>
  <si>
    <t>Superior-Dreibettzimmer, freies WLAN (Z2M)</t>
  </si>
  <si>
    <t>Doppelzimmer, DOUBLE COMFORT (Z2A)</t>
  </si>
  <si>
    <t>Doppelzimmer (A2N)</t>
  </si>
  <si>
    <t>Superior-Zimmer, freies WLAN (Z2E)</t>
  </si>
  <si>
    <t>Doppelzimmer, Comfort-Zimmer</t>
  </si>
  <si>
    <t>Doppelzimmer Superior (A2W)</t>
  </si>
  <si>
    <t>Superior-Zimmer, DOUBLE SUPERIOR (Z2B)</t>
  </si>
  <si>
    <t>2-Bett-Zimmer Komfort (ZK)</t>
  </si>
  <si>
    <t>Comfort-Dreibettzimmer, freies WLAN (Z2J)</t>
  </si>
  <si>
    <t>Superior-Zimmer, freies WLAN (Z2F)</t>
  </si>
  <si>
    <t>Superior-Dreibettzimmer, freies WLAN (Z2N)</t>
  </si>
  <si>
    <t>sylc. Apartmenthotel</t>
  </si>
  <si>
    <t>DZ, Kat. Secondary</t>
  </si>
  <si>
    <t>Kronsaalsweg 88,22525 Hamburg</t>
  </si>
  <si>
    <t>Intercity Hamburg Altona</t>
  </si>
  <si>
    <t>Paul Nevermann Platz 17,22765 Hamburg</t>
  </si>
  <si>
    <t>Doppelzimmer Business-Zi.</t>
  </si>
  <si>
    <t>302.00</t>
  </si>
  <si>
    <t>Sofitel Hamburg Alter Wall</t>
  </si>
  <si>
    <t>Alter Wall 40,20457 Hamburg</t>
  </si>
  <si>
    <t>Doppelzimmer Superior, Double room King bed - Superior - City (A2T)</t>
  </si>
  <si>
    <t>396.00</t>
  </si>
  <si>
    <t>412.00</t>
  </si>
  <si>
    <t>Doppelzimmer Superior, Double room King bed - Superior - Canal (B2A)</t>
  </si>
  <si>
    <t>Deluxe Zimmer</t>
  </si>
  <si>
    <t>468.00</t>
  </si>
  <si>
    <t>Luxury Doppelzimmer</t>
  </si>
  <si>
    <t>Luxury Doppelzimmer (DA)</t>
  </si>
  <si>
    <t>Luxury Doppelzimmer, Twin/Double room - Luxury (A2O)</t>
  </si>
  <si>
    <t>Doppelzimmer Luxury</t>
  </si>
  <si>
    <t>524.00</t>
  </si>
  <si>
    <t>574.00</t>
  </si>
  <si>
    <t>Doppelzimmer, Kat. Deluxe</t>
  </si>
  <si>
    <t>664.00</t>
  </si>
  <si>
    <t>Junior-Suite, Junior Suite (B2B)</t>
  </si>
  <si>
    <t>666.00</t>
  </si>
  <si>
    <t>690.00</t>
  </si>
  <si>
    <t>740.00</t>
  </si>
  <si>
    <t>766.00</t>
  </si>
  <si>
    <t>Suite - Prestige - (A2Z)</t>
  </si>
  <si>
    <t>862.00</t>
  </si>
  <si>
    <t>laut Ausschreibung (A2Z)</t>
  </si>
  <si>
    <t>892.00</t>
  </si>
  <si>
    <t>Superior-Zimmer, Sup (A2Z)</t>
  </si>
  <si>
    <t>936.00</t>
  </si>
  <si>
    <t>968.00</t>
  </si>
  <si>
    <t>970.00</t>
  </si>
  <si>
    <t>Boston Hotel Hamburg</t>
  </si>
  <si>
    <t>Mittelgroßes Zimmer, freies WLAN (Z2B)</t>
  </si>
  <si>
    <t>Missundestr. 2,22769 Hamburg</t>
  </si>
  <si>
    <t>Mittelgroßes Zimmer, freies WLAN (Z2A)</t>
  </si>
  <si>
    <t>Großes Zimmer, freies WLAN (Z2D)</t>
  </si>
  <si>
    <t>Großes Zimmer, freies WLAN (Z2C)</t>
  </si>
  <si>
    <t>Extragroßes Zimmer, freies WLAN (Z2F)</t>
  </si>
  <si>
    <t>Extragroßes Zimmer, freies WLAN (Z2E)</t>
  </si>
  <si>
    <t>XXL Großes Zimmer, freies WLAN (Z2G)</t>
  </si>
  <si>
    <t>XXL Großes Zimmer, freies WLAN (Z2H)</t>
  </si>
  <si>
    <t>458.00</t>
  </si>
  <si>
    <t xml:space="preserve">Signature Hotel Astoria </t>
  </si>
  <si>
    <t>Standard-Doppelzimmer, nicht stornierbar, freies WLAN (Z2L)</t>
  </si>
  <si>
    <t>PENDI</t>
  </si>
  <si>
    <t>Doppelzimmer, 1 Queen-Bett (Z2W)</t>
  </si>
  <si>
    <t>Doppelzimmer, 1 Queen-Bett, nicht stornierbar (Z2U)</t>
  </si>
  <si>
    <t>Standard-Doppelzimmer, freies WLAN (Z2K)</t>
  </si>
  <si>
    <t>Standard-Dreibettzimmer, nicht stornierbar, freies WLAN (Z2Q)</t>
  </si>
  <si>
    <t>Standard-Dreibettzimmer (Z2P)</t>
  </si>
  <si>
    <t>Suite Novotel Hamburg City</t>
  </si>
  <si>
    <t>Lu00fcbeckertordamm 2,20099 Hamburg</t>
  </si>
  <si>
    <t>Superior-Suite, Suite - Superior (A2A)</t>
  </si>
  <si>
    <t>Crowne Plaza Hamburg City Alster</t>
  </si>
  <si>
    <t>Doppelzimmer (A2G)</t>
  </si>
  <si>
    <t>Graumannsweg 10,22087 Hamburg</t>
  </si>
  <si>
    <t>Zimmer, Stay Well King-12.27.2019 Includes 2 bre (A2I)</t>
  </si>
  <si>
    <t>Zimmer, Twin/Double room - De Luxe - Budget - Ba (A2F)</t>
  </si>
  <si>
    <t>Zimmer, Non-Smoking Feature Room with One Bed (A2O)</t>
  </si>
  <si>
    <t>Doppelzimmer, freies (A2H)</t>
  </si>
  <si>
    <t>Zimmer, Non-Smoking Feature Room with One Bed an (A2N)</t>
  </si>
  <si>
    <t>The Fontenay Hamburg</t>
  </si>
  <si>
    <t>Fontenay Classic (DI)</t>
  </si>
  <si>
    <t>Fontenay Deluxe (DX)</t>
  </si>
  <si>
    <t>760.00</t>
  </si>
  <si>
    <t>Fontenay Premier (DI1)</t>
  </si>
  <si>
    <t>908.00</t>
  </si>
  <si>
    <t>Executive Suite (WI)</t>
  </si>
  <si>
    <t>1384.00</t>
  </si>
  <si>
    <t>Holiday Inn Express Hamburg St.Pauli Messe</t>
  </si>
  <si>
    <t>Zimmer, Standard Room (A2L)</t>
  </si>
  <si>
    <t>Simon-von-Utrecht-Strasse 39a,20359 Hamburg</t>
  </si>
  <si>
    <t>Zimmer, Non-Smoking Room with One Bed and Sofa B (A2F)</t>
  </si>
  <si>
    <t>Barcelo Hamburg</t>
  </si>
  <si>
    <t>Ferdinandstrase 15,20095 Hamburg</t>
  </si>
  <si>
    <t>Doppelzimmer (1 oder 2 Betten), Superior-Zimmer</t>
  </si>
  <si>
    <t>454.00</t>
  </si>
  <si>
    <t>460.00</t>
  </si>
  <si>
    <t>542.00</t>
  </si>
  <si>
    <t>Junior-Suite, Standardzimmer</t>
  </si>
  <si>
    <t>636.00</t>
  </si>
  <si>
    <t>Mercure Hamburg City</t>
  </si>
  <si>
    <t>Doppelzimmer Superior, Twin room - Superior (A2C)</t>
  </si>
  <si>
    <t>Amsinckstrau00dfe 53,20097 Hamburg</t>
  </si>
  <si>
    <t>Doppelzimmer (2 Betten) - Superior</t>
  </si>
  <si>
    <t>Doppelzimmer, Superior-Zimmer</t>
  </si>
  <si>
    <t>DoubleRoom, Superior Double + Breakfast</t>
  </si>
  <si>
    <t>Henri Hotel Hamburg Downtown</t>
  </si>
  <si>
    <t>M-Studio</t>
  </si>
  <si>
    <t>Bugenhagenstrau00dfe 21,20095 Hamburg</t>
  </si>
  <si>
    <t>Suite Typ1</t>
  </si>
  <si>
    <t>Novum Hotel Savoy</t>
  </si>
  <si>
    <t>Steindamm 54,20099 Hamburg</t>
  </si>
  <si>
    <t>Standard-Doppelzimmer, Stadtblick, freies WLAN (Z2A)</t>
  </si>
  <si>
    <t>Comfort-Doppelzimmer, Blick auf den Innenhof, freies WLAN (Z2D)</t>
  </si>
  <si>
    <t>Standard-Doppelzimmer, Stadtblick, freies WLAN (Z2B)</t>
  </si>
  <si>
    <t>Comfort-Doppelzimmer, Blick auf den Innenhof, freies WLAN (Z2E)</t>
  </si>
  <si>
    <t>Le Meridien Hamburg</t>
  </si>
  <si>
    <t>An der Alster 52-56,20099 Hamburg</t>
  </si>
  <si>
    <t>Superior DZ (DI)</t>
  </si>
  <si>
    <t>Deluxe DZ Alsterblick</t>
  </si>
  <si>
    <t>534.00</t>
  </si>
  <si>
    <t>Deluxe DZ Alsterblick (DA)</t>
  </si>
  <si>
    <t>Tortue Hamburg</t>
  </si>
  <si>
    <t>Small</t>
  </si>
  <si>
    <t>584.00</t>
  </si>
  <si>
    <t>Stadthausbrucke 4,20355 Hamburg,Hamburg</t>
  </si>
  <si>
    <t>620.00</t>
  </si>
  <si>
    <t>656.00</t>
  </si>
  <si>
    <t>Grand Elysee</t>
  </si>
  <si>
    <t>Grand Classic Doppelzimmer, freies WLAN, freies HighSpeed Int... (Y2W)</t>
  </si>
  <si>
    <t>Rothenbaumchaussee 10,20148 Hamburg</t>
  </si>
  <si>
    <t>Doppelzimmer, DOUBLE CLASSIC (Z2A)</t>
  </si>
  <si>
    <t>Gartenhofzimmer zur Doppelnutzung, freies WLAN, freies HighSp... (Z2P)</t>
  </si>
  <si>
    <t>Gartenhofzimmer zur Doppelnutzung, freies WLAN, freies HighSp... (Z2M)</t>
  </si>
  <si>
    <t>Park Süd Zimmer zur Doppelnutzung, freies WLAN, freies HighSp... (Y2Z)</t>
  </si>
  <si>
    <t>Park Süd Zimmer zur Doppelnutzung, freies WLAN, freies HighSp... (X2B)</t>
  </si>
  <si>
    <t>Classic</t>
  </si>
  <si>
    <t>Doppelzimmer, Klassisches Zimmer</t>
  </si>
  <si>
    <t>Grand Classic Doppelzimmer, freies WLAN, freies HighSpeed Int... (Y2X)</t>
  </si>
  <si>
    <t>400.00</t>
  </si>
  <si>
    <t>Grand Classic Doppelzimmer, freies WLAN, freies HighSpeed Int... (Y2U)</t>
  </si>
  <si>
    <t>Doppelzimmer, DOUBLE STANDARD (Z2C)</t>
  </si>
  <si>
    <t>Park Süd Zimmer zur Doppelnutzung, freies WLAN, freies HighSp... (X2C)</t>
  </si>
  <si>
    <t>440.00</t>
  </si>
  <si>
    <t>Gartenhofzimmer zur Doppelnutzung, freies WLAN, freies HighSp... (Z2O)</t>
  </si>
  <si>
    <t>Gartenhofzimmer zur Doppelnutzung, freies WLAN, freies HighSp... (Z2R)</t>
  </si>
  <si>
    <t>Park Süd Zimmer zur Doppelnutzung, freies WLAN, freies HighSp... (X2D)</t>
  </si>
  <si>
    <t>Familienzimmer, freies WLAN, freies HighSpeed Internet (Z2J)</t>
  </si>
  <si>
    <t>500.00</t>
  </si>
  <si>
    <t>Gartenhofzimmer zur Einzelnutzung, freies WLAN, freies HighSp... (Z2U)</t>
  </si>
  <si>
    <t>Familienzimmer, freies WLAN, freies HighSpeed Internet (Z2G)</t>
  </si>
  <si>
    <t>Gartenhofzimmer zur Einzelnutzung, freies WLAN, freies HighSp... (Z2X)</t>
  </si>
  <si>
    <t>504.00</t>
  </si>
  <si>
    <t>526.00</t>
  </si>
  <si>
    <t>Gartenhofzimmer zur Einzelnutzung, freies WLAN, freies HighSp... (Z2W)</t>
  </si>
  <si>
    <t>Gartenhofzimmer zur Einzelnutzung, freies WLAN, freies HighSp... (Z2Z)</t>
  </si>
  <si>
    <t>Doppelzimmer, TRIPLE STANDARD (Z2G)</t>
  </si>
  <si>
    <t>552.00</t>
  </si>
  <si>
    <t>Familienzimmer, freies WLAN, freies HighSpeed Internet (Z2L)</t>
  </si>
  <si>
    <t>Familienzimmer, freies WLAN, freies HighSpeed Internet (Z2I)</t>
  </si>
  <si>
    <t>680.00</t>
  </si>
  <si>
    <t>Alkoven</t>
  </si>
  <si>
    <t>724.00</t>
  </si>
  <si>
    <t>Penthouse (Suite), freies WLAN, freies HighSpeed Internet (Z2A)</t>
  </si>
  <si>
    <t>1020.00</t>
  </si>
  <si>
    <t>Penthouse (Suite), freies WLAN, freies HighSpeed Internet (Z2B)</t>
  </si>
  <si>
    <t>Penthouse (Suite), freies WLAN, freies HighSpeed Internet (Z2E)</t>
  </si>
  <si>
    <t>1080.00</t>
  </si>
  <si>
    <t>Penthouse (Suite), freies WLAN, freies HighSpeed Internet (Z2F)</t>
  </si>
  <si>
    <t>Junges Hotel Hamburg</t>
  </si>
  <si>
    <t>Comfort-Doppelzimmer (Z2G)</t>
  </si>
  <si>
    <t>Kurt-Schumacher-Allee 14,20097 Hamburg</t>
  </si>
  <si>
    <t>Standardzimmer, 2 Bett Bad/Dusche/WC, Komfort (Z2C)</t>
  </si>
  <si>
    <t>Komfort-Zimmer</t>
  </si>
  <si>
    <t>Superior-Doppelzimmer (Z2C)</t>
  </si>
  <si>
    <t>Design-Doppelzimmer (Z2K)</t>
  </si>
  <si>
    <t>Louis C. Jacob</t>
  </si>
  <si>
    <t>Elbchaussee 401-403,22609 Hamburg</t>
  </si>
  <si>
    <t>DZ DeLuxe, Gartenblick</t>
  </si>
  <si>
    <t>Doppelzimmer Deluxe Gartenblick</t>
  </si>
  <si>
    <t>Doppelzimmer Deluxe Garte (DDB)</t>
  </si>
  <si>
    <t>610.00</t>
  </si>
  <si>
    <t>622.00</t>
  </si>
  <si>
    <t>Junior-Suite, JUNIOR SUITE CAPACITY 2 (Z2C)</t>
  </si>
  <si>
    <t>650.00</t>
  </si>
  <si>
    <t>652.00</t>
  </si>
  <si>
    <t>672.00</t>
  </si>
  <si>
    <t>692.00</t>
  </si>
  <si>
    <t>708.00</t>
  </si>
  <si>
    <t>738.00</t>
  </si>
  <si>
    <t>Junior-Suite (A2R)</t>
  </si>
  <si>
    <t>742.00</t>
  </si>
  <si>
    <t>770.00</t>
  </si>
  <si>
    <t>792.00</t>
  </si>
  <si>
    <t>794.00</t>
  </si>
  <si>
    <t>832.00</t>
  </si>
  <si>
    <t>956.00</t>
  </si>
  <si>
    <t>990.00</t>
  </si>
  <si>
    <t>1154.00</t>
  </si>
  <si>
    <t>2 R (Z2E)</t>
  </si>
  <si>
    <t>1162.00</t>
  </si>
  <si>
    <t>1188.00</t>
  </si>
  <si>
    <t>1194.00</t>
  </si>
  <si>
    <t>1218.00</t>
  </si>
  <si>
    <t>Studio, Gartenblick (A2Q)</t>
  </si>
  <si>
    <t>1254.00</t>
  </si>
  <si>
    <t>1260.00</t>
  </si>
  <si>
    <t>1296.00</t>
  </si>
  <si>
    <t>Doppelzimmer (A2Q)</t>
  </si>
  <si>
    <t>1298.00</t>
  </si>
  <si>
    <t>1304.00</t>
  </si>
  <si>
    <t>1340.00</t>
  </si>
  <si>
    <t>1368.00</t>
  </si>
  <si>
    <t>1468.00</t>
  </si>
  <si>
    <t>1520.00</t>
  </si>
  <si>
    <t>Adina Apartment Hotel Hamburg Michel</t>
  </si>
  <si>
    <t>Zimmer, Standard Studio (A2G)</t>
  </si>
  <si>
    <t>Neuer Steinweg 26,20459 Hamburg</t>
  </si>
  <si>
    <t>Zimmer, Standard Studio (A2B)</t>
  </si>
  <si>
    <t>Zimmer, Standard Studio (A2E)</t>
  </si>
  <si>
    <t>Standard Studio</t>
  </si>
  <si>
    <t>Doppelzimmer, Typ Studio</t>
  </si>
  <si>
    <t>Zimmer, Classic 1 Bedroom Apartment (A2N)</t>
  </si>
  <si>
    <t>Zimmer, Standard 1 Bedroom Apartment (A2F)</t>
  </si>
  <si>
    <t>Zimmer, Classic 1 Bedroom Apartment (A2P)</t>
  </si>
  <si>
    <t>Studio (DI)</t>
  </si>
  <si>
    <t>Appartement 1Bedroom</t>
  </si>
  <si>
    <t>Classic 1 Bedroom Apartment</t>
  </si>
  <si>
    <t>1 Bedroom Appartment</t>
  </si>
  <si>
    <t>Appartement 1 Schlafzimme (A1)</t>
  </si>
  <si>
    <t>Doppelzimmer, Typ Apartment</t>
  </si>
  <si>
    <t>Apartment</t>
  </si>
  <si>
    <t>Apartment (DA)</t>
  </si>
  <si>
    <t>Zimmer, Classic 1 Bedroom Apartment (A2O)</t>
  </si>
  <si>
    <t>Zimmer, Standard 1 Bedroom Apartment (A2D)</t>
  </si>
  <si>
    <t>Domicil Hamburg by Golden Tulip</t>
  </si>
  <si>
    <t>Stresemannstr. 62,22769 Hamburg</t>
  </si>
  <si>
    <t>Doppelzimmer, Twin room - Comfort (A2G)</t>
  </si>
  <si>
    <t>24032.00</t>
  </si>
  <si>
    <t>24318.00</t>
  </si>
  <si>
    <t>Hapimag Resort Hamburg</t>
  </si>
  <si>
    <t>Comfort-Studio (Z2C)</t>
  </si>
  <si>
    <t>Comfort-Studio (Z2A)</t>
  </si>
  <si>
    <t>Premium-Apartment, 1 Schlafzimmer (Z2W)</t>
  </si>
  <si>
    <t>Premium-Apartment, 1 Schlafzimmer (Z2U)</t>
  </si>
  <si>
    <t>628.00</t>
  </si>
  <si>
    <t>City Hotel Hamburg Mitte</t>
  </si>
  <si>
    <t>Amsinckstrau00dfe 45,20097 Hamburg</t>
  </si>
  <si>
    <t>Doppelzimmer, Bad o. Dusche/WC</t>
  </si>
  <si>
    <t>Doppelzimmer Business</t>
  </si>
  <si>
    <t>Zimmer, Standard Double (A2N)</t>
  </si>
  <si>
    <t>Doppelzimmer 2Erw.</t>
  </si>
  <si>
    <t>Privathotel Lindtner</t>
  </si>
  <si>
    <t>Heimfelder Strau00dfe 123,21075 Hamburg</t>
  </si>
  <si>
    <t>Hotel Residence</t>
  </si>
  <si>
    <t>Steindamm 24-26,20099 Hamburg</t>
  </si>
  <si>
    <t>Raphael Hotel Wälderhaus</t>
  </si>
  <si>
    <t>Am Inselpark 19,ehemals: Am Containerbahnhof,21109 Hamburg</t>
  </si>
  <si>
    <t>Komfort DZ (DA)</t>
  </si>
  <si>
    <t>City House</t>
  </si>
  <si>
    <t>Pulverteich 25,20099 Hamburg</t>
  </si>
  <si>
    <t>Apartment-Hotel Hamburg Mitte</t>
  </si>
  <si>
    <t>Zimmer, Comfort Double (B2H)</t>
  </si>
  <si>
    <t>Doppelzimmer, DOUBLE COMFORT (Z2B)</t>
  </si>
  <si>
    <t>Zimmer, Comfort Double (B2C)</t>
  </si>
  <si>
    <t>Zimmer, Comfort Double (A2H)</t>
  </si>
  <si>
    <t>Doppelzimmer Comfort-Zi</t>
  </si>
  <si>
    <t>Doppelzimmer, Comfort</t>
  </si>
  <si>
    <t>Doppelzimmer, DOUBLE STANDARD (Z2F)</t>
  </si>
  <si>
    <t>Zimmer, Comfort Double (A2D)</t>
  </si>
  <si>
    <t>Doppelzimmer Komfort, Du/WC</t>
  </si>
  <si>
    <t>Doppelzimmer,Balkon (DU)</t>
  </si>
  <si>
    <t>Doppelzimmer, Twin/Double room (A2R)</t>
  </si>
  <si>
    <t>Familienzimmer, FAMILY ROOM COMFORT (Z2D)</t>
  </si>
  <si>
    <t>Familienzimmer Comfort</t>
  </si>
  <si>
    <t>Familienzimmer, Comfort</t>
  </si>
  <si>
    <t>Familienzimmer Komfort (FK)</t>
  </si>
  <si>
    <t>1070.00</t>
  </si>
  <si>
    <t>1074.00</t>
  </si>
  <si>
    <t>Novum Hotel Alster Hamburg St. Georg</t>
  </si>
  <si>
    <t>St. Georg Strau00dfe 10,20099 Hamburg</t>
  </si>
  <si>
    <t>Comfort-Doppelzimmer, freies WLAN (Z2P)</t>
  </si>
  <si>
    <t>Comfort-Dreibettzimmer, freies WLAN (Z2S)</t>
  </si>
  <si>
    <t>Vierbettzimmer, freies WLAN (Z2V)</t>
  </si>
  <si>
    <t>Best Western Hotel Hamburg International</t>
  </si>
  <si>
    <t>Hammer Landstrau00dfe 200-202,20537 Hamburg</t>
  </si>
  <si>
    <t>H4 Hotel Hamburg-Bergedorf</t>
  </si>
  <si>
    <t>Standard-Zweibettzimmer, nicht stornierbar, freies WLAN (Z2I)</t>
  </si>
  <si>
    <t>Superior-Doppelzimmer, nicht stornierbar, freies WLAN (Z2W)</t>
  </si>
  <si>
    <t>Standard-Zweibettzimmer, nicht stornierbar, freies WLAN (Z2N)</t>
  </si>
  <si>
    <t>Standard-Zweibettzimmer, freies WLAN (Z2H)</t>
  </si>
  <si>
    <t>Superior-Doppelzimmer, freies WLAN (Z2V)</t>
  </si>
  <si>
    <t>Superior-Doppelzimmer, nicht stornierbar, freies WLAN (Y2B)</t>
  </si>
  <si>
    <t>Reichshof Hamburg, Curio Collection by Hilton</t>
  </si>
  <si>
    <t>Deutschland, Hamburg, 113, Hamburg</t>
  </si>
  <si>
    <t>Medium DZ Aktionspreis</t>
  </si>
  <si>
    <t>Medium DZ Aktionspreis (DI7)</t>
  </si>
  <si>
    <t>Doppelzimmer, Kat. Standard M</t>
  </si>
  <si>
    <t>Medium Zimmer</t>
  </si>
  <si>
    <t>Doppelzimmer, Kat. Standard L</t>
  </si>
  <si>
    <t>Medium DZ</t>
  </si>
  <si>
    <t>Familienz. Sup. Akt. Pr. (FI7)</t>
  </si>
  <si>
    <t>Familienz. Sup. Akt. Pr.</t>
  </si>
  <si>
    <t>Medium DZ (DI)</t>
  </si>
  <si>
    <t>Large Zimmer</t>
  </si>
  <si>
    <t>Large Superior Zimmer</t>
  </si>
  <si>
    <t>Large DZ (DA)</t>
  </si>
  <si>
    <t>Large DZ</t>
  </si>
  <si>
    <t>Familienzimmer Superior (FI)</t>
  </si>
  <si>
    <t>Junior-Suite, King Size Bett</t>
  </si>
  <si>
    <t>536.00</t>
  </si>
  <si>
    <t>586.00</t>
  </si>
  <si>
    <t>606.00</t>
  </si>
  <si>
    <t>Sir Nikolai</t>
  </si>
  <si>
    <t>Doppelzimmer, Double room (A2A)</t>
  </si>
  <si>
    <t>Katharinenstrau00dfe 29,20457 Hamburg</t>
  </si>
  <si>
    <t>Deluxe Doppelzimmer, Twin/Double room - De Luxe (A2C)</t>
  </si>
  <si>
    <t>Doppelzimmer (Sir Boutique), freies WLAN (Z2A)</t>
  </si>
  <si>
    <t>Doppelzimmer, Twin/Double room - Supreme (A2D)</t>
  </si>
  <si>
    <t>Doppelzimmer, DOUBLE STANDARD (Z2D)</t>
  </si>
  <si>
    <t>Doppelzimmer (Sir Deluxe), freies WLAN (Z2E)</t>
  </si>
  <si>
    <t>406.00</t>
  </si>
  <si>
    <t>Doppelzimmer, Double room - Supreme (A2I)</t>
  </si>
  <si>
    <t>Doppelzimmer (Sir Supreme), freies WLAN (Z2I)</t>
  </si>
  <si>
    <t>Suite (A2E)</t>
  </si>
  <si>
    <t>, Nebenhaus (A2E)</t>
  </si>
  <si>
    <t>Doppelzimmer (Sir Suite), freies WLAN (Z2M)</t>
  </si>
  <si>
    <t>646.00</t>
  </si>
  <si>
    <t>654.00</t>
  </si>
  <si>
    <t>696.00</t>
  </si>
  <si>
    <t>924.00</t>
  </si>
  <si>
    <t>946.00</t>
  </si>
  <si>
    <t>Doppelzimmer (Sir Residence), freies WLAN (Z2Q)</t>
  </si>
  <si>
    <t>1046.00</t>
  </si>
  <si>
    <t>1114.00</t>
  </si>
  <si>
    <t>1138.00</t>
  </si>
  <si>
    <t>Citadines Michel Hamburg</t>
  </si>
  <si>
    <t>Studio, STUDIO STANDARD (Z2C)</t>
  </si>
  <si>
    <t>Ludwig-Erhard-Strau00dfe 7,20459 Hamburg</t>
  </si>
  <si>
    <t>Zimmer, Standard Studio (A2D)</t>
  </si>
  <si>
    <t>Studio (Wohn-/Schlafraum)</t>
  </si>
  <si>
    <t>Studio DZ (DI)</t>
  </si>
  <si>
    <t>Studio DZ</t>
  </si>
  <si>
    <t>Zimmer, Standard Studio (A2C)</t>
  </si>
  <si>
    <t>Zimmer, Run of House Studio (B2C)</t>
  </si>
  <si>
    <t>Studio, STUDIO DELUXE (Z2B)</t>
  </si>
  <si>
    <t>Studio Deluxe</t>
  </si>
  <si>
    <t>Standard Studio Delu (A2F)</t>
  </si>
  <si>
    <t>, Nebenhaus (A2F)</t>
  </si>
  <si>
    <t>Studio, Deluxe-Zimmer</t>
  </si>
  <si>
    <t>Studio Deluxe (BD)</t>
  </si>
  <si>
    <t>Zimmer, Run of House Studio (B2E)</t>
  </si>
  <si>
    <t>Standard Studio Delu (A2E)</t>
  </si>
  <si>
    <t>3 R (Z2A)</t>
  </si>
  <si>
    <t>Appartement</t>
  </si>
  <si>
    <t>, Nebenhaus (Z2A)</t>
  </si>
  <si>
    <t>Zimmer, Standard 1 Bedroom Apartment (A2A)</t>
  </si>
  <si>
    <t>Apartment 1 Bedroom</t>
  </si>
  <si>
    <t>Apartment, Standardzimmer</t>
  </si>
  <si>
    <t>Standard 1 Bedroom Apartment</t>
  </si>
  <si>
    <t>App. komb. Wohn-/Schlafr.</t>
  </si>
  <si>
    <t>Zimmer, Standard 1 Bedroom Apartment (A2B)</t>
  </si>
  <si>
    <t>Studio (Z2B)</t>
  </si>
  <si>
    <t>598.00</t>
  </si>
  <si>
    <t>Deluxe-Studio, nicht stornierbar (Z2E)</t>
  </si>
  <si>
    <t>Studio, freies WLAN (Z2C)</t>
  </si>
  <si>
    <t>Apartment, 1 Schlafzimmer, nicht stornierbar (Z2H)</t>
  </si>
  <si>
    <t>706.00</t>
  </si>
  <si>
    <t>Deluxe-Studio, freies WLAN (Z2F)</t>
  </si>
  <si>
    <t>Deluxe-Studio, freies WLAN (Z2D)</t>
  </si>
  <si>
    <t>Apartment, 1 Schlafzimmer, freies WLAN (Z2I)</t>
  </si>
  <si>
    <t>784.00</t>
  </si>
  <si>
    <t>Apartment, 1 Schlafzimmer, freies WLAN (Z2G)</t>
  </si>
  <si>
    <t xml:space="preserve">Signature Hotel Königshof </t>
  </si>
  <si>
    <t>Doppelzimmer, Gemeinschaftsbad, nicht stornierbar, freies WLAN (Z2J)</t>
  </si>
  <si>
    <t>80.00</t>
  </si>
  <si>
    <t>Doppelzimmer, Gemeinschaftsbad, freies WLAN (Z2I)</t>
  </si>
  <si>
    <t>94.00</t>
  </si>
  <si>
    <t>Standard-Doppelzimmer, nicht stornierbar, freies WLAN (Z2B)</t>
  </si>
  <si>
    <t>Standard-Doppelzimmer, freies WLAN (Z2A)</t>
  </si>
  <si>
    <t>Familienzimmer, nicht stornierbar, freies WLAN (Z2F)</t>
  </si>
  <si>
    <t>Comfort-Vierbettzimmer, nicht stornierbar, freies WLAN (Z2P)</t>
  </si>
  <si>
    <t>Comfort-Vierbettzimmer, freies WLAN (Z2O)</t>
  </si>
  <si>
    <t>AMEDIA Hamburg Moorfleet</t>
  </si>
  <si>
    <t>Halskestrasse 72,Autobahnausfahrt A1 u2013 Ausfahrt u201eMoorfleet u2013 Billwerderu201c,22113 Hamburg-Moorfleet</t>
  </si>
  <si>
    <t>2-3 Bett Bad/Dusche/WC</t>
  </si>
  <si>
    <t>Dreibettzimmer, Triple room (A2B)</t>
  </si>
  <si>
    <t>Empire Riverside</t>
  </si>
  <si>
    <t>Riverside Doppelzimmer, freies HighSpeed Internet (Z2B)</t>
  </si>
  <si>
    <t>Deluxe-Doppelzimmer, freies HighSpeed Internet (Z2D)</t>
  </si>
  <si>
    <t>Upside Doppelzimmer (Z2E)</t>
  </si>
  <si>
    <t>Renaissance Hamburg</t>
  </si>
  <si>
    <t>Deluxe-Zimmer (Z2P)</t>
  </si>
  <si>
    <t>Deluxe-Zimmer (Z2M)</t>
  </si>
  <si>
    <t>Deluxe-Zimmer (Z2Q)</t>
  </si>
  <si>
    <t>Zimmer (Broschek) (Z2K)</t>
  </si>
  <si>
    <t>Superior-Zimmer (Z2E)</t>
  </si>
  <si>
    <t>Superior-Zimmer (Z2D)</t>
  </si>
  <si>
    <t>Zimmer (Broschek) (Z2J)</t>
  </si>
  <si>
    <t>Deluxe-Zimmer (Z2S)</t>
  </si>
  <si>
    <t>Superior-Zimmer (Z2C)</t>
  </si>
  <si>
    <t>Deluxe-Zimmer (Z2N)</t>
  </si>
  <si>
    <t>Superior-Zimmer (Z2A)</t>
  </si>
  <si>
    <t>Superior-Zimmer (Z2B)</t>
  </si>
  <si>
    <t>Studio (Z2G)</t>
  </si>
  <si>
    <t>Studio (Z2H)</t>
  </si>
  <si>
    <t>488.00</t>
  </si>
  <si>
    <t>Deluxe-Zimmer (Z2O)</t>
  </si>
  <si>
    <t>Suite, 2 Schlafzimmer, Stadtblick (Z2I)</t>
  </si>
  <si>
    <t>5000.00</t>
  </si>
  <si>
    <t xml:space="preserve">Boutique 072 Hamburg St. Georg </t>
  </si>
  <si>
    <t>Brennerstrau00dfe 70-72,20099 Hamburg</t>
  </si>
  <si>
    <t>Steigenberger Treudelberg Hamburg</t>
  </si>
  <si>
    <t>Lemsahler Landstrasse 45,22397 Hamburg</t>
  </si>
  <si>
    <t>Superior-Zimmer, DOUBLE SUPERIOR ONE BEDROOM (Z2A)</t>
  </si>
  <si>
    <t>Doppelzimmer,Standard (DIY)</t>
  </si>
  <si>
    <t>Doppelzimmer 1 Schlafzimm (D1U)</t>
  </si>
  <si>
    <t>Doppelzimmer,Superior (DIA)</t>
  </si>
  <si>
    <t>Doppelzimmer, DOUBLE EXECUTIVE (Z2B)</t>
  </si>
  <si>
    <t>Doppelzimmer Executive (DX)</t>
  </si>
  <si>
    <t>Fam.-Zim. (FI)</t>
  </si>
  <si>
    <t>Hanseport Hamburg</t>
  </si>
  <si>
    <t>Erichstrau00dfe 18,20359 Hamburg</t>
  </si>
  <si>
    <t>Standard-Doppelzimmer, freies WLAN (Z2C)</t>
  </si>
  <si>
    <t>Superior-Doppel- oder -Zweibettzimmer, freies WLAN (Z2D)</t>
  </si>
  <si>
    <t>Dreibettzimmer, freies WLAN (Z2E)</t>
  </si>
  <si>
    <t>Radisson Blu Hamburg Airport</t>
  </si>
  <si>
    <t>Flughafenstrau00dfe 1-3,22335 Hamburg</t>
  </si>
  <si>
    <t>Intercity Hamburg Hauptbahnhof</t>
  </si>
  <si>
    <t>Glockengiesserwall 14-15,20095 Hamburg</t>
  </si>
  <si>
    <t>Doppelzimmer Standard, Du/WC</t>
  </si>
  <si>
    <t>Adina Apartment Hotel Hamburg Speicherstadt</t>
  </si>
  <si>
    <t>Willy-Brandt-Strau00dfe 25,20457  Hamburg</t>
  </si>
  <si>
    <t>Studio 2 Pers Aktionsprei (DI7)</t>
  </si>
  <si>
    <t>Studio 2 Pers Aktionsprei</t>
  </si>
  <si>
    <t>Studio 2 Personen (DI)</t>
  </si>
  <si>
    <t>Studio 2 Personen</t>
  </si>
  <si>
    <t>One Bedroom Apartment</t>
  </si>
  <si>
    <t>Apartment 2 Personen (DA)</t>
  </si>
  <si>
    <t>Apartment 2 Personen</t>
  </si>
  <si>
    <t>The George</t>
  </si>
  <si>
    <t>Doppelzimmer (George S), freies WLAN (Z2E)</t>
  </si>
  <si>
    <t>Barcastrau00dfe 3,22087 Hamburg</t>
  </si>
  <si>
    <t>Doppelzimmer (George M), freies WLAN (Z2M)</t>
  </si>
  <si>
    <t>Doppelzimmer (George S), freies WLAN (Z2G)</t>
  </si>
  <si>
    <t>George S</t>
  </si>
  <si>
    <t>Doppelzimmer (George M), freies WLAN (Z2O)</t>
  </si>
  <si>
    <t>Engel</t>
  </si>
  <si>
    <t>DZ Standard, Bad/Du/WC</t>
  </si>
  <si>
    <t>Niendorfer Strau00dfe 55-59,22529 Hamburg</t>
  </si>
  <si>
    <t>DZ Komfort, Bad/Du/WC</t>
  </si>
  <si>
    <t>Innside by Melia Hamburg Hafen</t>
  </si>
  <si>
    <t>Hu00f6gerdamm 30,20097 Hamburg</t>
  </si>
  <si>
    <t>appartello - smarttime living Hamburg</t>
  </si>
  <si>
    <t>Side Hamburg</t>
  </si>
  <si>
    <t>Doppelzimmer,Superior (DB)</t>
  </si>
  <si>
    <t>Doppelzimmer,Deluxe (DIA)</t>
  </si>
  <si>
    <t>Best Western Premier Alsterkrug Hotel</t>
  </si>
  <si>
    <t>Comfort-Zimmer, 1 Doppelbett (Z2R)</t>
  </si>
  <si>
    <t>Alsterkrugchaussee 277,22297 Hamburg,Hamburg</t>
  </si>
  <si>
    <t>Comfort-Zimmer, 1 Doppelbett (Z2P)</t>
  </si>
  <si>
    <t>Standardzimmer, 1 Doppelbett (Comfort Plus) (Z2M)</t>
  </si>
  <si>
    <t>Standardzimmer, 1 Doppelbett (Comfort Plus) (Z2K)</t>
  </si>
  <si>
    <t>Comfort-Zimmer, 1 Doppelbett (Z2Q)</t>
  </si>
  <si>
    <t>Standardzimmer, 1 Doppelbett, Gartenblick (Quiet Location) (Z2C)</t>
  </si>
  <si>
    <t>Standardzimmer, 1 Doppelbett, Gartenblick (Quiet Location) (Z2A)</t>
  </si>
  <si>
    <t>Standardzimmer, 2 Bett Bad/Dusche/WC, Komfort Plus (A2B)</t>
  </si>
  <si>
    <t>Standardzimmer, 1 Doppelbett (Comfort Plus) (Z2L)</t>
  </si>
  <si>
    <t>Comfort DZ Aktionspreis (DI7)</t>
  </si>
  <si>
    <t>Comfort DZ Aktionspreis</t>
  </si>
  <si>
    <t>Standardzimmer, 1 Doppelbett, Gartenblick (Quiet Location) (Z2B)</t>
  </si>
  <si>
    <t>Comfort-Zimmer, 1 Doppelbett (Z2T)</t>
  </si>
  <si>
    <t>Executive-Zimmer, 1 Doppelbett (Z2H)</t>
  </si>
  <si>
    <t>Executive-Zimmer, 1 Doppelbett (Z2F)</t>
  </si>
  <si>
    <t>Standardzimmer, 1 Doppelbett (Comfort Plus) (Z2O)</t>
  </si>
  <si>
    <t>Doppelzimmer Komfort (A2A)</t>
  </si>
  <si>
    <t>Standardzimmer, 1 Doppelbett, Gartenblick (Quiet Location) (Z2E)</t>
  </si>
  <si>
    <t>Executive-Zimmer, 1 Doppelbett (Z2G)</t>
  </si>
  <si>
    <t>Doppelzimmer Executive (A2B)</t>
  </si>
  <si>
    <t>Executive-Zimmer</t>
  </si>
  <si>
    <t>Executive-Zimmer, 1 Doppelbett (Z2J)</t>
  </si>
  <si>
    <t>Egon Hotel Hamburg City</t>
  </si>
  <si>
    <t>Doppelzimmer, freies WLAN (Z2B)</t>
  </si>
  <si>
    <t>Ku00f6nigstrau00dfe 4,22767 Hamburg</t>
  </si>
  <si>
    <t>Comfort-Doppel- oder -Zweibettzimmer, freies WLAN (Z2D)</t>
  </si>
  <si>
    <t>Park Hyatt Hamburg</t>
  </si>
  <si>
    <t>Park Zimmer</t>
  </si>
  <si>
    <t>Bugenhagenstrau00dfe 8,20095 Hamburg</t>
  </si>
  <si>
    <t>Club Zimmer</t>
  </si>
  <si>
    <t>632.00</t>
  </si>
  <si>
    <t>Park Suite</t>
  </si>
  <si>
    <t>1268.00</t>
  </si>
  <si>
    <t>1316.00</t>
  </si>
  <si>
    <t>a&amp;o Reeperbahn Hamburg</t>
  </si>
  <si>
    <t>Familienzimmer, Family room (A2E)</t>
  </si>
  <si>
    <t>1EST</t>
  </si>
  <si>
    <t>92.00</t>
  </si>
  <si>
    <t>110.00</t>
  </si>
  <si>
    <t>Viererbelegung, Quadruple room (A2G)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</si>
</sst>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39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70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HYPERLINK("https://hotel-media.eclerx.com/savepage/tk_15468538986004376_sr_273.html","info")</f>
        <v/>
      </c>
      <c r="AA2" t="n">
        <v>-10087216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122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10087216</v>
      </c>
      <c r="AZ2" t="s">
        <v>91</v>
      </c>
      <c r="BA2" t="s"/>
      <c r="BB2" t="n">
        <v>26655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80</v>
      </c>
      <c r="L3" t="s">
        <v>76</v>
      </c>
      <c r="M3" t="s"/>
      <c r="N3" t="s">
        <v>94</v>
      </c>
      <c r="O3" t="s">
        <v>78</v>
      </c>
      <c r="P3" t="s">
        <v>93</v>
      </c>
      <c r="Q3" t="s"/>
      <c r="R3" t="s">
        <v>95</v>
      </c>
      <c r="S3" t="s">
        <v>96</v>
      </c>
      <c r="T3" t="s">
        <v>81</v>
      </c>
      <c r="U3" t="s">
        <v>82</v>
      </c>
      <c r="V3" t="s">
        <v>83</v>
      </c>
      <c r="W3" t="s">
        <v>97</v>
      </c>
      <c r="X3" t="s"/>
      <c r="Y3" t="s">
        <v>85</v>
      </c>
      <c r="Z3">
        <f>HYPERLINK("https://hotel-media.eclerx.com/savepage/tk_15468537710061529_sr_273.html","info")</f>
        <v/>
      </c>
      <c r="AA3" t="n">
        <v>-10087214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56</v>
      </c>
      <c r="AQ3" t="s">
        <v>88</v>
      </c>
      <c r="AR3" t="s">
        <v>89</v>
      </c>
      <c r="AS3" t="s"/>
      <c r="AT3" t="s">
        <v>90</v>
      </c>
      <c r="AU3" t="s"/>
      <c r="AV3" t="s"/>
      <c r="AW3" t="s"/>
      <c r="AX3" t="s"/>
      <c r="AY3" t="n">
        <v>10087214</v>
      </c>
      <c r="AZ3" t="s">
        <v>91</v>
      </c>
      <c r="BA3" t="s"/>
      <c r="BB3" t="n">
        <v>149137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80</v>
      </c>
      <c r="L4" t="s">
        <v>76</v>
      </c>
      <c r="M4" t="s"/>
      <c r="N4" t="s">
        <v>98</v>
      </c>
      <c r="O4" t="s">
        <v>78</v>
      </c>
      <c r="P4" t="s">
        <v>93</v>
      </c>
      <c r="Q4" t="s"/>
      <c r="R4" t="s">
        <v>95</v>
      </c>
      <c r="S4" t="s">
        <v>96</v>
      </c>
      <c r="T4" t="s">
        <v>81</v>
      </c>
      <c r="U4" t="s">
        <v>82</v>
      </c>
      <c r="V4" t="s">
        <v>83</v>
      </c>
      <c r="W4" t="s">
        <v>97</v>
      </c>
      <c r="X4" t="s"/>
      <c r="Y4" t="s">
        <v>85</v>
      </c>
      <c r="Z4">
        <f>HYPERLINK("https://hotel-media.eclerx.com/savepage/tk_15468537710061529_sr_273.html","info")</f>
        <v/>
      </c>
      <c r="AA4" t="n">
        <v>-10087214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56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10087214</v>
      </c>
      <c r="AZ4" t="s">
        <v>91</v>
      </c>
      <c r="BA4" t="s"/>
      <c r="BB4" t="n">
        <v>149137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88</v>
      </c>
      <c r="L5" t="s">
        <v>76</v>
      </c>
      <c r="M5" t="s"/>
      <c r="N5" t="s">
        <v>99</v>
      </c>
      <c r="O5" t="s">
        <v>78</v>
      </c>
      <c r="P5" t="s">
        <v>93</v>
      </c>
      <c r="Q5" t="s"/>
      <c r="R5" t="s">
        <v>95</v>
      </c>
      <c r="S5" t="s">
        <v>100</v>
      </c>
      <c r="T5" t="s">
        <v>81</v>
      </c>
      <c r="U5" t="s">
        <v>82</v>
      </c>
      <c r="V5" t="s">
        <v>83</v>
      </c>
      <c r="W5" t="s">
        <v>97</v>
      </c>
      <c r="X5" t="s"/>
      <c r="Y5" t="s">
        <v>85</v>
      </c>
      <c r="Z5">
        <f>HYPERLINK("https://hotel-media.eclerx.com/savepage/tk_15468537710061529_sr_273.html","info")</f>
        <v/>
      </c>
      <c r="AA5" t="n">
        <v>-10087214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56</v>
      </c>
      <c r="AQ5" t="s">
        <v>88</v>
      </c>
      <c r="AR5" t="s">
        <v>89</v>
      </c>
      <c r="AS5" t="s"/>
      <c r="AT5" t="s">
        <v>90</v>
      </c>
      <c r="AU5" t="s"/>
      <c r="AV5" t="s"/>
      <c r="AW5" t="s"/>
      <c r="AX5" t="s"/>
      <c r="AY5" t="n">
        <v>10087214</v>
      </c>
      <c r="AZ5" t="s">
        <v>91</v>
      </c>
      <c r="BA5" t="s"/>
      <c r="BB5" t="n">
        <v>149137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88</v>
      </c>
      <c r="L6" t="s">
        <v>76</v>
      </c>
      <c r="M6" t="s"/>
      <c r="N6" t="s">
        <v>101</v>
      </c>
      <c r="O6" t="s">
        <v>78</v>
      </c>
      <c r="P6" t="s">
        <v>93</v>
      </c>
      <c r="Q6" t="s"/>
      <c r="R6" t="s">
        <v>95</v>
      </c>
      <c r="S6" t="s">
        <v>100</v>
      </c>
      <c r="T6" t="s">
        <v>81</v>
      </c>
      <c r="U6" t="s">
        <v>82</v>
      </c>
      <c r="V6" t="s">
        <v>83</v>
      </c>
      <c r="W6" t="s">
        <v>97</v>
      </c>
      <c r="X6" t="s"/>
      <c r="Y6" t="s">
        <v>85</v>
      </c>
      <c r="Z6">
        <f>HYPERLINK("https://hotel-media.eclerx.com/savepage/tk_15468537710061529_sr_273.html","info")</f>
        <v/>
      </c>
      <c r="AA6" t="n">
        <v>-10087214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56</v>
      </c>
      <c r="AQ6" t="s">
        <v>88</v>
      </c>
      <c r="AR6" t="s">
        <v>89</v>
      </c>
      <c r="AS6" t="s"/>
      <c r="AT6" t="s">
        <v>90</v>
      </c>
      <c r="AU6" t="s"/>
      <c r="AV6" t="s"/>
      <c r="AW6" t="s"/>
      <c r="AX6" t="s"/>
      <c r="AY6" t="n">
        <v>10087214</v>
      </c>
      <c r="AZ6" t="s">
        <v>91</v>
      </c>
      <c r="BA6" t="s"/>
      <c r="BB6" t="n">
        <v>149137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98</v>
      </c>
      <c r="L7" t="s">
        <v>76</v>
      </c>
      <c r="M7" t="s"/>
      <c r="N7" t="s">
        <v>102</v>
      </c>
      <c r="O7" t="s">
        <v>78</v>
      </c>
      <c r="P7" t="s">
        <v>93</v>
      </c>
      <c r="Q7" t="s"/>
      <c r="R7" t="s">
        <v>95</v>
      </c>
      <c r="S7" t="s">
        <v>103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HYPERLINK("https://hotel-media.eclerx.com/savepage/tk_15468537710061529_sr_273.html","info")</f>
        <v/>
      </c>
      <c r="AA7" t="n">
        <v>-10087214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56</v>
      </c>
      <c r="AQ7" t="s">
        <v>88</v>
      </c>
      <c r="AR7" t="s">
        <v>89</v>
      </c>
      <c r="AS7" t="s"/>
      <c r="AT7" t="s">
        <v>90</v>
      </c>
      <c r="AU7" t="s"/>
      <c r="AV7" t="s"/>
      <c r="AW7" t="s"/>
      <c r="AX7" t="s"/>
      <c r="AY7" t="n">
        <v>10087214</v>
      </c>
      <c r="AZ7" t="s">
        <v>91</v>
      </c>
      <c r="BA7" t="s"/>
      <c r="BB7" t="n">
        <v>149137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98</v>
      </c>
      <c r="L8" t="s">
        <v>76</v>
      </c>
      <c r="M8" t="s"/>
      <c r="N8" t="s">
        <v>104</v>
      </c>
      <c r="O8" t="s">
        <v>78</v>
      </c>
      <c r="P8" t="s">
        <v>93</v>
      </c>
      <c r="Q8" t="s"/>
      <c r="R8" t="s">
        <v>95</v>
      </c>
      <c r="S8" t="s">
        <v>103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HYPERLINK("https://hotel-media.eclerx.com/savepage/tk_15468537710061529_sr_273.html","info")</f>
        <v/>
      </c>
      <c r="AA8" t="n">
        <v>-10087214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56</v>
      </c>
      <c r="AQ8" t="s">
        <v>88</v>
      </c>
      <c r="AR8" t="s">
        <v>89</v>
      </c>
      <c r="AS8" t="s"/>
      <c r="AT8" t="s">
        <v>90</v>
      </c>
      <c r="AU8" t="s"/>
      <c r="AV8" t="s"/>
      <c r="AW8" t="s"/>
      <c r="AX8" t="s"/>
      <c r="AY8" t="n">
        <v>10087214</v>
      </c>
      <c r="AZ8" t="s">
        <v>91</v>
      </c>
      <c r="BA8" t="s"/>
      <c r="BB8" t="n">
        <v>149137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110</v>
      </c>
      <c r="L9" t="s">
        <v>76</v>
      </c>
      <c r="M9" t="s"/>
      <c r="N9" t="s">
        <v>105</v>
      </c>
      <c r="O9" t="s">
        <v>78</v>
      </c>
      <c r="P9" t="s">
        <v>93</v>
      </c>
      <c r="Q9" t="s"/>
      <c r="R9" t="s">
        <v>95</v>
      </c>
      <c r="S9" t="s">
        <v>106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HYPERLINK("https://hotel-media.eclerx.com/savepage/tk_15468537710061529_sr_273.html","info")</f>
        <v/>
      </c>
      <c r="AA9" t="n">
        <v>-10087214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56</v>
      </c>
      <c r="AQ9" t="s">
        <v>88</v>
      </c>
      <c r="AR9" t="s">
        <v>89</v>
      </c>
      <c r="AS9" t="s"/>
      <c r="AT9" t="s">
        <v>90</v>
      </c>
      <c r="AU9" t="s"/>
      <c r="AV9" t="s"/>
      <c r="AW9" t="s"/>
      <c r="AX9" t="s"/>
      <c r="AY9" t="n">
        <v>10087214</v>
      </c>
      <c r="AZ9" t="s">
        <v>91</v>
      </c>
      <c r="BA9" t="s"/>
      <c r="BB9" t="n">
        <v>149137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110</v>
      </c>
      <c r="L10" t="s">
        <v>76</v>
      </c>
      <c r="M10" t="s"/>
      <c r="N10" t="s">
        <v>107</v>
      </c>
      <c r="O10" t="s">
        <v>78</v>
      </c>
      <c r="P10" t="s">
        <v>93</v>
      </c>
      <c r="Q10" t="s"/>
      <c r="R10" t="s">
        <v>95</v>
      </c>
      <c r="S10" t="s">
        <v>106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HYPERLINK("https://hotel-media.eclerx.com/savepage/tk_15468537710061529_sr_273.html","info")</f>
        <v/>
      </c>
      <c r="AA10" t="n">
        <v>-10087214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56</v>
      </c>
      <c r="AQ10" t="s">
        <v>88</v>
      </c>
      <c r="AR10" t="s">
        <v>89</v>
      </c>
      <c r="AS10" t="s"/>
      <c r="AT10" t="s">
        <v>90</v>
      </c>
      <c r="AU10" t="s"/>
      <c r="AV10" t="s"/>
      <c r="AW10" t="s"/>
      <c r="AX10" t="s"/>
      <c r="AY10" t="n">
        <v>10087214</v>
      </c>
      <c r="AZ10" t="s">
        <v>91</v>
      </c>
      <c r="BA10" t="s"/>
      <c r="BB10" t="n">
        <v>149137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108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74</v>
      </c>
      <c r="L11" t="s">
        <v>76</v>
      </c>
      <c r="M11" t="s"/>
      <c r="N11" t="s">
        <v>109</v>
      </c>
      <c r="O11" t="s">
        <v>78</v>
      </c>
      <c r="P11" t="s">
        <v>108</v>
      </c>
      <c r="Q11" t="s"/>
      <c r="R11" t="s">
        <v>95</v>
      </c>
      <c r="S11" t="s">
        <v>110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HYPERLINK("https://hotel-media.eclerx.com/savepage/tk_15468538795915437_sr_273.html","info")</f>
        <v/>
      </c>
      <c r="AA11" t="n">
        <v>-2312003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112</v>
      </c>
      <c r="AQ11" t="s">
        <v>88</v>
      </c>
      <c r="AR11" t="s">
        <v>89</v>
      </c>
      <c r="AS11" t="s"/>
      <c r="AT11" t="s">
        <v>90</v>
      </c>
      <c r="AU11" t="s"/>
      <c r="AV11" t="s"/>
      <c r="AW11" t="s"/>
      <c r="AX11" t="s"/>
      <c r="AY11" t="n">
        <v>2312003</v>
      </c>
      <c r="AZ11" t="s">
        <v>111</v>
      </c>
      <c r="BA11" t="s"/>
      <c r="BB11" t="n">
        <v>28227</v>
      </c>
      <c r="BC11" t="n">
        <v>53.540127277951</v>
      </c>
      <c r="BD11" t="n">
        <v>53.540127277951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108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74</v>
      </c>
      <c r="L12" t="s">
        <v>76</v>
      </c>
      <c r="M12" t="s"/>
      <c r="N12" t="s">
        <v>112</v>
      </c>
      <c r="O12" t="s">
        <v>78</v>
      </c>
      <c r="P12" t="s">
        <v>108</v>
      </c>
      <c r="Q12" t="s"/>
      <c r="R12" t="s">
        <v>95</v>
      </c>
      <c r="S12" t="s">
        <v>110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HYPERLINK("https://hotel-media.eclerx.com/savepage/tk_15468538795915437_sr_273.html","info")</f>
        <v/>
      </c>
      <c r="AA12" t="n">
        <v>-2312003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112</v>
      </c>
      <c r="AQ12" t="s">
        <v>88</v>
      </c>
      <c r="AR12" t="s">
        <v>89</v>
      </c>
      <c r="AS12" t="s"/>
      <c r="AT12" t="s">
        <v>90</v>
      </c>
      <c r="AU12" t="s"/>
      <c r="AV12" t="s"/>
      <c r="AW12" t="s"/>
      <c r="AX12" t="s"/>
      <c r="AY12" t="n">
        <v>2312003</v>
      </c>
      <c r="AZ12" t="s">
        <v>111</v>
      </c>
      <c r="BA12" t="s"/>
      <c r="BB12" t="n">
        <v>28227</v>
      </c>
      <c r="BC12" t="n">
        <v>53.540127277951</v>
      </c>
      <c r="BD12" t="n">
        <v>53.540127277951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108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75</v>
      </c>
      <c r="L13" t="s">
        <v>76</v>
      </c>
      <c r="M13" t="s"/>
      <c r="N13" t="s">
        <v>109</v>
      </c>
      <c r="O13" t="s">
        <v>78</v>
      </c>
      <c r="P13" t="s">
        <v>108</v>
      </c>
      <c r="Q13" t="s"/>
      <c r="R13" t="s">
        <v>95</v>
      </c>
      <c r="S13" t="s">
        <v>113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HYPERLINK("https://hotel-media.eclerx.com/savepage/tk_15468538795915437_sr_273.html","info")</f>
        <v/>
      </c>
      <c r="AA13" t="n">
        <v>-2312003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112</v>
      </c>
      <c r="AQ13" t="s">
        <v>88</v>
      </c>
      <c r="AR13" t="s">
        <v>114</v>
      </c>
      <c r="AS13" t="s"/>
      <c r="AT13" t="s">
        <v>90</v>
      </c>
      <c r="AU13" t="s"/>
      <c r="AV13" t="s"/>
      <c r="AW13" t="s"/>
      <c r="AX13" t="s"/>
      <c r="AY13" t="n">
        <v>2312003</v>
      </c>
      <c r="AZ13" t="s">
        <v>111</v>
      </c>
      <c r="BA13" t="s"/>
      <c r="BB13" t="n">
        <v>28227</v>
      </c>
      <c r="BC13" t="n">
        <v>53.540127277951</v>
      </c>
      <c r="BD13" t="n">
        <v>53.540127277951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108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75</v>
      </c>
      <c r="L14" t="s">
        <v>76</v>
      </c>
      <c r="M14" t="s"/>
      <c r="N14" t="s">
        <v>112</v>
      </c>
      <c r="O14" t="s">
        <v>78</v>
      </c>
      <c r="P14" t="s">
        <v>108</v>
      </c>
      <c r="Q14" t="s"/>
      <c r="R14" t="s">
        <v>95</v>
      </c>
      <c r="S14" t="s">
        <v>113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HYPERLINK("https://hotel-media.eclerx.com/savepage/tk_15468538795915437_sr_273.html","info")</f>
        <v/>
      </c>
      <c r="AA14" t="n">
        <v>-2312003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112</v>
      </c>
      <c r="AQ14" t="s">
        <v>88</v>
      </c>
      <c r="AR14" t="s">
        <v>114</v>
      </c>
      <c r="AS14" t="s"/>
      <c r="AT14" t="s">
        <v>90</v>
      </c>
      <c r="AU14" t="s"/>
      <c r="AV14" t="s"/>
      <c r="AW14" t="s"/>
      <c r="AX14" t="s"/>
      <c r="AY14" t="n">
        <v>2312003</v>
      </c>
      <c r="AZ14" t="s">
        <v>111</v>
      </c>
      <c r="BA14" t="s"/>
      <c r="BB14" t="n">
        <v>28227</v>
      </c>
      <c r="BC14" t="n">
        <v>53.540127277951</v>
      </c>
      <c r="BD14" t="n">
        <v>53.540127277951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108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77</v>
      </c>
      <c r="L15" t="s">
        <v>76</v>
      </c>
      <c r="M15" t="s"/>
      <c r="N15" t="s">
        <v>115</v>
      </c>
      <c r="O15" t="s">
        <v>78</v>
      </c>
      <c r="P15" t="s">
        <v>108</v>
      </c>
      <c r="Q15" t="s"/>
      <c r="R15" t="s">
        <v>95</v>
      </c>
      <c r="S15" t="s">
        <v>116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HYPERLINK("https://hotel-media.eclerx.com/savepage/tk_15468538795915437_sr_273.html","info")</f>
        <v/>
      </c>
      <c r="AA15" t="n">
        <v>-2312003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112</v>
      </c>
      <c r="AQ15" t="s">
        <v>88</v>
      </c>
      <c r="AR15" t="s">
        <v>89</v>
      </c>
      <c r="AS15" t="s"/>
      <c r="AT15" t="s">
        <v>90</v>
      </c>
      <c r="AU15" t="s"/>
      <c r="AV15" t="s"/>
      <c r="AW15" t="s"/>
      <c r="AX15" t="s"/>
      <c r="AY15" t="n">
        <v>2312003</v>
      </c>
      <c r="AZ15" t="s">
        <v>111</v>
      </c>
      <c r="BA15" t="s"/>
      <c r="BB15" t="n">
        <v>28227</v>
      </c>
      <c r="BC15" t="n">
        <v>53.540127277951</v>
      </c>
      <c r="BD15" t="n">
        <v>53.540127277951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108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78</v>
      </c>
      <c r="L16" t="s">
        <v>76</v>
      </c>
      <c r="M16" t="s"/>
      <c r="N16" t="s">
        <v>117</v>
      </c>
      <c r="O16" t="s">
        <v>78</v>
      </c>
      <c r="P16" t="s">
        <v>108</v>
      </c>
      <c r="Q16" t="s"/>
      <c r="R16" t="s">
        <v>95</v>
      </c>
      <c r="S16" t="s">
        <v>118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HYPERLINK("https://hotel-media.eclerx.com/savepage/tk_15468538795915437_sr_273.html","info")</f>
        <v/>
      </c>
      <c r="AA16" t="n">
        <v>-2312003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112</v>
      </c>
      <c r="AQ16" t="s">
        <v>88</v>
      </c>
      <c r="AR16" t="s">
        <v>119</v>
      </c>
      <c r="AS16" t="s"/>
      <c r="AT16" t="s">
        <v>90</v>
      </c>
      <c r="AU16" t="s"/>
      <c r="AV16" t="s"/>
      <c r="AW16" t="s"/>
      <c r="AX16" t="s"/>
      <c r="AY16" t="n">
        <v>2312003</v>
      </c>
      <c r="AZ16" t="s">
        <v>111</v>
      </c>
      <c r="BA16" t="s"/>
      <c r="BB16" t="n">
        <v>28227</v>
      </c>
      <c r="BC16" t="n">
        <v>53.540127277951</v>
      </c>
      <c r="BD16" t="n">
        <v>53.540127277951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108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78</v>
      </c>
      <c r="L17" t="s">
        <v>76</v>
      </c>
      <c r="M17" t="s"/>
      <c r="N17" t="s">
        <v>120</v>
      </c>
      <c r="O17" t="s">
        <v>78</v>
      </c>
      <c r="P17" t="s">
        <v>108</v>
      </c>
      <c r="Q17" t="s"/>
      <c r="R17" t="s">
        <v>95</v>
      </c>
      <c r="S17" t="s">
        <v>118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HYPERLINK("https://hotel-media.eclerx.com/savepage/tk_15468538795915437_sr_273.html","info")</f>
        <v/>
      </c>
      <c r="AA17" t="n">
        <v>-2312003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112</v>
      </c>
      <c r="AQ17" t="s">
        <v>88</v>
      </c>
      <c r="AR17" t="s">
        <v>121</v>
      </c>
      <c r="AS17" t="s"/>
      <c r="AT17" t="s">
        <v>90</v>
      </c>
      <c r="AU17" t="s"/>
      <c r="AV17" t="s"/>
      <c r="AW17" t="s"/>
      <c r="AX17" t="s"/>
      <c r="AY17" t="n">
        <v>2312003</v>
      </c>
      <c r="AZ17" t="s">
        <v>111</v>
      </c>
      <c r="BA17" t="s"/>
      <c r="BB17" t="n">
        <v>28227</v>
      </c>
      <c r="BC17" t="n">
        <v>53.540127277951</v>
      </c>
      <c r="BD17" t="n">
        <v>53.540127277951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108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78</v>
      </c>
      <c r="L18" t="s">
        <v>76</v>
      </c>
      <c r="M18" t="s"/>
      <c r="N18" t="s">
        <v>122</v>
      </c>
      <c r="O18" t="s">
        <v>78</v>
      </c>
      <c r="P18" t="s">
        <v>108</v>
      </c>
      <c r="Q18" t="s"/>
      <c r="R18" t="s">
        <v>95</v>
      </c>
      <c r="S18" t="s">
        <v>118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HYPERLINK("https://hotel-media.eclerx.com/savepage/tk_15468538795915437_sr_273.html","info")</f>
        <v/>
      </c>
      <c r="AA18" t="n">
        <v>-2312003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112</v>
      </c>
      <c r="AQ18" t="s">
        <v>88</v>
      </c>
      <c r="AR18" t="s">
        <v>123</v>
      </c>
      <c r="AS18" t="s"/>
      <c r="AT18" t="s">
        <v>90</v>
      </c>
      <c r="AU18" t="s"/>
      <c r="AV18" t="s"/>
      <c r="AW18" t="s"/>
      <c r="AX18" t="s"/>
      <c r="AY18" t="n">
        <v>2312003</v>
      </c>
      <c r="AZ18" t="s">
        <v>111</v>
      </c>
      <c r="BA18" t="s"/>
      <c r="BB18" t="n">
        <v>28227</v>
      </c>
      <c r="BC18" t="n">
        <v>53.540127277951</v>
      </c>
      <c r="BD18" t="n">
        <v>53.540127277951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108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78</v>
      </c>
      <c r="L19" t="s">
        <v>76</v>
      </c>
      <c r="M19" t="s"/>
      <c r="N19" t="s">
        <v>117</v>
      </c>
      <c r="O19" t="s">
        <v>78</v>
      </c>
      <c r="P19" t="s">
        <v>108</v>
      </c>
      <c r="Q19" t="s"/>
      <c r="R19" t="s">
        <v>95</v>
      </c>
      <c r="S19" t="s">
        <v>118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HYPERLINK("https://hotel-media.eclerx.com/savepage/tk_15468538795915437_sr_273.html","info")</f>
        <v/>
      </c>
      <c r="AA19" t="n">
        <v>-2312003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112</v>
      </c>
      <c r="AQ19" t="s">
        <v>88</v>
      </c>
      <c r="AR19" t="s">
        <v>124</v>
      </c>
      <c r="AS19" t="s"/>
      <c r="AT19" t="s">
        <v>90</v>
      </c>
      <c r="AU19" t="s"/>
      <c r="AV19" t="s"/>
      <c r="AW19" t="s"/>
      <c r="AX19" t="s"/>
      <c r="AY19" t="n">
        <v>2312003</v>
      </c>
      <c r="AZ19" t="s">
        <v>111</v>
      </c>
      <c r="BA19" t="s"/>
      <c r="BB19" t="n">
        <v>28227</v>
      </c>
      <c r="BC19" t="n">
        <v>53.540127277951</v>
      </c>
      <c r="BD19" t="n">
        <v>53.540127277951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108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80</v>
      </c>
      <c r="L20" t="s">
        <v>76</v>
      </c>
      <c r="M20" t="s"/>
      <c r="N20" t="s">
        <v>115</v>
      </c>
      <c r="O20" t="s">
        <v>78</v>
      </c>
      <c r="P20" t="s">
        <v>108</v>
      </c>
      <c r="Q20" t="s"/>
      <c r="R20" t="s">
        <v>95</v>
      </c>
      <c r="S20" t="s">
        <v>96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HYPERLINK("https://hotel-media.eclerx.com/savepage/tk_15468538795915437_sr_273.html","info")</f>
        <v/>
      </c>
      <c r="AA20" t="n">
        <v>-2312003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112</v>
      </c>
      <c r="AQ20" t="s">
        <v>88</v>
      </c>
      <c r="AR20" t="s">
        <v>114</v>
      </c>
      <c r="AS20" t="s"/>
      <c r="AT20" t="s">
        <v>90</v>
      </c>
      <c r="AU20" t="s"/>
      <c r="AV20" t="s"/>
      <c r="AW20" t="s"/>
      <c r="AX20" t="s"/>
      <c r="AY20" t="n">
        <v>2312003</v>
      </c>
      <c r="AZ20" t="s">
        <v>111</v>
      </c>
      <c r="BA20" t="s"/>
      <c r="BB20" t="n">
        <v>28227</v>
      </c>
      <c r="BC20" t="n">
        <v>53.540127277951</v>
      </c>
      <c r="BD20" t="n">
        <v>53.540127277951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108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82</v>
      </c>
      <c r="L21" t="s">
        <v>76</v>
      </c>
      <c r="M21" t="s"/>
      <c r="N21" t="s">
        <v>125</v>
      </c>
      <c r="O21" t="s">
        <v>78</v>
      </c>
      <c r="P21" t="s">
        <v>108</v>
      </c>
      <c r="Q21" t="s"/>
      <c r="R21" t="s">
        <v>95</v>
      </c>
      <c r="S21" t="s">
        <v>126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HYPERLINK("https://hotel-media.eclerx.com/savepage/tk_15468538795915437_sr_273.html","info")</f>
        <v/>
      </c>
      <c r="AA21" t="n">
        <v>-2312003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112</v>
      </c>
      <c r="AQ21" t="s">
        <v>88</v>
      </c>
      <c r="AR21" t="s">
        <v>127</v>
      </c>
      <c r="AS21" t="s"/>
      <c r="AT21" t="s">
        <v>90</v>
      </c>
      <c r="AU21" t="s"/>
      <c r="AV21" t="s"/>
      <c r="AW21" t="s"/>
      <c r="AX21" t="s"/>
      <c r="AY21" t="n">
        <v>2312003</v>
      </c>
      <c r="AZ21" t="s">
        <v>111</v>
      </c>
      <c r="BA21" t="s"/>
      <c r="BB21" t="n">
        <v>28227</v>
      </c>
      <c r="BC21" t="n">
        <v>53.540127277951</v>
      </c>
      <c r="BD21" t="n">
        <v>53.540127277951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108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85</v>
      </c>
      <c r="L22" t="s">
        <v>76</v>
      </c>
      <c r="M22" t="s"/>
      <c r="N22" t="s">
        <v>128</v>
      </c>
      <c r="O22" t="s">
        <v>78</v>
      </c>
      <c r="P22" t="s">
        <v>108</v>
      </c>
      <c r="Q22" t="s"/>
      <c r="R22" t="s">
        <v>95</v>
      </c>
      <c r="S22" t="s">
        <v>129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HYPERLINK("https://hotel-media.eclerx.com/savepage/tk_15468538795915437_sr_273.html","info")</f>
        <v/>
      </c>
      <c r="AA22" t="n">
        <v>-2312003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112</v>
      </c>
      <c r="AQ22" t="s">
        <v>88</v>
      </c>
      <c r="AR22" t="s">
        <v>130</v>
      </c>
      <c r="AS22" t="s"/>
      <c r="AT22" t="s">
        <v>90</v>
      </c>
      <c r="AU22" t="s"/>
      <c r="AV22" t="s"/>
      <c r="AW22" t="s"/>
      <c r="AX22" t="s"/>
      <c r="AY22" t="n">
        <v>2312003</v>
      </c>
      <c r="AZ22" t="s">
        <v>111</v>
      </c>
      <c r="BA22" t="s"/>
      <c r="BB22" t="n">
        <v>28227</v>
      </c>
      <c r="BC22" t="n">
        <v>53.540127277951</v>
      </c>
      <c r="BD22" t="n">
        <v>53.540127277951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108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86</v>
      </c>
      <c r="L23" t="s">
        <v>76</v>
      </c>
      <c r="M23" t="s"/>
      <c r="N23" t="s">
        <v>131</v>
      </c>
      <c r="O23" t="s">
        <v>78</v>
      </c>
      <c r="P23" t="s">
        <v>108</v>
      </c>
      <c r="Q23" t="s"/>
      <c r="R23" t="s">
        <v>95</v>
      </c>
      <c r="S23" t="s">
        <v>132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HYPERLINK("https://hotel-media.eclerx.com/savepage/tk_15468538795915437_sr_273.html","info")</f>
        <v/>
      </c>
      <c r="AA23" t="n">
        <v>-2312003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112</v>
      </c>
      <c r="AQ23" t="s">
        <v>88</v>
      </c>
      <c r="AR23" t="s">
        <v>133</v>
      </c>
      <c r="AS23" t="s"/>
      <c r="AT23" t="s">
        <v>90</v>
      </c>
      <c r="AU23" t="s"/>
      <c r="AV23" t="s"/>
      <c r="AW23" t="s"/>
      <c r="AX23" t="s"/>
      <c r="AY23" t="n">
        <v>2312003</v>
      </c>
      <c r="AZ23" t="s">
        <v>111</v>
      </c>
      <c r="BA23" t="s"/>
      <c r="BB23" t="n">
        <v>28227</v>
      </c>
      <c r="BC23" t="n">
        <v>53.540127277951</v>
      </c>
      <c r="BD23" t="n">
        <v>53.540127277951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108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88</v>
      </c>
      <c r="L24" t="s">
        <v>76</v>
      </c>
      <c r="M24" t="s"/>
      <c r="N24" t="s">
        <v>134</v>
      </c>
      <c r="O24" t="s">
        <v>78</v>
      </c>
      <c r="P24" t="s">
        <v>108</v>
      </c>
      <c r="Q24" t="s"/>
      <c r="R24" t="s">
        <v>95</v>
      </c>
      <c r="S24" t="s">
        <v>100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HYPERLINK("https://hotel-media.eclerx.com/savepage/tk_15468538795915437_sr_273.html","info")</f>
        <v/>
      </c>
      <c r="AA24" t="n">
        <v>-2312003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112</v>
      </c>
      <c r="AQ24" t="s">
        <v>88</v>
      </c>
      <c r="AR24" t="s">
        <v>133</v>
      </c>
      <c r="AS24" t="s"/>
      <c r="AT24" t="s">
        <v>90</v>
      </c>
      <c r="AU24" t="s"/>
      <c r="AV24" t="s"/>
      <c r="AW24" t="s"/>
      <c r="AX24" t="s"/>
      <c r="AY24" t="n">
        <v>2312003</v>
      </c>
      <c r="AZ24" t="s">
        <v>111</v>
      </c>
      <c r="BA24" t="s"/>
      <c r="BB24" t="n">
        <v>28227</v>
      </c>
      <c r="BC24" t="n">
        <v>53.540127277951</v>
      </c>
      <c r="BD24" t="n">
        <v>53.540127277951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108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90</v>
      </c>
      <c r="L25" t="s">
        <v>76</v>
      </c>
      <c r="M25" t="s"/>
      <c r="N25" t="s">
        <v>122</v>
      </c>
      <c r="O25" t="s">
        <v>78</v>
      </c>
      <c r="P25" t="s">
        <v>108</v>
      </c>
      <c r="Q25" t="s"/>
      <c r="R25" t="s">
        <v>95</v>
      </c>
      <c r="S25" t="s">
        <v>135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HYPERLINK("https://hotel-media.eclerx.com/savepage/tk_15468538795915437_sr_273.html","info")</f>
        <v/>
      </c>
      <c r="AA25" t="n">
        <v>-2312003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112</v>
      </c>
      <c r="AQ25" t="s">
        <v>88</v>
      </c>
      <c r="AR25" t="s">
        <v>123</v>
      </c>
      <c r="AS25" t="s"/>
      <c r="AT25" t="s">
        <v>90</v>
      </c>
      <c r="AU25" t="s"/>
      <c r="AV25" t="s"/>
      <c r="AW25" t="s"/>
      <c r="AX25" t="s"/>
      <c r="AY25" t="n">
        <v>2312003</v>
      </c>
      <c r="AZ25" t="s">
        <v>111</v>
      </c>
      <c r="BA25" t="s"/>
      <c r="BB25" t="n">
        <v>28227</v>
      </c>
      <c r="BC25" t="n">
        <v>53.540127277951</v>
      </c>
      <c r="BD25" t="n">
        <v>53.540127277951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108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92</v>
      </c>
      <c r="L26" t="s">
        <v>76</v>
      </c>
      <c r="M26" t="s"/>
      <c r="N26" t="s">
        <v>128</v>
      </c>
      <c r="O26" t="s">
        <v>78</v>
      </c>
      <c r="P26" t="s">
        <v>108</v>
      </c>
      <c r="Q26" t="s"/>
      <c r="R26" t="s">
        <v>95</v>
      </c>
      <c r="S26" t="s">
        <v>136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HYPERLINK("https://hotel-media.eclerx.com/savepage/tk_15468538795915437_sr_273.html","info")</f>
        <v/>
      </c>
      <c r="AA26" t="n">
        <v>-2312003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112</v>
      </c>
      <c r="AQ26" t="s">
        <v>88</v>
      </c>
      <c r="AR26" t="s">
        <v>124</v>
      </c>
      <c r="AS26" t="s"/>
      <c r="AT26" t="s">
        <v>90</v>
      </c>
      <c r="AU26" t="s"/>
      <c r="AV26" t="s"/>
      <c r="AW26" t="s"/>
      <c r="AX26" t="s"/>
      <c r="AY26" t="n">
        <v>2312003</v>
      </c>
      <c r="AZ26" t="s">
        <v>111</v>
      </c>
      <c r="BA26" t="s"/>
      <c r="BB26" t="n">
        <v>28227</v>
      </c>
      <c r="BC26" t="n">
        <v>53.540127277951</v>
      </c>
      <c r="BD26" t="n">
        <v>53.540127277951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108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92</v>
      </c>
      <c r="L27" t="s">
        <v>76</v>
      </c>
      <c r="M27" t="s"/>
      <c r="N27" t="s">
        <v>128</v>
      </c>
      <c r="O27" t="s">
        <v>78</v>
      </c>
      <c r="P27" t="s">
        <v>108</v>
      </c>
      <c r="Q27" t="s"/>
      <c r="R27" t="s">
        <v>95</v>
      </c>
      <c r="S27" t="s">
        <v>136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HYPERLINK("https://hotel-media.eclerx.com/savepage/tk_15468538795915437_sr_273.html","info")</f>
        <v/>
      </c>
      <c r="AA27" t="n">
        <v>-2312003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112</v>
      </c>
      <c r="AQ27" t="s">
        <v>88</v>
      </c>
      <c r="AR27" t="s">
        <v>119</v>
      </c>
      <c r="AS27" t="s"/>
      <c r="AT27" t="s">
        <v>90</v>
      </c>
      <c r="AU27" t="s"/>
      <c r="AV27" t="s"/>
      <c r="AW27" t="s"/>
      <c r="AX27" t="s"/>
      <c r="AY27" t="n">
        <v>2312003</v>
      </c>
      <c r="AZ27" t="s">
        <v>111</v>
      </c>
      <c r="BA27" t="s"/>
      <c r="BB27" t="n">
        <v>28227</v>
      </c>
      <c r="BC27" t="n">
        <v>53.540127277951</v>
      </c>
      <c r="BD27" t="n">
        <v>53.540127277951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108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92</v>
      </c>
      <c r="L28" t="s">
        <v>76</v>
      </c>
      <c r="M28" t="s"/>
      <c r="N28" t="s">
        <v>137</v>
      </c>
      <c r="O28" t="s">
        <v>78</v>
      </c>
      <c r="P28" t="s">
        <v>108</v>
      </c>
      <c r="Q28" t="s"/>
      <c r="R28" t="s">
        <v>95</v>
      </c>
      <c r="S28" t="s">
        <v>136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HYPERLINK("https://hotel-media.eclerx.com/savepage/tk_15468538795915437_sr_273.html","info")</f>
        <v/>
      </c>
      <c r="AA28" t="n">
        <v>-2312003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112</v>
      </c>
      <c r="AQ28" t="s">
        <v>88</v>
      </c>
      <c r="AR28" t="s">
        <v>121</v>
      </c>
      <c r="AS28" t="s"/>
      <c r="AT28" t="s">
        <v>90</v>
      </c>
      <c r="AU28" t="s"/>
      <c r="AV28" t="s"/>
      <c r="AW28" t="s"/>
      <c r="AX28" t="s"/>
      <c r="AY28" t="n">
        <v>2312003</v>
      </c>
      <c r="AZ28" t="s">
        <v>111</v>
      </c>
      <c r="BA28" t="s"/>
      <c r="BB28" t="n">
        <v>28227</v>
      </c>
      <c r="BC28" t="n">
        <v>53.540127277951</v>
      </c>
      <c r="BD28" t="n">
        <v>53.540127277951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108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93</v>
      </c>
      <c r="L29" t="s">
        <v>76</v>
      </c>
      <c r="M29" t="s"/>
      <c r="N29" t="s">
        <v>138</v>
      </c>
      <c r="O29" t="s">
        <v>78</v>
      </c>
      <c r="P29" t="s">
        <v>108</v>
      </c>
      <c r="Q29" t="s"/>
      <c r="R29" t="s">
        <v>95</v>
      </c>
      <c r="S29" t="s">
        <v>139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HYPERLINK("https://hotel-media.eclerx.com/savepage/tk_15468538795915437_sr_273.html","info")</f>
        <v/>
      </c>
      <c r="AA29" t="n">
        <v>-2312003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112</v>
      </c>
      <c r="AQ29" t="s">
        <v>88</v>
      </c>
      <c r="AR29" t="s">
        <v>133</v>
      </c>
      <c r="AS29" t="s"/>
      <c r="AT29" t="s">
        <v>90</v>
      </c>
      <c r="AU29" t="s"/>
      <c r="AV29" t="s"/>
      <c r="AW29" t="s"/>
      <c r="AX29" t="s"/>
      <c r="AY29" t="n">
        <v>2312003</v>
      </c>
      <c r="AZ29" t="s">
        <v>111</v>
      </c>
      <c r="BA29" t="s"/>
      <c r="BB29" t="n">
        <v>28227</v>
      </c>
      <c r="BC29" t="n">
        <v>53.540127277951</v>
      </c>
      <c r="BD29" t="n">
        <v>53.540127277951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108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94</v>
      </c>
      <c r="L30" t="s">
        <v>76</v>
      </c>
      <c r="M30" t="s"/>
      <c r="N30" t="s">
        <v>128</v>
      </c>
      <c r="O30" t="s">
        <v>78</v>
      </c>
      <c r="P30" t="s">
        <v>108</v>
      </c>
      <c r="Q30" t="s"/>
      <c r="R30" t="s">
        <v>95</v>
      </c>
      <c r="S30" t="s">
        <v>140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HYPERLINK("https://hotel-media.eclerx.com/savepage/tk_15468538795915437_sr_273.html","info")</f>
        <v/>
      </c>
      <c r="AA30" t="n">
        <v>-2312003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112</v>
      </c>
      <c r="AQ30" t="s">
        <v>88</v>
      </c>
      <c r="AR30" t="s">
        <v>141</v>
      </c>
      <c r="AS30" t="s"/>
      <c r="AT30" t="s">
        <v>90</v>
      </c>
      <c r="AU30" t="s"/>
      <c r="AV30" t="s"/>
      <c r="AW30" t="s"/>
      <c r="AX30" t="s"/>
      <c r="AY30" t="n">
        <v>2312003</v>
      </c>
      <c r="AZ30" t="s">
        <v>111</v>
      </c>
      <c r="BA30" t="s"/>
      <c r="BB30" t="n">
        <v>28227</v>
      </c>
      <c r="BC30" t="n">
        <v>53.540127277951</v>
      </c>
      <c r="BD30" t="n">
        <v>53.540127277951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108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99</v>
      </c>
      <c r="L31" t="s">
        <v>76</v>
      </c>
      <c r="M31" t="s"/>
      <c r="N31" t="s">
        <v>131</v>
      </c>
      <c r="O31" t="s">
        <v>78</v>
      </c>
      <c r="P31" t="s">
        <v>108</v>
      </c>
      <c r="Q31" t="s"/>
      <c r="R31" t="s">
        <v>95</v>
      </c>
      <c r="S31" t="s">
        <v>142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HYPERLINK("https://hotel-media.eclerx.com/savepage/tk_15468538795915437_sr_273.html","info")</f>
        <v/>
      </c>
      <c r="AA31" t="n">
        <v>-2312003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112</v>
      </c>
      <c r="AQ31" t="s">
        <v>88</v>
      </c>
      <c r="AR31" t="s">
        <v>133</v>
      </c>
      <c r="AS31" t="s"/>
      <c r="AT31" t="s">
        <v>90</v>
      </c>
      <c r="AU31" t="s"/>
      <c r="AV31" t="s"/>
      <c r="AW31" t="s"/>
      <c r="AX31" t="s"/>
      <c r="AY31" t="n">
        <v>2312003</v>
      </c>
      <c r="AZ31" t="s">
        <v>111</v>
      </c>
      <c r="BA31" t="s"/>
      <c r="BB31" t="n">
        <v>28227</v>
      </c>
      <c r="BC31" t="n">
        <v>53.540127277951</v>
      </c>
      <c r="BD31" t="n">
        <v>53.540127277951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108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101</v>
      </c>
      <c r="L32" t="s">
        <v>76</v>
      </c>
      <c r="M32" t="s"/>
      <c r="N32" t="s">
        <v>143</v>
      </c>
      <c r="O32" t="s">
        <v>78</v>
      </c>
      <c r="P32" t="s">
        <v>108</v>
      </c>
      <c r="Q32" t="s"/>
      <c r="R32" t="s">
        <v>95</v>
      </c>
      <c r="S32" t="s">
        <v>144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HYPERLINK("https://hotel-media.eclerx.com/savepage/tk_15468538795915437_sr_273.html","info")</f>
        <v/>
      </c>
      <c r="AA32" t="n">
        <v>-2312003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112</v>
      </c>
      <c r="AQ32" t="s">
        <v>88</v>
      </c>
      <c r="AR32" t="s">
        <v>133</v>
      </c>
      <c r="AS32" t="s"/>
      <c r="AT32" t="s">
        <v>90</v>
      </c>
      <c r="AU32" t="s"/>
      <c r="AV32" t="s"/>
      <c r="AW32" t="s"/>
      <c r="AX32" t="s"/>
      <c r="AY32" t="n">
        <v>2312003</v>
      </c>
      <c r="AZ32" t="s">
        <v>111</v>
      </c>
      <c r="BA32" t="s"/>
      <c r="BB32" t="n">
        <v>28227</v>
      </c>
      <c r="BC32" t="n">
        <v>53.540127277951</v>
      </c>
      <c r="BD32" t="n">
        <v>53.540127277951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108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101</v>
      </c>
      <c r="L33" t="s">
        <v>76</v>
      </c>
      <c r="M33" t="s"/>
      <c r="N33" t="s">
        <v>128</v>
      </c>
      <c r="O33" t="s">
        <v>78</v>
      </c>
      <c r="P33" t="s">
        <v>108</v>
      </c>
      <c r="Q33" t="s"/>
      <c r="R33" t="s">
        <v>95</v>
      </c>
      <c r="S33" t="s">
        <v>144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HYPERLINK("https://hotel-media.eclerx.com/savepage/tk_15468538795915437_sr_273.html","info")</f>
        <v/>
      </c>
      <c r="AA33" t="n">
        <v>-2312003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112</v>
      </c>
      <c r="AQ33" t="s">
        <v>88</v>
      </c>
      <c r="AR33" t="s">
        <v>119</v>
      </c>
      <c r="AS33" t="s"/>
      <c r="AT33" t="s">
        <v>90</v>
      </c>
      <c r="AU33" t="s"/>
      <c r="AV33" t="s"/>
      <c r="AW33" t="s"/>
      <c r="AX33" t="s"/>
      <c r="AY33" t="n">
        <v>2312003</v>
      </c>
      <c r="AZ33" t="s">
        <v>111</v>
      </c>
      <c r="BA33" t="s"/>
      <c r="BB33" t="n">
        <v>28227</v>
      </c>
      <c r="BC33" t="n">
        <v>53.540127277951</v>
      </c>
      <c r="BD33" t="n">
        <v>53.540127277951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108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102</v>
      </c>
      <c r="L34" t="s">
        <v>76</v>
      </c>
      <c r="M34" t="s"/>
      <c r="N34" t="s">
        <v>128</v>
      </c>
      <c r="O34" t="s">
        <v>78</v>
      </c>
      <c r="P34" t="s">
        <v>108</v>
      </c>
      <c r="Q34" t="s"/>
      <c r="R34" t="s">
        <v>95</v>
      </c>
      <c r="S34" t="s">
        <v>145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HYPERLINK("https://hotel-media.eclerx.com/savepage/tk_15468538795915437_sr_273.html","info")</f>
        <v/>
      </c>
      <c r="AA34" t="n">
        <v>-2312003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112</v>
      </c>
      <c r="AQ34" t="s">
        <v>88</v>
      </c>
      <c r="AR34" t="s">
        <v>127</v>
      </c>
      <c r="AS34" t="s"/>
      <c r="AT34" t="s">
        <v>90</v>
      </c>
      <c r="AU34" t="s"/>
      <c r="AV34" t="s"/>
      <c r="AW34" t="s"/>
      <c r="AX34" t="s"/>
      <c r="AY34" t="n">
        <v>2312003</v>
      </c>
      <c r="AZ34" t="s">
        <v>111</v>
      </c>
      <c r="BA34" t="s"/>
      <c r="BB34" t="n">
        <v>28227</v>
      </c>
      <c r="BC34" t="n">
        <v>53.540127277951</v>
      </c>
      <c r="BD34" t="n">
        <v>53.540127277951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108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102</v>
      </c>
      <c r="L35" t="s">
        <v>76</v>
      </c>
      <c r="M35" t="s"/>
      <c r="N35" t="s">
        <v>146</v>
      </c>
      <c r="O35" t="s">
        <v>78</v>
      </c>
      <c r="P35" t="s">
        <v>108</v>
      </c>
      <c r="Q35" t="s"/>
      <c r="R35" t="s">
        <v>95</v>
      </c>
      <c r="S35" t="s">
        <v>145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HYPERLINK("https://hotel-media.eclerx.com/savepage/tk_15468538795915437_sr_273.html","info")</f>
        <v/>
      </c>
      <c r="AA35" t="n">
        <v>-2312003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112</v>
      </c>
      <c r="AQ35" t="s">
        <v>88</v>
      </c>
      <c r="AR35" t="s">
        <v>133</v>
      </c>
      <c r="AS35" t="s"/>
      <c r="AT35" t="s">
        <v>90</v>
      </c>
      <c r="AU35" t="s"/>
      <c r="AV35" t="s"/>
      <c r="AW35" t="s"/>
      <c r="AX35" t="s"/>
      <c r="AY35" t="n">
        <v>2312003</v>
      </c>
      <c r="AZ35" t="s">
        <v>111</v>
      </c>
      <c r="BA35" t="s"/>
      <c r="BB35" t="n">
        <v>28227</v>
      </c>
      <c r="BC35" t="n">
        <v>53.540127277951</v>
      </c>
      <c r="BD35" t="n">
        <v>53.540127277951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108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102</v>
      </c>
      <c r="L36" t="s">
        <v>76</v>
      </c>
      <c r="M36" t="s"/>
      <c r="N36" t="s">
        <v>128</v>
      </c>
      <c r="O36" t="s">
        <v>78</v>
      </c>
      <c r="P36" t="s">
        <v>108</v>
      </c>
      <c r="Q36" t="s"/>
      <c r="R36" t="s">
        <v>95</v>
      </c>
      <c r="S36" t="s">
        <v>145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HYPERLINK("https://hotel-media.eclerx.com/savepage/tk_15468538795915437_sr_273.html","info")</f>
        <v/>
      </c>
      <c r="AA36" t="n">
        <v>-2312003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112</v>
      </c>
      <c r="AQ36" t="s">
        <v>88</v>
      </c>
      <c r="AR36" t="s">
        <v>119</v>
      </c>
      <c r="AS36" t="s"/>
      <c r="AT36" t="s">
        <v>90</v>
      </c>
      <c r="AU36" t="s"/>
      <c r="AV36" t="s"/>
      <c r="AW36" t="s"/>
      <c r="AX36" t="s"/>
      <c r="AY36" t="n">
        <v>2312003</v>
      </c>
      <c r="AZ36" t="s">
        <v>111</v>
      </c>
      <c r="BA36" t="s"/>
      <c r="BB36" t="n">
        <v>28227</v>
      </c>
      <c r="BC36" t="n">
        <v>53.540127277951</v>
      </c>
      <c r="BD36" t="n">
        <v>53.540127277951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108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102</v>
      </c>
      <c r="L37" t="s">
        <v>76</v>
      </c>
      <c r="M37" t="s"/>
      <c r="N37" t="s">
        <v>128</v>
      </c>
      <c r="O37" t="s">
        <v>78</v>
      </c>
      <c r="P37" t="s">
        <v>108</v>
      </c>
      <c r="Q37" t="s"/>
      <c r="R37" t="s">
        <v>95</v>
      </c>
      <c r="S37" t="s">
        <v>145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HYPERLINK("https://hotel-media.eclerx.com/savepage/tk_15468538795915437_sr_273.html","info")</f>
        <v/>
      </c>
      <c r="AA37" t="n">
        <v>-2312003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112</v>
      </c>
      <c r="AQ37" t="s">
        <v>88</v>
      </c>
      <c r="AR37" t="s">
        <v>119</v>
      </c>
      <c r="AS37" t="s"/>
      <c r="AT37" t="s">
        <v>90</v>
      </c>
      <c r="AU37" t="s"/>
      <c r="AV37" t="s"/>
      <c r="AW37" t="s"/>
      <c r="AX37" t="s"/>
      <c r="AY37" t="n">
        <v>2312003</v>
      </c>
      <c r="AZ37" t="s">
        <v>111</v>
      </c>
      <c r="BA37" t="s"/>
      <c r="BB37" t="n">
        <v>28227</v>
      </c>
      <c r="BC37" t="n">
        <v>53.540127277951</v>
      </c>
      <c r="BD37" t="n">
        <v>53.540127277951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108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103</v>
      </c>
      <c r="L38" t="s">
        <v>76</v>
      </c>
      <c r="M38" t="s"/>
      <c r="N38" t="s">
        <v>128</v>
      </c>
      <c r="O38" t="s">
        <v>78</v>
      </c>
      <c r="P38" t="s">
        <v>108</v>
      </c>
      <c r="Q38" t="s"/>
      <c r="R38" t="s">
        <v>95</v>
      </c>
      <c r="S38" t="s">
        <v>147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HYPERLINK("https://hotel-media.eclerx.com/savepage/tk_15468538795915437_sr_273.html","info")</f>
        <v/>
      </c>
      <c r="AA38" t="n">
        <v>-2312003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112</v>
      </c>
      <c r="AQ38" t="s">
        <v>88</v>
      </c>
      <c r="AR38" t="s">
        <v>148</v>
      </c>
      <c r="AS38" t="s"/>
      <c r="AT38" t="s">
        <v>90</v>
      </c>
      <c r="AU38" t="s"/>
      <c r="AV38" t="s"/>
      <c r="AW38" t="s"/>
      <c r="AX38" t="s"/>
      <c r="AY38" t="n">
        <v>2312003</v>
      </c>
      <c r="AZ38" t="s">
        <v>111</v>
      </c>
      <c r="BA38" t="s"/>
      <c r="BB38" t="n">
        <v>28227</v>
      </c>
      <c r="BC38" t="n">
        <v>53.540127277951</v>
      </c>
      <c r="BD38" t="n">
        <v>53.540127277951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108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103</v>
      </c>
      <c r="L39" t="s">
        <v>76</v>
      </c>
      <c r="M39" t="s"/>
      <c r="N39" t="s">
        <v>128</v>
      </c>
      <c r="O39" t="s">
        <v>78</v>
      </c>
      <c r="P39" t="s">
        <v>108</v>
      </c>
      <c r="Q39" t="s"/>
      <c r="R39" t="s">
        <v>95</v>
      </c>
      <c r="S39" t="s">
        <v>147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HYPERLINK("https://hotel-media.eclerx.com/savepage/tk_15468538795915437_sr_273.html","info")</f>
        <v/>
      </c>
      <c r="AA39" t="n">
        <v>-2312003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112</v>
      </c>
      <c r="AQ39" t="s">
        <v>88</v>
      </c>
      <c r="AR39" t="s">
        <v>121</v>
      </c>
      <c r="AS39" t="s"/>
      <c r="AT39" t="s">
        <v>90</v>
      </c>
      <c r="AU39" t="s"/>
      <c r="AV39" t="s"/>
      <c r="AW39" t="s"/>
      <c r="AX39" t="s"/>
      <c r="AY39" t="n">
        <v>2312003</v>
      </c>
      <c r="AZ39" t="s">
        <v>111</v>
      </c>
      <c r="BA39" t="s"/>
      <c r="BB39" t="n">
        <v>28227</v>
      </c>
      <c r="BC39" t="n">
        <v>53.540127277951</v>
      </c>
      <c r="BD39" t="n">
        <v>53.540127277951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108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103</v>
      </c>
      <c r="L40" t="s">
        <v>76</v>
      </c>
      <c r="M40" t="s"/>
      <c r="N40" t="s">
        <v>149</v>
      </c>
      <c r="O40" t="s">
        <v>78</v>
      </c>
      <c r="P40" t="s">
        <v>108</v>
      </c>
      <c r="Q40" t="s"/>
      <c r="R40" t="s">
        <v>95</v>
      </c>
      <c r="S40" t="s">
        <v>147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HYPERLINK("https://hotel-media.eclerx.com/savepage/tk_15468538795915437_sr_273.html","info")</f>
        <v/>
      </c>
      <c r="AA40" t="n">
        <v>-2312003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112</v>
      </c>
      <c r="AQ40" t="s">
        <v>88</v>
      </c>
      <c r="AR40" t="s">
        <v>121</v>
      </c>
      <c r="AS40" t="s"/>
      <c r="AT40" t="s">
        <v>90</v>
      </c>
      <c r="AU40" t="s"/>
      <c r="AV40" t="s"/>
      <c r="AW40" t="s"/>
      <c r="AX40" t="s"/>
      <c r="AY40" t="n">
        <v>2312003</v>
      </c>
      <c r="AZ40" t="s">
        <v>111</v>
      </c>
      <c r="BA40" t="s"/>
      <c r="BB40" t="n">
        <v>28227</v>
      </c>
      <c r="BC40" t="n">
        <v>53.540127277951</v>
      </c>
      <c r="BD40" t="n">
        <v>53.540127277951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108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103</v>
      </c>
      <c r="L41" t="s">
        <v>76</v>
      </c>
      <c r="M41" t="s"/>
      <c r="N41" t="s">
        <v>128</v>
      </c>
      <c r="O41" t="s">
        <v>78</v>
      </c>
      <c r="P41" t="s">
        <v>108</v>
      </c>
      <c r="Q41" t="s"/>
      <c r="R41" t="s">
        <v>95</v>
      </c>
      <c r="S41" t="s">
        <v>147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HYPERLINK("https://hotel-media.eclerx.com/savepage/tk_15468538795915437_sr_273.html","info")</f>
        <v/>
      </c>
      <c r="AA41" t="n">
        <v>-2312003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112</v>
      </c>
      <c r="AQ41" t="s">
        <v>88</v>
      </c>
      <c r="AR41" t="s">
        <v>121</v>
      </c>
      <c r="AS41" t="s"/>
      <c r="AT41" t="s">
        <v>90</v>
      </c>
      <c r="AU41" t="s"/>
      <c r="AV41" t="s"/>
      <c r="AW41" t="s"/>
      <c r="AX41" t="s"/>
      <c r="AY41" t="n">
        <v>2312003</v>
      </c>
      <c r="AZ41" t="s">
        <v>111</v>
      </c>
      <c r="BA41" t="s"/>
      <c r="BB41" t="n">
        <v>28227</v>
      </c>
      <c r="BC41" t="n">
        <v>53.540127277951</v>
      </c>
      <c r="BD41" t="n">
        <v>53.540127277951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108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128</v>
      </c>
      <c r="O42" t="s">
        <v>78</v>
      </c>
      <c r="P42" t="s">
        <v>108</v>
      </c>
      <c r="Q42" t="s"/>
      <c r="R42" t="s">
        <v>95</v>
      </c>
      <c r="S42" t="s">
        <v>150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HYPERLINK("https://hotel-media.eclerx.com/savepage/tk_15468538795915437_sr_273.html","info")</f>
        <v/>
      </c>
      <c r="AA42" t="n">
        <v>-2312003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112</v>
      </c>
      <c r="AQ42" t="s">
        <v>88</v>
      </c>
      <c r="AR42" t="s">
        <v>148</v>
      </c>
      <c r="AS42" t="s"/>
      <c r="AT42" t="s">
        <v>90</v>
      </c>
      <c r="AU42" t="s"/>
      <c r="AV42" t="s"/>
      <c r="AW42" t="s"/>
      <c r="AX42" t="s"/>
      <c r="AY42" t="n">
        <v>2312003</v>
      </c>
      <c r="AZ42" t="s">
        <v>111</v>
      </c>
      <c r="BA42" t="s"/>
      <c r="BB42" t="n">
        <v>28227</v>
      </c>
      <c r="BC42" t="n">
        <v>53.540127277951</v>
      </c>
      <c r="BD42" t="n">
        <v>53.540127277951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108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128</v>
      </c>
      <c r="O43" t="s">
        <v>78</v>
      </c>
      <c r="P43" t="s">
        <v>108</v>
      </c>
      <c r="Q43" t="s"/>
      <c r="R43" t="s">
        <v>95</v>
      </c>
      <c r="S43" t="s">
        <v>150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HYPERLINK("https://hotel-media.eclerx.com/savepage/tk_15468538795915437_sr_273.html","info")</f>
        <v/>
      </c>
      <c r="AA43" t="n">
        <v>-2312003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112</v>
      </c>
      <c r="AQ43" t="s">
        <v>88</v>
      </c>
      <c r="AR43" t="s">
        <v>148</v>
      </c>
      <c r="AS43" t="s"/>
      <c r="AT43" t="s">
        <v>90</v>
      </c>
      <c r="AU43" t="s"/>
      <c r="AV43" t="s"/>
      <c r="AW43" t="s"/>
      <c r="AX43" t="s"/>
      <c r="AY43" t="n">
        <v>2312003</v>
      </c>
      <c r="AZ43" t="s">
        <v>111</v>
      </c>
      <c r="BA43" t="s"/>
      <c r="BB43" t="n">
        <v>28227</v>
      </c>
      <c r="BC43" t="n">
        <v>53.540127277951</v>
      </c>
      <c r="BD43" t="n">
        <v>53.540127277951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151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157</v>
      </c>
      <c r="L44" t="s">
        <v>76</v>
      </c>
      <c r="M44" t="s"/>
      <c r="N44" t="s">
        <v>152</v>
      </c>
      <c r="O44" t="s">
        <v>78</v>
      </c>
      <c r="P44" t="s">
        <v>151</v>
      </c>
      <c r="Q44" t="s"/>
      <c r="R44" t="s">
        <v>153</v>
      </c>
      <c r="S44" t="s">
        <v>154</v>
      </c>
      <c r="T44" t="s">
        <v>81</v>
      </c>
      <c r="U44" t="s">
        <v>82</v>
      </c>
      <c r="V44" t="s">
        <v>83</v>
      </c>
      <c r="W44" t="s">
        <v>97</v>
      </c>
      <c r="X44" t="s"/>
      <c r="Y44" t="s">
        <v>85</v>
      </c>
      <c r="Z44">
        <f>HYPERLINK("https://hotel-media.eclerx.com/savepage/tk_15468538491940281_sr_273.html","info")</f>
        <v/>
      </c>
      <c r="AA44" t="n">
        <v>-6859963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96</v>
      </c>
      <c r="AQ44" t="s">
        <v>88</v>
      </c>
      <c r="AR44" t="s">
        <v>89</v>
      </c>
      <c r="AS44" t="s"/>
      <c r="AT44" t="s">
        <v>90</v>
      </c>
      <c r="AU44" t="s"/>
      <c r="AV44" t="s"/>
      <c r="AW44" t="s"/>
      <c r="AX44" t="s"/>
      <c r="AY44" t="n">
        <v>6859963</v>
      </c>
      <c r="AZ44" t="s">
        <v>155</v>
      </c>
      <c r="BA44" t="s"/>
      <c r="BB44" t="n">
        <v>27827</v>
      </c>
      <c r="BC44" t="n">
        <v>53.549257910139</v>
      </c>
      <c r="BD44" t="n">
        <v>53.549257910139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151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160</v>
      </c>
      <c r="L45" t="s">
        <v>76</v>
      </c>
      <c r="M45" t="s"/>
      <c r="N45" t="s">
        <v>152</v>
      </c>
      <c r="O45" t="s">
        <v>78</v>
      </c>
      <c r="P45" t="s">
        <v>151</v>
      </c>
      <c r="Q45" t="s"/>
      <c r="R45" t="s">
        <v>153</v>
      </c>
      <c r="S45" t="s">
        <v>156</v>
      </c>
      <c r="T45" t="s">
        <v>81</v>
      </c>
      <c r="U45" t="s">
        <v>82</v>
      </c>
      <c r="V45" t="s">
        <v>83</v>
      </c>
      <c r="W45" t="s">
        <v>97</v>
      </c>
      <c r="X45" t="s"/>
      <c r="Y45" t="s">
        <v>85</v>
      </c>
      <c r="Z45">
        <f>HYPERLINK("https://hotel-media.eclerx.com/savepage/tk_15468538491940281_sr_273.html","info")</f>
        <v/>
      </c>
      <c r="AA45" t="n">
        <v>-6859963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96</v>
      </c>
      <c r="AQ45" t="s">
        <v>88</v>
      </c>
      <c r="AR45" t="s">
        <v>114</v>
      </c>
      <c r="AS45" t="s"/>
      <c r="AT45" t="s">
        <v>90</v>
      </c>
      <c r="AU45" t="s"/>
      <c r="AV45" t="s"/>
      <c r="AW45" t="s"/>
      <c r="AX45" t="s"/>
      <c r="AY45" t="n">
        <v>6859963</v>
      </c>
      <c r="AZ45" t="s">
        <v>155</v>
      </c>
      <c r="BA45" t="s"/>
      <c r="BB45" t="n">
        <v>27827</v>
      </c>
      <c r="BC45" t="n">
        <v>53.549257910139</v>
      </c>
      <c r="BD45" t="n">
        <v>53.549257910139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151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175</v>
      </c>
      <c r="L46" t="s">
        <v>76</v>
      </c>
      <c r="M46" t="s"/>
      <c r="N46" t="s">
        <v>157</v>
      </c>
      <c r="O46" t="s">
        <v>78</v>
      </c>
      <c r="P46" t="s">
        <v>151</v>
      </c>
      <c r="Q46" t="s"/>
      <c r="R46" t="s">
        <v>153</v>
      </c>
      <c r="S46" t="s">
        <v>158</v>
      </c>
      <c r="T46" t="s">
        <v>81</v>
      </c>
      <c r="U46" t="s">
        <v>82</v>
      </c>
      <c r="V46" t="s">
        <v>83</v>
      </c>
      <c r="W46" t="s">
        <v>97</v>
      </c>
      <c r="X46" t="s"/>
      <c r="Y46" t="s">
        <v>85</v>
      </c>
      <c r="Z46">
        <f>HYPERLINK("https://hotel-media.eclerx.com/savepage/tk_15468538491940281_sr_273.html","info")</f>
        <v/>
      </c>
      <c r="AA46" t="n">
        <v>-6859963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96</v>
      </c>
      <c r="AQ46" t="s">
        <v>88</v>
      </c>
      <c r="AR46" t="s">
        <v>89</v>
      </c>
      <c r="AS46" t="s"/>
      <c r="AT46" t="s">
        <v>90</v>
      </c>
      <c r="AU46" t="s"/>
      <c r="AV46" t="s"/>
      <c r="AW46" t="s"/>
      <c r="AX46" t="s"/>
      <c r="AY46" t="n">
        <v>6859963</v>
      </c>
      <c r="AZ46" t="s">
        <v>155</v>
      </c>
      <c r="BA46" t="s"/>
      <c r="BB46" t="n">
        <v>27827</v>
      </c>
      <c r="BC46" t="n">
        <v>53.549257910139</v>
      </c>
      <c r="BD46" t="n">
        <v>53.549257910139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176</v>
      </c>
      <c r="L47" t="s">
        <v>76</v>
      </c>
      <c r="M47" t="s"/>
      <c r="N47" t="s">
        <v>159</v>
      </c>
      <c r="O47" t="s">
        <v>78</v>
      </c>
      <c r="P47" t="s">
        <v>151</v>
      </c>
      <c r="Q47" t="s"/>
      <c r="R47" t="s">
        <v>153</v>
      </c>
      <c r="S47" t="s">
        <v>160</v>
      </c>
      <c r="T47" t="s">
        <v>81</v>
      </c>
      <c r="U47" t="s">
        <v>82</v>
      </c>
      <c r="V47" t="s">
        <v>83</v>
      </c>
      <c r="W47" t="s">
        <v>97</v>
      </c>
      <c r="X47" t="s"/>
      <c r="Y47" t="s">
        <v>85</v>
      </c>
      <c r="Z47">
        <f>HYPERLINK("https://hotel-media.eclerx.com/savepage/tk_15468538491940281_sr_273.html","info")</f>
        <v/>
      </c>
      <c r="AA47" t="n">
        <v>-6859963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96</v>
      </c>
      <c r="AQ47" t="s">
        <v>88</v>
      </c>
      <c r="AR47" t="s">
        <v>89</v>
      </c>
      <c r="AS47" t="s"/>
      <c r="AT47" t="s">
        <v>90</v>
      </c>
      <c r="AU47" t="s"/>
      <c r="AV47" t="s"/>
      <c r="AW47" t="s"/>
      <c r="AX47" t="s"/>
      <c r="AY47" t="n">
        <v>6859963</v>
      </c>
      <c r="AZ47" t="s">
        <v>155</v>
      </c>
      <c r="BA47" t="s"/>
      <c r="BB47" t="n">
        <v>27827</v>
      </c>
      <c r="BC47" t="n">
        <v>53.549257910139</v>
      </c>
      <c r="BD47" t="n">
        <v>53.549257910139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180</v>
      </c>
      <c r="L48" t="s">
        <v>76</v>
      </c>
      <c r="M48" t="s"/>
      <c r="N48" t="s">
        <v>159</v>
      </c>
      <c r="O48" t="s">
        <v>78</v>
      </c>
      <c r="P48" t="s">
        <v>151</v>
      </c>
      <c r="Q48" t="s"/>
      <c r="R48" t="s">
        <v>153</v>
      </c>
      <c r="S48" t="s">
        <v>161</v>
      </c>
      <c r="T48" t="s">
        <v>81</v>
      </c>
      <c r="U48" t="s">
        <v>82</v>
      </c>
      <c r="V48" t="s">
        <v>83</v>
      </c>
      <c r="W48" t="s">
        <v>97</v>
      </c>
      <c r="X48" t="s"/>
      <c r="Y48" t="s">
        <v>85</v>
      </c>
      <c r="Z48">
        <f>HYPERLINK("https://hotel-media.eclerx.com/savepage/tk_15468538491940281_sr_273.html","info")</f>
        <v/>
      </c>
      <c r="AA48" t="n">
        <v>-6859963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96</v>
      </c>
      <c r="AQ48" t="s">
        <v>88</v>
      </c>
      <c r="AR48" t="s">
        <v>114</v>
      </c>
      <c r="AS48" t="s"/>
      <c r="AT48" t="s">
        <v>90</v>
      </c>
      <c r="AU48" t="s"/>
      <c r="AV48" t="s"/>
      <c r="AW48" t="s"/>
      <c r="AX48" t="s"/>
      <c r="AY48" t="n">
        <v>6859963</v>
      </c>
      <c r="AZ48" t="s">
        <v>155</v>
      </c>
      <c r="BA48" t="s"/>
      <c r="BB48" t="n">
        <v>27827</v>
      </c>
      <c r="BC48" t="n">
        <v>53.549257910139</v>
      </c>
      <c r="BD48" t="n">
        <v>53.549257910139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180</v>
      </c>
      <c r="L49" t="s">
        <v>76</v>
      </c>
      <c r="M49" t="s"/>
      <c r="N49" t="s">
        <v>157</v>
      </c>
      <c r="O49" t="s">
        <v>78</v>
      </c>
      <c r="P49" t="s">
        <v>151</v>
      </c>
      <c r="Q49" t="s"/>
      <c r="R49" t="s">
        <v>153</v>
      </c>
      <c r="S49" t="s">
        <v>161</v>
      </c>
      <c r="T49" t="s">
        <v>81</v>
      </c>
      <c r="U49" t="s">
        <v>82</v>
      </c>
      <c r="V49" t="s">
        <v>83</v>
      </c>
      <c r="W49" t="s">
        <v>97</v>
      </c>
      <c r="X49" t="s"/>
      <c r="Y49" t="s">
        <v>85</v>
      </c>
      <c r="Z49">
        <f>HYPERLINK("https://hotel-media.eclerx.com/savepage/tk_15468538491940281_sr_273.html","info")</f>
        <v/>
      </c>
      <c r="AA49" t="n">
        <v>-6859963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96</v>
      </c>
      <c r="AQ49" t="s">
        <v>88</v>
      </c>
      <c r="AR49" t="s">
        <v>114</v>
      </c>
      <c r="AS49" t="s"/>
      <c r="AT49" t="s">
        <v>90</v>
      </c>
      <c r="AU49" t="s"/>
      <c r="AV49" t="s"/>
      <c r="AW49" t="s"/>
      <c r="AX49" t="s"/>
      <c r="AY49" t="n">
        <v>6859963</v>
      </c>
      <c r="AZ49" t="s">
        <v>155</v>
      </c>
      <c r="BA49" t="s"/>
      <c r="BB49" t="n">
        <v>27827</v>
      </c>
      <c r="BC49" t="n">
        <v>53.549257910139</v>
      </c>
      <c r="BD49" t="n">
        <v>53.549257910139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151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182</v>
      </c>
      <c r="L50" t="s">
        <v>76</v>
      </c>
      <c r="M50" t="s"/>
      <c r="N50" t="s">
        <v>117</v>
      </c>
      <c r="O50" t="s">
        <v>78</v>
      </c>
      <c r="P50" t="s">
        <v>151</v>
      </c>
      <c r="Q50" t="s"/>
      <c r="R50" t="s">
        <v>153</v>
      </c>
      <c r="S50" t="s">
        <v>162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HYPERLINK("https://hotel-media.eclerx.com/savepage/tk_15468538491940281_sr_273.html","info")</f>
        <v/>
      </c>
      <c r="AA50" t="n">
        <v>-6859963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96</v>
      </c>
      <c r="AQ50" t="s">
        <v>88</v>
      </c>
      <c r="AR50" t="s">
        <v>119</v>
      </c>
      <c r="AS50" t="s"/>
      <c r="AT50" t="s">
        <v>90</v>
      </c>
      <c r="AU50" t="s"/>
      <c r="AV50" t="s"/>
      <c r="AW50" t="s"/>
      <c r="AX50" t="s"/>
      <c r="AY50" t="n">
        <v>6859963</v>
      </c>
      <c r="AZ50" t="s">
        <v>155</v>
      </c>
      <c r="BA50" t="s"/>
      <c r="BB50" t="n">
        <v>27827</v>
      </c>
      <c r="BC50" t="n">
        <v>53.549257910139</v>
      </c>
      <c r="BD50" t="n">
        <v>53.549257910139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151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182</v>
      </c>
      <c r="L51" t="s">
        <v>76</v>
      </c>
      <c r="M51" t="s"/>
      <c r="N51" t="s">
        <v>128</v>
      </c>
      <c r="O51" t="s">
        <v>78</v>
      </c>
      <c r="P51" t="s">
        <v>151</v>
      </c>
      <c r="Q51" t="s"/>
      <c r="R51" t="s">
        <v>153</v>
      </c>
      <c r="S51" t="s">
        <v>162</v>
      </c>
      <c r="T51" t="s">
        <v>81</v>
      </c>
      <c r="U51" t="s">
        <v>82</v>
      </c>
      <c r="V51" t="s">
        <v>83</v>
      </c>
      <c r="W51" t="s">
        <v>97</v>
      </c>
      <c r="X51" t="s"/>
      <c r="Y51" t="s">
        <v>85</v>
      </c>
      <c r="Z51">
        <f>HYPERLINK("https://hotel-media.eclerx.com/savepage/tk_15468538491940281_sr_273.html","info")</f>
        <v/>
      </c>
      <c r="AA51" t="n">
        <v>-6859963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96</v>
      </c>
      <c r="AQ51" t="s">
        <v>88</v>
      </c>
      <c r="AR51" t="s">
        <v>124</v>
      </c>
      <c r="AS51" t="s"/>
      <c r="AT51" t="s">
        <v>90</v>
      </c>
      <c r="AU51" t="s"/>
      <c r="AV51" t="s"/>
      <c r="AW51" t="s"/>
      <c r="AX51" t="s"/>
      <c r="AY51" t="n">
        <v>6859963</v>
      </c>
      <c r="AZ51" t="s">
        <v>155</v>
      </c>
      <c r="BA51" t="s"/>
      <c r="BB51" t="n">
        <v>27827</v>
      </c>
      <c r="BC51" t="n">
        <v>53.549257910139</v>
      </c>
      <c r="BD51" t="n">
        <v>53.549257910139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151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182</v>
      </c>
      <c r="L52" t="s">
        <v>76</v>
      </c>
      <c r="M52" t="s"/>
      <c r="N52" t="s">
        <v>128</v>
      </c>
      <c r="O52" t="s">
        <v>78</v>
      </c>
      <c r="P52" t="s">
        <v>151</v>
      </c>
      <c r="Q52" t="s"/>
      <c r="R52" t="s">
        <v>153</v>
      </c>
      <c r="S52" t="s">
        <v>162</v>
      </c>
      <c r="T52" t="s">
        <v>81</v>
      </c>
      <c r="U52" t="s">
        <v>82</v>
      </c>
      <c r="V52" t="s">
        <v>83</v>
      </c>
      <c r="W52" t="s">
        <v>97</v>
      </c>
      <c r="X52" t="s"/>
      <c r="Y52" t="s">
        <v>85</v>
      </c>
      <c r="Z52">
        <f>HYPERLINK("https://hotel-media.eclerx.com/savepage/tk_15468538491940281_sr_273.html","info")</f>
        <v/>
      </c>
      <c r="AA52" t="n">
        <v>-6859963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96</v>
      </c>
      <c r="AQ52" t="s">
        <v>88</v>
      </c>
      <c r="AR52" t="s">
        <v>119</v>
      </c>
      <c r="AS52" t="s"/>
      <c r="AT52" t="s">
        <v>90</v>
      </c>
      <c r="AU52" t="s"/>
      <c r="AV52" t="s"/>
      <c r="AW52" t="s"/>
      <c r="AX52" t="s"/>
      <c r="AY52" t="n">
        <v>6859963</v>
      </c>
      <c r="AZ52" t="s">
        <v>155</v>
      </c>
      <c r="BA52" t="s"/>
      <c r="BB52" t="n">
        <v>27827</v>
      </c>
      <c r="BC52" t="n">
        <v>53.549257910139</v>
      </c>
      <c r="BD52" t="n">
        <v>53.549257910139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151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182</v>
      </c>
      <c r="L53" t="s">
        <v>76</v>
      </c>
      <c r="M53" t="s"/>
      <c r="N53" t="s">
        <v>120</v>
      </c>
      <c r="O53" t="s">
        <v>78</v>
      </c>
      <c r="P53" t="s">
        <v>151</v>
      </c>
      <c r="Q53" t="s"/>
      <c r="R53" t="s">
        <v>153</v>
      </c>
      <c r="S53" t="s">
        <v>162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HYPERLINK("https://hotel-media.eclerx.com/savepage/tk_15468538491940281_sr_273.html","info")</f>
        <v/>
      </c>
      <c r="AA53" t="n">
        <v>-6859963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96</v>
      </c>
      <c r="AQ53" t="s">
        <v>88</v>
      </c>
      <c r="AR53" t="s">
        <v>121</v>
      </c>
      <c r="AS53" t="s"/>
      <c r="AT53" t="s">
        <v>90</v>
      </c>
      <c r="AU53" t="s"/>
      <c r="AV53" t="s"/>
      <c r="AW53" t="s"/>
      <c r="AX53" t="s"/>
      <c r="AY53" t="n">
        <v>6859963</v>
      </c>
      <c r="AZ53" t="s">
        <v>155</v>
      </c>
      <c r="BA53" t="s"/>
      <c r="BB53" t="n">
        <v>27827</v>
      </c>
      <c r="BC53" t="n">
        <v>53.549257910139</v>
      </c>
      <c r="BD53" t="n">
        <v>53.549257910139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151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182</v>
      </c>
      <c r="L54" t="s">
        <v>76</v>
      </c>
      <c r="M54" t="s"/>
      <c r="N54" t="s">
        <v>117</v>
      </c>
      <c r="O54" t="s">
        <v>78</v>
      </c>
      <c r="P54" t="s">
        <v>151</v>
      </c>
      <c r="Q54" t="s"/>
      <c r="R54" t="s">
        <v>153</v>
      </c>
      <c r="S54" t="s">
        <v>162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HYPERLINK("https://hotel-media.eclerx.com/savepage/tk_15468538491940281_sr_273.html","info")</f>
        <v/>
      </c>
      <c r="AA54" t="n">
        <v>-6859963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96</v>
      </c>
      <c r="AQ54" t="s">
        <v>88</v>
      </c>
      <c r="AR54" t="s">
        <v>124</v>
      </c>
      <c r="AS54" t="s"/>
      <c r="AT54" t="s">
        <v>90</v>
      </c>
      <c r="AU54" t="s"/>
      <c r="AV54" t="s"/>
      <c r="AW54" t="s"/>
      <c r="AX54" t="s"/>
      <c r="AY54" t="n">
        <v>6859963</v>
      </c>
      <c r="AZ54" t="s">
        <v>155</v>
      </c>
      <c r="BA54" t="s"/>
      <c r="BB54" t="n">
        <v>27827</v>
      </c>
      <c r="BC54" t="n">
        <v>53.549257910139</v>
      </c>
      <c r="BD54" t="n">
        <v>53.549257910139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151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184</v>
      </c>
      <c r="L55" t="s">
        <v>76</v>
      </c>
      <c r="M55" t="s"/>
      <c r="N55" t="s">
        <v>128</v>
      </c>
      <c r="O55" t="s">
        <v>78</v>
      </c>
      <c r="P55" t="s">
        <v>151</v>
      </c>
      <c r="Q55" t="s"/>
      <c r="R55" t="s">
        <v>153</v>
      </c>
      <c r="S55" t="s">
        <v>163</v>
      </c>
      <c r="T55" t="s">
        <v>81</v>
      </c>
      <c r="U55" t="s">
        <v>82</v>
      </c>
      <c r="V55" t="s">
        <v>83</v>
      </c>
      <c r="W55" t="s">
        <v>97</v>
      </c>
      <c r="X55" t="s"/>
      <c r="Y55" t="s">
        <v>85</v>
      </c>
      <c r="Z55">
        <f>HYPERLINK("https://hotel-media.eclerx.com/savepage/tk_15468538491940281_sr_273.html","info")</f>
        <v/>
      </c>
      <c r="AA55" t="n">
        <v>-6859963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96</v>
      </c>
      <c r="AQ55" t="s">
        <v>88</v>
      </c>
      <c r="AR55" t="s">
        <v>148</v>
      </c>
      <c r="AS55" t="s"/>
      <c r="AT55" t="s">
        <v>90</v>
      </c>
      <c r="AU55" t="s"/>
      <c r="AV55" t="s"/>
      <c r="AW55" t="s"/>
      <c r="AX55" t="s"/>
      <c r="AY55" t="n">
        <v>6859963</v>
      </c>
      <c r="AZ55" t="s">
        <v>155</v>
      </c>
      <c r="BA55" t="s"/>
      <c r="BB55" t="n">
        <v>27827</v>
      </c>
      <c r="BC55" t="n">
        <v>53.549257910139</v>
      </c>
      <c r="BD55" t="n">
        <v>53.549257910139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151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184</v>
      </c>
      <c r="L56" t="s">
        <v>76</v>
      </c>
      <c r="M56" t="s"/>
      <c r="N56" t="s">
        <v>128</v>
      </c>
      <c r="O56" t="s">
        <v>78</v>
      </c>
      <c r="P56" t="s">
        <v>151</v>
      </c>
      <c r="Q56" t="s"/>
      <c r="R56" t="s">
        <v>153</v>
      </c>
      <c r="S56" t="s">
        <v>163</v>
      </c>
      <c r="T56" t="s">
        <v>81</v>
      </c>
      <c r="U56" t="s">
        <v>82</v>
      </c>
      <c r="V56" t="s">
        <v>83</v>
      </c>
      <c r="W56" t="s">
        <v>97</v>
      </c>
      <c r="X56" t="s"/>
      <c r="Y56" t="s">
        <v>85</v>
      </c>
      <c r="Z56">
        <f>HYPERLINK("https://hotel-media.eclerx.com/savepage/tk_15468538491940281_sr_273.html","info")</f>
        <v/>
      </c>
      <c r="AA56" t="n">
        <v>-6859963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96</v>
      </c>
      <c r="AQ56" t="s">
        <v>88</v>
      </c>
      <c r="AR56" t="s">
        <v>121</v>
      </c>
      <c r="AS56" t="s"/>
      <c r="AT56" t="s">
        <v>90</v>
      </c>
      <c r="AU56" t="s"/>
      <c r="AV56" t="s"/>
      <c r="AW56" t="s"/>
      <c r="AX56" t="s"/>
      <c r="AY56" t="n">
        <v>6859963</v>
      </c>
      <c r="AZ56" t="s">
        <v>155</v>
      </c>
      <c r="BA56" t="s"/>
      <c r="BB56" t="n">
        <v>27827</v>
      </c>
      <c r="BC56" t="n">
        <v>53.549257910139</v>
      </c>
      <c r="BD56" t="n">
        <v>53.549257910139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151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196</v>
      </c>
      <c r="L57" t="s">
        <v>76</v>
      </c>
      <c r="M57" t="s"/>
      <c r="N57" t="s">
        <v>164</v>
      </c>
      <c r="O57" t="s">
        <v>78</v>
      </c>
      <c r="P57" t="s">
        <v>151</v>
      </c>
      <c r="Q57" t="s"/>
      <c r="R57" t="s">
        <v>153</v>
      </c>
      <c r="S57" t="s">
        <v>165</v>
      </c>
      <c r="T57" t="s">
        <v>81</v>
      </c>
      <c r="U57" t="s">
        <v>82</v>
      </c>
      <c r="V57" t="s">
        <v>83</v>
      </c>
      <c r="W57" t="s">
        <v>97</v>
      </c>
      <c r="X57" t="s"/>
      <c r="Y57" t="s">
        <v>85</v>
      </c>
      <c r="Z57">
        <f>HYPERLINK("https://hotel-media.eclerx.com/savepage/tk_15468538491940281_sr_273.html","info")</f>
        <v/>
      </c>
      <c r="AA57" t="n">
        <v>-6859963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96</v>
      </c>
      <c r="AQ57" t="s">
        <v>88</v>
      </c>
      <c r="AR57" t="s">
        <v>89</v>
      </c>
      <c r="AS57" t="s"/>
      <c r="AT57" t="s">
        <v>90</v>
      </c>
      <c r="AU57" t="s"/>
      <c r="AV57" t="s"/>
      <c r="AW57" t="s"/>
      <c r="AX57" t="s"/>
      <c r="AY57" t="n">
        <v>6859963</v>
      </c>
      <c r="AZ57" t="s">
        <v>155</v>
      </c>
      <c r="BA57" t="s"/>
      <c r="BB57" t="n">
        <v>27827</v>
      </c>
      <c r="BC57" t="n">
        <v>53.549257910139</v>
      </c>
      <c r="BD57" t="n">
        <v>53.549257910139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151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202</v>
      </c>
      <c r="L58" t="s">
        <v>76</v>
      </c>
      <c r="M58" t="s"/>
      <c r="N58" t="s">
        <v>164</v>
      </c>
      <c r="O58" t="s">
        <v>78</v>
      </c>
      <c r="P58" t="s">
        <v>151</v>
      </c>
      <c r="Q58" t="s"/>
      <c r="R58" t="s">
        <v>153</v>
      </c>
      <c r="S58" t="s">
        <v>166</v>
      </c>
      <c r="T58" t="s">
        <v>81</v>
      </c>
      <c r="U58" t="s">
        <v>82</v>
      </c>
      <c r="V58" t="s">
        <v>83</v>
      </c>
      <c r="W58" t="s">
        <v>97</v>
      </c>
      <c r="X58" t="s"/>
      <c r="Y58" t="s">
        <v>85</v>
      </c>
      <c r="Z58">
        <f>HYPERLINK("https://hotel-media.eclerx.com/savepage/tk_15468538491940281_sr_273.html","info")</f>
        <v/>
      </c>
      <c r="AA58" t="n">
        <v>-6859963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96</v>
      </c>
      <c r="AQ58" t="s">
        <v>88</v>
      </c>
      <c r="AR58" t="s">
        <v>114</v>
      </c>
      <c r="AS58" t="s"/>
      <c r="AT58" t="s">
        <v>90</v>
      </c>
      <c r="AU58" t="s"/>
      <c r="AV58" t="s"/>
      <c r="AW58" t="s"/>
      <c r="AX58" t="s"/>
      <c r="AY58" t="n">
        <v>6859963</v>
      </c>
      <c r="AZ58" t="s">
        <v>155</v>
      </c>
      <c r="BA58" t="s"/>
      <c r="BB58" t="n">
        <v>27827</v>
      </c>
      <c r="BC58" t="n">
        <v>53.549257910139</v>
      </c>
      <c r="BD58" t="n">
        <v>53.549257910139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151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205</v>
      </c>
      <c r="L59" t="s">
        <v>76</v>
      </c>
      <c r="M59" t="s"/>
      <c r="N59" t="s">
        <v>167</v>
      </c>
      <c r="O59" t="s">
        <v>78</v>
      </c>
      <c r="P59" t="s">
        <v>151</v>
      </c>
      <c r="Q59" t="s"/>
      <c r="R59" t="s">
        <v>153</v>
      </c>
      <c r="S59" t="s">
        <v>168</v>
      </c>
      <c r="T59" t="s">
        <v>81</v>
      </c>
      <c r="U59" t="s">
        <v>82</v>
      </c>
      <c r="V59" t="s">
        <v>83</v>
      </c>
      <c r="W59" t="s">
        <v>97</v>
      </c>
      <c r="X59" t="s"/>
      <c r="Y59" t="s">
        <v>85</v>
      </c>
      <c r="Z59">
        <f>HYPERLINK("https://hotel-media.eclerx.com/savepage/tk_15468538491940281_sr_273.html","info")</f>
        <v/>
      </c>
      <c r="AA59" t="n">
        <v>-6859963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96</v>
      </c>
      <c r="AQ59" t="s">
        <v>88</v>
      </c>
      <c r="AR59" t="s">
        <v>89</v>
      </c>
      <c r="AS59" t="s"/>
      <c r="AT59" t="s">
        <v>90</v>
      </c>
      <c r="AU59" t="s"/>
      <c r="AV59" t="s"/>
      <c r="AW59" t="s"/>
      <c r="AX59" t="s"/>
      <c r="AY59" t="n">
        <v>6859963</v>
      </c>
      <c r="AZ59" t="s">
        <v>155</v>
      </c>
      <c r="BA59" t="s"/>
      <c r="BB59" t="n">
        <v>27827</v>
      </c>
      <c r="BC59" t="n">
        <v>53.549257910139</v>
      </c>
      <c r="BD59" t="n">
        <v>53.549257910139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151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207</v>
      </c>
      <c r="L60" t="s">
        <v>76</v>
      </c>
      <c r="M60" t="s"/>
      <c r="N60" t="s">
        <v>169</v>
      </c>
      <c r="O60" t="s">
        <v>78</v>
      </c>
      <c r="P60" t="s">
        <v>151</v>
      </c>
      <c r="Q60" t="s"/>
      <c r="R60" t="s">
        <v>153</v>
      </c>
      <c r="S60" t="s">
        <v>170</v>
      </c>
      <c r="T60" t="s">
        <v>81</v>
      </c>
      <c r="U60" t="s">
        <v>82</v>
      </c>
      <c r="V60" t="s">
        <v>83</v>
      </c>
      <c r="W60" t="s">
        <v>97</v>
      </c>
      <c r="X60" t="s"/>
      <c r="Y60" t="s">
        <v>85</v>
      </c>
      <c r="Z60">
        <f>HYPERLINK("https://hotel-media.eclerx.com/savepage/tk_15468538491940281_sr_273.html","info")</f>
        <v/>
      </c>
      <c r="AA60" t="n">
        <v>-6859963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96</v>
      </c>
      <c r="AQ60" t="s">
        <v>88</v>
      </c>
      <c r="AR60" t="s">
        <v>121</v>
      </c>
      <c r="AS60" t="s"/>
      <c r="AT60" t="s">
        <v>90</v>
      </c>
      <c r="AU60" t="s"/>
      <c r="AV60" t="s"/>
      <c r="AW60" t="s"/>
      <c r="AX60" t="s"/>
      <c r="AY60" t="n">
        <v>6859963</v>
      </c>
      <c r="AZ60" t="s">
        <v>155</v>
      </c>
      <c r="BA60" t="s"/>
      <c r="BB60" t="n">
        <v>27827</v>
      </c>
      <c r="BC60" t="n">
        <v>53.549257910139</v>
      </c>
      <c r="BD60" t="n">
        <v>53.549257910139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151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208</v>
      </c>
      <c r="L61" t="s">
        <v>76</v>
      </c>
      <c r="M61" t="s"/>
      <c r="N61" t="s">
        <v>137</v>
      </c>
      <c r="O61" t="s">
        <v>78</v>
      </c>
      <c r="P61" t="s">
        <v>151</v>
      </c>
      <c r="Q61" t="s"/>
      <c r="R61" t="s">
        <v>153</v>
      </c>
      <c r="S61" t="s">
        <v>171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HYPERLINK("https://hotel-media.eclerx.com/savepage/tk_15468538491940281_sr_273.html","info")</f>
        <v/>
      </c>
      <c r="AA61" t="n">
        <v>-6859963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96</v>
      </c>
      <c r="AQ61" t="s">
        <v>88</v>
      </c>
      <c r="AR61" t="s">
        <v>121</v>
      </c>
      <c r="AS61" t="s"/>
      <c r="AT61" t="s">
        <v>90</v>
      </c>
      <c r="AU61" t="s"/>
      <c r="AV61" t="s"/>
      <c r="AW61" t="s"/>
      <c r="AX61" t="s"/>
      <c r="AY61" t="n">
        <v>6859963</v>
      </c>
      <c r="AZ61" t="s">
        <v>155</v>
      </c>
      <c r="BA61" t="s"/>
      <c r="BB61" t="n">
        <v>27827</v>
      </c>
      <c r="BC61" t="n">
        <v>53.549257910139</v>
      </c>
      <c r="BD61" t="n">
        <v>53.549257910139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151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208</v>
      </c>
      <c r="L62" t="s">
        <v>76</v>
      </c>
      <c r="M62" t="s"/>
      <c r="N62" t="s">
        <v>128</v>
      </c>
      <c r="O62" t="s">
        <v>78</v>
      </c>
      <c r="P62" t="s">
        <v>151</v>
      </c>
      <c r="Q62" t="s"/>
      <c r="R62" t="s">
        <v>153</v>
      </c>
      <c r="S62" t="s">
        <v>171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HYPERLINK("https://hotel-media.eclerx.com/savepage/tk_15468538491940281_sr_273.html","info")</f>
        <v/>
      </c>
      <c r="AA62" t="n">
        <v>-6859963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96</v>
      </c>
      <c r="AQ62" t="s">
        <v>88</v>
      </c>
      <c r="AR62" t="s">
        <v>124</v>
      </c>
      <c r="AS62" t="s"/>
      <c r="AT62" t="s">
        <v>90</v>
      </c>
      <c r="AU62" t="s"/>
      <c r="AV62" t="s"/>
      <c r="AW62" t="s"/>
      <c r="AX62" t="s"/>
      <c r="AY62" t="n">
        <v>6859963</v>
      </c>
      <c r="AZ62" t="s">
        <v>155</v>
      </c>
      <c r="BA62" t="s"/>
      <c r="BB62" t="n">
        <v>27827</v>
      </c>
      <c r="BC62" t="n">
        <v>53.549257910139</v>
      </c>
      <c r="BD62" t="n">
        <v>53.549257910139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151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208</v>
      </c>
      <c r="L63" t="s">
        <v>76</v>
      </c>
      <c r="M63" t="s"/>
      <c r="N63" t="s">
        <v>128</v>
      </c>
      <c r="O63" t="s">
        <v>78</v>
      </c>
      <c r="P63" t="s">
        <v>151</v>
      </c>
      <c r="Q63" t="s"/>
      <c r="R63" t="s">
        <v>153</v>
      </c>
      <c r="S63" t="s">
        <v>171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HYPERLINK("https://hotel-media.eclerx.com/savepage/tk_15468538491940281_sr_273.html","info")</f>
        <v/>
      </c>
      <c r="AA63" t="n">
        <v>-6859963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96</v>
      </c>
      <c r="AQ63" t="s">
        <v>88</v>
      </c>
      <c r="AR63" t="s">
        <v>119</v>
      </c>
      <c r="AS63" t="s"/>
      <c r="AT63" t="s">
        <v>90</v>
      </c>
      <c r="AU63" t="s"/>
      <c r="AV63" t="s"/>
      <c r="AW63" t="s"/>
      <c r="AX63" t="s"/>
      <c r="AY63" t="n">
        <v>6859963</v>
      </c>
      <c r="AZ63" t="s">
        <v>155</v>
      </c>
      <c r="BA63" t="s"/>
      <c r="BB63" t="n">
        <v>27827</v>
      </c>
      <c r="BC63" t="n">
        <v>53.549257910139</v>
      </c>
      <c r="BD63" t="n">
        <v>53.549257910139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151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209</v>
      </c>
      <c r="L64" t="s">
        <v>76</v>
      </c>
      <c r="M64" t="s"/>
      <c r="N64" t="s">
        <v>167</v>
      </c>
      <c r="O64" t="s">
        <v>78</v>
      </c>
      <c r="P64" t="s">
        <v>151</v>
      </c>
      <c r="Q64" t="s"/>
      <c r="R64" t="s">
        <v>153</v>
      </c>
      <c r="S64" t="s">
        <v>172</v>
      </c>
      <c r="T64" t="s">
        <v>81</v>
      </c>
      <c r="U64" t="s">
        <v>82</v>
      </c>
      <c r="V64" t="s">
        <v>83</v>
      </c>
      <c r="W64" t="s">
        <v>97</v>
      </c>
      <c r="X64" t="s"/>
      <c r="Y64" t="s">
        <v>85</v>
      </c>
      <c r="Z64">
        <f>HYPERLINK("https://hotel-media.eclerx.com/savepage/tk_15468538491940281_sr_273.html","info")</f>
        <v/>
      </c>
      <c r="AA64" t="n">
        <v>-6859963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96</v>
      </c>
      <c r="AQ64" t="s">
        <v>88</v>
      </c>
      <c r="AR64" t="s">
        <v>114</v>
      </c>
      <c r="AS64" t="s"/>
      <c r="AT64" t="s">
        <v>90</v>
      </c>
      <c r="AU64" t="s"/>
      <c r="AV64" t="s"/>
      <c r="AW64" t="s"/>
      <c r="AX64" t="s"/>
      <c r="AY64" t="n">
        <v>6859963</v>
      </c>
      <c r="AZ64" t="s">
        <v>155</v>
      </c>
      <c r="BA64" t="s"/>
      <c r="BB64" t="n">
        <v>27827</v>
      </c>
      <c r="BC64" t="n">
        <v>53.549257910139</v>
      </c>
      <c r="BD64" t="n">
        <v>53.549257910139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151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226</v>
      </c>
      <c r="L65" t="s">
        <v>76</v>
      </c>
      <c r="M65" t="s"/>
      <c r="N65" t="s">
        <v>152</v>
      </c>
      <c r="O65" t="s">
        <v>78</v>
      </c>
      <c r="P65" t="s">
        <v>151</v>
      </c>
      <c r="Q65" t="s"/>
      <c r="R65" t="s">
        <v>153</v>
      </c>
      <c r="S65" t="s">
        <v>173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HYPERLINK("https://hotel-media.eclerx.com/savepage/tk_15468538491940281_sr_273.html","info")</f>
        <v/>
      </c>
      <c r="AA65" t="n">
        <v>-6859963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96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6859963</v>
      </c>
      <c r="AZ65" t="s">
        <v>155</v>
      </c>
      <c r="BA65" t="s"/>
      <c r="BB65" t="n">
        <v>27827</v>
      </c>
      <c r="BC65" t="n">
        <v>53.549257910139</v>
      </c>
      <c r="BD65" t="n">
        <v>53.549257910139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151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228</v>
      </c>
      <c r="L66" t="s">
        <v>76</v>
      </c>
      <c r="M66" t="s"/>
      <c r="N66" t="s">
        <v>174</v>
      </c>
      <c r="O66" t="s">
        <v>78</v>
      </c>
      <c r="P66" t="s">
        <v>151</v>
      </c>
      <c r="Q66" t="s"/>
      <c r="R66" t="s">
        <v>153</v>
      </c>
      <c r="S66" t="s">
        <v>175</v>
      </c>
      <c r="T66" t="s">
        <v>81</v>
      </c>
      <c r="U66" t="s">
        <v>82</v>
      </c>
      <c r="V66" t="s">
        <v>83</v>
      </c>
      <c r="W66" t="s">
        <v>97</v>
      </c>
      <c r="X66" t="s"/>
      <c r="Y66" t="s">
        <v>85</v>
      </c>
      <c r="Z66">
        <f>HYPERLINK("https://hotel-media.eclerx.com/savepage/tk_15468538491940281_sr_273.html","info")</f>
        <v/>
      </c>
      <c r="AA66" t="n">
        <v>-6859963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96</v>
      </c>
      <c r="AQ66" t="s">
        <v>88</v>
      </c>
      <c r="AR66" t="s">
        <v>89</v>
      </c>
      <c r="AS66" t="s"/>
      <c r="AT66" t="s">
        <v>90</v>
      </c>
      <c r="AU66" t="s"/>
      <c r="AV66" t="s"/>
      <c r="AW66" t="s"/>
      <c r="AX66" t="s"/>
      <c r="AY66" t="n">
        <v>6859963</v>
      </c>
      <c r="AZ66" t="s">
        <v>155</v>
      </c>
      <c r="BA66" t="s"/>
      <c r="BB66" t="n">
        <v>27827</v>
      </c>
      <c r="BC66" t="n">
        <v>53.549257910139</v>
      </c>
      <c r="BD66" t="n">
        <v>53.549257910139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151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231</v>
      </c>
      <c r="L67" t="s">
        <v>76</v>
      </c>
      <c r="M67" t="s"/>
      <c r="N67" t="s">
        <v>152</v>
      </c>
      <c r="O67" t="s">
        <v>78</v>
      </c>
      <c r="P67" t="s">
        <v>151</v>
      </c>
      <c r="Q67" t="s"/>
      <c r="R67" t="s">
        <v>153</v>
      </c>
      <c r="S67" t="s">
        <v>176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HYPERLINK("https://hotel-media.eclerx.com/savepage/tk_15468538491940281_sr_273.html","info")</f>
        <v/>
      </c>
      <c r="AA67" t="n">
        <v>-6859963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96</v>
      </c>
      <c r="AQ67" t="s">
        <v>88</v>
      </c>
      <c r="AR67" t="s">
        <v>114</v>
      </c>
      <c r="AS67" t="s"/>
      <c r="AT67" t="s">
        <v>90</v>
      </c>
      <c r="AU67" t="s"/>
      <c r="AV67" t="s"/>
      <c r="AW67" t="s"/>
      <c r="AX67" t="s"/>
      <c r="AY67" t="n">
        <v>6859963</v>
      </c>
      <c r="AZ67" t="s">
        <v>155</v>
      </c>
      <c r="BA67" t="s"/>
      <c r="BB67" t="n">
        <v>27827</v>
      </c>
      <c r="BC67" t="n">
        <v>53.549257910139</v>
      </c>
      <c r="BD67" t="n">
        <v>53.549257910139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151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235</v>
      </c>
      <c r="L68" t="s">
        <v>76</v>
      </c>
      <c r="M68" t="s"/>
      <c r="N68" t="s">
        <v>128</v>
      </c>
      <c r="O68" t="s">
        <v>78</v>
      </c>
      <c r="P68" t="s">
        <v>151</v>
      </c>
      <c r="Q68" t="s"/>
      <c r="R68" t="s">
        <v>153</v>
      </c>
      <c r="S68" t="s">
        <v>177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HYPERLINK("https://hotel-media.eclerx.com/savepage/tk_15468538491940281_sr_273.html","info")</f>
        <v/>
      </c>
      <c r="AA68" t="n">
        <v>-6859963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96</v>
      </c>
      <c r="AQ68" t="s">
        <v>88</v>
      </c>
      <c r="AR68" t="s">
        <v>124</v>
      </c>
      <c r="AS68" t="s"/>
      <c r="AT68" t="s">
        <v>90</v>
      </c>
      <c r="AU68" t="s"/>
      <c r="AV68" t="s"/>
      <c r="AW68" t="s"/>
      <c r="AX68" t="s"/>
      <c r="AY68" t="n">
        <v>6859963</v>
      </c>
      <c r="AZ68" t="s">
        <v>155</v>
      </c>
      <c r="BA68" t="s"/>
      <c r="BB68" t="n">
        <v>27827</v>
      </c>
      <c r="BC68" t="n">
        <v>53.549257910139</v>
      </c>
      <c r="BD68" t="n">
        <v>53.549257910139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151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235</v>
      </c>
      <c r="L69" t="s">
        <v>76</v>
      </c>
      <c r="M69" t="s"/>
      <c r="N69" t="s">
        <v>128</v>
      </c>
      <c r="O69" t="s">
        <v>78</v>
      </c>
      <c r="P69" t="s">
        <v>151</v>
      </c>
      <c r="Q69" t="s"/>
      <c r="R69" t="s">
        <v>153</v>
      </c>
      <c r="S69" t="s">
        <v>177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HYPERLINK("https://hotel-media.eclerx.com/savepage/tk_15468538491940281_sr_273.html","info")</f>
        <v/>
      </c>
      <c r="AA69" t="n">
        <v>-6859963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96</v>
      </c>
      <c r="AQ69" t="s">
        <v>88</v>
      </c>
      <c r="AR69" t="s">
        <v>119</v>
      </c>
      <c r="AS69" t="s"/>
      <c r="AT69" t="s">
        <v>90</v>
      </c>
      <c r="AU69" t="s"/>
      <c r="AV69" t="s"/>
      <c r="AW69" t="s"/>
      <c r="AX69" t="s"/>
      <c r="AY69" t="n">
        <v>6859963</v>
      </c>
      <c r="AZ69" t="s">
        <v>155</v>
      </c>
      <c r="BA69" t="s"/>
      <c r="BB69" t="n">
        <v>27827</v>
      </c>
      <c r="BC69" t="n">
        <v>53.549257910139</v>
      </c>
      <c r="BD69" t="n">
        <v>53.549257910139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151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235</v>
      </c>
      <c r="L70" t="s">
        <v>76</v>
      </c>
      <c r="M70" t="s"/>
      <c r="N70" t="s">
        <v>174</v>
      </c>
      <c r="O70" t="s">
        <v>78</v>
      </c>
      <c r="P70" t="s">
        <v>151</v>
      </c>
      <c r="Q70" t="s"/>
      <c r="R70" t="s">
        <v>153</v>
      </c>
      <c r="S70" t="s">
        <v>177</v>
      </c>
      <c r="T70" t="s">
        <v>81</v>
      </c>
      <c r="U70" t="s">
        <v>82</v>
      </c>
      <c r="V70" t="s">
        <v>83</v>
      </c>
      <c r="W70" t="s">
        <v>97</v>
      </c>
      <c r="X70" t="s"/>
      <c r="Y70" t="s">
        <v>85</v>
      </c>
      <c r="Z70">
        <f>HYPERLINK("https://hotel-media.eclerx.com/savepage/tk_15468538491940281_sr_273.html","info")</f>
        <v/>
      </c>
      <c r="AA70" t="n">
        <v>-6859963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96</v>
      </c>
      <c r="AQ70" t="s">
        <v>88</v>
      </c>
      <c r="AR70" t="s">
        <v>114</v>
      </c>
      <c r="AS70" t="s"/>
      <c r="AT70" t="s">
        <v>90</v>
      </c>
      <c r="AU70" t="s"/>
      <c r="AV70" t="s"/>
      <c r="AW70" t="s"/>
      <c r="AX70" t="s"/>
      <c r="AY70" t="n">
        <v>6859963</v>
      </c>
      <c r="AZ70" t="s">
        <v>155</v>
      </c>
      <c r="BA70" t="s"/>
      <c r="BB70" t="n">
        <v>27827</v>
      </c>
      <c r="BC70" t="n">
        <v>53.549257910139</v>
      </c>
      <c r="BD70" t="n">
        <v>53.549257910139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151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237</v>
      </c>
      <c r="L71" t="s">
        <v>76</v>
      </c>
      <c r="M71" t="s"/>
      <c r="N71" t="s">
        <v>128</v>
      </c>
      <c r="O71" t="s">
        <v>78</v>
      </c>
      <c r="P71" t="s">
        <v>151</v>
      </c>
      <c r="Q71" t="s"/>
      <c r="R71" t="s">
        <v>153</v>
      </c>
      <c r="S71" t="s">
        <v>178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HYPERLINK("https://hotel-media.eclerx.com/savepage/tk_15468538491940281_sr_273.html","info")</f>
        <v/>
      </c>
      <c r="AA71" t="n">
        <v>-6859963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96</v>
      </c>
      <c r="AQ71" t="s">
        <v>88</v>
      </c>
      <c r="AR71" t="s">
        <v>148</v>
      </c>
      <c r="AS71" t="s"/>
      <c r="AT71" t="s">
        <v>90</v>
      </c>
      <c r="AU71" t="s"/>
      <c r="AV71" t="s"/>
      <c r="AW71" t="s"/>
      <c r="AX71" t="s"/>
      <c r="AY71" t="n">
        <v>6859963</v>
      </c>
      <c r="AZ71" t="s">
        <v>155</v>
      </c>
      <c r="BA71" t="s"/>
      <c r="BB71" t="n">
        <v>27827</v>
      </c>
      <c r="BC71" t="n">
        <v>53.549257910139</v>
      </c>
      <c r="BD71" t="n">
        <v>53.549257910139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151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239</v>
      </c>
      <c r="L72" t="s">
        <v>76</v>
      </c>
      <c r="M72" t="s"/>
      <c r="N72" t="s">
        <v>128</v>
      </c>
      <c r="O72" t="s">
        <v>78</v>
      </c>
      <c r="P72" t="s">
        <v>151</v>
      </c>
      <c r="Q72" t="s"/>
      <c r="R72" t="s">
        <v>153</v>
      </c>
      <c r="S72" t="s">
        <v>179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HYPERLINK("https://hotel-media.eclerx.com/savepage/tk_15468538491940281_sr_273.html","info")</f>
        <v/>
      </c>
      <c r="AA72" t="n">
        <v>-6859963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96</v>
      </c>
      <c r="AQ72" t="s">
        <v>88</v>
      </c>
      <c r="AR72" t="s">
        <v>121</v>
      </c>
      <c r="AS72" t="s"/>
      <c r="AT72" t="s">
        <v>90</v>
      </c>
      <c r="AU72" t="s"/>
      <c r="AV72" t="s"/>
      <c r="AW72" t="s"/>
      <c r="AX72" t="s"/>
      <c r="AY72" t="n">
        <v>6859963</v>
      </c>
      <c r="AZ72" t="s">
        <v>155</v>
      </c>
      <c r="BA72" t="s"/>
      <c r="BB72" t="n">
        <v>27827</v>
      </c>
      <c r="BC72" t="n">
        <v>53.549257910139</v>
      </c>
      <c r="BD72" t="n">
        <v>53.549257910139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151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240</v>
      </c>
      <c r="L73" t="s">
        <v>76</v>
      </c>
      <c r="M73" t="s"/>
      <c r="N73" t="s">
        <v>180</v>
      </c>
      <c r="O73" t="s">
        <v>78</v>
      </c>
      <c r="P73" t="s">
        <v>151</v>
      </c>
      <c r="Q73" t="s"/>
      <c r="R73" t="s">
        <v>153</v>
      </c>
      <c r="S73" t="s">
        <v>181</v>
      </c>
      <c r="T73" t="s">
        <v>81</v>
      </c>
      <c r="U73" t="s">
        <v>82</v>
      </c>
      <c r="V73" t="s">
        <v>83</v>
      </c>
      <c r="W73" t="s">
        <v>97</v>
      </c>
      <c r="X73" t="s"/>
      <c r="Y73" t="s">
        <v>85</v>
      </c>
      <c r="Z73">
        <f>HYPERLINK("https://hotel-media.eclerx.com/savepage/tk_15468538491940281_sr_273.html","info")</f>
        <v/>
      </c>
      <c r="AA73" t="n">
        <v>-6859963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96</v>
      </c>
      <c r="AQ73" t="s">
        <v>88</v>
      </c>
      <c r="AR73" t="s">
        <v>121</v>
      </c>
      <c r="AS73" t="s"/>
      <c r="AT73" t="s">
        <v>90</v>
      </c>
      <c r="AU73" t="s"/>
      <c r="AV73" t="s"/>
      <c r="AW73" t="s"/>
      <c r="AX73" t="s"/>
      <c r="AY73" t="n">
        <v>6859963</v>
      </c>
      <c r="AZ73" t="s">
        <v>155</v>
      </c>
      <c r="BA73" t="s"/>
      <c r="BB73" t="n">
        <v>27827</v>
      </c>
      <c r="BC73" t="n">
        <v>53.549257910139</v>
      </c>
      <c r="BD73" t="n">
        <v>53.549257910139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151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248</v>
      </c>
      <c r="L74" t="s">
        <v>76</v>
      </c>
      <c r="M74" t="s"/>
      <c r="N74" t="s">
        <v>159</v>
      </c>
      <c r="O74" t="s">
        <v>78</v>
      </c>
      <c r="P74" t="s">
        <v>151</v>
      </c>
      <c r="Q74" t="s"/>
      <c r="R74" t="s">
        <v>153</v>
      </c>
      <c r="S74" t="s">
        <v>182</v>
      </c>
      <c r="T74" t="s">
        <v>81</v>
      </c>
      <c r="U74" t="s">
        <v>82</v>
      </c>
      <c r="V74" t="s">
        <v>83</v>
      </c>
      <c r="W74" t="s">
        <v>84</v>
      </c>
      <c r="X74" t="s"/>
      <c r="Y74" t="s">
        <v>85</v>
      </c>
      <c r="Z74">
        <f>HYPERLINK("https://hotel-media.eclerx.com/savepage/tk_15468538491940281_sr_273.html","info")</f>
        <v/>
      </c>
      <c r="AA74" t="n">
        <v>-6859963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96</v>
      </c>
      <c r="AQ74" t="s">
        <v>88</v>
      </c>
      <c r="AR74" t="s">
        <v>89</v>
      </c>
      <c r="AS74" t="s"/>
      <c r="AT74" t="s">
        <v>90</v>
      </c>
      <c r="AU74" t="s"/>
      <c r="AV74" t="s"/>
      <c r="AW74" t="s"/>
      <c r="AX74" t="s"/>
      <c r="AY74" t="n">
        <v>6859963</v>
      </c>
      <c r="AZ74" t="s">
        <v>155</v>
      </c>
      <c r="BA74" t="s"/>
      <c r="BB74" t="n">
        <v>27827</v>
      </c>
      <c r="BC74" t="n">
        <v>53.549257910139</v>
      </c>
      <c r="BD74" t="n">
        <v>53.549257910139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151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253</v>
      </c>
      <c r="L75" t="s">
        <v>76</v>
      </c>
      <c r="M75" t="s"/>
      <c r="N75" t="s">
        <v>159</v>
      </c>
      <c r="O75" t="s">
        <v>78</v>
      </c>
      <c r="P75" t="s">
        <v>151</v>
      </c>
      <c r="Q75" t="s"/>
      <c r="R75" t="s">
        <v>153</v>
      </c>
      <c r="S75" t="s">
        <v>183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HYPERLINK("https://hotel-media.eclerx.com/savepage/tk_15468538491940281_sr_273.html","info")</f>
        <v/>
      </c>
      <c r="AA75" t="n">
        <v>-6859963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96</v>
      </c>
      <c r="AQ75" t="s">
        <v>88</v>
      </c>
      <c r="AR75" t="s">
        <v>114</v>
      </c>
      <c r="AS75" t="s"/>
      <c r="AT75" t="s">
        <v>90</v>
      </c>
      <c r="AU75" t="s"/>
      <c r="AV75" t="s"/>
      <c r="AW75" t="s"/>
      <c r="AX75" t="s"/>
      <c r="AY75" t="n">
        <v>6859963</v>
      </c>
      <c r="AZ75" t="s">
        <v>155</v>
      </c>
      <c r="BA75" t="s"/>
      <c r="BB75" t="n">
        <v>27827</v>
      </c>
      <c r="BC75" t="n">
        <v>53.549257910139</v>
      </c>
      <c r="BD75" t="n">
        <v>53.549257910139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151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261</v>
      </c>
      <c r="L76" t="s">
        <v>76</v>
      </c>
      <c r="M76" t="s"/>
      <c r="N76" t="s">
        <v>169</v>
      </c>
      <c r="O76" t="s">
        <v>78</v>
      </c>
      <c r="P76" t="s">
        <v>151</v>
      </c>
      <c r="Q76" t="s"/>
      <c r="R76" t="s">
        <v>153</v>
      </c>
      <c r="S76" t="s">
        <v>184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HYPERLINK("https://hotel-media.eclerx.com/savepage/tk_15468538491940281_sr_273.html","info")</f>
        <v/>
      </c>
      <c r="AA76" t="n">
        <v>-6859963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96</v>
      </c>
      <c r="AQ76" t="s">
        <v>88</v>
      </c>
      <c r="AR76" t="s">
        <v>121</v>
      </c>
      <c r="AS76" t="s"/>
      <c r="AT76" t="s">
        <v>90</v>
      </c>
      <c r="AU76" t="s"/>
      <c r="AV76" t="s"/>
      <c r="AW76" t="s"/>
      <c r="AX76" t="s"/>
      <c r="AY76" t="n">
        <v>6859963</v>
      </c>
      <c r="AZ76" t="s">
        <v>155</v>
      </c>
      <c r="BA76" t="s"/>
      <c r="BB76" t="n">
        <v>27827</v>
      </c>
      <c r="BC76" t="n">
        <v>53.549257910139</v>
      </c>
      <c r="BD76" t="n">
        <v>53.549257910139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151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279</v>
      </c>
      <c r="L77" t="s">
        <v>76</v>
      </c>
      <c r="M77" t="s"/>
      <c r="N77" t="s">
        <v>167</v>
      </c>
      <c r="O77" t="s">
        <v>78</v>
      </c>
      <c r="P77" t="s">
        <v>151</v>
      </c>
      <c r="Q77" t="s"/>
      <c r="R77" t="s">
        <v>153</v>
      </c>
      <c r="S77" t="s">
        <v>185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HYPERLINK("https://hotel-media.eclerx.com/savepage/tk_15468538491940281_sr_273.html","info")</f>
        <v/>
      </c>
      <c r="AA77" t="n">
        <v>-6859963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96</v>
      </c>
      <c r="AQ77" t="s">
        <v>88</v>
      </c>
      <c r="AR77" t="s">
        <v>89</v>
      </c>
      <c r="AS77" t="s"/>
      <c r="AT77" t="s">
        <v>90</v>
      </c>
      <c r="AU77" t="s"/>
      <c r="AV77" t="s"/>
      <c r="AW77" t="s"/>
      <c r="AX77" t="s"/>
      <c r="AY77" t="n">
        <v>6859963</v>
      </c>
      <c r="AZ77" t="s">
        <v>155</v>
      </c>
      <c r="BA77" t="s"/>
      <c r="BB77" t="n">
        <v>27827</v>
      </c>
      <c r="BC77" t="n">
        <v>53.549257910139</v>
      </c>
      <c r="BD77" t="n">
        <v>53.549257910139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151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285</v>
      </c>
      <c r="L78" t="s">
        <v>76</v>
      </c>
      <c r="M78" t="s"/>
      <c r="N78" t="s">
        <v>167</v>
      </c>
      <c r="O78" t="s">
        <v>78</v>
      </c>
      <c r="P78" t="s">
        <v>151</v>
      </c>
      <c r="Q78" t="s"/>
      <c r="R78" t="s">
        <v>153</v>
      </c>
      <c r="S78" t="s">
        <v>186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HYPERLINK("https://hotel-media.eclerx.com/savepage/tk_15468538491940281_sr_273.html","info")</f>
        <v/>
      </c>
      <c r="AA78" t="n">
        <v>-6859963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96</v>
      </c>
      <c r="AQ78" t="s">
        <v>88</v>
      </c>
      <c r="AR78" t="s">
        <v>114</v>
      </c>
      <c r="AS78" t="s"/>
      <c r="AT78" t="s">
        <v>90</v>
      </c>
      <c r="AU78" t="s"/>
      <c r="AV78" t="s"/>
      <c r="AW78" t="s"/>
      <c r="AX78" t="s"/>
      <c r="AY78" t="n">
        <v>6859963</v>
      </c>
      <c r="AZ78" t="s">
        <v>155</v>
      </c>
      <c r="BA78" t="s"/>
      <c r="BB78" t="n">
        <v>27827</v>
      </c>
      <c r="BC78" t="n">
        <v>53.549257910139</v>
      </c>
      <c r="BD78" t="n">
        <v>53.549257910139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151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295</v>
      </c>
      <c r="L79" t="s">
        <v>76</v>
      </c>
      <c r="M79" t="s"/>
      <c r="N79" t="s">
        <v>180</v>
      </c>
      <c r="O79" t="s">
        <v>78</v>
      </c>
      <c r="P79" t="s">
        <v>151</v>
      </c>
      <c r="Q79" t="s"/>
      <c r="R79" t="s">
        <v>153</v>
      </c>
      <c r="S79" t="s">
        <v>187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HYPERLINK("https://hotel-media.eclerx.com/savepage/tk_15468538491940281_sr_273.html","info")</f>
        <v/>
      </c>
      <c r="AA79" t="n">
        <v>-6859963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96</v>
      </c>
      <c r="AQ79" t="s">
        <v>88</v>
      </c>
      <c r="AR79" t="s">
        <v>121</v>
      </c>
      <c r="AS79" t="s"/>
      <c r="AT79" t="s">
        <v>90</v>
      </c>
      <c r="AU79" t="s"/>
      <c r="AV79" t="s"/>
      <c r="AW79" t="s"/>
      <c r="AX79" t="s"/>
      <c r="AY79" t="n">
        <v>6859963</v>
      </c>
      <c r="AZ79" t="s">
        <v>155</v>
      </c>
      <c r="BA79" t="s"/>
      <c r="BB79" t="n">
        <v>27827</v>
      </c>
      <c r="BC79" t="n">
        <v>53.549257910139</v>
      </c>
      <c r="BD79" t="n">
        <v>53.549257910139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188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60</v>
      </c>
      <c r="L80" t="s">
        <v>76</v>
      </c>
      <c r="M80" t="s"/>
      <c r="N80" t="s">
        <v>189</v>
      </c>
      <c r="O80" t="s">
        <v>78</v>
      </c>
      <c r="P80" t="s">
        <v>188</v>
      </c>
      <c r="Q80" t="s"/>
      <c r="R80" t="s">
        <v>95</v>
      </c>
      <c r="S80" t="s">
        <v>190</v>
      </c>
      <c r="T80" t="s">
        <v>81</v>
      </c>
      <c r="U80" t="s">
        <v>82</v>
      </c>
      <c r="V80" t="s">
        <v>83</v>
      </c>
      <c r="W80" t="s">
        <v>97</v>
      </c>
      <c r="X80" t="s"/>
      <c r="Y80" t="s">
        <v>85</v>
      </c>
      <c r="Z80">
        <f>HYPERLINK("https://hotel-media.eclerx.com/savepage/tk_15468538970792098_sr_273.html","info")</f>
        <v/>
      </c>
      <c r="AA80" t="n">
        <v>-2311924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121</v>
      </c>
      <c r="AQ80" t="s">
        <v>88</v>
      </c>
      <c r="AR80" t="s">
        <v>89</v>
      </c>
      <c r="AS80" t="s"/>
      <c r="AT80" t="s">
        <v>90</v>
      </c>
      <c r="AU80" t="s"/>
      <c r="AV80" t="s"/>
      <c r="AW80" t="s"/>
      <c r="AX80" t="s"/>
      <c r="AY80" t="n">
        <v>2311924</v>
      </c>
      <c r="AZ80" t="s">
        <v>191</v>
      </c>
      <c r="BA80" t="s"/>
      <c r="BB80" t="n">
        <v>60063</v>
      </c>
      <c r="BC80" t="n">
        <v>53.553485</v>
      </c>
      <c r="BD80" t="n">
        <v>53.553485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188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70</v>
      </c>
      <c r="L81" t="s">
        <v>76</v>
      </c>
      <c r="M81" t="s"/>
      <c r="N81" t="s">
        <v>192</v>
      </c>
      <c r="O81" t="s">
        <v>78</v>
      </c>
      <c r="P81" t="s">
        <v>188</v>
      </c>
      <c r="Q81" t="s"/>
      <c r="R81" t="s">
        <v>95</v>
      </c>
      <c r="S81" t="s">
        <v>80</v>
      </c>
      <c r="T81" t="s">
        <v>81</v>
      </c>
      <c r="U81" t="s">
        <v>82</v>
      </c>
      <c r="V81" t="s">
        <v>83</v>
      </c>
      <c r="W81" t="s">
        <v>97</v>
      </c>
      <c r="X81" t="s"/>
      <c r="Y81" t="s">
        <v>85</v>
      </c>
      <c r="Z81">
        <f>HYPERLINK("https://hotel-media.eclerx.com/savepage/tk_15468538970792098_sr_273.html","info")</f>
        <v/>
      </c>
      <c r="AA81" t="n">
        <v>-2311924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121</v>
      </c>
      <c r="AQ81" t="s">
        <v>88</v>
      </c>
      <c r="AR81" t="s">
        <v>89</v>
      </c>
      <c r="AS81" t="s"/>
      <c r="AT81" t="s">
        <v>90</v>
      </c>
      <c r="AU81" t="s"/>
      <c r="AV81" t="s"/>
      <c r="AW81" t="s"/>
      <c r="AX81" t="s"/>
      <c r="AY81" t="n">
        <v>2311924</v>
      </c>
      <c r="AZ81" t="s">
        <v>191</v>
      </c>
      <c r="BA81" t="s"/>
      <c r="BB81" t="n">
        <v>60063</v>
      </c>
      <c r="BC81" t="n">
        <v>53.553485</v>
      </c>
      <c r="BD81" t="n">
        <v>53.553485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188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72</v>
      </c>
      <c r="L82" t="s">
        <v>76</v>
      </c>
      <c r="M82" t="s"/>
      <c r="N82" t="s">
        <v>193</v>
      </c>
      <c r="O82" t="s">
        <v>78</v>
      </c>
      <c r="P82" t="s">
        <v>188</v>
      </c>
      <c r="Q82" t="s"/>
      <c r="R82" t="s">
        <v>95</v>
      </c>
      <c r="S82" t="s">
        <v>194</v>
      </c>
      <c r="T82" t="s">
        <v>81</v>
      </c>
      <c r="U82" t="s">
        <v>82</v>
      </c>
      <c r="V82" t="s">
        <v>83</v>
      </c>
      <c r="W82" t="s">
        <v>97</v>
      </c>
      <c r="X82" t="s"/>
      <c r="Y82" t="s">
        <v>85</v>
      </c>
      <c r="Z82">
        <f>HYPERLINK("https://hotel-media.eclerx.com/savepage/tk_15468538970792098_sr_273.html","info")</f>
        <v/>
      </c>
      <c r="AA82" t="n">
        <v>-2311924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121</v>
      </c>
      <c r="AQ82" t="s">
        <v>88</v>
      </c>
      <c r="AR82" t="s">
        <v>89</v>
      </c>
      <c r="AS82" t="s"/>
      <c r="AT82" t="s">
        <v>90</v>
      </c>
      <c r="AU82" t="s"/>
      <c r="AV82" t="s"/>
      <c r="AW82" t="s"/>
      <c r="AX82" t="s"/>
      <c r="AY82" t="n">
        <v>2311924</v>
      </c>
      <c r="AZ82" t="s">
        <v>191</v>
      </c>
      <c r="BA82" t="s"/>
      <c r="BB82" t="n">
        <v>60063</v>
      </c>
      <c r="BC82" t="n">
        <v>53.553485</v>
      </c>
      <c r="BD82" t="n">
        <v>53.553485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188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73</v>
      </c>
      <c r="L83" t="s">
        <v>76</v>
      </c>
      <c r="M83" t="s"/>
      <c r="N83" t="s">
        <v>193</v>
      </c>
      <c r="O83" t="s">
        <v>78</v>
      </c>
      <c r="P83" t="s">
        <v>188</v>
      </c>
      <c r="Q83" t="s"/>
      <c r="R83" t="s">
        <v>95</v>
      </c>
      <c r="S83" t="s">
        <v>195</v>
      </c>
      <c r="T83" t="s">
        <v>81</v>
      </c>
      <c r="U83" t="s">
        <v>82</v>
      </c>
      <c r="V83" t="s">
        <v>83</v>
      </c>
      <c r="W83" t="s">
        <v>97</v>
      </c>
      <c r="X83" t="s"/>
      <c r="Y83" t="s">
        <v>85</v>
      </c>
      <c r="Z83">
        <f>HYPERLINK("https://hotel-media.eclerx.com/savepage/tk_15468538970792098_sr_273.html","info")</f>
        <v/>
      </c>
      <c r="AA83" t="n">
        <v>-2311924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121</v>
      </c>
      <c r="AQ83" t="s">
        <v>88</v>
      </c>
      <c r="AR83" t="s">
        <v>114</v>
      </c>
      <c r="AS83" t="s"/>
      <c r="AT83" t="s">
        <v>90</v>
      </c>
      <c r="AU83" t="s"/>
      <c r="AV83" t="s"/>
      <c r="AW83" t="s"/>
      <c r="AX83" t="s"/>
      <c r="AY83" t="n">
        <v>2311924</v>
      </c>
      <c r="AZ83" t="s">
        <v>191</v>
      </c>
      <c r="BA83" t="s"/>
      <c r="BB83" t="n">
        <v>60063</v>
      </c>
      <c r="BC83" t="n">
        <v>53.553485</v>
      </c>
      <c r="BD83" t="n">
        <v>53.553485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188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75</v>
      </c>
      <c r="L84" t="s">
        <v>76</v>
      </c>
      <c r="M84" t="s"/>
      <c r="N84" t="s">
        <v>125</v>
      </c>
      <c r="O84" t="s">
        <v>78</v>
      </c>
      <c r="P84" t="s">
        <v>188</v>
      </c>
      <c r="Q84" t="s"/>
      <c r="R84" t="s">
        <v>95</v>
      </c>
      <c r="S84" t="s">
        <v>113</v>
      </c>
      <c r="T84" t="s">
        <v>81</v>
      </c>
      <c r="U84" t="s">
        <v>82</v>
      </c>
      <c r="V84" t="s">
        <v>83</v>
      </c>
      <c r="W84" t="s">
        <v>97</v>
      </c>
      <c r="X84" t="s"/>
      <c r="Y84" t="s">
        <v>85</v>
      </c>
      <c r="Z84">
        <f>HYPERLINK("https://hotel-media.eclerx.com/savepage/tk_15468538970792098_sr_273.html","info")</f>
        <v/>
      </c>
      <c r="AA84" t="n">
        <v>-2311924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121</v>
      </c>
      <c r="AQ84" t="s">
        <v>88</v>
      </c>
      <c r="AR84" t="s">
        <v>127</v>
      </c>
      <c r="AS84" t="s"/>
      <c r="AT84" t="s">
        <v>90</v>
      </c>
      <c r="AU84" t="s"/>
      <c r="AV84" t="s"/>
      <c r="AW84" t="s"/>
      <c r="AX84" t="s"/>
      <c r="AY84" t="n">
        <v>2311924</v>
      </c>
      <c r="AZ84" t="s">
        <v>191</v>
      </c>
      <c r="BA84" t="s"/>
      <c r="BB84" t="n">
        <v>60063</v>
      </c>
      <c r="BC84" t="n">
        <v>53.553485</v>
      </c>
      <c r="BD84" t="n">
        <v>53.553485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188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77</v>
      </c>
      <c r="L85" t="s">
        <v>76</v>
      </c>
      <c r="M85" t="s"/>
      <c r="N85" t="s">
        <v>131</v>
      </c>
      <c r="O85" t="s">
        <v>78</v>
      </c>
      <c r="P85" t="s">
        <v>188</v>
      </c>
      <c r="Q85" t="s"/>
      <c r="R85" t="s">
        <v>95</v>
      </c>
      <c r="S85" t="s">
        <v>116</v>
      </c>
      <c r="T85" t="s">
        <v>81</v>
      </c>
      <c r="U85" t="s">
        <v>82</v>
      </c>
      <c r="V85" t="s">
        <v>83</v>
      </c>
      <c r="W85" t="s">
        <v>97</v>
      </c>
      <c r="X85" t="s"/>
      <c r="Y85" t="s">
        <v>85</v>
      </c>
      <c r="Z85">
        <f>HYPERLINK("https://hotel-media.eclerx.com/savepage/tk_15468538970792098_sr_273.html","info")</f>
        <v/>
      </c>
      <c r="AA85" t="n">
        <v>-2311924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121</v>
      </c>
      <c r="AQ85" t="s">
        <v>88</v>
      </c>
      <c r="AR85" t="s">
        <v>133</v>
      </c>
      <c r="AS85" t="s"/>
      <c r="AT85" t="s">
        <v>90</v>
      </c>
      <c r="AU85" t="s"/>
      <c r="AV85" t="s"/>
      <c r="AW85" t="s"/>
      <c r="AX85" t="s"/>
      <c r="AY85" t="n">
        <v>2311924</v>
      </c>
      <c r="AZ85" t="s">
        <v>191</v>
      </c>
      <c r="BA85" t="s"/>
      <c r="BB85" t="n">
        <v>60063</v>
      </c>
      <c r="BC85" t="n">
        <v>53.553485</v>
      </c>
      <c r="BD85" t="n">
        <v>53.553485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188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78</v>
      </c>
      <c r="L86" t="s">
        <v>76</v>
      </c>
      <c r="M86" t="s"/>
      <c r="N86" t="s">
        <v>128</v>
      </c>
      <c r="O86" t="s">
        <v>78</v>
      </c>
      <c r="P86" t="s">
        <v>188</v>
      </c>
      <c r="Q86" t="s"/>
      <c r="R86" t="s">
        <v>95</v>
      </c>
      <c r="S86" t="s">
        <v>118</v>
      </c>
      <c r="T86" t="s">
        <v>81</v>
      </c>
      <c r="U86" t="s">
        <v>82</v>
      </c>
      <c r="V86" t="s">
        <v>83</v>
      </c>
      <c r="W86" t="s">
        <v>97</v>
      </c>
      <c r="X86" t="s"/>
      <c r="Y86" t="s">
        <v>85</v>
      </c>
      <c r="Z86">
        <f>HYPERLINK("https://hotel-media.eclerx.com/savepage/tk_15468538970792098_sr_273.html","info")</f>
        <v/>
      </c>
      <c r="AA86" t="n">
        <v>-2311924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121</v>
      </c>
      <c r="AQ86" t="s">
        <v>88</v>
      </c>
      <c r="AR86" t="s">
        <v>119</v>
      </c>
      <c r="AS86" t="s"/>
      <c r="AT86" t="s">
        <v>90</v>
      </c>
      <c r="AU86" t="s"/>
      <c r="AV86" t="s"/>
      <c r="AW86" t="s"/>
      <c r="AX86" t="s"/>
      <c r="AY86" t="n">
        <v>2311924</v>
      </c>
      <c r="AZ86" t="s">
        <v>191</v>
      </c>
      <c r="BA86" t="s"/>
      <c r="BB86" t="n">
        <v>60063</v>
      </c>
      <c r="BC86" t="n">
        <v>53.553485</v>
      </c>
      <c r="BD86" t="n">
        <v>53.553485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188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80</v>
      </c>
      <c r="L87" t="s">
        <v>76</v>
      </c>
      <c r="M87" t="s"/>
      <c r="N87" t="s">
        <v>196</v>
      </c>
      <c r="O87" t="s">
        <v>78</v>
      </c>
      <c r="P87" t="s">
        <v>188</v>
      </c>
      <c r="Q87" t="s"/>
      <c r="R87" t="s">
        <v>95</v>
      </c>
      <c r="S87" t="s">
        <v>96</v>
      </c>
      <c r="T87" t="s">
        <v>81</v>
      </c>
      <c r="U87" t="s">
        <v>82</v>
      </c>
      <c r="V87" t="s">
        <v>83</v>
      </c>
      <c r="W87" t="s">
        <v>97</v>
      </c>
      <c r="X87" t="s"/>
      <c r="Y87" t="s">
        <v>85</v>
      </c>
      <c r="Z87">
        <f>HYPERLINK("https://hotel-media.eclerx.com/savepage/tk_15468538970792098_sr_273.html","info")</f>
        <v/>
      </c>
      <c r="AA87" t="n">
        <v>-2311924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121</v>
      </c>
      <c r="AQ87" t="s">
        <v>88</v>
      </c>
      <c r="AR87" t="s">
        <v>89</v>
      </c>
      <c r="AS87" t="s"/>
      <c r="AT87" t="s">
        <v>90</v>
      </c>
      <c r="AU87" t="s"/>
      <c r="AV87" t="s"/>
      <c r="AW87" t="s"/>
      <c r="AX87" t="s"/>
      <c r="AY87" t="n">
        <v>2311924</v>
      </c>
      <c r="AZ87" t="s">
        <v>191</v>
      </c>
      <c r="BA87" t="s"/>
      <c r="BB87" t="n">
        <v>60063</v>
      </c>
      <c r="BC87" t="n">
        <v>53.553485</v>
      </c>
      <c r="BD87" t="n">
        <v>53.553485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188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83</v>
      </c>
      <c r="L88" t="s">
        <v>76</v>
      </c>
      <c r="M88" t="s"/>
      <c r="N88" t="s">
        <v>197</v>
      </c>
      <c r="O88" t="s">
        <v>78</v>
      </c>
      <c r="P88" t="s">
        <v>188</v>
      </c>
      <c r="Q88" t="s"/>
      <c r="R88" t="s">
        <v>95</v>
      </c>
      <c r="S88" t="s">
        <v>198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HYPERLINK("https://hotel-media.eclerx.com/savepage/tk_15468538970792098_sr_273.html","info")</f>
        <v/>
      </c>
      <c r="AA88" t="n">
        <v>-2311924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121</v>
      </c>
      <c r="AQ88" t="s">
        <v>88</v>
      </c>
      <c r="AR88" t="s">
        <v>89</v>
      </c>
      <c r="AS88" t="s"/>
      <c r="AT88" t="s">
        <v>90</v>
      </c>
      <c r="AU88" t="s"/>
      <c r="AV88" t="s"/>
      <c r="AW88" t="s"/>
      <c r="AX88" t="s"/>
      <c r="AY88" t="n">
        <v>2311924</v>
      </c>
      <c r="AZ88" t="s">
        <v>191</v>
      </c>
      <c r="BA88" t="s"/>
      <c r="BB88" t="n">
        <v>60063</v>
      </c>
      <c r="BC88" t="n">
        <v>53.553485</v>
      </c>
      <c r="BD88" t="n">
        <v>53.553485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188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86</v>
      </c>
      <c r="L89" t="s">
        <v>76</v>
      </c>
      <c r="M89" t="s"/>
      <c r="N89" t="s">
        <v>193</v>
      </c>
      <c r="O89" t="s">
        <v>78</v>
      </c>
      <c r="P89" t="s">
        <v>188</v>
      </c>
      <c r="Q89" t="s"/>
      <c r="R89" t="s">
        <v>95</v>
      </c>
      <c r="S89" t="s">
        <v>132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HYPERLINK("https://hotel-media.eclerx.com/savepage/tk_15468538970792098_sr_273.html","info")</f>
        <v/>
      </c>
      <c r="AA89" t="n">
        <v>-2311924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121</v>
      </c>
      <c r="AQ89" t="s">
        <v>88</v>
      </c>
      <c r="AR89" t="s">
        <v>89</v>
      </c>
      <c r="AS89" t="s"/>
      <c r="AT89" t="s">
        <v>90</v>
      </c>
      <c r="AU89" t="s"/>
      <c r="AV89" t="s"/>
      <c r="AW89" t="s"/>
      <c r="AX89" t="s"/>
      <c r="AY89" t="n">
        <v>2311924</v>
      </c>
      <c r="AZ89" t="s">
        <v>191</v>
      </c>
      <c r="BA89" t="s"/>
      <c r="BB89" t="n">
        <v>60063</v>
      </c>
      <c r="BC89" t="n">
        <v>53.553485</v>
      </c>
      <c r="BD89" t="n">
        <v>53.553485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188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87</v>
      </c>
      <c r="L90" t="s">
        <v>76</v>
      </c>
      <c r="M90" t="s"/>
      <c r="N90" t="s">
        <v>193</v>
      </c>
      <c r="O90" t="s">
        <v>78</v>
      </c>
      <c r="P90" t="s">
        <v>188</v>
      </c>
      <c r="Q90" t="s"/>
      <c r="R90" t="s">
        <v>95</v>
      </c>
      <c r="S90" t="s">
        <v>199</v>
      </c>
      <c r="T90" t="s">
        <v>81</v>
      </c>
      <c r="U90" t="s">
        <v>82</v>
      </c>
      <c r="V90" t="s">
        <v>83</v>
      </c>
      <c r="W90" t="s">
        <v>84</v>
      </c>
      <c r="X90" t="s"/>
      <c r="Y90" t="s">
        <v>85</v>
      </c>
      <c r="Z90">
        <f>HYPERLINK("https://hotel-media.eclerx.com/savepage/tk_15468538970792098_sr_273.html","info")</f>
        <v/>
      </c>
      <c r="AA90" t="n">
        <v>-2311924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121</v>
      </c>
      <c r="AQ90" t="s">
        <v>88</v>
      </c>
      <c r="AR90" t="s">
        <v>114</v>
      </c>
      <c r="AS90" t="s"/>
      <c r="AT90" t="s">
        <v>90</v>
      </c>
      <c r="AU90" t="s"/>
      <c r="AV90" t="s"/>
      <c r="AW90" t="s"/>
      <c r="AX90" t="s"/>
      <c r="AY90" t="n">
        <v>2311924</v>
      </c>
      <c r="AZ90" t="s">
        <v>191</v>
      </c>
      <c r="BA90" t="s"/>
      <c r="BB90" t="n">
        <v>60063</v>
      </c>
      <c r="BC90" t="n">
        <v>53.553485</v>
      </c>
      <c r="BD90" t="n">
        <v>53.553485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188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93</v>
      </c>
      <c r="L91" t="s">
        <v>76</v>
      </c>
      <c r="M91" t="s"/>
      <c r="N91" t="s">
        <v>200</v>
      </c>
      <c r="O91" t="s">
        <v>78</v>
      </c>
      <c r="P91" t="s">
        <v>188</v>
      </c>
      <c r="Q91" t="s"/>
      <c r="R91" t="s">
        <v>95</v>
      </c>
      <c r="S91" t="s">
        <v>139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HYPERLINK("https://hotel-media.eclerx.com/savepage/tk_15468538970792098_sr_273.html","info")</f>
        <v/>
      </c>
      <c r="AA91" t="n">
        <v>-2311924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121</v>
      </c>
      <c r="AQ91" t="s">
        <v>88</v>
      </c>
      <c r="AR91" t="s">
        <v>89</v>
      </c>
      <c r="AS91" t="s"/>
      <c r="AT91" t="s">
        <v>90</v>
      </c>
      <c r="AU91" t="s"/>
      <c r="AV91" t="s"/>
      <c r="AW91" t="s"/>
      <c r="AX91" t="s"/>
      <c r="AY91" t="n">
        <v>2311924</v>
      </c>
      <c r="AZ91" t="s">
        <v>191</v>
      </c>
      <c r="BA91" t="s"/>
      <c r="BB91" t="n">
        <v>60063</v>
      </c>
      <c r="BC91" t="n">
        <v>53.553485</v>
      </c>
      <c r="BD91" t="n">
        <v>53.553485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188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99</v>
      </c>
      <c r="L92" t="s">
        <v>76</v>
      </c>
      <c r="M92" t="s"/>
      <c r="N92" t="s">
        <v>125</v>
      </c>
      <c r="O92" t="s">
        <v>78</v>
      </c>
      <c r="P92" t="s">
        <v>188</v>
      </c>
      <c r="Q92" t="s"/>
      <c r="R92" t="s">
        <v>95</v>
      </c>
      <c r="S92" t="s">
        <v>142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HYPERLINK("https://hotel-media.eclerx.com/savepage/tk_15468538970792098_sr_273.html","info")</f>
        <v/>
      </c>
      <c r="AA92" t="n">
        <v>-2311924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121</v>
      </c>
      <c r="AQ92" t="s">
        <v>88</v>
      </c>
      <c r="AR92" t="s">
        <v>127</v>
      </c>
      <c r="AS92" t="s"/>
      <c r="AT92" t="s">
        <v>90</v>
      </c>
      <c r="AU92" t="s"/>
      <c r="AV92" t="s"/>
      <c r="AW92" t="s"/>
      <c r="AX92" t="s"/>
      <c r="AY92" t="n">
        <v>2311924</v>
      </c>
      <c r="AZ92" t="s">
        <v>191</v>
      </c>
      <c r="BA92" t="s"/>
      <c r="BB92" t="n">
        <v>60063</v>
      </c>
      <c r="BC92" t="n">
        <v>53.553485</v>
      </c>
      <c r="BD92" t="n">
        <v>53.553485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188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102</v>
      </c>
      <c r="L93" t="s">
        <v>76</v>
      </c>
      <c r="M93" t="s"/>
      <c r="N93" t="s">
        <v>201</v>
      </c>
      <c r="O93" t="s">
        <v>78</v>
      </c>
      <c r="P93" t="s">
        <v>188</v>
      </c>
      <c r="Q93" t="s"/>
      <c r="R93" t="s">
        <v>95</v>
      </c>
      <c r="S93" t="s">
        <v>145</v>
      </c>
      <c r="T93" t="s">
        <v>81</v>
      </c>
      <c r="U93" t="s">
        <v>82</v>
      </c>
      <c r="V93" t="s">
        <v>83</v>
      </c>
      <c r="W93" t="s">
        <v>97</v>
      </c>
      <c r="X93" t="s"/>
      <c r="Y93" t="s">
        <v>85</v>
      </c>
      <c r="Z93">
        <f>HYPERLINK("https://hotel-media.eclerx.com/savepage/tk_15468538970792098_sr_273.html","info")</f>
        <v/>
      </c>
      <c r="AA93" t="n">
        <v>-2311924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121</v>
      </c>
      <c r="AQ93" t="s">
        <v>88</v>
      </c>
      <c r="AR93" t="s">
        <v>89</v>
      </c>
      <c r="AS93" t="s"/>
      <c r="AT93" t="s">
        <v>90</v>
      </c>
      <c r="AU93" t="s"/>
      <c r="AV93" t="s"/>
      <c r="AW93" t="s"/>
      <c r="AX93" t="s"/>
      <c r="AY93" t="n">
        <v>2311924</v>
      </c>
      <c r="AZ93" t="s">
        <v>191</v>
      </c>
      <c r="BA93" t="s"/>
      <c r="BB93" t="n">
        <v>60063</v>
      </c>
      <c r="BC93" t="n">
        <v>53.553485</v>
      </c>
      <c r="BD93" t="n">
        <v>53.553485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188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104</v>
      </c>
      <c r="L94" t="s">
        <v>76</v>
      </c>
      <c r="M94" t="s"/>
      <c r="N94" t="s">
        <v>201</v>
      </c>
      <c r="O94" t="s">
        <v>78</v>
      </c>
      <c r="P94" t="s">
        <v>188</v>
      </c>
      <c r="Q94" t="s"/>
      <c r="R94" t="s">
        <v>95</v>
      </c>
      <c r="S94" t="s">
        <v>150</v>
      </c>
      <c r="T94" t="s">
        <v>81</v>
      </c>
      <c r="U94" t="s">
        <v>82</v>
      </c>
      <c r="V94" t="s">
        <v>83</v>
      </c>
      <c r="W94" t="s">
        <v>97</v>
      </c>
      <c r="X94" t="s"/>
      <c r="Y94" t="s">
        <v>85</v>
      </c>
      <c r="Z94">
        <f>HYPERLINK("https://hotel-media.eclerx.com/savepage/tk_15468538970792098_sr_273.html","info")</f>
        <v/>
      </c>
      <c r="AA94" t="n">
        <v>-2311924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121</v>
      </c>
      <c r="AQ94" t="s">
        <v>88</v>
      </c>
      <c r="AR94" t="s">
        <v>114</v>
      </c>
      <c r="AS94" t="s"/>
      <c r="AT94" t="s">
        <v>90</v>
      </c>
      <c r="AU94" t="s"/>
      <c r="AV94" t="s"/>
      <c r="AW94" t="s"/>
      <c r="AX94" t="s"/>
      <c r="AY94" t="n">
        <v>2311924</v>
      </c>
      <c r="AZ94" t="s">
        <v>191</v>
      </c>
      <c r="BA94" t="s"/>
      <c r="BB94" t="n">
        <v>60063</v>
      </c>
      <c r="BC94" t="n">
        <v>53.553485</v>
      </c>
      <c r="BD94" t="n">
        <v>53.553485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188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109</v>
      </c>
      <c r="L95" t="s">
        <v>76</v>
      </c>
      <c r="M95" t="s"/>
      <c r="N95" t="s">
        <v>202</v>
      </c>
      <c r="O95" t="s">
        <v>78</v>
      </c>
      <c r="P95" t="s">
        <v>188</v>
      </c>
      <c r="Q95" t="s"/>
      <c r="R95" t="s">
        <v>95</v>
      </c>
      <c r="S95" t="s">
        <v>203</v>
      </c>
      <c r="T95" t="s">
        <v>81</v>
      </c>
      <c r="U95" t="s">
        <v>82</v>
      </c>
      <c r="V95" t="s">
        <v>83</v>
      </c>
      <c r="W95" t="s">
        <v>97</v>
      </c>
      <c r="X95" t="s"/>
      <c r="Y95" t="s">
        <v>85</v>
      </c>
      <c r="Z95">
        <f>HYPERLINK("https://hotel-media.eclerx.com/savepage/tk_15468538970792098_sr_273.html","info")</f>
        <v/>
      </c>
      <c r="AA95" t="n">
        <v>-2311924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121</v>
      </c>
      <c r="AQ95" t="s">
        <v>88</v>
      </c>
      <c r="AR95" t="s">
        <v>89</v>
      </c>
      <c r="AS95" t="s"/>
      <c r="AT95" t="s">
        <v>90</v>
      </c>
      <c r="AU95" t="s"/>
      <c r="AV95" t="s"/>
      <c r="AW95" t="s"/>
      <c r="AX95" t="s"/>
      <c r="AY95" t="n">
        <v>2311924</v>
      </c>
      <c r="AZ95" t="s">
        <v>191</v>
      </c>
      <c r="BA95" t="s"/>
      <c r="BB95" t="n">
        <v>60063</v>
      </c>
      <c r="BC95" t="n">
        <v>53.553485</v>
      </c>
      <c r="BD95" t="n">
        <v>53.553485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188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119</v>
      </c>
      <c r="L96" t="s">
        <v>76</v>
      </c>
      <c r="M96" t="s"/>
      <c r="N96" t="s">
        <v>128</v>
      </c>
      <c r="O96" t="s">
        <v>78</v>
      </c>
      <c r="P96" t="s">
        <v>188</v>
      </c>
      <c r="Q96" t="s"/>
      <c r="R96" t="s">
        <v>95</v>
      </c>
      <c r="S96" t="s">
        <v>204</v>
      </c>
      <c r="T96" t="s">
        <v>81</v>
      </c>
      <c r="U96" t="s">
        <v>82</v>
      </c>
      <c r="V96" t="s">
        <v>83</v>
      </c>
      <c r="W96" t="s">
        <v>97</v>
      </c>
      <c r="X96" t="s"/>
      <c r="Y96" t="s">
        <v>85</v>
      </c>
      <c r="Z96">
        <f>HYPERLINK("https://hotel-media.eclerx.com/savepage/tk_15468538970792098_sr_273.html","info")</f>
        <v/>
      </c>
      <c r="AA96" t="n">
        <v>-2311924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121</v>
      </c>
      <c r="AQ96" t="s">
        <v>88</v>
      </c>
      <c r="AR96" t="s">
        <v>119</v>
      </c>
      <c r="AS96" t="s"/>
      <c r="AT96" t="s">
        <v>90</v>
      </c>
      <c r="AU96" t="s"/>
      <c r="AV96" t="s"/>
      <c r="AW96" t="s"/>
      <c r="AX96" t="s"/>
      <c r="AY96" t="n">
        <v>2311924</v>
      </c>
      <c r="AZ96" t="s">
        <v>191</v>
      </c>
      <c r="BA96" t="s"/>
      <c r="BB96" t="n">
        <v>60063</v>
      </c>
      <c r="BC96" t="n">
        <v>53.553485</v>
      </c>
      <c r="BD96" t="n">
        <v>53.553485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188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123</v>
      </c>
      <c r="L97" t="s">
        <v>76</v>
      </c>
      <c r="M97" t="s"/>
      <c r="N97" t="s">
        <v>201</v>
      </c>
      <c r="O97" t="s">
        <v>78</v>
      </c>
      <c r="P97" t="s">
        <v>188</v>
      </c>
      <c r="Q97" t="s"/>
      <c r="R97" t="s">
        <v>95</v>
      </c>
      <c r="S97" t="s">
        <v>205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HYPERLINK("https://hotel-media.eclerx.com/savepage/tk_15468538970792098_sr_273.html","info")</f>
        <v/>
      </c>
      <c r="AA97" t="n">
        <v>-2311924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121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2311924</v>
      </c>
      <c r="AZ97" t="s">
        <v>191</v>
      </c>
      <c r="BA97" t="s"/>
      <c r="BB97" t="n">
        <v>60063</v>
      </c>
      <c r="BC97" t="n">
        <v>53.553485</v>
      </c>
      <c r="BD97" t="n">
        <v>53.553485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188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125</v>
      </c>
      <c r="L98" t="s">
        <v>76</v>
      </c>
      <c r="M98" t="s"/>
      <c r="N98" t="s">
        <v>201</v>
      </c>
      <c r="O98" t="s">
        <v>78</v>
      </c>
      <c r="P98" t="s">
        <v>188</v>
      </c>
      <c r="Q98" t="s"/>
      <c r="R98" t="s">
        <v>95</v>
      </c>
      <c r="S98" t="s">
        <v>206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HYPERLINK("https://hotel-media.eclerx.com/savepage/tk_15468538970792098_sr_273.html","info")</f>
        <v/>
      </c>
      <c r="AA98" t="n">
        <v>-2311924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121</v>
      </c>
      <c r="AQ98" t="s">
        <v>88</v>
      </c>
      <c r="AR98" t="s">
        <v>114</v>
      </c>
      <c r="AS98" t="s"/>
      <c r="AT98" t="s">
        <v>90</v>
      </c>
      <c r="AU98" t="s"/>
      <c r="AV98" t="s"/>
      <c r="AW98" t="s"/>
      <c r="AX98" t="s"/>
      <c r="AY98" t="n">
        <v>2311924</v>
      </c>
      <c r="AZ98" t="s">
        <v>191</v>
      </c>
      <c r="BA98" t="s"/>
      <c r="BB98" t="n">
        <v>60063</v>
      </c>
      <c r="BC98" t="n">
        <v>53.553485</v>
      </c>
      <c r="BD98" t="n">
        <v>53.553485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188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129</v>
      </c>
      <c r="L99" t="s">
        <v>76</v>
      </c>
      <c r="M99" t="s"/>
      <c r="N99" t="s">
        <v>207</v>
      </c>
      <c r="O99" t="s">
        <v>78</v>
      </c>
      <c r="P99" t="s">
        <v>188</v>
      </c>
      <c r="Q99" t="s"/>
      <c r="R99" t="s">
        <v>95</v>
      </c>
      <c r="S99" t="s">
        <v>208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HYPERLINK("https://hotel-media.eclerx.com/savepage/tk_15468538970792098_sr_273.html","info")</f>
        <v/>
      </c>
      <c r="AA99" t="n">
        <v>-2311924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121</v>
      </c>
      <c r="AQ99" t="s">
        <v>88</v>
      </c>
      <c r="AR99" t="s">
        <v>89</v>
      </c>
      <c r="AS99" t="s"/>
      <c r="AT99" t="s">
        <v>90</v>
      </c>
      <c r="AU99" t="s"/>
      <c r="AV99" t="s"/>
      <c r="AW99" t="s"/>
      <c r="AX99" t="s"/>
      <c r="AY99" t="n">
        <v>2311924</v>
      </c>
      <c r="AZ99" t="s">
        <v>191</v>
      </c>
      <c r="BA99" t="s"/>
      <c r="BB99" t="n">
        <v>60063</v>
      </c>
      <c r="BC99" t="n">
        <v>53.553485</v>
      </c>
      <c r="BD99" t="n">
        <v>53.553485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188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129</v>
      </c>
      <c r="L100" t="s">
        <v>76</v>
      </c>
      <c r="M100" t="s"/>
      <c r="N100" t="s">
        <v>209</v>
      </c>
      <c r="O100" t="s">
        <v>78</v>
      </c>
      <c r="P100" t="s">
        <v>188</v>
      </c>
      <c r="Q100" t="s"/>
      <c r="R100" t="s">
        <v>95</v>
      </c>
      <c r="S100" t="s">
        <v>208</v>
      </c>
      <c r="T100" t="s">
        <v>81</v>
      </c>
      <c r="U100" t="s">
        <v>82</v>
      </c>
      <c r="V100" t="s">
        <v>83</v>
      </c>
      <c r="W100" t="s">
        <v>97</v>
      </c>
      <c r="X100" t="s"/>
      <c r="Y100" t="s">
        <v>85</v>
      </c>
      <c r="Z100">
        <f>HYPERLINK("https://hotel-media.eclerx.com/savepage/tk_15468538970792098_sr_273.html","info")</f>
        <v/>
      </c>
      <c r="AA100" t="n">
        <v>-2311924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121</v>
      </c>
      <c r="AQ100" t="s">
        <v>88</v>
      </c>
      <c r="AR100" t="s">
        <v>89</v>
      </c>
      <c r="AS100" t="s"/>
      <c r="AT100" t="s">
        <v>90</v>
      </c>
      <c r="AU100" t="s"/>
      <c r="AV100" t="s"/>
      <c r="AW100" t="s"/>
      <c r="AX100" t="s"/>
      <c r="AY100" t="n">
        <v>2311924</v>
      </c>
      <c r="AZ100" t="s">
        <v>191</v>
      </c>
      <c r="BA100" t="s"/>
      <c r="BB100" t="n">
        <v>60063</v>
      </c>
      <c r="BC100" t="n">
        <v>53.553485</v>
      </c>
      <c r="BD100" t="n">
        <v>53.553485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188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138</v>
      </c>
      <c r="L101" t="s">
        <v>76</v>
      </c>
      <c r="M101" t="s"/>
      <c r="N101" t="s">
        <v>210</v>
      </c>
      <c r="O101" t="s">
        <v>78</v>
      </c>
      <c r="P101" t="s">
        <v>188</v>
      </c>
      <c r="Q101" t="s"/>
      <c r="R101" t="s">
        <v>95</v>
      </c>
      <c r="S101" t="s">
        <v>211</v>
      </c>
      <c r="T101" t="s">
        <v>81</v>
      </c>
      <c r="U101" t="s">
        <v>82</v>
      </c>
      <c r="V101" t="s">
        <v>83</v>
      </c>
      <c r="W101" t="s">
        <v>97</v>
      </c>
      <c r="X101" t="s"/>
      <c r="Y101" t="s">
        <v>85</v>
      </c>
      <c r="Z101">
        <f>HYPERLINK("https://hotel-media.eclerx.com/savepage/tk_15468538970792098_sr_273.html","info")</f>
        <v/>
      </c>
      <c r="AA101" t="n">
        <v>-2311924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121</v>
      </c>
      <c r="AQ101" t="s">
        <v>88</v>
      </c>
      <c r="AR101" t="s">
        <v>89</v>
      </c>
      <c r="AS101" t="s"/>
      <c r="AT101" t="s">
        <v>90</v>
      </c>
      <c r="AU101" t="s"/>
      <c r="AV101" t="s"/>
      <c r="AW101" t="s"/>
      <c r="AX101" t="s"/>
      <c r="AY101" t="n">
        <v>2311924</v>
      </c>
      <c r="AZ101" t="s">
        <v>191</v>
      </c>
      <c r="BA101" t="s"/>
      <c r="BB101" t="n">
        <v>60063</v>
      </c>
      <c r="BC101" t="n">
        <v>53.553485</v>
      </c>
      <c r="BD101" t="n">
        <v>53.553485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188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140</v>
      </c>
      <c r="L102" t="s">
        <v>76</v>
      </c>
      <c r="M102" t="s"/>
      <c r="N102" t="s">
        <v>210</v>
      </c>
      <c r="O102" t="s">
        <v>78</v>
      </c>
      <c r="P102" t="s">
        <v>188</v>
      </c>
      <c r="Q102" t="s"/>
      <c r="R102" t="s">
        <v>95</v>
      </c>
      <c r="S102" t="s">
        <v>212</v>
      </c>
      <c r="T102" t="s">
        <v>81</v>
      </c>
      <c r="U102" t="s">
        <v>82</v>
      </c>
      <c r="V102" t="s">
        <v>83</v>
      </c>
      <c r="W102" t="s">
        <v>97</v>
      </c>
      <c r="X102" t="s"/>
      <c r="Y102" t="s">
        <v>85</v>
      </c>
      <c r="Z102">
        <f>HYPERLINK("https://hotel-media.eclerx.com/savepage/tk_15468538970792098_sr_273.html","info")</f>
        <v/>
      </c>
      <c r="AA102" t="n">
        <v>-2311924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121</v>
      </c>
      <c r="AQ102" t="s">
        <v>88</v>
      </c>
      <c r="AR102" t="s">
        <v>114</v>
      </c>
      <c r="AS102" t="s"/>
      <c r="AT102" t="s">
        <v>90</v>
      </c>
      <c r="AU102" t="s"/>
      <c r="AV102" t="s"/>
      <c r="AW102" t="s"/>
      <c r="AX102" t="s"/>
      <c r="AY102" t="n">
        <v>2311924</v>
      </c>
      <c r="AZ102" t="s">
        <v>191</v>
      </c>
      <c r="BA102" t="s"/>
      <c r="BB102" t="n">
        <v>60063</v>
      </c>
      <c r="BC102" t="n">
        <v>53.553485</v>
      </c>
      <c r="BD102" t="n">
        <v>53.553485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188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141</v>
      </c>
      <c r="L103" t="s">
        <v>76</v>
      </c>
      <c r="M103" t="s"/>
      <c r="N103" t="s">
        <v>128</v>
      </c>
      <c r="O103" t="s">
        <v>78</v>
      </c>
      <c r="P103" t="s">
        <v>188</v>
      </c>
      <c r="Q103" t="s"/>
      <c r="R103" t="s">
        <v>95</v>
      </c>
      <c r="S103" t="s">
        <v>213</v>
      </c>
      <c r="T103" t="s">
        <v>81</v>
      </c>
      <c r="U103" t="s">
        <v>82</v>
      </c>
      <c r="V103" t="s">
        <v>83</v>
      </c>
      <c r="W103" t="s">
        <v>97</v>
      </c>
      <c r="X103" t="s"/>
      <c r="Y103" t="s">
        <v>85</v>
      </c>
      <c r="Z103">
        <f>HYPERLINK("https://hotel-media.eclerx.com/savepage/tk_15468538970792098_sr_273.html","info")</f>
        <v/>
      </c>
      <c r="AA103" t="n">
        <v>-2311924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121</v>
      </c>
      <c r="AQ103" t="s">
        <v>88</v>
      </c>
      <c r="AR103" t="s">
        <v>119</v>
      </c>
      <c r="AS103" t="s"/>
      <c r="AT103" t="s">
        <v>90</v>
      </c>
      <c r="AU103" t="s"/>
      <c r="AV103" t="s"/>
      <c r="AW103" t="s"/>
      <c r="AX103" t="s"/>
      <c r="AY103" t="n">
        <v>2311924</v>
      </c>
      <c r="AZ103" t="s">
        <v>191</v>
      </c>
      <c r="BA103" t="s"/>
      <c r="BB103" t="n">
        <v>60063</v>
      </c>
      <c r="BC103" t="n">
        <v>53.553485</v>
      </c>
      <c r="BD103" t="n">
        <v>53.553485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188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155</v>
      </c>
      <c r="L104" t="s">
        <v>76</v>
      </c>
      <c r="M104" t="s"/>
      <c r="N104" t="s">
        <v>214</v>
      </c>
      <c r="O104" t="s">
        <v>78</v>
      </c>
      <c r="P104" t="s">
        <v>188</v>
      </c>
      <c r="Q104" t="s"/>
      <c r="R104" t="s">
        <v>95</v>
      </c>
      <c r="S104" t="s">
        <v>215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HYPERLINK("https://hotel-media.eclerx.com/savepage/tk_15468538970792098_sr_273.html","info")</f>
        <v/>
      </c>
      <c r="AA104" t="n">
        <v>-2311924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121</v>
      </c>
      <c r="AQ104" t="s">
        <v>88</v>
      </c>
      <c r="AR104" t="s">
        <v>89</v>
      </c>
      <c r="AS104" t="s"/>
      <c r="AT104" t="s">
        <v>90</v>
      </c>
      <c r="AU104" t="s"/>
      <c r="AV104" t="s"/>
      <c r="AW104" t="s"/>
      <c r="AX104" t="s"/>
      <c r="AY104" t="n">
        <v>2311924</v>
      </c>
      <c r="AZ104" t="s">
        <v>191</v>
      </c>
      <c r="BA104" t="s"/>
      <c r="BB104" t="n">
        <v>60063</v>
      </c>
      <c r="BC104" t="n">
        <v>53.553485</v>
      </c>
      <c r="BD104" t="n">
        <v>53.553485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188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166</v>
      </c>
      <c r="L105" t="s">
        <v>76</v>
      </c>
      <c r="M105" t="s"/>
      <c r="N105" t="s">
        <v>210</v>
      </c>
      <c r="O105" t="s">
        <v>78</v>
      </c>
      <c r="P105" t="s">
        <v>188</v>
      </c>
      <c r="Q105" t="s"/>
      <c r="R105" t="s">
        <v>95</v>
      </c>
      <c r="S105" t="s">
        <v>216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HYPERLINK("https://hotel-media.eclerx.com/savepage/tk_15468538970792098_sr_273.html","info")</f>
        <v/>
      </c>
      <c r="AA105" t="n">
        <v>-2311924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121</v>
      </c>
      <c r="AQ105" t="s">
        <v>88</v>
      </c>
      <c r="AR105" t="s">
        <v>89</v>
      </c>
      <c r="AS105" t="s"/>
      <c r="AT105" t="s">
        <v>90</v>
      </c>
      <c r="AU105" t="s"/>
      <c r="AV105" t="s"/>
      <c r="AW105" t="s"/>
      <c r="AX105" t="s"/>
      <c r="AY105" t="n">
        <v>2311924</v>
      </c>
      <c r="AZ105" t="s">
        <v>191</v>
      </c>
      <c r="BA105" t="s"/>
      <c r="BB105" t="n">
        <v>60063</v>
      </c>
      <c r="BC105" t="n">
        <v>53.553485</v>
      </c>
      <c r="BD105" t="n">
        <v>53.553485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188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169</v>
      </c>
      <c r="L106" t="s">
        <v>76</v>
      </c>
      <c r="M106" t="s"/>
      <c r="N106" t="s">
        <v>210</v>
      </c>
      <c r="O106" t="s">
        <v>78</v>
      </c>
      <c r="P106" t="s">
        <v>188</v>
      </c>
      <c r="Q106" t="s"/>
      <c r="R106" t="s">
        <v>95</v>
      </c>
      <c r="S106" t="s">
        <v>217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HYPERLINK("https://hotel-media.eclerx.com/savepage/tk_15468538970792098_sr_273.html","info")</f>
        <v/>
      </c>
      <c r="AA106" t="n">
        <v>-2311924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121</v>
      </c>
      <c r="AQ106" t="s">
        <v>88</v>
      </c>
      <c r="AR106" t="s">
        <v>114</v>
      </c>
      <c r="AS106" t="s"/>
      <c r="AT106" t="s">
        <v>90</v>
      </c>
      <c r="AU106" t="s"/>
      <c r="AV106" t="s"/>
      <c r="AW106" t="s"/>
      <c r="AX106" t="s"/>
      <c r="AY106" t="n">
        <v>2311924</v>
      </c>
      <c r="AZ106" t="s">
        <v>191</v>
      </c>
      <c r="BA106" t="s"/>
      <c r="BB106" t="n">
        <v>60063</v>
      </c>
      <c r="BC106" t="n">
        <v>53.553485</v>
      </c>
      <c r="BD106" t="n">
        <v>53.553485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218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104</v>
      </c>
      <c r="L107" t="s">
        <v>76</v>
      </c>
      <c r="M107" t="s"/>
      <c r="N107" t="s">
        <v>219</v>
      </c>
      <c r="O107" t="s">
        <v>78</v>
      </c>
      <c r="P107" t="s">
        <v>218</v>
      </c>
      <c r="Q107" t="s"/>
      <c r="R107" t="s">
        <v>220</v>
      </c>
      <c r="S107" t="s">
        <v>150</v>
      </c>
      <c r="T107" t="s">
        <v>81</v>
      </c>
      <c r="U107" t="s">
        <v>82</v>
      </c>
      <c r="V107" t="s">
        <v>83</v>
      </c>
      <c r="W107" t="s">
        <v>97</v>
      </c>
      <c r="X107" t="s"/>
      <c r="Y107" t="s">
        <v>85</v>
      </c>
      <c r="Z107">
        <f>HYPERLINK("https://hotel-media.eclerx.com/savepage/tk_15468538137317882_sr_273.html","info")</f>
        <v/>
      </c>
      <c r="AA107" t="n">
        <v>-2318632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78</v>
      </c>
      <c r="AQ107" t="s">
        <v>88</v>
      </c>
      <c r="AR107" t="s">
        <v>89</v>
      </c>
      <c r="AS107" t="s"/>
      <c r="AT107" t="s">
        <v>90</v>
      </c>
      <c r="AU107" t="s"/>
      <c r="AV107" t="s"/>
      <c r="AW107" t="s"/>
      <c r="AX107" t="s"/>
      <c r="AY107" t="n">
        <v>2318632</v>
      </c>
      <c r="AZ107" t="s">
        <v>221</v>
      </c>
      <c r="BA107" t="s"/>
      <c r="BB107" t="n">
        <v>28919</v>
      </c>
      <c r="BC107" t="n">
        <v>53.555706656493</v>
      </c>
      <c r="BD107" t="n">
        <v>53.555706656493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218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114</v>
      </c>
      <c r="L108" t="s">
        <v>76</v>
      </c>
      <c r="M108" t="s"/>
      <c r="N108" t="s">
        <v>222</v>
      </c>
      <c r="O108" t="s">
        <v>78</v>
      </c>
      <c r="P108" t="s">
        <v>218</v>
      </c>
      <c r="Q108" t="s"/>
      <c r="R108" t="s">
        <v>220</v>
      </c>
      <c r="S108" t="s">
        <v>223</v>
      </c>
      <c r="T108" t="s">
        <v>81</v>
      </c>
      <c r="U108" t="s">
        <v>82</v>
      </c>
      <c r="V108" t="s">
        <v>83</v>
      </c>
      <c r="W108" t="s">
        <v>97</v>
      </c>
      <c r="X108" t="s"/>
      <c r="Y108" t="s">
        <v>85</v>
      </c>
      <c r="Z108">
        <f>HYPERLINK("https://hotel-media.eclerx.com/savepage/tk_15468538137317882_sr_273.html","info")</f>
        <v/>
      </c>
      <c r="AA108" t="n">
        <v>-2318632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78</v>
      </c>
      <c r="AQ108" t="s">
        <v>88</v>
      </c>
      <c r="AR108" t="s">
        <v>89</v>
      </c>
      <c r="AS108" t="s"/>
      <c r="AT108" t="s">
        <v>90</v>
      </c>
      <c r="AU108" t="s"/>
      <c r="AV108" t="s"/>
      <c r="AW108" t="s"/>
      <c r="AX108" t="s"/>
      <c r="AY108" t="n">
        <v>2318632</v>
      </c>
      <c r="AZ108" t="s">
        <v>221</v>
      </c>
      <c r="BA108" t="s"/>
      <c r="BB108" t="n">
        <v>28919</v>
      </c>
      <c r="BC108" t="n">
        <v>53.555706656493</v>
      </c>
      <c r="BD108" t="n">
        <v>53.555706656493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218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114</v>
      </c>
      <c r="L109" t="s">
        <v>76</v>
      </c>
      <c r="M109" t="s"/>
      <c r="N109" t="s">
        <v>224</v>
      </c>
      <c r="O109" t="s">
        <v>78</v>
      </c>
      <c r="P109" t="s">
        <v>218</v>
      </c>
      <c r="Q109" t="s"/>
      <c r="R109" t="s">
        <v>220</v>
      </c>
      <c r="S109" t="s">
        <v>223</v>
      </c>
      <c r="T109" t="s">
        <v>81</v>
      </c>
      <c r="U109" t="s">
        <v>82</v>
      </c>
      <c r="V109" t="s">
        <v>83</v>
      </c>
      <c r="W109" t="s">
        <v>97</v>
      </c>
      <c r="X109" t="s"/>
      <c r="Y109" t="s">
        <v>85</v>
      </c>
      <c r="Z109">
        <f>HYPERLINK("https://hotel-media.eclerx.com/savepage/tk_15468538137317882_sr_273.html","info")</f>
        <v/>
      </c>
      <c r="AA109" t="n">
        <v>-2318632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78</v>
      </c>
      <c r="AQ109" t="s">
        <v>88</v>
      </c>
      <c r="AR109" t="s">
        <v>89</v>
      </c>
      <c r="AS109" t="s"/>
      <c r="AT109" t="s">
        <v>90</v>
      </c>
      <c r="AU109" t="s"/>
      <c r="AV109" t="s"/>
      <c r="AW109" t="s"/>
      <c r="AX109" t="s"/>
      <c r="AY109" t="n">
        <v>2318632</v>
      </c>
      <c r="AZ109" t="s">
        <v>221</v>
      </c>
      <c r="BA109" t="s"/>
      <c r="BB109" t="n">
        <v>28919</v>
      </c>
      <c r="BC109" t="n">
        <v>53.555706656493</v>
      </c>
      <c r="BD109" t="n">
        <v>53.555706656493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218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144</v>
      </c>
      <c r="L110" t="s">
        <v>76</v>
      </c>
      <c r="M110" t="s"/>
      <c r="N110" t="s">
        <v>225</v>
      </c>
      <c r="O110" t="s">
        <v>78</v>
      </c>
      <c r="P110" t="s">
        <v>218</v>
      </c>
      <c r="Q110" t="s"/>
      <c r="R110" t="s">
        <v>220</v>
      </c>
      <c r="S110" t="s">
        <v>226</v>
      </c>
      <c r="T110" t="s">
        <v>81</v>
      </c>
      <c r="U110" t="s">
        <v>82</v>
      </c>
      <c r="V110" t="s">
        <v>83</v>
      </c>
      <c r="W110" t="s">
        <v>97</v>
      </c>
      <c r="X110" t="s"/>
      <c r="Y110" t="s">
        <v>85</v>
      </c>
      <c r="Z110">
        <f>HYPERLINK("https://hotel-media.eclerx.com/savepage/tk_15468538137317882_sr_273.html","info")</f>
        <v/>
      </c>
      <c r="AA110" t="n">
        <v>-2318632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78</v>
      </c>
      <c r="AQ110" t="s">
        <v>88</v>
      </c>
      <c r="AR110" t="s">
        <v>89</v>
      </c>
      <c r="AS110" t="s"/>
      <c r="AT110" t="s">
        <v>90</v>
      </c>
      <c r="AU110" t="s"/>
      <c r="AV110" t="s"/>
      <c r="AW110" t="s"/>
      <c r="AX110" t="s"/>
      <c r="AY110" t="n">
        <v>2318632</v>
      </c>
      <c r="AZ110" t="s">
        <v>221</v>
      </c>
      <c r="BA110" t="s"/>
      <c r="BB110" t="n">
        <v>28919</v>
      </c>
      <c r="BC110" t="n">
        <v>53.555706656493</v>
      </c>
      <c r="BD110" t="n">
        <v>53.555706656493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218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160</v>
      </c>
      <c r="L111" t="s">
        <v>76</v>
      </c>
      <c r="M111" t="s"/>
      <c r="N111" t="s">
        <v>128</v>
      </c>
      <c r="O111" t="s">
        <v>78</v>
      </c>
      <c r="P111" t="s">
        <v>218</v>
      </c>
      <c r="Q111" t="s"/>
      <c r="R111" t="s">
        <v>220</v>
      </c>
      <c r="S111" t="s">
        <v>156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HYPERLINK("https://hotel-media.eclerx.com/savepage/tk_15468538137317882_sr_273.html","info")</f>
        <v/>
      </c>
      <c r="AA111" t="n">
        <v>-2318632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78</v>
      </c>
      <c r="AQ111" t="s">
        <v>88</v>
      </c>
      <c r="AR111" t="s">
        <v>127</v>
      </c>
      <c r="AS111" t="s"/>
      <c r="AT111" t="s">
        <v>90</v>
      </c>
      <c r="AU111" t="s"/>
      <c r="AV111" t="s"/>
      <c r="AW111" t="s"/>
      <c r="AX111" t="s"/>
      <c r="AY111" t="n">
        <v>2318632</v>
      </c>
      <c r="AZ111" t="s">
        <v>221</v>
      </c>
      <c r="BA111" t="s"/>
      <c r="BB111" t="n">
        <v>28919</v>
      </c>
      <c r="BC111" t="n">
        <v>53.555706656493</v>
      </c>
      <c r="BD111" t="n">
        <v>53.555706656493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218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164</v>
      </c>
      <c r="L112" t="s">
        <v>76</v>
      </c>
      <c r="M112" t="s"/>
      <c r="N112" t="s">
        <v>227</v>
      </c>
      <c r="O112" t="s">
        <v>78</v>
      </c>
      <c r="P112" t="s">
        <v>218</v>
      </c>
      <c r="Q112" t="s"/>
      <c r="R112" t="s">
        <v>220</v>
      </c>
      <c r="S112" t="s">
        <v>228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HYPERLINK("https://hotel-media.eclerx.com/savepage/tk_15468538137317882_sr_273.html","info")</f>
        <v/>
      </c>
      <c r="AA112" t="n">
        <v>-2318632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78</v>
      </c>
      <c r="AQ112" t="s">
        <v>88</v>
      </c>
      <c r="AR112" t="s">
        <v>123</v>
      </c>
      <c r="AS112" t="s"/>
      <c r="AT112" t="s">
        <v>90</v>
      </c>
      <c r="AU112" t="s"/>
      <c r="AV112" t="s"/>
      <c r="AW112" t="s"/>
      <c r="AX112" t="s"/>
      <c r="AY112" t="n">
        <v>2318632</v>
      </c>
      <c r="AZ112" t="s">
        <v>221</v>
      </c>
      <c r="BA112" t="s"/>
      <c r="BB112" t="n">
        <v>28919</v>
      </c>
      <c r="BC112" t="n">
        <v>53.555706656493</v>
      </c>
      <c r="BD112" t="n">
        <v>53.555706656493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218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174</v>
      </c>
      <c r="L113" t="s">
        <v>76</v>
      </c>
      <c r="M113" t="s"/>
      <c r="N113" t="s">
        <v>227</v>
      </c>
      <c r="O113" t="s">
        <v>78</v>
      </c>
      <c r="P113" t="s">
        <v>218</v>
      </c>
      <c r="Q113" t="s"/>
      <c r="R113" t="s">
        <v>220</v>
      </c>
      <c r="S113" t="s">
        <v>229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HYPERLINK("https://hotel-media.eclerx.com/savepage/tk_15468538137317882_sr_273.html","info")</f>
        <v/>
      </c>
      <c r="AA113" t="n">
        <v>-2318632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78</v>
      </c>
      <c r="AQ113" t="s">
        <v>88</v>
      </c>
      <c r="AR113" t="s">
        <v>123</v>
      </c>
      <c r="AS113" t="s"/>
      <c r="AT113" t="s">
        <v>90</v>
      </c>
      <c r="AU113" t="s"/>
      <c r="AV113" t="s"/>
      <c r="AW113" t="s"/>
      <c r="AX113" t="s"/>
      <c r="AY113" t="n">
        <v>2318632</v>
      </c>
      <c r="AZ113" t="s">
        <v>221</v>
      </c>
      <c r="BA113" t="s"/>
      <c r="BB113" t="n">
        <v>28919</v>
      </c>
      <c r="BC113" t="n">
        <v>53.555706656493</v>
      </c>
      <c r="BD113" t="n">
        <v>53.555706656493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230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63</v>
      </c>
      <c r="L114" t="s">
        <v>76</v>
      </c>
      <c r="M114" t="s"/>
      <c r="N114" t="s">
        <v>231</v>
      </c>
      <c r="O114" t="s">
        <v>78</v>
      </c>
      <c r="P114" t="s">
        <v>230</v>
      </c>
      <c r="Q114" t="s"/>
      <c r="R114" t="s">
        <v>95</v>
      </c>
      <c r="S114" t="s">
        <v>232</v>
      </c>
      <c r="T114" t="s">
        <v>81</v>
      </c>
      <c r="U114" t="s">
        <v>82</v>
      </c>
      <c r="V114" t="s">
        <v>83</v>
      </c>
      <c r="W114" t="s">
        <v>84</v>
      </c>
      <c r="X114" t="s"/>
      <c r="Y114" t="s">
        <v>85</v>
      </c>
      <c r="Z114">
        <f>HYPERLINK("https://hotel-media.eclerx.com/savepage/tk_15468538777626615_sr_273.html","info")</f>
        <v/>
      </c>
      <c r="AA114" t="n">
        <v>-2311951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111</v>
      </c>
      <c r="AQ114" t="s">
        <v>88</v>
      </c>
      <c r="AR114" t="s">
        <v>89</v>
      </c>
      <c r="AS114" t="s"/>
      <c r="AT114" t="s">
        <v>90</v>
      </c>
      <c r="AU114" t="s"/>
      <c r="AV114" t="s"/>
      <c r="AW114" t="s"/>
      <c r="AX114" t="s"/>
      <c r="AY114" t="n">
        <v>2311951</v>
      </c>
      <c r="AZ114" t="s">
        <v>233</v>
      </c>
      <c r="BA114" t="s"/>
      <c r="BB114" t="n">
        <v>28222</v>
      </c>
      <c r="BC114" t="n">
        <v>53.552779586041</v>
      </c>
      <c r="BD114" t="n">
        <v>53.552779586041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230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73</v>
      </c>
      <c r="L115" t="s">
        <v>76</v>
      </c>
      <c r="M115" t="s"/>
      <c r="N115" t="s">
        <v>234</v>
      </c>
      <c r="O115" t="s">
        <v>78</v>
      </c>
      <c r="P115" t="s">
        <v>230</v>
      </c>
      <c r="Q115" t="s"/>
      <c r="R115" t="s">
        <v>95</v>
      </c>
      <c r="S115" t="s">
        <v>195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HYPERLINK("https://hotel-media.eclerx.com/savepage/tk_15468538777626615_sr_273.html","info")</f>
        <v/>
      </c>
      <c r="AA115" t="n">
        <v>-2311951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111</v>
      </c>
      <c r="AQ115" t="s">
        <v>88</v>
      </c>
      <c r="AR115" t="s">
        <v>89</v>
      </c>
      <c r="AS115" t="s"/>
      <c r="AT115" t="s">
        <v>90</v>
      </c>
      <c r="AU115" t="s"/>
      <c r="AV115" t="s"/>
      <c r="AW115" t="s"/>
      <c r="AX115" t="s"/>
      <c r="AY115" t="n">
        <v>2311951</v>
      </c>
      <c r="AZ115" t="s">
        <v>233</v>
      </c>
      <c r="BA115" t="s"/>
      <c r="BB115" t="n">
        <v>28222</v>
      </c>
      <c r="BC115" t="n">
        <v>53.552779586041</v>
      </c>
      <c r="BD115" t="n">
        <v>53.552779586041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230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73</v>
      </c>
      <c r="L116" t="s">
        <v>76</v>
      </c>
      <c r="M116" t="s"/>
      <c r="N116" t="s">
        <v>235</v>
      </c>
      <c r="O116" t="s">
        <v>78</v>
      </c>
      <c r="P116" t="s">
        <v>230</v>
      </c>
      <c r="Q116" t="s"/>
      <c r="R116" t="s">
        <v>95</v>
      </c>
      <c r="S116" t="s">
        <v>195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HYPERLINK("https://hotel-media.eclerx.com/savepage/tk_15468538777626615_sr_273.html","info")</f>
        <v/>
      </c>
      <c r="AA116" t="n">
        <v>-2311951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111</v>
      </c>
      <c r="AQ116" t="s">
        <v>88</v>
      </c>
      <c r="AR116" t="s">
        <v>123</v>
      </c>
      <c r="AS116" t="s"/>
      <c r="AT116" t="s">
        <v>90</v>
      </c>
      <c r="AU116" t="s"/>
      <c r="AV116" t="s"/>
      <c r="AW116" t="s"/>
      <c r="AX116" t="s"/>
      <c r="AY116" t="n">
        <v>2311951</v>
      </c>
      <c r="AZ116" t="s">
        <v>233</v>
      </c>
      <c r="BA116" t="s"/>
      <c r="BB116" t="n">
        <v>28222</v>
      </c>
      <c r="BC116" t="n">
        <v>53.552779586041</v>
      </c>
      <c r="BD116" t="n">
        <v>53.552779586041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230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74</v>
      </c>
      <c r="L117" t="s">
        <v>76</v>
      </c>
      <c r="M117" t="s"/>
      <c r="N117" t="s">
        <v>134</v>
      </c>
      <c r="O117" t="s">
        <v>78</v>
      </c>
      <c r="P117" t="s">
        <v>230</v>
      </c>
      <c r="Q117" t="s"/>
      <c r="R117" t="s">
        <v>95</v>
      </c>
      <c r="S117" t="s">
        <v>110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HYPERLINK("https://hotel-media.eclerx.com/savepage/tk_15468538777626615_sr_273.html","info")</f>
        <v/>
      </c>
      <c r="AA117" t="n">
        <v>-2311951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111</v>
      </c>
      <c r="AQ117" t="s">
        <v>88</v>
      </c>
      <c r="AR117" t="s">
        <v>133</v>
      </c>
      <c r="AS117" t="s"/>
      <c r="AT117" t="s">
        <v>90</v>
      </c>
      <c r="AU117" t="s"/>
      <c r="AV117" t="s"/>
      <c r="AW117" t="s"/>
      <c r="AX117" t="s"/>
      <c r="AY117" t="n">
        <v>2311951</v>
      </c>
      <c r="AZ117" t="s">
        <v>233</v>
      </c>
      <c r="BA117" t="s"/>
      <c r="BB117" t="n">
        <v>28222</v>
      </c>
      <c r="BC117" t="n">
        <v>53.552779586041</v>
      </c>
      <c r="BD117" t="n">
        <v>53.552779586041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230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94</v>
      </c>
      <c r="L118" t="s">
        <v>76</v>
      </c>
      <c r="M118" t="s"/>
      <c r="N118" t="s">
        <v>236</v>
      </c>
      <c r="O118" t="s">
        <v>78</v>
      </c>
      <c r="P118" t="s">
        <v>230</v>
      </c>
      <c r="Q118" t="s"/>
      <c r="R118" t="s">
        <v>95</v>
      </c>
      <c r="S118" t="s">
        <v>140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HYPERLINK("https://hotel-media.eclerx.com/savepage/tk_15468538777626615_sr_273.html","info")</f>
        <v/>
      </c>
      <c r="AA118" t="n">
        <v>-2311951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111</v>
      </c>
      <c r="AQ118" t="s">
        <v>88</v>
      </c>
      <c r="AR118" t="s">
        <v>89</v>
      </c>
      <c r="AS118" t="s"/>
      <c r="AT118" t="s">
        <v>90</v>
      </c>
      <c r="AU118" t="s"/>
      <c r="AV118" t="s"/>
      <c r="AW118" t="s"/>
      <c r="AX118" t="s"/>
      <c r="AY118" t="n">
        <v>2311951</v>
      </c>
      <c r="AZ118" t="s">
        <v>233</v>
      </c>
      <c r="BA118" t="s"/>
      <c r="BB118" t="n">
        <v>28222</v>
      </c>
      <c r="BC118" t="n">
        <v>53.552779586041</v>
      </c>
      <c r="BD118" t="n">
        <v>53.552779586041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230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99</v>
      </c>
      <c r="L119" t="s">
        <v>76</v>
      </c>
      <c r="M119" t="s"/>
      <c r="N119" t="s">
        <v>237</v>
      </c>
      <c r="O119" t="s">
        <v>78</v>
      </c>
      <c r="P119" t="s">
        <v>230</v>
      </c>
      <c r="Q119" t="s"/>
      <c r="R119" t="s">
        <v>95</v>
      </c>
      <c r="S119" t="s">
        <v>142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HYPERLINK("https://hotel-media.eclerx.com/savepage/tk_15468538777626615_sr_273.html","info")</f>
        <v/>
      </c>
      <c r="AA119" t="n">
        <v>-2311951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111</v>
      </c>
      <c r="AQ119" t="s">
        <v>88</v>
      </c>
      <c r="AR119" t="s">
        <v>89</v>
      </c>
      <c r="AS119" t="s"/>
      <c r="AT119" t="s">
        <v>90</v>
      </c>
      <c r="AU119" t="s"/>
      <c r="AV119" t="s"/>
      <c r="AW119" t="s"/>
      <c r="AX119" t="s"/>
      <c r="AY119" t="n">
        <v>2311951</v>
      </c>
      <c r="AZ119" t="s">
        <v>233</v>
      </c>
      <c r="BA119" t="s"/>
      <c r="BB119" t="n">
        <v>28222</v>
      </c>
      <c r="BC119" t="n">
        <v>53.552779586041</v>
      </c>
      <c r="BD119" t="n">
        <v>53.552779586041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230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109</v>
      </c>
      <c r="L120" t="s">
        <v>76</v>
      </c>
      <c r="M120" t="s"/>
      <c r="N120" t="s">
        <v>238</v>
      </c>
      <c r="O120" t="s">
        <v>78</v>
      </c>
      <c r="P120" t="s">
        <v>230</v>
      </c>
      <c r="Q120" t="s"/>
      <c r="R120" t="s">
        <v>95</v>
      </c>
      <c r="S120" t="s">
        <v>203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HYPERLINK("https://hotel-media.eclerx.com/savepage/tk_15468538777626615_sr_273.html","info")</f>
        <v/>
      </c>
      <c r="AA120" t="n">
        <v>-2311951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111</v>
      </c>
      <c r="AQ120" t="s">
        <v>88</v>
      </c>
      <c r="AR120" t="s">
        <v>89</v>
      </c>
      <c r="AS120" t="s"/>
      <c r="AT120" t="s">
        <v>90</v>
      </c>
      <c r="AU120" t="s"/>
      <c r="AV120" t="s"/>
      <c r="AW120" t="s"/>
      <c r="AX120" t="s"/>
      <c r="AY120" t="n">
        <v>2311951</v>
      </c>
      <c r="AZ120" t="s">
        <v>233</v>
      </c>
      <c r="BA120" t="s"/>
      <c r="BB120" t="n">
        <v>28222</v>
      </c>
      <c r="BC120" t="n">
        <v>53.552779586041</v>
      </c>
      <c r="BD120" t="n">
        <v>53.552779586041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230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114</v>
      </c>
      <c r="L121" t="s">
        <v>76</v>
      </c>
      <c r="M121" t="s"/>
      <c r="N121" t="s">
        <v>239</v>
      </c>
      <c r="O121" t="s">
        <v>78</v>
      </c>
      <c r="P121" t="s">
        <v>230</v>
      </c>
      <c r="Q121" t="s"/>
      <c r="R121" t="s">
        <v>95</v>
      </c>
      <c r="S121" t="s">
        <v>223</v>
      </c>
      <c r="T121" t="s">
        <v>81</v>
      </c>
      <c r="U121" t="s">
        <v>82</v>
      </c>
      <c r="V121" t="s">
        <v>83</v>
      </c>
      <c r="W121" t="s">
        <v>97</v>
      </c>
      <c r="X121" t="s"/>
      <c r="Y121" t="s">
        <v>85</v>
      </c>
      <c r="Z121">
        <f>HYPERLINK("https://hotel-media.eclerx.com/savepage/tk_15468538777626615_sr_273.html","info")</f>
        <v/>
      </c>
      <c r="AA121" t="n">
        <v>-2311951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111</v>
      </c>
      <c r="AQ121" t="s">
        <v>88</v>
      </c>
      <c r="AR121" t="s">
        <v>89</v>
      </c>
      <c r="AS121" t="s"/>
      <c r="AT121" t="s">
        <v>90</v>
      </c>
      <c r="AU121" t="s"/>
      <c r="AV121" t="s"/>
      <c r="AW121" t="s"/>
      <c r="AX121" t="s"/>
      <c r="AY121" t="n">
        <v>2311951</v>
      </c>
      <c r="AZ121" t="s">
        <v>233</v>
      </c>
      <c r="BA121" t="s"/>
      <c r="BB121" t="n">
        <v>28222</v>
      </c>
      <c r="BC121" t="n">
        <v>53.552779586041</v>
      </c>
      <c r="BD121" t="n">
        <v>53.552779586041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240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72</v>
      </c>
      <c r="L122" t="s">
        <v>76</v>
      </c>
      <c r="M122" t="s"/>
      <c r="N122" t="s">
        <v>241</v>
      </c>
      <c r="O122" t="s">
        <v>78</v>
      </c>
      <c r="P122" t="s">
        <v>240</v>
      </c>
      <c r="Q122" t="s"/>
      <c r="R122" t="s">
        <v>242</v>
      </c>
      <c r="S122" t="s">
        <v>194</v>
      </c>
      <c r="T122" t="s">
        <v>81</v>
      </c>
      <c r="U122" t="s">
        <v>82</v>
      </c>
      <c r="V122" t="s">
        <v>83</v>
      </c>
      <c r="W122" t="s">
        <v>97</v>
      </c>
      <c r="X122" t="s"/>
      <c r="Y122" t="s">
        <v>85</v>
      </c>
      <c r="Z122">
        <f>HYPERLINK("https://hotel-media.eclerx.com/savepage/tk_15468536557374365_sr_273.html","info")</f>
        <v/>
      </c>
      <c r="AA122" t="n">
        <v>-2311844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11</v>
      </c>
      <c r="AQ122" t="s">
        <v>88</v>
      </c>
      <c r="AR122" t="s">
        <v>89</v>
      </c>
      <c r="AS122" t="s"/>
      <c r="AT122" t="s">
        <v>90</v>
      </c>
      <c r="AU122" t="s"/>
      <c r="AV122" t="s"/>
      <c r="AW122" t="s"/>
      <c r="AX122" t="s"/>
      <c r="AY122" t="n">
        <v>2311844</v>
      </c>
      <c r="AZ122" t="s">
        <v>243</v>
      </c>
      <c r="BA122" t="s"/>
      <c r="BB122" t="n">
        <v>89537</v>
      </c>
      <c r="BC122" t="n">
        <v>53.620243</v>
      </c>
      <c r="BD122" t="n">
        <v>53.620243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240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81</v>
      </c>
      <c r="L123" t="s">
        <v>76</v>
      </c>
      <c r="M123" t="s"/>
      <c r="N123" t="s">
        <v>244</v>
      </c>
      <c r="O123" t="s">
        <v>78</v>
      </c>
      <c r="P123" t="s">
        <v>240</v>
      </c>
      <c r="Q123" t="s"/>
      <c r="R123" t="s">
        <v>242</v>
      </c>
      <c r="S123" t="s">
        <v>245</v>
      </c>
      <c r="T123" t="s">
        <v>81</v>
      </c>
      <c r="U123" t="s">
        <v>82</v>
      </c>
      <c r="V123" t="s">
        <v>83</v>
      </c>
      <c r="W123" t="s">
        <v>97</v>
      </c>
      <c r="X123" t="s"/>
      <c r="Y123" t="s">
        <v>85</v>
      </c>
      <c r="Z123">
        <f>HYPERLINK("https://hotel-media.eclerx.com/savepage/tk_15468536557374365_sr_273.html","info")</f>
        <v/>
      </c>
      <c r="AA123" t="n">
        <v>-2311844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11</v>
      </c>
      <c r="AQ123" t="s">
        <v>88</v>
      </c>
      <c r="AR123" t="s">
        <v>89</v>
      </c>
      <c r="AS123" t="s"/>
      <c r="AT123" t="s">
        <v>90</v>
      </c>
      <c r="AU123" t="s"/>
      <c r="AV123" t="s"/>
      <c r="AW123" t="s"/>
      <c r="AX123" t="s"/>
      <c r="AY123" t="n">
        <v>2311844</v>
      </c>
      <c r="AZ123" t="s">
        <v>243</v>
      </c>
      <c r="BA123" t="s"/>
      <c r="BB123" t="n">
        <v>89537</v>
      </c>
      <c r="BC123" t="n">
        <v>53.620243</v>
      </c>
      <c r="BD123" t="n">
        <v>53.620243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240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84</v>
      </c>
      <c r="L124" t="s">
        <v>76</v>
      </c>
      <c r="M124" t="s"/>
      <c r="N124" t="s">
        <v>246</v>
      </c>
      <c r="O124" t="s">
        <v>78</v>
      </c>
      <c r="P124" t="s">
        <v>240</v>
      </c>
      <c r="Q124" t="s"/>
      <c r="R124" t="s">
        <v>242</v>
      </c>
      <c r="S124" t="s">
        <v>247</v>
      </c>
      <c r="T124" t="s">
        <v>81</v>
      </c>
      <c r="U124" t="s">
        <v>82</v>
      </c>
      <c r="V124" t="s">
        <v>83</v>
      </c>
      <c r="W124" t="s">
        <v>97</v>
      </c>
      <c r="X124" t="s"/>
      <c r="Y124" t="s">
        <v>85</v>
      </c>
      <c r="Z124">
        <f>HYPERLINK("https://hotel-media.eclerx.com/savepage/tk_15468536557374365_sr_273.html","info")</f>
        <v/>
      </c>
      <c r="AA124" t="n">
        <v>-2311844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11</v>
      </c>
      <c r="AQ124" t="s">
        <v>88</v>
      </c>
      <c r="AR124" t="s">
        <v>89</v>
      </c>
      <c r="AS124" t="s"/>
      <c r="AT124" t="s">
        <v>90</v>
      </c>
      <c r="AU124" t="s"/>
      <c r="AV124" t="s"/>
      <c r="AW124" t="s"/>
      <c r="AX124" t="s"/>
      <c r="AY124" t="n">
        <v>2311844</v>
      </c>
      <c r="AZ124" t="s">
        <v>243</v>
      </c>
      <c r="BA124" t="s"/>
      <c r="BB124" t="n">
        <v>89537</v>
      </c>
      <c r="BC124" t="n">
        <v>53.620243</v>
      </c>
      <c r="BD124" t="n">
        <v>53.620243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240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89</v>
      </c>
      <c r="L125" t="s">
        <v>76</v>
      </c>
      <c r="M125" t="s"/>
      <c r="N125" t="s">
        <v>248</v>
      </c>
      <c r="O125" t="s">
        <v>78</v>
      </c>
      <c r="P125" t="s">
        <v>240</v>
      </c>
      <c r="Q125" t="s"/>
      <c r="R125" t="s">
        <v>242</v>
      </c>
      <c r="S125" t="s">
        <v>249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HYPERLINK("https://hotel-media.eclerx.com/savepage/tk_15468536557374365_sr_273.html","info")</f>
        <v/>
      </c>
      <c r="AA125" t="n">
        <v>-2311844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11</v>
      </c>
      <c r="AQ125" t="s">
        <v>88</v>
      </c>
      <c r="AR125" t="s">
        <v>123</v>
      </c>
      <c r="AS125" t="s"/>
      <c r="AT125" t="s">
        <v>90</v>
      </c>
      <c r="AU125" t="s"/>
      <c r="AV125" t="s"/>
      <c r="AW125" t="s"/>
      <c r="AX125" t="s"/>
      <c r="AY125" t="n">
        <v>2311844</v>
      </c>
      <c r="AZ125" t="s">
        <v>243</v>
      </c>
      <c r="BA125" t="s"/>
      <c r="BB125" t="n">
        <v>89537</v>
      </c>
      <c r="BC125" t="n">
        <v>53.620243</v>
      </c>
      <c r="BD125" t="n">
        <v>53.620243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240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96</v>
      </c>
      <c r="L126" t="s">
        <v>76</v>
      </c>
      <c r="M126" t="s"/>
      <c r="N126" t="s">
        <v>115</v>
      </c>
      <c r="O126" t="s">
        <v>78</v>
      </c>
      <c r="P126" t="s">
        <v>240</v>
      </c>
      <c r="Q126" t="s"/>
      <c r="R126" t="s">
        <v>242</v>
      </c>
      <c r="S126" t="s">
        <v>250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HYPERLINK("https://hotel-media.eclerx.com/savepage/tk_15468536557374365_sr_273.html","info")</f>
        <v/>
      </c>
      <c r="AA126" t="n">
        <v>-2311844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11</v>
      </c>
      <c r="AQ126" t="s">
        <v>88</v>
      </c>
      <c r="AR126" t="s">
        <v>89</v>
      </c>
      <c r="AS126" t="s"/>
      <c r="AT126" t="s">
        <v>90</v>
      </c>
      <c r="AU126" t="s"/>
      <c r="AV126" t="s"/>
      <c r="AW126" t="s"/>
      <c r="AX126" t="s"/>
      <c r="AY126" t="n">
        <v>2311844</v>
      </c>
      <c r="AZ126" t="s">
        <v>243</v>
      </c>
      <c r="BA126" t="s"/>
      <c r="BB126" t="n">
        <v>89537</v>
      </c>
      <c r="BC126" t="n">
        <v>53.620243</v>
      </c>
      <c r="BD126" t="n">
        <v>53.620243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240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99</v>
      </c>
      <c r="L127" t="s">
        <v>76</v>
      </c>
      <c r="M127" t="s"/>
      <c r="N127" t="s">
        <v>115</v>
      </c>
      <c r="O127" t="s">
        <v>78</v>
      </c>
      <c r="P127" t="s">
        <v>240</v>
      </c>
      <c r="Q127" t="s"/>
      <c r="R127" t="s">
        <v>242</v>
      </c>
      <c r="S127" t="s">
        <v>142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HYPERLINK("https://hotel-media.eclerx.com/savepage/tk_15468536557374365_sr_273.html","info")</f>
        <v/>
      </c>
      <c r="AA127" t="n">
        <v>-2311844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11</v>
      </c>
      <c r="AQ127" t="s">
        <v>88</v>
      </c>
      <c r="AR127" t="s">
        <v>114</v>
      </c>
      <c r="AS127" t="s"/>
      <c r="AT127" t="s">
        <v>90</v>
      </c>
      <c r="AU127" t="s"/>
      <c r="AV127" t="s"/>
      <c r="AW127" t="s"/>
      <c r="AX127" t="s"/>
      <c r="AY127" t="n">
        <v>2311844</v>
      </c>
      <c r="AZ127" t="s">
        <v>243</v>
      </c>
      <c r="BA127" t="s"/>
      <c r="BB127" t="n">
        <v>89537</v>
      </c>
      <c r="BC127" t="n">
        <v>53.620243</v>
      </c>
      <c r="BD127" t="n">
        <v>53.620243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240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99</v>
      </c>
      <c r="L128" t="s">
        <v>76</v>
      </c>
      <c r="M128" t="s"/>
      <c r="N128" t="s">
        <v>248</v>
      </c>
      <c r="O128" t="s">
        <v>78</v>
      </c>
      <c r="P128" t="s">
        <v>240</v>
      </c>
      <c r="Q128" t="s"/>
      <c r="R128" t="s">
        <v>242</v>
      </c>
      <c r="S128" t="s">
        <v>142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HYPERLINK("https://hotel-media.eclerx.com/savepage/tk_15468536557374365_sr_273.html","info")</f>
        <v/>
      </c>
      <c r="AA128" t="n">
        <v>-2311844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11</v>
      </c>
      <c r="AQ128" t="s">
        <v>88</v>
      </c>
      <c r="AR128" t="s">
        <v>123</v>
      </c>
      <c r="AS128" t="s"/>
      <c r="AT128" t="s">
        <v>90</v>
      </c>
      <c r="AU128" t="s"/>
      <c r="AV128" t="s"/>
      <c r="AW128" t="s"/>
      <c r="AX128" t="s"/>
      <c r="AY128" t="n">
        <v>2311844</v>
      </c>
      <c r="AZ128" t="s">
        <v>243</v>
      </c>
      <c r="BA128" t="s"/>
      <c r="BB128" t="n">
        <v>89537</v>
      </c>
      <c r="BC128" t="n">
        <v>53.620243</v>
      </c>
      <c r="BD128" t="n">
        <v>53.620243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240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103</v>
      </c>
      <c r="L129" t="s">
        <v>76</v>
      </c>
      <c r="M129" t="s"/>
      <c r="N129" t="s">
        <v>251</v>
      </c>
      <c r="O129" t="s">
        <v>78</v>
      </c>
      <c r="P129" t="s">
        <v>240</v>
      </c>
      <c r="Q129" t="s"/>
      <c r="R129" t="s">
        <v>242</v>
      </c>
      <c r="S129" t="s">
        <v>147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HYPERLINK("https://hotel-media.eclerx.com/savepage/tk_15468536557374365_sr_273.html","info")</f>
        <v/>
      </c>
      <c r="AA129" t="n">
        <v>-2311844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11</v>
      </c>
      <c r="AQ129" t="s">
        <v>88</v>
      </c>
      <c r="AR129" t="s">
        <v>89</v>
      </c>
      <c r="AS129" t="s"/>
      <c r="AT129" t="s">
        <v>90</v>
      </c>
      <c r="AU129" t="s"/>
      <c r="AV129" t="s"/>
      <c r="AW129" t="s"/>
      <c r="AX129" t="s"/>
      <c r="AY129" t="n">
        <v>2311844</v>
      </c>
      <c r="AZ129" t="s">
        <v>243</v>
      </c>
      <c r="BA129" t="s"/>
      <c r="BB129" t="n">
        <v>89537</v>
      </c>
      <c r="BC129" t="n">
        <v>53.620243</v>
      </c>
      <c r="BD129" t="n">
        <v>53.620243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240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104</v>
      </c>
      <c r="L130" t="s">
        <v>76</v>
      </c>
      <c r="M130" t="s"/>
      <c r="N130" t="s">
        <v>128</v>
      </c>
      <c r="O130" t="s">
        <v>78</v>
      </c>
      <c r="P130" t="s">
        <v>240</v>
      </c>
      <c r="Q130" t="s"/>
      <c r="R130" t="s">
        <v>242</v>
      </c>
      <c r="S130" t="s">
        <v>150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HYPERLINK("https://hotel-media.eclerx.com/savepage/tk_15468536557374365_sr_273.html","info")</f>
        <v/>
      </c>
      <c r="AA130" t="n">
        <v>-2311844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11</v>
      </c>
      <c r="AQ130" t="s">
        <v>88</v>
      </c>
      <c r="AR130" t="s">
        <v>130</v>
      </c>
      <c r="AS130" t="s"/>
      <c r="AT130" t="s">
        <v>90</v>
      </c>
      <c r="AU130" t="s"/>
      <c r="AV130" t="s"/>
      <c r="AW130" t="s"/>
      <c r="AX130" t="s"/>
      <c r="AY130" t="n">
        <v>2311844</v>
      </c>
      <c r="AZ130" t="s">
        <v>243</v>
      </c>
      <c r="BA130" t="s"/>
      <c r="BB130" t="n">
        <v>89537</v>
      </c>
      <c r="BC130" t="n">
        <v>53.620243</v>
      </c>
      <c r="BD130" t="n">
        <v>53.620243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240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112</v>
      </c>
      <c r="L131" t="s">
        <v>76</v>
      </c>
      <c r="M131" t="s"/>
      <c r="N131" t="s">
        <v>252</v>
      </c>
      <c r="O131" t="s">
        <v>78</v>
      </c>
      <c r="P131" t="s">
        <v>240</v>
      </c>
      <c r="Q131" t="s"/>
      <c r="R131" t="s">
        <v>242</v>
      </c>
      <c r="S131" t="s">
        <v>253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HYPERLINK("https://hotel-media.eclerx.com/savepage/tk_15468536557374365_sr_273.html","info")</f>
        <v/>
      </c>
      <c r="AA131" t="n">
        <v>-2311844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11</v>
      </c>
      <c r="AQ131" t="s">
        <v>88</v>
      </c>
      <c r="AR131" t="s">
        <v>127</v>
      </c>
      <c r="AS131" t="s"/>
      <c r="AT131" t="s">
        <v>90</v>
      </c>
      <c r="AU131" t="s"/>
      <c r="AV131" t="s"/>
      <c r="AW131" t="s"/>
      <c r="AX131" t="s"/>
      <c r="AY131" t="n">
        <v>2311844</v>
      </c>
      <c r="AZ131" t="s">
        <v>243</v>
      </c>
      <c r="BA131" t="s"/>
      <c r="BB131" t="n">
        <v>89537</v>
      </c>
      <c r="BC131" t="n">
        <v>53.620243</v>
      </c>
      <c r="BD131" t="n">
        <v>53.620243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240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114</v>
      </c>
      <c r="L132" t="s">
        <v>76</v>
      </c>
      <c r="M132" t="s"/>
      <c r="N132" t="s">
        <v>138</v>
      </c>
      <c r="O132" t="s">
        <v>78</v>
      </c>
      <c r="P132" t="s">
        <v>240</v>
      </c>
      <c r="Q132" t="s"/>
      <c r="R132" t="s">
        <v>242</v>
      </c>
      <c r="S132" t="s">
        <v>223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HYPERLINK("https://hotel-media.eclerx.com/savepage/tk_15468536557374365_sr_273.html","info")</f>
        <v/>
      </c>
      <c r="AA132" t="n">
        <v>-2311844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11</v>
      </c>
      <c r="AQ132" t="s">
        <v>88</v>
      </c>
      <c r="AR132" t="s">
        <v>133</v>
      </c>
      <c r="AS132" t="s"/>
      <c r="AT132" t="s">
        <v>90</v>
      </c>
      <c r="AU132" t="s"/>
      <c r="AV132" t="s"/>
      <c r="AW132" t="s"/>
      <c r="AX132" t="s"/>
      <c r="AY132" t="n">
        <v>2311844</v>
      </c>
      <c r="AZ132" t="s">
        <v>243</v>
      </c>
      <c r="BA132" t="s"/>
      <c r="BB132" t="n">
        <v>89537</v>
      </c>
      <c r="BC132" t="n">
        <v>53.620243</v>
      </c>
      <c r="BD132" t="n">
        <v>53.620243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240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117</v>
      </c>
      <c r="L133" t="s">
        <v>76</v>
      </c>
      <c r="M133" t="s"/>
      <c r="N133" t="s">
        <v>125</v>
      </c>
      <c r="O133" t="s">
        <v>78</v>
      </c>
      <c r="P133" t="s">
        <v>240</v>
      </c>
      <c r="Q133" t="s"/>
      <c r="R133" t="s">
        <v>242</v>
      </c>
      <c r="S133" t="s">
        <v>254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HYPERLINK("https://hotel-media.eclerx.com/savepage/tk_15468536557374365_sr_273.html","info")</f>
        <v/>
      </c>
      <c r="AA133" t="n">
        <v>-2311844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11</v>
      </c>
      <c r="AQ133" t="s">
        <v>88</v>
      </c>
      <c r="AR133" t="s">
        <v>127</v>
      </c>
      <c r="AS133" t="s"/>
      <c r="AT133" t="s">
        <v>90</v>
      </c>
      <c r="AU133" t="s"/>
      <c r="AV133" t="s"/>
      <c r="AW133" t="s"/>
      <c r="AX133" t="s"/>
      <c r="AY133" t="n">
        <v>2311844</v>
      </c>
      <c r="AZ133" t="s">
        <v>243</v>
      </c>
      <c r="BA133" t="s"/>
      <c r="BB133" t="n">
        <v>89537</v>
      </c>
      <c r="BC133" t="n">
        <v>53.620243</v>
      </c>
      <c r="BD133" t="n">
        <v>53.620243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240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122</v>
      </c>
      <c r="L134" t="s">
        <v>76</v>
      </c>
      <c r="M134" t="s"/>
      <c r="N134" t="s">
        <v>255</v>
      </c>
      <c r="O134" t="s">
        <v>78</v>
      </c>
      <c r="P134" t="s">
        <v>240</v>
      </c>
      <c r="Q134" t="s"/>
      <c r="R134" t="s">
        <v>242</v>
      </c>
      <c r="S134" t="s">
        <v>256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HYPERLINK("https://hotel-media.eclerx.com/savepage/tk_15468536557374365_sr_273.html","info")</f>
        <v/>
      </c>
      <c r="AA134" t="n">
        <v>-2311844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11</v>
      </c>
      <c r="AQ134" t="s">
        <v>88</v>
      </c>
      <c r="AR134" t="s">
        <v>89</v>
      </c>
      <c r="AS134" t="s"/>
      <c r="AT134" t="s">
        <v>90</v>
      </c>
      <c r="AU134" t="s"/>
      <c r="AV134" t="s"/>
      <c r="AW134" t="s"/>
      <c r="AX134" t="s"/>
      <c r="AY134" t="n">
        <v>2311844</v>
      </c>
      <c r="AZ134" t="s">
        <v>243</v>
      </c>
      <c r="BA134" t="s"/>
      <c r="BB134" t="n">
        <v>89537</v>
      </c>
      <c r="BC134" t="n">
        <v>53.620243</v>
      </c>
      <c r="BD134" t="n">
        <v>53.620243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240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125</v>
      </c>
      <c r="L135" t="s">
        <v>76</v>
      </c>
      <c r="M135" t="s"/>
      <c r="N135" t="s">
        <v>257</v>
      </c>
      <c r="O135" t="s">
        <v>78</v>
      </c>
      <c r="P135" t="s">
        <v>240</v>
      </c>
      <c r="Q135" t="s"/>
      <c r="R135" t="s">
        <v>242</v>
      </c>
      <c r="S135" t="s">
        <v>206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HYPERLINK("https://hotel-media.eclerx.com/savepage/tk_15468536557374365_sr_273.html","info")</f>
        <v/>
      </c>
      <c r="AA135" t="n">
        <v>-2311844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11</v>
      </c>
      <c r="AQ135" t="s">
        <v>88</v>
      </c>
      <c r="AR135" t="s">
        <v>130</v>
      </c>
      <c r="AS135" t="s"/>
      <c r="AT135" t="s">
        <v>90</v>
      </c>
      <c r="AU135" t="s"/>
      <c r="AV135" t="s"/>
      <c r="AW135" t="s"/>
      <c r="AX135" t="s"/>
      <c r="AY135" t="n">
        <v>2311844</v>
      </c>
      <c r="AZ135" t="s">
        <v>243</v>
      </c>
      <c r="BA135" t="s"/>
      <c r="BB135" t="n">
        <v>89537</v>
      </c>
      <c r="BC135" t="n">
        <v>53.620243</v>
      </c>
      <c r="BD135" t="n">
        <v>53.620243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240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127</v>
      </c>
      <c r="L136" t="s">
        <v>76</v>
      </c>
      <c r="M136" t="s"/>
      <c r="N136" t="s">
        <v>258</v>
      </c>
      <c r="O136" t="s">
        <v>78</v>
      </c>
      <c r="P136" t="s">
        <v>240</v>
      </c>
      <c r="Q136" t="s"/>
      <c r="R136" t="s">
        <v>242</v>
      </c>
      <c r="S136" t="s">
        <v>259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HYPERLINK("https://hotel-media.eclerx.com/savepage/tk_15468536557374365_sr_273.html","info")</f>
        <v/>
      </c>
      <c r="AA136" t="n">
        <v>-2311844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11</v>
      </c>
      <c r="AQ136" t="s">
        <v>88</v>
      </c>
      <c r="AR136" t="s">
        <v>89</v>
      </c>
      <c r="AS136" t="s"/>
      <c r="AT136" t="s">
        <v>90</v>
      </c>
      <c r="AU136" t="s"/>
      <c r="AV136" t="s"/>
      <c r="AW136" t="s"/>
      <c r="AX136" t="s"/>
      <c r="AY136" t="n">
        <v>2311844</v>
      </c>
      <c r="AZ136" t="s">
        <v>243</v>
      </c>
      <c r="BA136" t="s"/>
      <c r="BB136" t="n">
        <v>89537</v>
      </c>
      <c r="BC136" t="n">
        <v>53.620243</v>
      </c>
      <c r="BD136" t="n">
        <v>53.620243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240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132</v>
      </c>
      <c r="L137" t="s">
        <v>76</v>
      </c>
      <c r="M137" t="s"/>
      <c r="N137" t="s">
        <v>258</v>
      </c>
      <c r="O137" t="s">
        <v>78</v>
      </c>
      <c r="P137" t="s">
        <v>240</v>
      </c>
      <c r="Q137" t="s"/>
      <c r="R137" t="s">
        <v>242</v>
      </c>
      <c r="S137" t="s">
        <v>260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HYPERLINK("https://hotel-media.eclerx.com/savepage/tk_15468536557374365_sr_273.html","info")</f>
        <v/>
      </c>
      <c r="AA137" t="n">
        <v>-2311844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11</v>
      </c>
      <c r="AQ137" t="s">
        <v>88</v>
      </c>
      <c r="AR137" t="s">
        <v>114</v>
      </c>
      <c r="AS137" t="s"/>
      <c r="AT137" t="s">
        <v>90</v>
      </c>
      <c r="AU137" t="s"/>
      <c r="AV137" t="s"/>
      <c r="AW137" t="s"/>
      <c r="AX137" t="s"/>
      <c r="AY137" t="n">
        <v>2311844</v>
      </c>
      <c r="AZ137" t="s">
        <v>243</v>
      </c>
      <c r="BA137" t="s"/>
      <c r="BB137" t="n">
        <v>89537</v>
      </c>
      <c r="BC137" t="n">
        <v>53.620243</v>
      </c>
      <c r="BD137" t="n">
        <v>53.620243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261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113</v>
      </c>
      <c r="L138" t="s">
        <v>76</v>
      </c>
      <c r="M138" t="s"/>
      <c r="N138" t="s">
        <v>262</v>
      </c>
      <c r="O138" t="s">
        <v>78</v>
      </c>
      <c r="P138" t="s">
        <v>261</v>
      </c>
      <c r="Q138" t="s"/>
      <c r="R138" t="s">
        <v>220</v>
      </c>
      <c r="S138" t="s">
        <v>263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HYPERLINK("https://hotel-media.eclerx.com/savepage/tk_15468539411442769_sr_273.html","info")</f>
        <v/>
      </c>
      <c r="AA138" t="n">
        <v>-10087220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138</v>
      </c>
      <c r="AQ138" t="s">
        <v>88</v>
      </c>
      <c r="AR138" t="s">
        <v>124</v>
      </c>
      <c r="AS138" t="s"/>
      <c r="AT138" t="s">
        <v>90</v>
      </c>
      <c r="AU138" t="s"/>
      <c r="AV138" t="s"/>
      <c r="AW138" t="s"/>
      <c r="AX138" t="s"/>
      <c r="AY138" t="n">
        <v>10087220</v>
      </c>
      <c r="AZ138" t="s">
        <v>91</v>
      </c>
      <c r="BA138" t="s"/>
      <c r="BB138" t="n">
        <v>205207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261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113</v>
      </c>
      <c r="L139" t="s">
        <v>76</v>
      </c>
      <c r="M139" t="s"/>
      <c r="N139" t="s">
        <v>262</v>
      </c>
      <c r="O139" t="s">
        <v>78</v>
      </c>
      <c r="P139" t="s">
        <v>261</v>
      </c>
      <c r="Q139" t="s"/>
      <c r="R139" t="s">
        <v>220</v>
      </c>
      <c r="S139" t="s">
        <v>263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HYPERLINK("https://hotel-media.eclerx.com/savepage/tk_15468539411442769_sr_273.html","info")</f>
        <v/>
      </c>
      <c r="AA139" t="n">
        <v>-10087220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138</v>
      </c>
      <c r="AQ139" t="s">
        <v>88</v>
      </c>
      <c r="AR139" t="s">
        <v>119</v>
      </c>
      <c r="AS139" t="s"/>
      <c r="AT139" t="s">
        <v>90</v>
      </c>
      <c r="AU139" t="s"/>
      <c r="AV139" t="s"/>
      <c r="AW139" t="s"/>
      <c r="AX139" t="s"/>
      <c r="AY139" t="n">
        <v>10087220</v>
      </c>
      <c r="AZ139" t="s">
        <v>91</v>
      </c>
      <c r="BA139" t="s"/>
      <c r="BB139" t="n">
        <v>205207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261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113</v>
      </c>
      <c r="L140" t="s">
        <v>76</v>
      </c>
      <c r="M140" t="s"/>
      <c r="N140" t="s">
        <v>264</v>
      </c>
      <c r="O140" t="s">
        <v>78</v>
      </c>
      <c r="P140" t="s">
        <v>261</v>
      </c>
      <c r="Q140" t="s"/>
      <c r="R140" t="s">
        <v>220</v>
      </c>
      <c r="S140" t="s">
        <v>263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HYPERLINK("https://hotel-media.eclerx.com/savepage/tk_15468539411442769_sr_273.html","info")</f>
        <v/>
      </c>
      <c r="AA140" t="n">
        <v>-10087220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138</v>
      </c>
      <c r="AQ140" t="s">
        <v>88</v>
      </c>
      <c r="AR140" t="s">
        <v>121</v>
      </c>
      <c r="AS140" t="s"/>
      <c r="AT140" t="s">
        <v>90</v>
      </c>
      <c r="AU140" t="s"/>
      <c r="AV140" t="s"/>
      <c r="AW140" t="s"/>
      <c r="AX140" t="s"/>
      <c r="AY140" t="n">
        <v>10087220</v>
      </c>
      <c r="AZ140" t="s">
        <v>91</v>
      </c>
      <c r="BA140" t="s"/>
      <c r="BB140" t="n">
        <v>205207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261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133</v>
      </c>
      <c r="L141" t="s">
        <v>76</v>
      </c>
      <c r="M141" t="s"/>
      <c r="N141" t="s">
        <v>265</v>
      </c>
      <c r="O141" t="s">
        <v>78</v>
      </c>
      <c r="P141" t="s">
        <v>261</v>
      </c>
      <c r="Q141" t="s"/>
      <c r="R141" t="s">
        <v>220</v>
      </c>
      <c r="S141" t="s">
        <v>266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HYPERLINK("https://hotel-media.eclerx.com/savepage/tk_15468539411442769_sr_273.html","info")</f>
        <v/>
      </c>
      <c r="AA141" t="n">
        <v>-10087220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138</v>
      </c>
      <c r="AQ141" t="s">
        <v>88</v>
      </c>
      <c r="AR141" t="s">
        <v>121</v>
      </c>
      <c r="AS141" t="s"/>
      <c r="AT141" t="s">
        <v>90</v>
      </c>
      <c r="AU141" t="s"/>
      <c r="AV141" t="s"/>
      <c r="AW141" t="s"/>
      <c r="AX141" t="s"/>
      <c r="AY141" t="n">
        <v>10087220</v>
      </c>
      <c r="AZ141" t="s">
        <v>91</v>
      </c>
      <c r="BA141" t="s"/>
      <c r="BB141" t="n">
        <v>205207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261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133</v>
      </c>
      <c r="L142" t="s">
        <v>76</v>
      </c>
      <c r="M142" t="s"/>
      <c r="N142" t="s">
        <v>267</v>
      </c>
      <c r="O142" t="s">
        <v>78</v>
      </c>
      <c r="P142" t="s">
        <v>261</v>
      </c>
      <c r="Q142" t="s"/>
      <c r="R142" t="s">
        <v>220</v>
      </c>
      <c r="S142" t="s">
        <v>266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HYPERLINK("https://hotel-media.eclerx.com/savepage/tk_15468539411442769_sr_273.html","info")</f>
        <v/>
      </c>
      <c r="AA142" t="n">
        <v>-10087220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138</v>
      </c>
      <c r="AQ142" t="s">
        <v>88</v>
      </c>
      <c r="AR142" t="s">
        <v>124</v>
      </c>
      <c r="AS142" t="s"/>
      <c r="AT142" t="s">
        <v>90</v>
      </c>
      <c r="AU142" t="s"/>
      <c r="AV142" t="s"/>
      <c r="AW142" t="s"/>
      <c r="AX142" t="s"/>
      <c r="AY142" t="n">
        <v>10087220</v>
      </c>
      <c r="AZ142" t="s">
        <v>91</v>
      </c>
      <c r="BA142" t="s"/>
      <c r="BB142" t="n">
        <v>205207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261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133</v>
      </c>
      <c r="L143" t="s">
        <v>76</v>
      </c>
      <c r="M143" t="s"/>
      <c r="N143" t="s">
        <v>267</v>
      </c>
      <c r="O143" t="s">
        <v>78</v>
      </c>
      <c r="P143" t="s">
        <v>261</v>
      </c>
      <c r="Q143" t="s"/>
      <c r="R143" t="s">
        <v>220</v>
      </c>
      <c r="S143" t="s">
        <v>266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HYPERLINK("https://hotel-media.eclerx.com/savepage/tk_15468539411442769_sr_273.html","info")</f>
        <v/>
      </c>
      <c r="AA143" t="n">
        <v>-10087220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138</v>
      </c>
      <c r="AQ143" t="s">
        <v>88</v>
      </c>
      <c r="AR143" t="s">
        <v>119</v>
      </c>
      <c r="AS143" t="s"/>
      <c r="AT143" t="s">
        <v>90</v>
      </c>
      <c r="AU143" t="s"/>
      <c r="AV143" t="s"/>
      <c r="AW143" t="s"/>
      <c r="AX143" t="s"/>
      <c r="AY143" t="n">
        <v>10087220</v>
      </c>
      <c r="AZ143" t="s">
        <v>91</v>
      </c>
      <c r="BA143" t="s"/>
      <c r="BB143" t="n">
        <v>205207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268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129</v>
      </c>
      <c r="L144" t="s">
        <v>76</v>
      </c>
      <c r="M144" t="s"/>
      <c r="N144" t="s">
        <v>125</v>
      </c>
      <c r="O144" t="s">
        <v>78</v>
      </c>
      <c r="P144" t="s">
        <v>268</v>
      </c>
      <c r="Q144" t="s"/>
      <c r="R144" t="s">
        <v>220</v>
      </c>
      <c r="S144" t="s">
        <v>208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HYPERLINK("https://hotel-media.eclerx.com/savepage/tk_1546853796170203_sr_273.html","info")</f>
        <v/>
      </c>
      <c r="AA144" t="n">
        <v>-2311847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69</v>
      </c>
      <c r="AQ144" t="s">
        <v>88</v>
      </c>
      <c r="AR144" t="s">
        <v>133</v>
      </c>
      <c r="AS144" t="s"/>
      <c r="AT144" t="s">
        <v>90</v>
      </c>
      <c r="AU144" t="s"/>
      <c r="AV144" t="s"/>
      <c r="AW144" t="s"/>
      <c r="AX144" t="s"/>
      <c r="AY144" t="n">
        <v>2311847</v>
      </c>
      <c r="AZ144" t="s">
        <v>269</v>
      </c>
      <c r="BA144" t="s"/>
      <c r="BB144" t="n">
        <v>28219</v>
      </c>
      <c r="BC144" t="n">
        <v>53.552867225821</v>
      </c>
      <c r="BD144" t="n">
        <v>53.552867225821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268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130</v>
      </c>
      <c r="L145" t="s">
        <v>76</v>
      </c>
      <c r="M145" t="s"/>
      <c r="N145" t="s">
        <v>270</v>
      </c>
      <c r="O145" t="s">
        <v>78</v>
      </c>
      <c r="P145" t="s">
        <v>268</v>
      </c>
      <c r="Q145" t="s"/>
      <c r="R145" t="s">
        <v>220</v>
      </c>
      <c r="S145" t="s">
        <v>271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HYPERLINK("https://hotel-media.eclerx.com/savepage/tk_1546853796170203_sr_273.html","info")</f>
        <v/>
      </c>
      <c r="AA145" t="n">
        <v>-2311847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69</v>
      </c>
      <c r="AQ145" t="s">
        <v>88</v>
      </c>
      <c r="AR145" t="s">
        <v>121</v>
      </c>
      <c r="AS145" t="s"/>
      <c r="AT145" t="s">
        <v>90</v>
      </c>
      <c r="AU145" t="s"/>
      <c r="AV145" t="s"/>
      <c r="AW145" t="s"/>
      <c r="AX145" t="s"/>
      <c r="AY145" t="n">
        <v>2311847</v>
      </c>
      <c r="AZ145" t="s">
        <v>269</v>
      </c>
      <c r="BA145" t="s"/>
      <c r="BB145" t="n">
        <v>28219</v>
      </c>
      <c r="BC145" t="n">
        <v>53.552867225821</v>
      </c>
      <c r="BD145" t="n">
        <v>53.552867225821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268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132</v>
      </c>
      <c r="L146" t="s">
        <v>76</v>
      </c>
      <c r="M146" t="s"/>
      <c r="N146" t="s">
        <v>272</v>
      </c>
      <c r="O146" t="s">
        <v>78</v>
      </c>
      <c r="P146" t="s">
        <v>268</v>
      </c>
      <c r="Q146" t="s"/>
      <c r="R146" t="s">
        <v>220</v>
      </c>
      <c r="S146" t="s">
        <v>260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HYPERLINK("https://hotel-media.eclerx.com/savepage/tk_1546853796170203_sr_273.html","info")</f>
        <v/>
      </c>
      <c r="AA146" t="n">
        <v>-2311847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69</v>
      </c>
      <c r="AQ146" t="s">
        <v>88</v>
      </c>
      <c r="AR146" t="s">
        <v>123</v>
      </c>
      <c r="AS146" t="s"/>
      <c r="AT146" t="s">
        <v>90</v>
      </c>
      <c r="AU146" t="s"/>
      <c r="AV146" t="s"/>
      <c r="AW146" t="s"/>
      <c r="AX146" t="s"/>
      <c r="AY146" t="n">
        <v>2311847</v>
      </c>
      <c r="AZ146" t="s">
        <v>269</v>
      </c>
      <c r="BA146" t="s"/>
      <c r="BB146" t="n">
        <v>28219</v>
      </c>
      <c r="BC146" t="n">
        <v>53.552867225821</v>
      </c>
      <c r="BD146" t="n">
        <v>53.552867225821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268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135</v>
      </c>
      <c r="L147" t="s">
        <v>76</v>
      </c>
      <c r="M147" t="s"/>
      <c r="N147" t="s">
        <v>273</v>
      </c>
      <c r="O147" t="s">
        <v>78</v>
      </c>
      <c r="P147" t="s">
        <v>268</v>
      </c>
      <c r="Q147" t="s"/>
      <c r="R147" t="s">
        <v>220</v>
      </c>
      <c r="S147" t="s">
        <v>274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HYPERLINK("https://hotel-media.eclerx.com/savepage/tk_1546853796170203_sr_273.html","info")</f>
        <v/>
      </c>
      <c r="AA147" t="n">
        <v>-2311847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69</v>
      </c>
      <c r="AQ147" t="s">
        <v>88</v>
      </c>
      <c r="AR147" t="s">
        <v>89</v>
      </c>
      <c r="AS147" t="s"/>
      <c r="AT147" t="s">
        <v>90</v>
      </c>
      <c r="AU147" t="s"/>
      <c r="AV147" t="s"/>
      <c r="AW147" t="s"/>
      <c r="AX147" t="s"/>
      <c r="AY147" t="n">
        <v>2311847</v>
      </c>
      <c r="AZ147" t="s">
        <v>269</v>
      </c>
      <c r="BA147" t="s"/>
      <c r="BB147" t="n">
        <v>28219</v>
      </c>
      <c r="BC147" t="n">
        <v>53.552867225821</v>
      </c>
      <c r="BD147" t="n">
        <v>53.552867225821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268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135</v>
      </c>
      <c r="L148" t="s">
        <v>76</v>
      </c>
      <c r="M148" t="s"/>
      <c r="N148" t="s">
        <v>275</v>
      </c>
      <c r="O148" t="s">
        <v>78</v>
      </c>
      <c r="P148" t="s">
        <v>268</v>
      </c>
      <c r="Q148" t="s"/>
      <c r="R148" t="s">
        <v>220</v>
      </c>
      <c r="S148" t="s">
        <v>274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HYPERLINK("https://hotel-media.eclerx.com/savepage/tk_1546853796170203_sr_273.html","info")</f>
        <v/>
      </c>
      <c r="AA148" t="n">
        <v>-2311847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69</v>
      </c>
      <c r="AQ148" t="s">
        <v>88</v>
      </c>
      <c r="AR148" t="s">
        <v>114</v>
      </c>
      <c r="AS148" t="s"/>
      <c r="AT148" t="s">
        <v>90</v>
      </c>
      <c r="AU148" t="s"/>
      <c r="AV148" t="s"/>
      <c r="AW148" t="s"/>
      <c r="AX148" t="s"/>
      <c r="AY148" t="n">
        <v>2311847</v>
      </c>
      <c r="AZ148" t="s">
        <v>269</v>
      </c>
      <c r="BA148" t="s"/>
      <c r="BB148" t="n">
        <v>28219</v>
      </c>
      <c r="BC148" t="n">
        <v>53.552867225821</v>
      </c>
      <c r="BD148" t="n">
        <v>53.552867225821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268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144</v>
      </c>
      <c r="L149" t="s">
        <v>76</v>
      </c>
      <c r="M149" t="s"/>
      <c r="N149" t="s">
        <v>125</v>
      </c>
      <c r="O149" t="s">
        <v>78</v>
      </c>
      <c r="P149" t="s">
        <v>268</v>
      </c>
      <c r="Q149" t="s"/>
      <c r="R149" t="s">
        <v>220</v>
      </c>
      <c r="S149" t="s">
        <v>226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HYPERLINK("https://hotel-media.eclerx.com/savepage/tk_1546853796170203_sr_273.html","info")</f>
        <v/>
      </c>
      <c r="AA149" t="n">
        <v>-2311847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69</v>
      </c>
      <c r="AQ149" t="s">
        <v>88</v>
      </c>
      <c r="AR149" t="s">
        <v>127</v>
      </c>
      <c r="AS149" t="s"/>
      <c r="AT149" t="s">
        <v>90</v>
      </c>
      <c r="AU149" t="s"/>
      <c r="AV149" t="s"/>
      <c r="AW149" t="s"/>
      <c r="AX149" t="s"/>
      <c r="AY149" t="n">
        <v>2311847</v>
      </c>
      <c r="AZ149" t="s">
        <v>269</v>
      </c>
      <c r="BA149" t="s"/>
      <c r="BB149" t="n">
        <v>28219</v>
      </c>
      <c r="BC149" t="n">
        <v>53.552867225821</v>
      </c>
      <c r="BD149" t="n">
        <v>53.552867225821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268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144</v>
      </c>
      <c r="L150" t="s">
        <v>76</v>
      </c>
      <c r="M150" t="s"/>
      <c r="N150" t="s">
        <v>276</v>
      </c>
      <c r="O150" t="s">
        <v>78</v>
      </c>
      <c r="P150" t="s">
        <v>268</v>
      </c>
      <c r="Q150" t="s"/>
      <c r="R150" t="s">
        <v>220</v>
      </c>
      <c r="S150" t="s">
        <v>226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HYPERLINK("https://hotel-media.eclerx.com/savepage/tk_1546853796170203_sr_273.html","info")</f>
        <v/>
      </c>
      <c r="AA150" t="n">
        <v>-2311847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69</v>
      </c>
      <c r="AQ150" t="s">
        <v>88</v>
      </c>
      <c r="AR150" t="s">
        <v>133</v>
      </c>
      <c r="AS150" t="s"/>
      <c r="AT150" t="s">
        <v>90</v>
      </c>
      <c r="AU150" t="s"/>
      <c r="AV150" t="s"/>
      <c r="AW150" t="s"/>
      <c r="AX150" t="s"/>
      <c r="AY150" t="n">
        <v>2311847</v>
      </c>
      <c r="AZ150" t="s">
        <v>269</v>
      </c>
      <c r="BA150" t="s"/>
      <c r="BB150" t="n">
        <v>28219</v>
      </c>
      <c r="BC150" t="n">
        <v>53.552867225821</v>
      </c>
      <c r="BD150" t="n">
        <v>53.552867225821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268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144</v>
      </c>
      <c r="L151" t="s">
        <v>76</v>
      </c>
      <c r="M151" t="s"/>
      <c r="N151" t="s">
        <v>128</v>
      </c>
      <c r="O151" t="s">
        <v>78</v>
      </c>
      <c r="P151" t="s">
        <v>268</v>
      </c>
      <c r="Q151" t="s"/>
      <c r="R151" t="s">
        <v>220</v>
      </c>
      <c r="S151" t="s">
        <v>226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HYPERLINK("https://hotel-media.eclerx.com/savepage/tk_1546853796170203_sr_273.html","info")</f>
        <v/>
      </c>
      <c r="AA151" t="n">
        <v>-2311847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69</v>
      </c>
      <c r="AQ151" t="s">
        <v>88</v>
      </c>
      <c r="AR151" t="s">
        <v>119</v>
      </c>
      <c r="AS151" t="s"/>
      <c r="AT151" t="s">
        <v>90</v>
      </c>
      <c r="AU151" t="s"/>
      <c r="AV151" t="s"/>
      <c r="AW151" t="s"/>
      <c r="AX151" t="s"/>
      <c r="AY151" t="n">
        <v>2311847</v>
      </c>
      <c r="AZ151" t="s">
        <v>269</v>
      </c>
      <c r="BA151" t="s"/>
      <c r="BB151" t="n">
        <v>28219</v>
      </c>
      <c r="BC151" t="n">
        <v>53.552867225821</v>
      </c>
      <c r="BD151" t="n">
        <v>53.552867225821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268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145</v>
      </c>
      <c r="L152" t="s">
        <v>76</v>
      </c>
      <c r="M152" t="s"/>
      <c r="N152" t="s">
        <v>128</v>
      </c>
      <c r="O152" t="s">
        <v>78</v>
      </c>
      <c r="P152" t="s">
        <v>268</v>
      </c>
      <c r="Q152" t="s"/>
      <c r="R152" t="s">
        <v>220</v>
      </c>
      <c r="S152" t="s">
        <v>277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HYPERLINK("https://hotel-media.eclerx.com/savepage/tk_1546853796170203_sr_273.html","info")</f>
        <v/>
      </c>
      <c r="AA152" t="n">
        <v>-2311847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69</v>
      </c>
      <c r="AQ152" t="s">
        <v>88</v>
      </c>
      <c r="AR152" t="s">
        <v>121</v>
      </c>
      <c r="AS152" t="s"/>
      <c r="AT152" t="s">
        <v>90</v>
      </c>
      <c r="AU152" t="s"/>
      <c r="AV152" t="s"/>
      <c r="AW152" t="s"/>
      <c r="AX152" t="s"/>
      <c r="AY152" t="n">
        <v>2311847</v>
      </c>
      <c r="AZ152" t="s">
        <v>269</v>
      </c>
      <c r="BA152" t="s"/>
      <c r="BB152" t="n">
        <v>28219</v>
      </c>
      <c r="BC152" t="n">
        <v>53.552867225821</v>
      </c>
      <c r="BD152" t="n">
        <v>53.552867225821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268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146</v>
      </c>
      <c r="L153" t="s">
        <v>76</v>
      </c>
      <c r="M153" t="s"/>
      <c r="N153" t="s">
        <v>128</v>
      </c>
      <c r="O153" t="s">
        <v>78</v>
      </c>
      <c r="P153" t="s">
        <v>268</v>
      </c>
      <c r="Q153" t="s"/>
      <c r="R153" t="s">
        <v>220</v>
      </c>
      <c r="S153" t="s">
        <v>278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HYPERLINK("https://hotel-media.eclerx.com/savepage/tk_1546853796170203_sr_273.html","info")</f>
        <v/>
      </c>
      <c r="AA153" t="n">
        <v>-2311847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69</v>
      </c>
      <c r="AQ153" t="s">
        <v>88</v>
      </c>
      <c r="AR153" t="s">
        <v>148</v>
      </c>
      <c r="AS153" t="s"/>
      <c r="AT153" t="s">
        <v>90</v>
      </c>
      <c r="AU153" t="s"/>
      <c r="AV153" t="s"/>
      <c r="AW153" t="s"/>
      <c r="AX153" t="s"/>
      <c r="AY153" t="n">
        <v>2311847</v>
      </c>
      <c r="AZ153" t="s">
        <v>269</v>
      </c>
      <c r="BA153" t="s"/>
      <c r="BB153" t="n">
        <v>28219</v>
      </c>
      <c r="BC153" t="n">
        <v>53.552867225821</v>
      </c>
      <c r="BD153" t="n">
        <v>53.552867225821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268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152</v>
      </c>
      <c r="L154" t="s">
        <v>76</v>
      </c>
      <c r="M154" t="s"/>
      <c r="N154" t="s">
        <v>279</v>
      </c>
      <c r="O154" t="s">
        <v>78</v>
      </c>
      <c r="P154" t="s">
        <v>268</v>
      </c>
      <c r="Q154" t="s"/>
      <c r="R154" t="s">
        <v>220</v>
      </c>
      <c r="S154" t="s">
        <v>280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HYPERLINK("https://hotel-media.eclerx.com/savepage/tk_1546853796170203_sr_273.html","info")</f>
        <v/>
      </c>
      <c r="AA154" t="n">
        <v>-2311847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69</v>
      </c>
      <c r="AQ154" t="s">
        <v>88</v>
      </c>
      <c r="AR154" t="s">
        <v>123</v>
      </c>
      <c r="AS154" t="s"/>
      <c r="AT154" t="s">
        <v>90</v>
      </c>
      <c r="AU154" t="s"/>
      <c r="AV154" t="s"/>
      <c r="AW154" t="s"/>
      <c r="AX154" t="s"/>
      <c r="AY154" t="n">
        <v>2311847</v>
      </c>
      <c r="AZ154" t="s">
        <v>269</v>
      </c>
      <c r="BA154" t="s"/>
      <c r="BB154" t="n">
        <v>28219</v>
      </c>
      <c r="BC154" t="n">
        <v>53.552867225821</v>
      </c>
      <c r="BD154" t="n">
        <v>53.552867225821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268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154</v>
      </c>
      <c r="L155" t="s">
        <v>76</v>
      </c>
      <c r="M155" t="s"/>
      <c r="N155" t="s">
        <v>281</v>
      </c>
      <c r="O155" t="s">
        <v>78</v>
      </c>
      <c r="P155" t="s">
        <v>268</v>
      </c>
      <c r="Q155" t="s"/>
      <c r="R155" t="s">
        <v>220</v>
      </c>
      <c r="S155" t="s">
        <v>282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HYPERLINK("https://hotel-media.eclerx.com/savepage/tk_1546853796170203_sr_273.html","info")</f>
        <v/>
      </c>
      <c r="AA155" t="n">
        <v>-2311847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69</v>
      </c>
      <c r="AQ155" t="s">
        <v>88</v>
      </c>
      <c r="AR155" t="s">
        <v>89</v>
      </c>
      <c r="AS155" t="s"/>
      <c r="AT155" t="s">
        <v>90</v>
      </c>
      <c r="AU155" t="s"/>
      <c r="AV155" t="s"/>
      <c r="AW155" t="s"/>
      <c r="AX155" t="s"/>
      <c r="AY155" t="n">
        <v>2311847</v>
      </c>
      <c r="AZ155" t="s">
        <v>269</v>
      </c>
      <c r="BA155" t="s"/>
      <c r="BB155" t="n">
        <v>28219</v>
      </c>
      <c r="BC155" t="n">
        <v>53.552867225821</v>
      </c>
      <c r="BD155" t="n">
        <v>53.552867225821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154</v>
      </c>
      <c r="L156" t="s">
        <v>76</v>
      </c>
      <c r="M156" t="s"/>
      <c r="N156" t="s">
        <v>281</v>
      </c>
      <c r="O156" t="s">
        <v>78</v>
      </c>
      <c r="P156" t="s">
        <v>268</v>
      </c>
      <c r="Q156" t="s"/>
      <c r="R156" t="s">
        <v>220</v>
      </c>
      <c r="S156" t="s">
        <v>282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HYPERLINK("https://hotel-media.eclerx.com/savepage/tk_1546853796170203_sr_273.html","info")</f>
        <v/>
      </c>
      <c r="AA156" t="n">
        <v>-2311847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69</v>
      </c>
      <c r="AQ156" t="s">
        <v>88</v>
      </c>
      <c r="AR156" t="s">
        <v>114</v>
      </c>
      <c r="AS156" t="s"/>
      <c r="AT156" t="s">
        <v>90</v>
      </c>
      <c r="AU156" t="s"/>
      <c r="AV156" t="s"/>
      <c r="AW156" t="s"/>
      <c r="AX156" t="s"/>
      <c r="AY156" t="n">
        <v>2311847</v>
      </c>
      <c r="AZ156" t="s">
        <v>269</v>
      </c>
      <c r="BA156" t="s"/>
      <c r="BB156" t="n">
        <v>28219</v>
      </c>
      <c r="BC156" t="n">
        <v>53.552867225821</v>
      </c>
      <c r="BD156" t="n">
        <v>53.552867225821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165</v>
      </c>
      <c r="L157" t="s">
        <v>76</v>
      </c>
      <c r="M157" t="s"/>
      <c r="N157" t="s">
        <v>283</v>
      </c>
      <c r="O157" t="s">
        <v>78</v>
      </c>
      <c r="P157" t="s">
        <v>268</v>
      </c>
      <c r="Q157" t="s"/>
      <c r="R157" t="s">
        <v>220</v>
      </c>
      <c r="S157" t="s">
        <v>284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HYPERLINK("https://hotel-media.eclerx.com/savepage/tk_1546853796170203_sr_273.html","info")</f>
        <v/>
      </c>
      <c r="AA157" t="n">
        <v>-2311847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69</v>
      </c>
      <c r="AQ157" t="s">
        <v>88</v>
      </c>
      <c r="AR157" t="s">
        <v>127</v>
      </c>
      <c r="AS157" t="s"/>
      <c r="AT157" t="s">
        <v>90</v>
      </c>
      <c r="AU157" t="s"/>
      <c r="AV157" t="s"/>
      <c r="AW157" t="s"/>
      <c r="AX157" t="s"/>
      <c r="AY157" t="n">
        <v>2311847</v>
      </c>
      <c r="AZ157" t="s">
        <v>269</v>
      </c>
      <c r="BA157" t="s"/>
      <c r="BB157" t="n">
        <v>28219</v>
      </c>
      <c r="BC157" t="n">
        <v>53.552867225821</v>
      </c>
      <c r="BD157" t="n">
        <v>53.552867225821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166</v>
      </c>
      <c r="L158" t="s">
        <v>76</v>
      </c>
      <c r="M158" t="s"/>
      <c r="N158" t="s">
        <v>285</v>
      </c>
      <c r="O158" t="s">
        <v>78</v>
      </c>
      <c r="P158" t="s">
        <v>268</v>
      </c>
      <c r="Q158" t="s"/>
      <c r="R158" t="s">
        <v>220</v>
      </c>
      <c r="S158" t="s">
        <v>216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HYPERLINK("https://hotel-media.eclerx.com/savepage/tk_1546853796170203_sr_273.html","info")</f>
        <v/>
      </c>
      <c r="AA158" t="n">
        <v>-2311847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69</v>
      </c>
      <c r="AQ158" t="s">
        <v>88</v>
      </c>
      <c r="AR158" t="s">
        <v>121</v>
      </c>
      <c r="AS158" t="s"/>
      <c r="AT158" t="s">
        <v>90</v>
      </c>
      <c r="AU158" t="s"/>
      <c r="AV158" t="s"/>
      <c r="AW158" t="s"/>
      <c r="AX158" t="s"/>
      <c r="AY158" t="n">
        <v>2311847</v>
      </c>
      <c r="AZ158" t="s">
        <v>269</v>
      </c>
      <c r="BA158" t="s"/>
      <c r="BB158" t="n">
        <v>28219</v>
      </c>
      <c r="BC158" t="n">
        <v>53.552867225821</v>
      </c>
      <c r="BD158" t="n">
        <v>53.552867225821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286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89</v>
      </c>
      <c r="L159" t="s">
        <v>76</v>
      </c>
      <c r="M159" t="s"/>
      <c r="N159" t="s">
        <v>128</v>
      </c>
      <c r="O159" t="s">
        <v>78</v>
      </c>
      <c r="P159" t="s">
        <v>286</v>
      </c>
      <c r="Q159" t="s"/>
      <c r="R159" t="s">
        <v>220</v>
      </c>
      <c r="S159" t="s">
        <v>249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HYPERLINK("https://hotel-media.eclerx.com/savepage/tk_15468538527887654_sr_273.html","info")</f>
        <v/>
      </c>
      <c r="AA159" t="n">
        <v>-10087210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98</v>
      </c>
      <c r="AQ159" t="s">
        <v>88</v>
      </c>
      <c r="AR159" t="s">
        <v>287</v>
      </c>
      <c r="AS159" t="s"/>
      <c r="AT159" t="s">
        <v>90</v>
      </c>
      <c r="AU159" t="s"/>
      <c r="AV159" t="s"/>
      <c r="AW159" t="s"/>
      <c r="AX159" t="s"/>
      <c r="AY159" t="n">
        <v>10087210</v>
      </c>
      <c r="AZ159" t="s">
        <v>91</v>
      </c>
      <c r="BA159" t="s"/>
      <c r="BB159" t="n">
        <v>42250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286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89</v>
      </c>
      <c r="L160" t="s">
        <v>76</v>
      </c>
      <c r="M160" t="s"/>
      <c r="N160" t="s">
        <v>128</v>
      </c>
      <c r="O160" t="s">
        <v>78</v>
      </c>
      <c r="P160" t="s">
        <v>286</v>
      </c>
      <c r="Q160" t="s"/>
      <c r="R160" t="s">
        <v>220</v>
      </c>
      <c r="S160" t="s">
        <v>249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HYPERLINK("https://hotel-media.eclerx.com/savepage/tk_15468538527887654_sr_273.html","info")</f>
        <v/>
      </c>
      <c r="AA160" t="n">
        <v>-10087210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98</v>
      </c>
      <c r="AQ160" t="s">
        <v>88</v>
      </c>
      <c r="AR160" t="s">
        <v>287</v>
      </c>
      <c r="AS160" t="s"/>
      <c r="AT160" t="s">
        <v>90</v>
      </c>
      <c r="AU160" t="s"/>
      <c r="AV160" t="s"/>
      <c r="AW160" t="s"/>
      <c r="AX160" t="s"/>
      <c r="AY160" t="n">
        <v>10087210</v>
      </c>
      <c r="AZ160" t="s">
        <v>91</v>
      </c>
      <c r="BA160" t="s"/>
      <c r="BB160" t="n">
        <v>42250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286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89</v>
      </c>
      <c r="L161" t="s">
        <v>76</v>
      </c>
      <c r="M161" t="s"/>
      <c r="N161" t="s">
        <v>288</v>
      </c>
      <c r="O161" t="s">
        <v>78</v>
      </c>
      <c r="P161" t="s">
        <v>286</v>
      </c>
      <c r="Q161" t="s"/>
      <c r="R161" t="s">
        <v>220</v>
      </c>
      <c r="S161" t="s">
        <v>249</v>
      </c>
      <c r="T161" t="s">
        <v>81</v>
      </c>
      <c r="U161" t="s">
        <v>82</v>
      </c>
      <c r="V161" t="s">
        <v>83</v>
      </c>
      <c r="W161" t="s">
        <v>97</v>
      </c>
      <c r="X161" t="s"/>
      <c r="Y161" t="s">
        <v>85</v>
      </c>
      <c r="Z161">
        <f>HYPERLINK("https://hotel-media.eclerx.com/savepage/tk_15468538527887654_sr_273.html","info")</f>
        <v/>
      </c>
      <c r="AA161" t="n">
        <v>-10087210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98</v>
      </c>
      <c r="AQ161" t="s">
        <v>88</v>
      </c>
      <c r="AR161" t="s">
        <v>89</v>
      </c>
      <c r="AS161" t="s"/>
      <c r="AT161" t="s">
        <v>90</v>
      </c>
      <c r="AU161" t="s"/>
      <c r="AV161" t="s"/>
      <c r="AW161" t="s"/>
      <c r="AX161" t="s"/>
      <c r="AY161" t="n">
        <v>10087210</v>
      </c>
      <c r="AZ161" t="s">
        <v>91</v>
      </c>
      <c r="BA161" t="s"/>
      <c r="BB161" t="n">
        <v>42250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286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89</v>
      </c>
      <c r="L162" t="s">
        <v>76</v>
      </c>
      <c r="M162" t="s"/>
      <c r="N162" t="s">
        <v>289</v>
      </c>
      <c r="O162" t="s">
        <v>78</v>
      </c>
      <c r="P162" t="s">
        <v>286</v>
      </c>
      <c r="Q162" t="s"/>
      <c r="R162" t="s">
        <v>220</v>
      </c>
      <c r="S162" t="s">
        <v>249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HYPERLINK("https://hotel-media.eclerx.com/savepage/tk_15468538527887654_sr_273.html","info")</f>
        <v/>
      </c>
      <c r="AA162" t="n">
        <v>-10087210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98</v>
      </c>
      <c r="AQ162" t="s">
        <v>88</v>
      </c>
      <c r="AR162" t="s">
        <v>89</v>
      </c>
      <c r="AS162" t="s"/>
      <c r="AT162" t="s">
        <v>90</v>
      </c>
      <c r="AU162" t="s"/>
      <c r="AV162" t="s"/>
      <c r="AW162" t="s"/>
      <c r="AX162" t="s"/>
      <c r="AY162" t="n">
        <v>10087210</v>
      </c>
      <c r="AZ162" t="s">
        <v>91</v>
      </c>
      <c r="BA162" t="s"/>
      <c r="BB162" t="n">
        <v>42250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286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89</v>
      </c>
      <c r="L163" t="s">
        <v>76</v>
      </c>
      <c r="M163" t="s"/>
      <c r="N163" t="s">
        <v>109</v>
      </c>
      <c r="O163" t="s">
        <v>78</v>
      </c>
      <c r="P163" t="s">
        <v>286</v>
      </c>
      <c r="Q163" t="s"/>
      <c r="R163" t="s">
        <v>220</v>
      </c>
      <c r="S163" t="s">
        <v>249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HYPERLINK("https://hotel-media.eclerx.com/savepage/tk_15468538527887654_sr_273.html","info")</f>
        <v/>
      </c>
      <c r="AA163" t="n">
        <v>-10087210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98</v>
      </c>
      <c r="AQ163" t="s">
        <v>88</v>
      </c>
      <c r="AR163" t="s">
        <v>89</v>
      </c>
      <c r="AS163" t="s"/>
      <c r="AT163" t="s">
        <v>90</v>
      </c>
      <c r="AU163" t="s"/>
      <c r="AV163" t="s"/>
      <c r="AW163" t="s"/>
      <c r="AX163" t="s"/>
      <c r="AY163" t="n">
        <v>10087210</v>
      </c>
      <c r="AZ163" t="s">
        <v>91</v>
      </c>
      <c r="BA163" t="s"/>
      <c r="BB163" t="n">
        <v>42250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286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91</v>
      </c>
      <c r="L164" t="s">
        <v>76</v>
      </c>
      <c r="M164" t="s"/>
      <c r="N164" t="s">
        <v>115</v>
      </c>
      <c r="O164" t="s">
        <v>78</v>
      </c>
      <c r="P164" t="s">
        <v>286</v>
      </c>
      <c r="Q164" t="s"/>
      <c r="R164" t="s">
        <v>220</v>
      </c>
      <c r="S164" t="s">
        <v>290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HYPERLINK("https://hotel-media.eclerx.com/savepage/tk_15468538527887654_sr_273.html","info")</f>
        <v/>
      </c>
      <c r="AA164" t="n">
        <v>-10087210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98</v>
      </c>
      <c r="AQ164" t="s">
        <v>88</v>
      </c>
      <c r="AR164" t="s">
        <v>89</v>
      </c>
      <c r="AS164" t="s"/>
      <c r="AT164" t="s">
        <v>90</v>
      </c>
      <c r="AU164" t="s"/>
      <c r="AV164" t="s"/>
      <c r="AW164" t="s"/>
      <c r="AX164" t="s"/>
      <c r="AY164" t="n">
        <v>10087210</v>
      </c>
      <c r="AZ164" t="s">
        <v>91</v>
      </c>
      <c r="BA164" t="s"/>
      <c r="BB164" t="n">
        <v>42250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286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91</v>
      </c>
      <c r="L165" t="s">
        <v>76</v>
      </c>
      <c r="M165" t="s"/>
      <c r="N165" t="s">
        <v>289</v>
      </c>
      <c r="O165" t="s">
        <v>78</v>
      </c>
      <c r="P165" t="s">
        <v>286</v>
      </c>
      <c r="Q165" t="s"/>
      <c r="R165" t="s">
        <v>220</v>
      </c>
      <c r="S165" t="s">
        <v>290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HYPERLINK("https://hotel-media.eclerx.com/savepage/tk_15468538527887654_sr_273.html","info")</f>
        <v/>
      </c>
      <c r="AA165" t="n">
        <v>-10087210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98</v>
      </c>
      <c r="AQ165" t="s">
        <v>88</v>
      </c>
      <c r="AR165" t="s">
        <v>114</v>
      </c>
      <c r="AS165" t="s"/>
      <c r="AT165" t="s">
        <v>90</v>
      </c>
      <c r="AU165" t="s"/>
      <c r="AV165" t="s"/>
      <c r="AW165" t="s"/>
      <c r="AX165" t="s"/>
      <c r="AY165" t="n">
        <v>10087210</v>
      </c>
      <c r="AZ165" t="s">
        <v>91</v>
      </c>
      <c r="BA165" t="s"/>
      <c r="BB165" t="n">
        <v>42250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286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91</v>
      </c>
      <c r="L166" t="s">
        <v>76</v>
      </c>
      <c r="M166" t="s"/>
      <c r="N166" t="s">
        <v>109</v>
      </c>
      <c r="O166" t="s">
        <v>78</v>
      </c>
      <c r="P166" t="s">
        <v>286</v>
      </c>
      <c r="Q166" t="s"/>
      <c r="R166" t="s">
        <v>220</v>
      </c>
      <c r="S166" t="s">
        <v>290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HYPERLINK("https://hotel-media.eclerx.com/savepage/tk_15468538527887654_sr_273.html","info")</f>
        <v/>
      </c>
      <c r="AA166" t="n">
        <v>-10087210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98</v>
      </c>
      <c r="AQ166" t="s">
        <v>88</v>
      </c>
      <c r="AR166" t="s">
        <v>114</v>
      </c>
      <c r="AS166" t="s"/>
      <c r="AT166" t="s">
        <v>90</v>
      </c>
      <c r="AU166" t="s"/>
      <c r="AV166" t="s"/>
      <c r="AW166" t="s"/>
      <c r="AX166" t="s"/>
      <c r="AY166" t="n">
        <v>10087210</v>
      </c>
      <c r="AZ166" t="s">
        <v>91</v>
      </c>
      <c r="BA166" t="s"/>
      <c r="BB166" t="n">
        <v>42250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286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92</v>
      </c>
      <c r="L167" t="s">
        <v>76</v>
      </c>
      <c r="M167" t="s"/>
      <c r="N167" t="s">
        <v>291</v>
      </c>
      <c r="O167" t="s">
        <v>78</v>
      </c>
      <c r="P167" t="s">
        <v>286</v>
      </c>
      <c r="Q167" t="s"/>
      <c r="R167" t="s">
        <v>220</v>
      </c>
      <c r="S167" t="s">
        <v>136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HYPERLINK("https://hotel-media.eclerx.com/savepage/tk_15468538527887654_sr_273.html","info")</f>
        <v/>
      </c>
      <c r="AA167" t="n">
        <v>-10087210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98</v>
      </c>
      <c r="AQ167" t="s">
        <v>88</v>
      </c>
      <c r="AR167" t="s">
        <v>123</v>
      </c>
      <c r="AS167" t="s"/>
      <c r="AT167" t="s">
        <v>90</v>
      </c>
      <c r="AU167" t="s"/>
      <c r="AV167" t="s"/>
      <c r="AW167" t="s"/>
      <c r="AX167" t="s"/>
      <c r="AY167" t="n">
        <v>10087210</v>
      </c>
      <c r="AZ167" t="s">
        <v>91</v>
      </c>
      <c r="BA167" t="s"/>
      <c r="BB167" t="n">
        <v>42250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286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93</v>
      </c>
      <c r="L168" t="s">
        <v>76</v>
      </c>
      <c r="M168" t="s"/>
      <c r="N168" t="s">
        <v>115</v>
      </c>
      <c r="O168" t="s">
        <v>78</v>
      </c>
      <c r="P168" t="s">
        <v>286</v>
      </c>
      <c r="Q168" t="s"/>
      <c r="R168" t="s">
        <v>220</v>
      </c>
      <c r="S168" t="s">
        <v>139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HYPERLINK("https://hotel-media.eclerx.com/savepage/tk_15468538527887654_sr_273.html","info")</f>
        <v/>
      </c>
      <c r="AA168" t="n">
        <v>-10087210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98</v>
      </c>
      <c r="AQ168" t="s">
        <v>88</v>
      </c>
      <c r="AR168" t="s">
        <v>114</v>
      </c>
      <c r="AS168" t="s"/>
      <c r="AT168" t="s">
        <v>90</v>
      </c>
      <c r="AU168" t="s"/>
      <c r="AV168" t="s"/>
      <c r="AW168" t="s"/>
      <c r="AX168" t="s"/>
      <c r="AY168" t="n">
        <v>10087210</v>
      </c>
      <c r="AZ168" t="s">
        <v>91</v>
      </c>
      <c r="BA168" t="s"/>
      <c r="BB168" t="n">
        <v>42250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286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96</v>
      </c>
      <c r="L169" t="s">
        <v>76</v>
      </c>
      <c r="M169" t="s"/>
      <c r="N169" t="s">
        <v>120</v>
      </c>
      <c r="O169" t="s">
        <v>78</v>
      </c>
      <c r="P169" t="s">
        <v>286</v>
      </c>
      <c r="Q169" t="s"/>
      <c r="R169" t="s">
        <v>220</v>
      </c>
      <c r="S169" t="s">
        <v>250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HYPERLINK("https://hotel-media.eclerx.com/savepage/tk_15468538527887654_sr_273.html","info")</f>
        <v/>
      </c>
      <c r="AA169" t="n">
        <v>-10087210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98</v>
      </c>
      <c r="AQ169" t="s">
        <v>88</v>
      </c>
      <c r="AR169" t="s">
        <v>121</v>
      </c>
      <c r="AS169" t="s"/>
      <c r="AT169" t="s">
        <v>90</v>
      </c>
      <c r="AU169" t="s"/>
      <c r="AV169" t="s"/>
      <c r="AW169" t="s"/>
      <c r="AX169" t="s"/>
      <c r="AY169" t="n">
        <v>10087210</v>
      </c>
      <c r="AZ169" t="s">
        <v>91</v>
      </c>
      <c r="BA169" t="s"/>
      <c r="BB169" t="n">
        <v>42250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286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96</v>
      </c>
      <c r="L170" t="s">
        <v>76</v>
      </c>
      <c r="M170" t="s"/>
      <c r="N170" t="s">
        <v>117</v>
      </c>
      <c r="O170" t="s">
        <v>78</v>
      </c>
      <c r="P170" t="s">
        <v>286</v>
      </c>
      <c r="Q170" t="s"/>
      <c r="R170" t="s">
        <v>220</v>
      </c>
      <c r="S170" t="s">
        <v>250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HYPERLINK("https://hotel-media.eclerx.com/savepage/tk_15468538527887654_sr_273.html","info")</f>
        <v/>
      </c>
      <c r="AA170" t="n">
        <v>-10087210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98</v>
      </c>
      <c r="AQ170" t="s">
        <v>88</v>
      </c>
      <c r="AR170" t="s">
        <v>124</v>
      </c>
      <c r="AS170" t="s"/>
      <c r="AT170" t="s">
        <v>90</v>
      </c>
      <c r="AU170" t="s"/>
      <c r="AV170" t="s"/>
      <c r="AW170" t="s"/>
      <c r="AX170" t="s"/>
      <c r="AY170" t="n">
        <v>10087210</v>
      </c>
      <c r="AZ170" t="s">
        <v>91</v>
      </c>
      <c r="BA170" t="s"/>
      <c r="BB170" t="n">
        <v>42250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286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96</v>
      </c>
      <c r="L171" t="s">
        <v>76</v>
      </c>
      <c r="M171" t="s"/>
      <c r="N171" t="s">
        <v>117</v>
      </c>
      <c r="O171" t="s">
        <v>78</v>
      </c>
      <c r="P171" t="s">
        <v>286</v>
      </c>
      <c r="Q171" t="s"/>
      <c r="R171" t="s">
        <v>220</v>
      </c>
      <c r="S171" t="s">
        <v>250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HYPERLINK("https://hotel-media.eclerx.com/savepage/tk_15468538527887654_sr_273.html","info")</f>
        <v/>
      </c>
      <c r="AA171" t="n">
        <v>-10087210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98</v>
      </c>
      <c r="AQ171" t="s">
        <v>88</v>
      </c>
      <c r="AR171" t="s">
        <v>119</v>
      </c>
      <c r="AS171" t="s"/>
      <c r="AT171" t="s">
        <v>90</v>
      </c>
      <c r="AU171" t="s"/>
      <c r="AV171" t="s"/>
      <c r="AW171" t="s"/>
      <c r="AX171" t="s"/>
      <c r="AY171" t="n">
        <v>10087210</v>
      </c>
      <c r="AZ171" t="s">
        <v>91</v>
      </c>
      <c r="BA171" t="s"/>
      <c r="BB171" t="n">
        <v>42250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286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99</v>
      </c>
      <c r="L172" t="s">
        <v>76</v>
      </c>
      <c r="M172" t="s"/>
      <c r="N172" t="s">
        <v>292</v>
      </c>
      <c r="O172" t="s">
        <v>78</v>
      </c>
      <c r="P172" t="s">
        <v>286</v>
      </c>
      <c r="Q172" t="s"/>
      <c r="R172" t="s">
        <v>220</v>
      </c>
      <c r="S172" t="s">
        <v>142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HYPERLINK("https://hotel-media.eclerx.com/savepage/tk_15468538527887654_sr_273.html","info")</f>
        <v/>
      </c>
      <c r="AA172" t="n">
        <v>-10087210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98</v>
      </c>
      <c r="AQ172" t="s">
        <v>88</v>
      </c>
      <c r="AR172" t="s">
        <v>89</v>
      </c>
      <c r="AS172" t="s"/>
      <c r="AT172" t="s">
        <v>90</v>
      </c>
      <c r="AU172" t="s"/>
      <c r="AV172" t="s"/>
      <c r="AW172" t="s"/>
      <c r="AX172" t="s"/>
      <c r="AY172" t="n">
        <v>10087210</v>
      </c>
      <c r="AZ172" t="s">
        <v>91</v>
      </c>
      <c r="BA172" t="s"/>
      <c r="BB172" t="n">
        <v>42250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286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101</v>
      </c>
      <c r="L173" t="s">
        <v>76</v>
      </c>
      <c r="M173" t="s"/>
      <c r="N173" t="s">
        <v>292</v>
      </c>
      <c r="O173" t="s">
        <v>78</v>
      </c>
      <c r="P173" t="s">
        <v>286</v>
      </c>
      <c r="Q173" t="s"/>
      <c r="R173" t="s">
        <v>220</v>
      </c>
      <c r="S173" t="s">
        <v>144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HYPERLINK("https://hotel-media.eclerx.com/savepage/tk_15468538527887654_sr_273.html","info")</f>
        <v/>
      </c>
      <c r="AA173" t="n">
        <v>-10087210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98</v>
      </c>
      <c r="AQ173" t="s">
        <v>88</v>
      </c>
      <c r="AR173" t="s">
        <v>114</v>
      </c>
      <c r="AS173" t="s"/>
      <c r="AT173" t="s">
        <v>90</v>
      </c>
      <c r="AU173" t="s"/>
      <c r="AV173" t="s"/>
      <c r="AW173" t="s"/>
      <c r="AX173" t="s"/>
      <c r="AY173" t="n">
        <v>10087210</v>
      </c>
      <c r="AZ173" t="s">
        <v>91</v>
      </c>
      <c r="BA173" t="s"/>
      <c r="BB173" t="n">
        <v>42250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286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102</v>
      </c>
      <c r="L174" t="s">
        <v>76</v>
      </c>
      <c r="M174" t="s"/>
      <c r="N174" t="s">
        <v>283</v>
      </c>
      <c r="O174" t="s">
        <v>78</v>
      </c>
      <c r="P174" t="s">
        <v>286</v>
      </c>
      <c r="Q174" t="s"/>
      <c r="R174" t="s">
        <v>220</v>
      </c>
      <c r="S174" t="s">
        <v>145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HYPERLINK("https://hotel-media.eclerx.com/savepage/tk_15468538527887654_sr_273.html","info")</f>
        <v/>
      </c>
      <c r="AA174" t="n">
        <v>-10087210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98</v>
      </c>
      <c r="AQ174" t="s">
        <v>88</v>
      </c>
      <c r="AR174" t="s">
        <v>127</v>
      </c>
      <c r="AS174" t="s"/>
      <c r="AT174" t="s">
        <v>90</v>
      </c>
      <c r="AU174" t="s"/>
      <c r="AV174" t="s"/>
      <c r="AW174" t="s"/>
      <c r="AX174" t="s"/>
      <c r="AY174" t="n">
        <v>10087210</v>
      </c>
      <c r="AZ174" t="s">
        <v>91</v>
      </c>
      <c r="BA174" t="s"/>
      <c r="BB174" t="n">
        <v>42250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286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104</v>
      </c>
      <c r="L175" t="s">
        <v>76</v>
      </c>
      <c r="M175" t="s"/>
      <c r="N175" t="s">
        <v>131</v>
      </c>
      <c r="O175" t="s">
        <v>78</v>
      </c>
      <c r="P175" t="s">
        <v>286</v>
      </c>
      <c r="Q175" t="s"/>
      <c r="R175" t="s">
        <v>220</v>
      </c>
      <c r="S175" t="s">
        <v>150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HYPERLINK("https://hotel-media.eclerx.com/savepage/tk_15468538527887654_sr_273.html","info")</f>
        <v/>
      </c>
      <c r="AA175" t="n">
        <v>-10087210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98</v>
      </c>
      <c r="AQ175" t="s">
        <v>88</v>
      </c>
      <c r="AR175" t="s">
        <v>133</v>
      </c>
      <c r="AS175" t="s"/>
      <c r="AT175" t="s">
        <v>90</v>
      </c>
      <c r="AU175" t="s"/>
      <c r="AV175" t="s"/>
      <c r="AW175" t="s"/>
      <c r="AX175" t="s"/>
      <c r="AY175" t="n">
        <v>10087210</v>
      </c>
      <c r="AZ175" t="s">
        <v>91</v>
      </c>
      <c r="BA175" t="s"/>
      <c r="BB175" t="n">
        <v>42250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286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114</v>
      </c>
      <c r="L176" t="s">
        <v>76</v>
      </c>
      <c r="M176" t="s"/>
      <c r="N176" t="s">
        <v>137</v>
      </c>
      <c r="O176" t="s">
        <v>78</v>
      </c>
      <c r="P176" t="s">
        <v>286</v>
      </c>
      <c r="Q176" t="s"/>
      <c r="R176" t="s">
        <v>220</v>
      </c>
      <c r="S176" t="s">
        <v>223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HYPERLINK("https://hotel-media.eclerx.com/savepage/tk_15468538527887654_sr_273.html","info")</f>
        <v/>
      </c>
      <c r="AA176" t="n">
        <v>-10087210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98</v>
      </c>
      <c r="AQ176" t="s">
        <v>88</v>
      </c>
      <c r="AR176" t="s">
        <v>121</v>
      </c>
      <c r="AS176" t="s"/>
      <c r="AT176" t="s">
        <v>90</v>
      </c>
      <c r="AU176" t="s"/>
      <c r="AV176" t="s"/>
      <c r="AW176" t="s"/>
      <c r="AX176" t="s"/>
      <c r="AY176" t="n">
        <v>10087210</v>
      </c>
      <c r="AZ176" t="s">
        <v>91</v>
      </c>
      <c r="BA176" t="s"/>
      <c r="BB176" t="n">
        <v>42250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286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114</v>
      </c>
      <c r="L177" t="s">
        <v>76</v>
      </c>
      <c r="M177" t="s"/>
      <c r="N177" t="s">
        <v>291</v>
      </c>
      <c r="O177" t="s">
        <v>78</v>
      </c>
      <c r="P177" t="s">
        <v>286</v>
      </c>
      <c r="Q177" t="s"/>
      <c r="R177" t="s">
        <v>220</v>
      </c>
      <c r="S177" t="s">
        <v>223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HYPERLINK("https://hotel-media.eclerx.com/savepage/tk_15468538527887654_sr_273.html","info")</f>
        <v/>
      </c>
      <c r="AA177" t="n">
        <v>-10087210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98</v>
      </c>
      <c r="AQ177" t="s">
        <v>88</v>
      </c>
      <c r="AR177" t="s">
        <v>123</v>
      </c>
      <c r="AS177" t="s"/>
      <c r="AT177" t="s">
        <v>90</v>
      </c>
      <c r="AU177" t="s"/>
      <c r="AV177" t="s"/>
      <c r="AW177" t="s"/>
      <c r="AX177" t="s"/>
      <c r="AY177" t="n">
        <v>10087210</v>
      </c>
      <c r="AZ177" t="s">
        <v>91</v>
      </c>
      <c r="BA177" t="s"/>
      <c r="BB177" t="n">
        <v>42250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286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114</v>
      </c>
      <c r="L178" t="s">
        <v>76</v>
      </c>
      <c r="M178" t="s"/>
      <c r="N178" t="s">
        <v>128</v>
      </c>
      <c r="O178" t="s">
        <v>78</v>
      </c>
      <c r="P178" t="s">
        <v>286</v>
      </c>
      <c r="Q178" t="s"/>
      <c r="R178" t="s">
        <v>220</v>
      </c>
      <c r="S178" t="s">
        <v>223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HYPERLINK("https://hotel-media.eclerx.com/savepage/tk_15468538527887654_sr_273.html","info")</f>
        <v/>
      </c>
      <c r="AA178" t="n">
        <v>-10087210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98</v>
      </c>
      <c r="AQ178" t="s">
        <v>88</v>
      </c>
      <c r="AR178" t="s">
        <v>124</v>
      </c>
      <c r="AS178" t="s"/>
      <c r="AT178" t="s">
        <v>90</v>
      </c>
      <c r="AU178" t="s"/>
      <c r="AV178" t="s"/>
      <c r="AW178" t="s"/>
      <c r="AX178" t="s"/>
      <c r="AY178" t="n">
        <v>10087210</v>
      </c>
      <c r="AZ178" t="s">
        <v>91</v>
      </c>
      <c r="BA178" t="s"/>
      <c r="BB178" t="n">
        <v>42250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286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114</v>
      </c>
      <c r="L179" t="s">
        <v>76</v>
      </c>
      <c r="M179" t="s"/>
      <c r="N179" t="s">
        <v>128</v>
      </c>
      <c r="O179" t="s">
        <v>78</v>
      </c>
      <c r="P179" t="s">
        <v>286</v>
      </c>
      <c r="Q179" t="s"/>
      <c r="R179" t="s">
        <v>220</v>
      </c>
      <c r="S179" t="s">
        <v>223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HYPERLINK("https://hotel-media.eclerx.com/savepage/tk_15468538527887654_sr_273.html","info")</f>
        <v/>
      </c>
      <c r="AA179" t="n">
        <v>-10087210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98</v>
      </c>
      <c r="AQ179" t="s">
        <v>88</v>
      </c>
      <c r="AR179" t="s">
        <v>119</v>
      </c>
      <c r="AS179" t="s"/>
      <c r="AT179" t="s">
        <v>90</v>
      </c>
      <c r="AU179" t="s"/>
      <c r="AV179" t="s"/>
      <c r="AW179" t="s"/>
      <c r="AX179" t="s"/>
      <c r="AY179" t="n">
        <v>10087210</v>
      </c>
      <c r="AZ179" t="s">
        <v>91</v>
      </c>
      <c r="BA179" t="s"/>
      <c r="BB179" t="n">
        <v>42250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286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121</v>
      </c>
      <c r="L180" t="s">
        <v>76</v>
      </c>
      <c r="M180" t="s"/>
      <c r="N180" t="s">
        <v>128</v>
      </c>
      <c r="O180" t="s">
        <v>78</v>
      </c>
      <c r="P180" t="s">
        <v>286</v>
      </c>
      <c r="Q180" t="s"/>
      <c r="R180" t="s">
        <v>220</v>
      </c>
      <c r="S180" t="s">
        <v>293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HYPERLINK("https://hotel-media.eclerx.com/savepage/tk_15468538527887654_sr_273.html","info")</f>
        <v/>
      </c>
      <c r="AA180" t="n">
        <v>-10087210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98</v>
      </c>
      <c r="AQ180" t="s">
        <v>88</v>
      </c>
      <c r="AR180" t="s">
        <v>141</v>
      </c>
      <c r="AS180" t="s"/>
      <c r="AT180" t="s">
        <v>90</v>
      </c>
      <c r="AU180" t="s"/>
      <c r="AV180" t="s"/>
      <c r="AW180" t="s"/>
      <c r="AX180" t="s"/>
      <c r="AY180" t="n">
        <v>10087210</v>
      </c>
      <c r="AZ180" t="s">
        <v>91</v>
      </c>
      <c r="BA180" t="s"/>
      <c r="BB180" t="n">
        <v>42250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286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121</v>
      </c>
      <c r="L181" t="s">
        <v>76</v>
      </c>
      <c r="M181" t="s"/>
      <c r="N181" t="s">
        <v>131</v>
      </c>
      <c r="O181" t="s">
        <v>78</v>
      </c>
      <c r="P181" t="s">
        <v>286</v>
      </c>
      <c r="Q181" t="s"/>
      <c r="R181" t="s">
        <v>220</v>
      </c>
      <c r="S181" t="s">
        <v>293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HYPERLINK("https://hotel-media.eclerx.com/savepage/tk_15468538527887654_sr_273.html","info")</f>
        <v/>
      </c>
      <c r="AA181" t="n">
        <v>-10087210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98</v>
      </c>
      <c r="AQ181" t="s">
        <v>88</v>
      </c>
      <c r="AR181" t="s">
        <v>133</v>
      </c>
      <c r="AS181" t="s"/>
      <c r="AT181" t="s">
        <v>90</v>
      </c>
      <c r="AU181" t="s"/>
      <c r="AV181" t="s"/>
      <c r="AW181" t="s"/>
      <c r="AX181" t="s"/>
      <c r="AY181" t="n">
        <v>10087210</v>
      </c>
      <c r="AZ181" t="s">
        <v>91</v>
      </c>
      <c r="BA181" t="s"/>
      <c r="BB181" t="n">
        <v>42250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286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123</v>
      </c>
      <c r="L182" t="s">
        <v>76</v>
      </c>
      <c r="M182" t="s"/>
      <c r="N182" t="s">
        <v>146</v>
      </c>
      <c r="O182" t="s">
        <v>78</v>
      </c>
      <c r="P182" t="s">
        <v>286</v>
      </c>
      <c r="Q182" t="s"/>
      <c r="R182" t="s">
        <v>220</v>
      </c>
      <c r="S182" t="s">
        <v>205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HYPERLINK("https://hotel-media.eclerx.com/savepage/tk_15468538527887654_sr_273.html","info")</f>
        <v/>
      </c>
      <c r="AA182" t="n">
        <v>-10087210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98</v>
      </c>
      <c r="AQ182" t="s">
        <v>88</v>
      </c>
      <c r="AR182" t="s">
        <v>133</v>
      </c>
      <c r="AS182" t="s"/>
      <c r="AT182" t="s">
        <v>90</v>
      </c>
      <c r="AU182" t="s"/>
      <c r="AV182" t="s"/>
      <c r="AW182" t="s"/>
      <c r="AX182" t="s"/>
      <c r="AY182" t="n">
        <v>10087210</v>
      </c>
      <c r="AZ182" t="s">
        <v>91</v>
      </c>
      <c r="BA182" t="s"/>
      <c r="BB182" t="n">
        <v>42250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286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123</v>
      </c>
      <c r="L183" t="s">
        <v>76</v>
      </c>
      <c r="M183" t="s"/>
      <c r="N183" t="s">
        <v>128</v>
      </c>
      <c r="O183" t="s">
        <v>78</v>
      </c>
      <c r="P183" t="s">
        <v>286</v>
      </c>
      <c r="Q183" t="s"/>
      <c r="R183" t="s">
        <v>220</v>
      </c>
      <c r="S183" t="s">
        <v>205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HYPERLINK("https://hotel-media.eclerx.com/savepage/tk_15468538527887654_sr_273.html","info")</f>
        <v/>
      </c>
      <c r="AA183" t="n">
        <v>-10087210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98</v>
      </c>
      <c r="AQ183" t="s">
        <v>88</v>
      </c>
      <c r="AR183" t="s">
        <v>119</v>
      </c>
      <c r="AS183" t="s"/>
      <c r="AT183" t="s">
        <v>90</v>
      </c>
      <c r="AU183" t="s"/>
      <c r="AV183" t="s"/>
      <c r="AW183" t="s"/>
      <c r="AX183" t="s"/>
      <c r="AY183" t="n">
        <v>10087210</v>
      </c>
      <c r="AZ183" t="s">
        <v>91</v>
      </c>
      <c r="BA183" t="s"/>
      <c r="BB183" t="n">
        <v>42250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286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123</v>
      </c>
      <c r="L184" t="s">
        <v>76</v>
      </c>
      <c r="M184" t="s"/>
      <c r="N184" t="s">
        <v>128</v>
      </c>
      <c r="O184" t="s">
        <v>78</v>
      </c>
      <c r="P184" t="s">
        <v>286</v>
      </c>
      <c r="Q184" t="s"/>
      <c r="R184" t="s">
        <v>220</v>
      </c>
      <c r="S184" t="s">
        <v>205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HYPERLINK("https://hotel-media.eclerx.com/savepage/tk_15468538527887654_sr_273.html","info")</f>
        <v/>
      </c>
      <c r="AA184" t="n">
        <v>-10087210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98</v>
      </c>
      <c r="AQ184" t="s">
        <v>88</v>
      </c>
      <c r="AR184" t="s">
        <v>119</v>
      </c>
      <c r="AS184" t="s"/>
      <c r="AT184" t="s">
        <v>90</v>
      </c>
      <c r="AU184" t="s"/>
      <c r="AV184" t="s"/>
      <c r="AW184" t="s"/>
      <c r="AX184" t="s"/>
      <c r="AY184" t="n">
        <v>10087210</v>
      </c>
      <c r="AZ184" t="s">
        <v>91</v>
      </c>
      <c r="BA184" t="s"/>
      <c r="BB184" t="n">
        <v>42250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286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123</v>
      </c>
      <c r="L185" t="s">
        <v>76</v>
      </c>
      <c r="M185" t="s"/>
      <c r="N185" t="s">
        <v>128</v>
      </c>
      <c r="O185" t="s">
        <v>78</v>
      </c>
      <c r="P185" t="s">
        <v>286</v>
      </c>
      <c r="Q185" t="s"/>
      <c r="R185" t="s">
        <v>220</v>
      </c>
      <c r="S185" t="s">
        <v>205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HYPERLINK("https://hotel-media.eclerx.com/savepage/tk_15468538527887654_sr_273.html","info")</f>
        <v/>
      </c>
      <c r="AA185" t="n">
        <v>-10087210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98</v>
      </c>
      <c r="AQ185" t="s">
        <v>88</v>
      </c>
      <c r="AR185" t="s">
        <v>119</v>
      </c>
      <c r="AS185" t="s"/>
      <c r="AT185" t="s">
        <v>90</v>
      </c>
      <c r="AU185" t="s"/>
      <c r="AV185" t="s"/>
      <c r="AW185" t="s"/>
      <c r="AX185" t="s"/>
      <c r="AY185" t="n">
        <v>10087210</v>
      </c>
      <c r="AZ185" t="s">
        <v>91</v>
      </c>
      <c r="BA185" t="s"/>
      <c r="BB185" t="n">
        <v>42250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286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124</v>
      </c>
      <c r="L186" t="s">
        <v>76</v>
      </c>
      <c r="M186" t="s"/>
      <c r="N186" t="s">
        <v>128</v>
      </c>
      <c r="O186" t="s">
        <v>78</v>
      </c>
      <c r="P186" t="s">
        <v>286</v>
      </c>
      <c r="Q186" t="s"/>
      <c r="R186" t="s">
        <v>220</v>
      </c>
      <c r="S186" t="s">
        <v>294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HYPERLINK("https://hotel-media.eclerx.com/savepage/tk_15468538527887654_sr_273.html","info")</f>
        <v/>
      </c>
      <c r="AA186" t="n">
        <v>-10087210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98</v>
      </c>
      <c r="AQ186" t="s">
        <v>88</v>
      </c>
      <c r="AR186" t="s">
        <v>121</v>
      </c>
      <c r="AS186" t="s"/>
      <c r="AT186" t="s">
        <v>90</v>
      </c>
      <c r="AU186" t="s"/>
      <c r="AV186" t="s"/>
      <c r="AW186" t="s"/>
      <c r="AX186" t="s"/>
      <c r="AY186" t="n">
        <v>10087210</v>
      </c>
      <c r="AZ186" t="s">
        <v>91</v>
      </c>
      <c r="BA186" t="s"/>
      <c r="BB186" t="n">
        <v>42250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286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124</v>
      </c>
      <c r="L187" t="s">
        <v>76</v>
      </c>
      <c r="M187" t="s"/>
      <c r="N187" t="s">
        <v>149</v>
      </c>
      <c r="O187" t="s">
        <v>78</v>
      </c>
      <c r="P187" t="s">
        <v>286</v>
      </c>
      <c r="Q187" t="s"/>
      <c r="R187" t="s">
        <v>220</v>
      </c>
      <c r="S187" t="s">
        <v>294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HYPERLINK("https://hotel-media.eclerx.com/savepage/tk_15468538527887654_sr_273.html","info")</f>
        <v/>
      </c>
      <c r="AA187" t="n">
        <v>-10087210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98</v>
      </c>
      <c r="AQ187" t="s">
        <v>88</v>
      </c>
      <c r="AR187" t="s">
        <v>121</v>
      </c>
      <c r="AS187" t="s"/>
      <c r="AT187" t="s">
        <v>90</v>
      </c>
      <c r="AU187" t="s"/>
      <c r="AV187" t="s"/>
      <c r="AW187" t="s"/>
      <c r="AX187" t="s"/>
      <c r="AY187" t="n">
        <v>10087210</v>
      </c>
      <c r="AZ187" t="s">
        <v>91</v>
      </c>
      <c r="BA187" t="s"/>
      <c r="BB187" t="n">
        <v>42250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286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124</v>
      </c>
      <c r="L188" t="s">
        <v>76</v>
      </c>
      <c r="M188" t="s"/>
      <c r="N188" t="s">
        <v>128</v>
      </c>
      <c r="O188" t="s">
        <v>78</v>
      </c>
      <c r="P188" t="s">
        <v>286</v>
      </c>
      <c r="Q188" t="s"/>
      <c r="R188" t="s">
        <v>220</v>
      </c>
      <c r="S188" t="s">
        <v>294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HYPERLINK("https://hotel-media.eclerx.com/savepage/tk_15468538527887654_sr_273.html","info")</f>
        <v/>
      </c>
      <c r="AA188" t="n">
        <v>-10087210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98</v>
      </c>
      <c r="AQ188" t="s">
        <v>88</v>
      </c>
      <c r="AR188" t="s">
        <v>121</v>
      </c>
      <c r="AS188" t="s"/>
      <c r="AT188" t="s">
        <v>90</v>
      </c>
      <c r="AU188" t="s"/>
      <c r="AV188" t="s"/>
      <c r="AW188" t="s"/>
      <c r="AX188" t="s"/>
      <c r="AY188" t="n">
        <v>10087210</v>
      </c>
      <c r="AZ188" t="s">
        <v>91</v>
      </c>
      <c r="BA188" t="s"/>
      <c r="BB188" t="n">
        <v>42250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286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125</v>
      </c>
      <c r="L189" t="s">
        <v>76</v>
      </c>
      <c r="M189" t="s"/>
      <c r="N189" t="s">
        <v>128</v>
      </c>
      <c r="O189" t="s">
        <v>78</v>
      </c>
      <c r="P189" t="s">
        <v>286</v>
      </c>
      <c r="Q189" t="s"/>
      <c r="R189" t="s">
        <v>220</v>
      </c>
      <c r="S189" t="s">
        <v>206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HYPERLINK("https://hotel-media.eclerx.com/savepage/tk_15468538527887654_sr_273.html","info")</f>
        <v/>
      </c>
      <c r="AA189" t="n">
        <v>-10087210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98</v>
      </c>
      <c r="AQ189" t="s">
        <v>88</v>
      </c>
      <c r="AR189" t="s">
        <v>148</v>
      </c>
      <c r="AS189" t="s"/>
      <c r="AT189" t="s">
        <v>90</v>
      </c>
      <c r="AU189" t="s"/>
      <c r="AV189" t="s"/>
      <c r="AW189" t="s"/>
      <c r="AX189" t="s"/>
      <c r="AY189" t="n">
        <v>10087210</v>
      </c>
      <c r="AZ189" t="s">
        <v>91</v>
      </c>
      <c r="BA189" t="s"/>
      <c r="BB189" t="n">
        <v>42250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286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125</v>
      </c>
      <c r="L190" t="s">
        <v>76</v>
      </c>
      <c r="M190" t="s"/>
      <c r="N190" t="s">
        <v>128</v>
      </c>
      <c r="O190" t="s">
        <v>78</v>
      </c>
      <c r="P190" t="s">
        <v>286</v>
      </c>
      <c r="Q190" t="s"/>
      <c r="R190" t="s">
        <v>220</v>
      </c>
      <c r="S190" t="s">
        <v>206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HYPERLINK("https://hotel-media.eclerx.com/savepage/tk_15468538527887654_sr_273.html","info")</f>
        <v/>
      </c>
      <c r="AA190" t="n">
        <v>-10087210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98</v>
      </c>
      <c r="AQ190" t="s">
        <v>88</v>
      </c>
      <c r="AR190" t="s">
        <v>148</v>
      </c>
      <c r="AS190" t="s"/>
      <c r="AT190" t="s">
        <v>90</v>
      </c>
      <c r="AU190" t="s"/>
      <c r="AV190" t="s"/>
      <c r="AW190" t="s"/>
      <c r="AX190" t="s"/>
      <c r="AY190" t="n">
        <v>10087210</v>
      </c>
      <c r="AZ190" t="s">
        <v>91</v>
      </c>
      <c r="BA190" t="s"/>
      <c r="BB190" t="n">
        <v>42250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286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125</v>
      </c>
      <c r="L191" t="s">
        <v>76</v>
      </c>
      <c r="M191" t="s"/>
      <c r="N191" t="s">
        <v>128</v>
      </c>
      <c r="O191" t="s">
        <v>78</v>
      </c>
      <c r="P191" t="s">
        <v>286</v>
      </c>
      <c r="Q191" t="s"/>
      <c r="R191" t="s">
        <v>220</v>
      </c>
      <c r="S191" t="s">
        <v>206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HYPERLINK("https://hotel-media.eclerx.com/savepage/tk_15468538527887654_sr_273.html","info")</f>
        <v/>
      </c>
      <c r="AA191" t="n">
        <v>-10087210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98</v>
      </c>
      <c r="AQ191" t="s">
        <v>88</v>
      </c>
      <c r="AR191" t="s">
        <v>148</v>
      </c>
      <c r="AS191" t="s"/>
      <c r="AT191" t="s">
        <v>90</v>
      </c>
      <c r="AU191" t="s"/>
      <c r="AV191" t="s"/>
      <c r="AW191" t="s"/>
      <c r="AX191" t="s"/>
      <c r="AY191" t="n">
        <v>10087210</v>
      </c>
      <c r="AZ191" t="s">
        <v>91</v>
      </c>
      <c r="BA191" t="s"/>
      <c r="BB191" t="n">
        <v>42250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286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175</v>
      </c>
      <c r="L192" t="s">
        <v>76</v>
      </c>
      <c r="M192" t="s"/>
      <c r="N192" t="s">
        <v>291</v>
      </c>
      <c r="O192" t="s">
        <v>78</v>
      </c>
      <c r="P192" t="s">
        <v>286</v>
      </c>
      <c r="Q192" t="s"/>
      <c r="R192" t="s">
        <v>220</v>
      </c>
      <c r="S192" t="s">
        <v>158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HYPERLINK("https://hotel-media.eclerx.com/savepage/tk_15468538527887654_sr_273.html","info")</f>
        <v/>
      </c>
      <c r="AA192" t="n">
        <v>-10087210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98</v>
      </c>
      <c r="AQ192" t="s">
        <v>88</v>
      </c>
      <c r="AR192" t="s">
        <v>123</v>
      </c>
      <c r="AS192" t="s"/>
      <c r="AT192" t="s">
        <v>90</v>
      </c>
      <c r="AU192" t="s"/>
      <c r="AV192" t="s"/>
      <c r="AW192" t="s"/>
      <c r="AX192" t="s"/>
      <c r="AY192" t="n">
        <v>10087210</v>
      </c>
      <c r="AZ192" t="s">
        <v>91</v>
      </c>
      <c r="BA192" t="s"/>
      <c r="BB192" t="n">
        <v>42250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295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91</v>
      </c>
      <c r="L193" t="s">
        <v>76</v>
      </c>
      <c r="M193" t="s"/>
      <c r="N193" t="s">
        <v>296</v>
      </c>
      <c r="O193" t="s">
        <v>78</v>
      </c>
      <c r="P193" t="s">
        <v>295</v>
      </c>
      <c r="Q193" t="s"/>
      <c r="R193" t="s">
        <v>220</v>
      </c>
      <c r="S193" t="s">
        <v>290</v>
      </c>
      <c r="T193" t="s">
        <v>81</v>
      </c>
      <c r="U193" t="s">
        <v>82</v>
      </c>
      <c r="V193" t="s">
        <v>83</v>
      </c>
      <c r="W193" t="s">
        <v>97</v>
      </c>
      <c r="X193" t="s"/>
      <c r="Y193" t="s">
        <v>85</v>
      </c>
      <c r="Z193">
        <f>HYPERLINK("https://hotel-media.eclerx.com/savepage/tk_15468537421876628_sr_273.html","info")</f>
        <v/>
      </c>
      <c r="AA193" t="n">
        <v>-10087219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48</v>
      </c>
      <c r="AQ193" t="s">
        <v>88</v>
      </c>
      <c r="AR193" t="s">
        <v>89</v>
      </c>
      <c r="AS193" t="s"/>
      <c r="AT193" t="s">
        <v>90</v>
      </c>
      <c r="AU193" t="s"/>
      <c r="AV193" t="s"/>
      <c r="AW193" t="s"/>
      <c r="AX193" t="s"/>
      <c r="AY193" t="n">
        <v>10087219</v>
      </c>
      <c r="AZ193" t="s">
        <v>91</v>
      </c>
      <c r="BA193" t="s"/>
      <c r="BB193" t="n">
        <v>32758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295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96</v>
      </c>
      <c r="L194" t="s">
        <v>76</v>
      </c>
      <c r="M194" t="s"/>
      <c r="N194" t="s">
        <v>297</v>
      </c>
      <c r="O194" t="s">
        <v>78</v>
      </c>
      <c r="P194" t="s">
        <v>295</v>
      </c>
      <c r="Q194" t="s"/>
      <c r="R194" t="s">
        <v>220</v>
      </c>
      <c r="S194" t="s">
        <v>250</v>
      </c>
      <c r="T194" t="s">
        <v>81</v>
      </c>
      <c r="U194" t="s">
        <v>82</v>
      </c>
      <c r="V194" t="s">
        <v>83</v>
      </c>
      <c r="W194" t="s">
        <v>97</v>
      </c>
      <c r="X194" t="s"/>
      <c r="Y194" t="s">
        <v>85</v>
      </c>
      <c r="Z194">
        <f>HYPERLINK("https://hotel-media.eclerx.com/savepage/tk_15468537421876628_sr_273.html","info")</f>
        <v/>
      </c>
      <c r="AA194" t="n">
        <v>-10087219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48</v>
      </c>
      <c r="AQ194" t="s">
        <v>88</v>
      </c>
      <c r="AR194" t="s">
        <v>89</v>
      </c>
      <c r="AS194" t="s"/>
      <c r="AT194" t="s">
        <v>90</v>
      </c>
      <c r="AU194" t="s"/>
      <c r="AV194" t="s"/>
      <c r="AW194" t="s"/>
      <c r="AX194" t="s"/>
      <c r="AY194" t="n">
        <v>10087219</v>
      </c>
      <c r="AZ194" t="s">
        <v>91</v>
      </c>
      <c r="BA194" t="s"/>
      <c r="BB194" t="n">
        <v>32758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295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101</v>
      </c>
      <c r="L195" t="s">
        <v>76</v>
      </c>
      <c r="M195" t="s"/>
      <c r="N195" t="s">
        <v>298</v>
      </c>
      <c r="O195" t="s">
        <v>78</v>
      </c>
      <c r="P195" t="s">
        <v>295</v>
      </c>
      <c r="Q195" t="s"/>
      <c r="R195" t="s">
        <v>220</v>
      </c>
      <c r="S195" t="s">
        <v>144</v>
      </c>
      <c r="T195" t="s">
        <v>81</v>
      </c>
      <c r="U195" t="s">
        <v>82</v>
      </c>
      <c r="V195" t="s">
        <v>83</v>
      </c>
      <c r="W195" t="s">
        <v>97</v>
      </c>
      <c r="X195" t="s"/>
      <c r="Y195" t="s">
        <v>85</v>
      </c>
      <c r="Z195">
        <f>HYPERLINK("https://hotel-media.eclerx.com/savepage/tk_15468537421876628_sr_273.html","info")</f>
        <v/>
      </c>
      <c r="AA195" t="n">
        <v>-10087219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48</v>
      </c>
      <c r="AQ195" t="s">
        <v>88</v>
      </c>
      <c r="AR195" t="s">
        <v>89</v>
      </c>
      <c r="AS195" t="s"/>
      <c r="AT195" t="s">
        <v>90</v>
      </c>
      <c r="AU195" t="s"/>
      <c r="AV195" t="s"/>
      <c r="AW195" t="s"/>
      <c r="AX195" t="s"/>
      <c r="AY195" t="n">
        <v>10087219</v>
      </c>
      <c r="AZ195" t="s">
        <v>91</v>
      </c>
      <c r="BA195" t="s"/>
      <c r="BB195" t="n">
        <v>32758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295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107</v>
      </c>
      <c r="L196" t="s">
        <v>76</v>
      </c>
      <c r="M196" t="s"/>
      <c r="N196" t="s">
        <v>299</v>
      </c>
      <c r="O196" t="s">
        <v>78</v>
      </c>
      <c r="P196" t="s">
        <v>295</v>
      </c>
      <c r="Q196" t="s"/>
      <c r="R196" t="s">
        <v>220</v>
      </c>
      <c r="S196" t="s">
        <v>300</v>
      </c>
      <c r="T196" t="s">
        <v>81</v>
      </c>
      <c r="U196" t="s">
        <v>82</v>
      </c>
      <c r="V196" t="s">
        <v>83</v>
      </c>
      <c r="W196" t="s">
        <v>97</v>
      </c>
      <c r="X196" t="s"/>
      <c r="Y196" t="s">
        <v>85</v>
      </c>
      <c r="Z196">
        <f>HYPERLINK("https://hotel-media.eclerx.com/savepage/tk_15468537421876628_sr_273.html","info")</f>
        <v/>
      </c>
      <c r="AA196" t="n">
        <v>-10087219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48</v>
      </c>
      <c r="AQ196" t="s">
        <v>88</v>
      </c>
      <c r="AR196" t="s">
        <v>89</v>
      </c>
      <c r="AS196" t="s"/>
      <c r="AT196" t="s">
        <v>90</v>
      </c>
      <c r="AU196" t="s"/>
      <c r="AV196" t="s"/>
      <c r="AW196" t="s"/>
      <c r="AX196" t="s"/>
      <c r="AY196" t="n">
        <v>10087219</v>
      </c>
      <c r="AZ196" t="s">
        <v>91</v>
      </c>
      <c r="BA196" t="s"/>
      <c r="BB196" t="n">
        <v>32758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295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123</v>
      </c>
      <c r="L197" t="s">
        <v>76</v>
      </c>
      <c r="M197" t="s"/>
      <c r="N197" t="s">
        <v>301</v>
      </c>
      <c r="O197" t="s">
        <v>78</v>
      </c>
      <c r="P197" t="s">
        <v>295</v>
      </c>
      <c r="Q197" t="s"/>
      <c r="R197" t="s">
        <v>220</v>
      </c>
      <c r="S197" t="s">
        <v>205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HYPERLINK("https://hotel-media.eclerx.com/savepage/tk_15468537421876628_sr_273.html","info")</f>
        <v/>
      </c>
      <c r="AA197" t="n">
        <v>-10087219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48</v>
      </c>
      <c r="AQ197" t="s">
        <v>88</v>
      </c>
      <c r="AR197" t="s">
        <v>89</v>
      </c>
      <c r="AS197" t="s"/>
      <c r="AT197" t="s">
        <v>90</v>
      </c>
      <c r="AU197" t="s"/>
      <c r="AV197" t="s"/>
      <c r="AW197" t="s"/>
      <c r="AX197" t="s"/>
      <c r="AY197" t="n">
        <v>10087219</v>
      </c>
      <c r="AZ197" t="s">
        <v>91</v>
      </c>
      <c r="BA197" t="s"/>
      <c r="BB197" t="n">
        <v>32758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295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134</v>
      </c>
      <c r="L198" t="s">
        <v>76</v>
      </c>
      <c r="M198" t="s"/>
      <c r="N198" t="s">
        <v>302</v>
      </c>
      <c r="O198" t="s">
        <v>78</v>
      </c>
      <c r="P198" t="s">
        <v>295</v>
      </c>
      <c r="Q198" t="s"/>
      <c r="R198" t="s">
        <v>220</v>
      </c>
      <c r="S198" t="s">
        <v>303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HYPERLINK("https://hotel-media.eclerx.com/savepage/tk_15468537421876628_sr_273.html","info")</f>
        <v/>
      </c>
      <c r="AA198" t="n">
        <v>-10087219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48</v>
      </c>
      <c r="AQ198" t="s">
        <v>88</v>
      </c>
      <c r="AR198" t="s">
        <v>89</v>
      </c>
      <c r="AS198" t="s"/>
      <c r="AT198" t="s">
        <v>90</v>
      </c>
      <c r="AU198" t="s"/>
      <c r="AV198" t="s"/>
      <c r="AW198" t="s"/>
      <c r="AX198" t="s"/>
      <c r="AY198" t="n">
        <v>10087219</v>
      </c>
      <c r="AZ198" t="s">
        <v>91</v>
      </c>
      <c r="BA198" t="s"/>
      <c r="BB198" t="n">
        <v>32758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304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90</v>
      </c>
      <c r="L199" t="s">
        <v>76</v>
      </c>
      <c r="M199" t="s"/>
      <c r="N199" t="s">
        <v>305</v>
      </c>
      <c r="O199" t="s">
        <v>78</v>
      </c>
      <c r="P199" t="s">
        <v>304</v>
      </c>
      <c r="Q199" t="s"/>
      <c r="R199" t="s">
        <v>242</v>
      </c>
      <c r="S199" t="s">
        <v>135</v>
      </c>
      <c r="T199" t="s">
        <v>81</v>
      </c>
      <c r="U199" t="s">
        <v>82</v>
      </c>
      <c r="V199" t="s">
        <v>83</v>
      </c>
      <c r="W199" t="s">
        <v>97</v>
      </c>
      <c r="X199" t="s"/>
      <c r="Y199" t="s">
        <v>85</v>
      </c>
      <c r="Z199">
        <f>HYPERLINK("https://hotel-media.eclerx.com/savepage/tk_15468538915250573_sr_273.html","info")</f>
        <v/>
      </c>
      <c r="AA199" t="n">
        <v>-7889296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118</v>
      </c>
      <c r="AQ199" t="s">
        <v>88</v>
      </c>
      <c r="AR199" t="s">
        <v>89</v>
      </c>
      <c r="AS199" t="s"/>
      <c r="AT199" t="s">
        <v>90</v>
      </c>
      <c r="AU199" t="s"/>
      <c r="AV199" t="s"/>
      <c r="AW199" t="s"/>
      <c r="AX199" t="s"/>
      <c r="AY199" t="n">
        <v>7889296</v>
      </c>
      <c r="AZ199" t="s">
        <v>306</v>
      </c>
      <c r="BA199" t="s"/>
      <c r="BB199" t="n">
        <v>28909</v>
      </c>
      <c r="BC199" t="n">
        <v>53.534947490083</v>
      </c>
      <c r="BD199" t="n">
        <v>53.534947490083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304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100</v>
      </c>
      <c r="L200" t="s">
        <v>76</v>
      </c>
      <c r="M200" t="s"/>
      <c r="N200" t="s">
        <v>307</v>
      </c>
      <c r="O200" t="s">
        <v>78</v>
      </c>
      <c r="P200" t="s">
        <v>304</v>
      </c>
      <c r="Q200" t="s"/>
      <c r="R200" t="s">
        <v>242</v>
      </c>
      <c r="S200" t="s">
        <v>308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HYPERLINK("https://hotel-media.eclerx.com/savepage/tk_15468538915250573_sr_273.html","info")</f>
        <v/>
      </c>
      <c r="AA200" t="n">
        <v>-7889296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118</v>
      </c>
      <c r="AQ200" t="s">
        <v>88</v>
      </c>
      <c r="AR200" t="s">
        <v>124</v>
      </c>
      <c r="AS200" t="s"/>
      <c r="AT200" t="s">
        <v>90</v>
      </c>
      <c r="AU200" t="s"/>
      <c r="AV200" t="s"/>
      <c r="AW200" t="s"/>
      <c r="AX200" t="s"/>
      <c r="AY200" t="n">
        <v>7889296</v>
      </c>
      <c r="AZ200" t="s">
        <v>306</v>
      </c>
      <c r="BA200" t="s"/>
      <c r="BB200" t="n">
        <v>28909</v>
      </c>
      <c r="BC200" t="n">
        <v>53.534947490083</v>
      </c>
      <c r="BD200" t="n">
        <v>53.534947490083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304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100</v>
      </c>
      <c r="L201" t="s">
        <v>76</v>
      </c>
      <c r="M201" t="s"/>
      <c r="N201" t="s">
        <v>309</v>
      </c>
      <c r="O201" t="s">
        <v>78</v>
      </c>
      <c r="P201" t="s">
        <v>304</v>
      </c>
      <c r="Q201" t="s"/>
      <c r="R201" t="s">
        <v>242</v>
      </c>
      <c r="S201" t="s">
        <v>308</v>
      </c>
      <c r="T201" t="s">
        <v>81</v>
      </c>
      <c r="U201" t="s">
        <v>82</v>
      </c>
      <c r="V201" t="s">
        <v>83</v>
      </c>
      <c r="W201" t="s">
        <v>97</v>
      </c>
      <c r="X201" t="s"/>
      <c r="Y201" t="s">
        <v>85</v>
      </c>
      <c r="Z201">
        <f>HYPERLINK("https://hotel-media.eclerx.com/savepage/tk_15468538915250573_sr_273.html","info")</f>
        <v/>
      </c>
      <c r="AA201" t="n">
        <v>-7889296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118</v>
      </c>
      <c r="AQ201" t="s">
        <v>88</v>
      </c>
      <c r="AR201" t="s">
        <v>89</v>
      </c>
      <c r="AS201" t="s"/>
      <c r="AT201" t="s">
        <v>90</v>
      </c>
      <c r="AU201" t="s"/>
      <c r="AV201" t="s"/>
      <c r="AW201" t="s"/>
      <c r="AX201" t="s"/>
      <c r="AY201" t="n">
        <v>7889296</v>
      </c>
      <c r="AZ201" t="s">
        <v>306</v>
      </c>
      <c r="BA201" t="s"/>
      <c r="BB201" t="n">
        <v>28909</v>
      </c>
      <c r="BC201" t="n">
        <v>53.534947490083</v>
      </c>
      <c r="BD201" t="n">
        <v>53.534947490083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304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100</v>
      </c>
      <c r="L202" t="s">
        <v>76</v>
      </c>
      <c r="M202" t="s"/>
      <c r="N202" t="s">
        <v>310</v>
      </c>
      <c r="O202" t="s">
        <v>78</v>
      </c>
      <c r="P202" t="s">
        <v>304</v>
      </c>
      <c r="Q202" t="s"/>
      <c r="R202" t="s">
        <v>242</v>
      </c>
      <c r="S202" t="s">
        <v>308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HYPERLINK("https://hotel-media.eclerx.com/savepage/tk_15468538915250573_sr_273.html","info")</f>
        <v/>
      </c>
      <c r="AA202" t="n">
        <v>-7889296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118</v>
      </c>
      <c r="AQ202" t="s">
        <v>88</v>
      </c>
      <c r="AR202" t="s">
        <v>121</v>
      </c>
      <c r="AS202" t="s"/>
      <c r="AT202" t="s">
        <v>90</v>
      </c>
      <c r="AU202" t="s"/>
      <c r="AV202" t="s"/>
      <c r="AW202" t="s"/>
      <c r="AX202" t="s"/>
      <c r="AY202" t="n">
        <v>7889296</v>
      </c>
      <c r="AZ202" t="s">
        <v>306</v>
      </c>
      <c r="BA202" t="s"/>
      <c r="BB202" t="n">
        <v>28909</v>
      </c>
      <c r="BC202" t="n">
        <v>53.534947490083</v>
      </c>
      <c r="BD202" t="n">
        <v>53.534947490083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304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100</v>
      </c>
      <c r="L203" t="s">
        <v>76</v>
      </c>
      <c r="M203" t="s"/>
      <c r="N203" t="s">
        <v>311</v>
      </c>
      <c r="O203" t="s">
        <v>78</v>
      </c>
      <c r="P203" t="s">
        <v>304</v>
      </c>
      <c r="Q203" t="s"/>
      <c r="R203" t="s">
        <v>242</v>
      </c>
      <c r="S203" t="s">
        <v>308</v>
      </c>
      <c r="T203" t="s">
        <v>81</v>
      </c>
      <c r="U203" t="s">
        <v>82</v>
      </c>
      <c r="V203" t="s">
        <v>83</v>
      </c>
      <c r="W203" t="s">
        <v>97</v>
      </c>
      <c r="X203" t="s"/>
      <c r="Y203" t="s">
        <v>85</v>
      </c>
      <c r="Z203">
        <f>HYPERLINK("https://hotel-media.eclerx.com/savepage/tk_15468538915250573_sr_273.html","info")</f>
        <v/>
      </c>
      <c r="AA203" t="n">
        <v>-7889296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118</v>
      </c>
      <c r="AQ203" t="s">
        <v>88</v>
      </c>
      <c r="AR203" t="s">
        <v>89</v>
      </c>
      <c r="AS203" t="s"/>
      <c r="AT203" t="s">
        <v>90</v>
      </c>
      <c r="AU203" t="s"/>
      <c r="AV203" t="s"/>
      <c r="AW203" t="s"/>
      <c r="AX203" t="s"/>
      <c r="AY203" t="n">
        <v>7889296</v>
      </c>
      <c r="AZ203" t="s">
        <v>306</v>
      </c>
      <c r="BA203" t="s"/>
      <c r="BB203" t="n">
        <v>28909</v>
      </c>
      <c r="BC203" t="n">
        <v>53.534947490083</v>
      </c>
      <c r="BD203" t="n">
        <v>53.534947490083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304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100</v>
      </c>
      <c r="L204" t="s">
        <v>76</v>
      </c>
      <c r="M204" t="s"/>
      <c r="N204" t="s">
        <v>307</v>
      </c>
      <c r="O204" t="s">
        <v>78</v>
      </c>
      <c r="P204" t="s">
        <v>304</v>
      </c>
      <c r="Q204" t="s"/>
      <c r="R204" t="s">
        <v>242</v>
      </c>
      <c r="S204" t="s">
        <v>308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HYPERLINK("https://hotel-media.eclerx.com/savepage/tk_15468538915250573_sr_273.html","info")</f>
        <v/>
      </c>
      <c r="AA204" t="n">
        <v>-7889296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118</v>
      </c>
      <c r="AQ204" t="s">
        <v>88</v>
      </c>
      <c r="AR204" t="s">
        <v>119</v>
      </c>
      <c r="AS204" t="s"/>
      <c r="AT204" t="s">
        <v>90</v>
      </c>
      <c r="AU204" t="s"/>
      <c r="AV204" t="s"/>
      <c r="AW204" t="s"/>
      <c r="AX204" t="s"/>
      <c r="AY204" t="n">
        <v>7889296</v>
      </c>
      <c r="AZ204" t="s">
        <v>306</v>
      </c>
      <c r="BA204" t="s"/>
      <c r="BB204" t="n">
        <v>28909</v>
      </c>
      <c r="BC204" t="n">
        <v>53.534947490083</v>
      </c>
      <c r="BD204" t="n">
        <v>53.534947490083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304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120</v>
      </c>
      <c r="L205" t="s">
        <v>76</v>
      </c>
      <c r="M205" t="s"/>
      <c r="N205" t="s">
        <v>312</v>
      </c>
      <c r="O205" t="s">
        <v>78</v>
      </c>
      <c r="P205" t="s">
        <v>304</v>
      </c>
      <c r="Q205" t="s"/>
      <c r="R205" t="s">
        <v>242</v>
      </c>
      <c r="S205" t="s">
        <v>313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HYPERLINK("https://hotel-media.eclerx.com/savepage/tk_15468538915250573_sr_273.html","info")</f>
        <v/>
      </c>
      <c r="AA205" t="n">
        <v>-7889296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118</v>
      </c>
      <c r="AQ205" t="s">
        <v>88</v>
      </c>
      <c r="AR205" t="s">
        <v>119</v>
      </c>
      <c r="AS205" t="s"/>
      <c r="AT205" t="s">
        <v>90</v>
      </c>
      <c r="AU205" t="s"/>
      <c r="AV205" t="s"/>
      <c r="AW205" t="s"/>
      <c r="AX205" t="s"/>
      <c r="AY205" t="n">
        <v>7889296</v>
      </c>
      <c r="AZ205" t="s">
        <v>306</v>
      </c>
      <c r="BA205" t="s"/>
      <c r="BB205" t="n">
        <v>28909</v>
      </c>
      <c r="BC205" t="n">
        <v>53.534947490083</v>
      </c>
      <c r="BD205" t="n">
        <v>53.534947490083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304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120</v>
      </c>
      <c r="L206" t="s">
        <v>76</v>
      </c>
      <c r="M206" t="s"/>
      <c r="N206" t="s">
        <v>314</v>
      </c>
      <c r="O206" t="s">
        <v>78</v>
      </c>
      <c r="P206" t="s">
        <v>304</v>
      </c>
      <c r="Q206" t="s"/>
      <c r="R206" t="s">
        <v>242</v>
      </c>
      <c r="S206" t="s">
        <v>313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HYPERLINK("https://hotel-media.eclerx.com/savepage/tk_15468538915250573_sr_273.html","info")</f>
        <v/>
      </c>
      <c r="AA206" t="n">
        <v>-7889296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118</v>
      </c>
      <c r="AQ206" t="s">
        <v>88</v>
      </c>
      <c r="AR206" t="s">
        <v>121</v>
      </c>
      <c r="AS206" t="s"/>
      <c r="AT206" t="s">
        <v>90</v>
      </c>
      <c r="AU206" t="s"/>
      <c r="AV206" t="s"/>
      <c r="AW206" t="s"/>
      <c r="AX206" t="s"/>
      <c r="AY206" t="n">
        <v>7889296</v>
      </c>
      <c r="AZ206" t="s">
        <v>306</v>
      </c>
      <c r="BA206" t="s"/>
      <c r="BB206" t="n">
        <v>28909</v>
      </c>
      <c r="BC206" t="n">
        <v>53.534947490083</v>
      </c>
      <c r="BD206" t="n">
        <v>53.534947490083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304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120</v>
      </c>
      <c r="L207" t="s">
        <v>76</v>
      </c>
      <c r="M207" t="s"/>
      <c r="N207" t="s">
        <v>312</v>
      </c>
      <c r="O207" t="s">
        <v>78</v>
      </c>
      <c r="P207" t="s">
        <v>304</v>
      </c>
      <c r="Q207" t="s"/>
      <c r="R207" t="s">
        <v>242</v>
      </c>
      <c r="S207" t="s">
        <v>313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HYPERLINK("https://hotel-media.eclerx.com/savepage/tk_15468538915250573_sr_273.html","info")</f>
        <v/>
      </c>
      <c r="AA207" t="n">
        <v>-7889296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118</v>
      </c>
      <c r="AQ207" t="s">
        <v>88</v>
      </c>
      <c r="AR207" t="s">
        <v>124</v>
      </c>
      <c r="AS207" t="s"/>
      <c r="AT207" t="s">
        <v>90</v>
      </c>
      <c r="AU207" t="s"/>
      <c r="AV207" t="s"/>
      <c r="AW207" t="s"/>
      <c r="AX207" t="s"/>
      <c r="AY207" t="n">
        <v>7889296</v>
      </c>
      <c r="AZ207" t="s">
        <v>306</v>
      </c>
      <c r="BA207" t="s"/>
      <c r="BB207" t="n">
        <v>28909</v>
      </c>
      <c r="BC207" t="n">
        <v>53.534947490083</v>
      </c>
      <c r="BD207" t="n">
        <v>53.534947490083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304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122</v>
      </c>
      <c r="L208" t="s">
        <v>76</v>
      </c>
      <c r="M208" t="s"/>
      <c r="N208" t="s">
        <v>315</v>
      </c>
      <c r="O208" t="s">
        <v>78</v>
      </c>
      <c r="P208" t="s">
        <v>304</v>
      </c>
      <c r="Q208" t="s"/>
      <c r="R208" t="s">
        <v>242</v>
      </c>
      <c r="S208" t="s">
        <v>256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HYPERLINK("https://hotel-media.eclerx.com/savepage/tk_15468538915250573_sr_273.html","info")</f>
        <v/>
      </c>
      <c r="AA208" t="n">
        <v>-7889296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118</v>
      </c>
      <c r="AQ208" t="s">
        <v>88</v>
      </c>
      <c r="AR208" t="s">
        <v>89</v>
      </c>
      <c r="AS208" t="s"/>
      <c r="AT208" t="s">
        <v>90</v>
      </c>
      <c r="AU208" t="s"/>
      <c r="AV208" t="s"/>
      <c r="AW208" t="s"/>
      <c r="AX208" t="s"/>
      <c r="AY208" t="n">
        <v>7889296</v>
      </c>
      <c r="AZ208" t="s">
        <v>306</v>
      </c>
      <c r="BA208" t="s"/>
      <c r="BB208" t="n">
        <v>28909</v>
      </c>
      <c r="BC208" t="n">
        <v>53.534947490083</v>
      </c>
      <c r="BD208" t="n">
        <v>53.534947490083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304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124</v>
      </c>
      <c r="L209" t="s">
        <v>76</v>
      </c>
      <c r="M209" t="s"/>
      <c r="N209" t="s">
        <v>316</v>
      </c>
      <c r="O209" t="s">
        <v>78</v>
      </c>
      <c r="P209" t="s">
        <v>304</v>
      </c>
      <c r="Q209" t="s"/>
      <c r="R209" t="s">
        <v>242</v>
      </c>
      <c r="S209" t="s">
        <v>294</v>
      </c>
      <c r="T209" t="s">
        <v>81</v>
      </c>
      <c r="U209" t="s">
        <v>82</v>
      </c>
      <c r="V209" t="s">
        <v>83</v>
      </c>
      <c r="W209" t="s">
        <v>97</v>
      </c>
      <c r="X209" t="s"/>
      <c r="Y209" t="s">
        <v>85</v>
      </c>
      <c r="Z209">
        <f>HYPERLINK("https://hotel-media.eclerx.com/savepage/tk_15468538915250573_sr_273.html","info")</f>
        <v/>
      </c>
      <c r="AA209" t="n">
        <v>-7889296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118</v>
      </c>
      <c r="AQ209" t="s">
        <v>88</v>
      </c>
      <c r="AR209" t="s">
        <v>89</v>
      </c>
      <c r="AS209" t="s"/>
      <c r="AT209" t="s">
        <v>90</v>
      </c>
      <c r="AU209" t="s"/>
      <c r="AV209" t="s"/>
      <c r="AW209" t="s"/>
      <c r="AX209" t="s"/>
      <c r="AY209" t="n">
        <v>7889296</v>
      </c>
      <c r="AZ209" t="s">
        <v>306</v>
      </c>
      <c r="BA209" t="s"/>
      <c r="BB209" t="n">
        <v>28909</v>
      </c>
      <c r="BC209" t="n">
        <v>53.534947490083</v>
      </c>
      <c r="BD209" t="n">
        <v>53.534947490083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304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131</v>
      </c>
      <c r="L210" t="s">
        <v>76</v>
      </c>
      <c r="M210" t="s"/>
      <c r="N210" t="s">
        <v>317</v>
      </c>
      <c r="O210" t="s">
        <v>78</v>
      </c>
      <c r="P210" t="s">
        <v>304</v>
      </c>
      <c r="Q210" t="s"/>
      <c r="R210" t="s">
        <v>242</v>
      </c>
      <c r="S210" t="s">
        <v>318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HYPERLINK("https://hotel-media.eclerx.com/savepage/tk_15468538915250573_sr_273.html","info")</f>
        <v/>
      </c>
      <c r="AA210" t="n">
        <v>-7889296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118</v>
      </c>
      <c r="AQ210" t="s">
        <v>88</v>
      </c>
      <c r="AR210" t="s">
        <v>89</v>
      </c>
      <c r="AS210" t="s"/>
      <c r="AT210" t="s">
        <v>90</v>
      </c>
      <c r="AU210" t="s"/>
      <c r="AV210" t="s"/>
      <c r="AW210" t="s"/>
      <c r="AX210" t="s"/>
      <c r="AY210" t="n">
        <v>7889296</v>
      </c>
      <c r="AZ210" t="s">
        <v>306</v>
      </c>
      <c r="BA210" t="s"/>
      <c r="BB210" t="n">
        <v>28909</v>
      </c>
      <c r="BC210" t="n">
        <v>53.534947490083</v>
      </c>
      <c r="BD210" t="n">
        <v>53.534947490083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304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131</v>
      </c>
      <c r="L211" t="s">
        <v>76</v>
      </c>
      <c r="M211" t="s"/>
      <c r="N211" t="s">
        <v>319</v>
      </c>
      <c r="O211" t="s">
        <v>78</v>
      </c>
      <c r="P211" t="s">
        <v>304</v>
      </c>
      <c r="Q211" t="s"/>
      <c r="R211" t="s">
        <v>242</v>
      </c>
      <c r="S211" t="s">
        <v>318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HYPERLINK("https://hotel-media.eclerx.com/savepage/tk_15468538915250573_sr_273.html","info")</f>
        <v/>
      </c>
      <c r="AA211" t="n">
        <v>-7889296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118</v>
      </c>
      <c r="AQ211" t="s">
        <v>88</v>
      </c>
      <c r="AR211" t="s">
        <v>89</v>
      </c>
      <c r="AS211" t="s"/>
      <c r="AT211" t="s">
        <v>90</v>
      </c>
      <c r="AU211" t="s"/>
      <c r="AV211" t="s"/>
      <c r="AW211" t="s"/>
      <c r="AX211" t="s"/>
      <c r="AY211" t="n">
        <v>7889296</v>
      </c>
      <c r="AZ211" t="s">
        <v>306</v>
      </c>
      <c r="BA211" t="s"/>
      <c r="BB211" t="n">
        <v>28909</v>
      </c>
      <c r="BC211" t="n">
        <v>53.534947490083</v>
      </c>
      <c r="BD211" t="n">
        <v>53.534947490083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304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155</v>
      </c>
      <c r="L212" t="s">
        <v>76</v>
      </c>
      <c r="M212" t="s"/>
      <c r="N212" t="s">
        <v>320</v>
      </c>
      <c r="O212" t="s">
        <v>78</v>
      </c>
      <c r="P212" t="s">
        <v>304</v>
      </c>
      <c r="Q212" t="s"/>
      <c r="R212" t="s">
        <v>242</v>
      </c>
      <c r="S212" t="s">
        <v>215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HYPERLINK("https://hotel-media.eclerx.com/savepage/tk_15468538915250573_sr_273.html","info")</f>
        <v/>
      </c>
      <c r="AA212" t="n">
        <v>-7889296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118</v>
      </c>
      <c r="AQ212" t="s">
        <v>88</v>
      </c>
      <c r="AR212" t="s">
        <v>89</v>
      </c>
      <c r="AS212" t="s"/>
      <c r="AT212" t="s">
        <v>90</v>
      </c>
      <c r="AU212" t="s"/>
      <c r="AV212" t="s"/>
      <c r="AW212" t="s"/>
      <c r="AX212" t="s"/>
      <c r="AY212" t="n">
        <v>7889296</v>
      </c>
      <c r="AZ212" t="s">
        <v>306</v>
      </c>
      <c r="BA212" t="s"/>
      <c r="BB212" t="n">
        <v>28909</v>
      </c>
      <c r="BC212" t="n">
        <v>53.534947490083</v>
      </c>
      <c r="BD212" t="n">
        <v>53.534947490083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304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226</v>
      </c>
      <c r="L213" t="s">
        <v>76</v>
      </c>
      <c r="M213" t="s"/>
      <c r="N213" t="s">
        <v>321</v>
      </c>
      <c r="O213" t="s">
        <v>78</v>
      </c>
      <c r="P213" t="s">
        <v>304</v>
      </c>
      <c r="Q213" t="s"/>
      <c r="R213" t="s">
        <v>242</v>
      </c>
      <c r="S213" t="s">
        <v>173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HYPERLINK("https://hotel-media.eclerx.com/savepage/tk_15468538915250573_sr_273.html","info")</f>
        <v/>
      </c>
      <c r="AA213" t="n">
        <v>-7889296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118</v>
      </c>
      <c r="AQ213" t="s">
        <v>88</v>
      </c>
      <c r="AR213" t="s">
        <v>123</v>
      </c>
      <c r="AS213" t="s"/>
      <c r="AT213" t="s">
        <v>90</v>
      </c>
      <c r="AU213" t="s"/>
      <c r="AV213" t="s"/>
      <c r="AW213" t="s"/>
      <c r="AX213" t="s"/>
      <c r="AY213" t="n">
        <v>7889296</v>
      </c>
      <c r="AZ213" t="s">
        <v>306</v>
      </c>
      <c r="BA213" t="s"/>
      <c r="BB213" t="n">
        <v>28909</v>
      </c>
      <c r="BC213" t="n">
        <v>53.534947490083</v>
      </c>
      <c r="BD213" t="n">
        <v>53.534947490083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322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89</v>
      </c>
      <c r="L214" t="s">
        <v>76</v>
      </c>
      <c r="M214" t="s"/>
      <c r="N214" t="s">
        <v>323</v>
      </c>
      <c r="O214" t="s">
        <v>78</v>
      </c>
      <c r="P214" t="s">
        <v>322</v>
      </c>
      <c r="Q214" t="s"/>
      <c r="R214" t="s">
        <v>242</v>
      </c>
      <c r="S214" t="s">
        <v>249</v>
      </c>
      <c r="T214" t="s">
        <v>81</v>
      </c>
      <c r="U214" t="s">
        <v>82</v>
      </c>
      <c r="V214" t="s">
        <v>83</v>
      </c>
      <c r="W214" t="s">
        <v>97</v>
      </c>
      <c r="X214" t="s"/>
      <c r="Y214" t="s">
        <v>85</v>
      </c>
      <c r="Z214">
        <f>HYPERLINK("https://hotel-media.eclerx.com/savepage/tk_15468537891900756_sr_273.html","info")</f>
        <v/>
      </c>
      <c r="AA214" t="n">
        <v>-10087223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65</v>
      </c>
      <c r="AQ214" t="s">
        <v>88</v>
      </c>
      <c r="AR214" t="s">
        <v>89</v>
      </c>
      <c r="AS214" t="s"/>
      <c r="AT214" t="s">
        <v>90</v>
      </c>
      <c r="AU214" t="s"/>
      <c r="AV214" t="s"/>
      <c r="AW214" t="s"/>
      <c r="AX214" t="s"/>
      <c r="AY214" t="n">
        <v>10087223</v>
      </c>
      <c r="AZ214" t="s">
        <v>91</v>
      </c>
      <c r="BA214" t="s"/>
      <c r="BB214" t="n">
        <v>28216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322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324</v>
      </c>
      <c r="O215" t="s">
        <v>78</v>
      </c>
      <c r="P215" t="s">
        <v>322</v>
      </c>
      <c r="Q215" t="s"/>
      <c r="R215" t="s">
        <v>242</v>
      </c>
      <c r="S215" t="s">
        <v>103</v>
      </c>
      <c r="T215" t="s">
        <v>81</v>
      </c>
      <c r="U215" t="s">
        <v>82</v>
      </c>
      <c r="V215" t="s">
        <v>83</v>
      </c>
      <c r="W215" t="s">
        <v>97</v>
      </c>
      <c r="X215" t="s"/>
      <c r="Y215" t="s">
        <v>85</v>
      </c>
      <c r="Z215">
        <f>HYPERLINK("https://hotel-media.eclerx.com/savepage/tk_15468537891900756_sr_273.html","info")</f>
        <v/>
      </c>
      <c r="AA215" t="n">
        <v>-10087223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65</v>
      </c>
      <c r="AQ215" t="s">
        <v>88</v>
      </c>
      <c r="AR215" t="s">
        <v>89</v>
      </c>
      <c r="AS215" t="s"/>
      <c r="AT215" t="s">
        <v>90</v>
      </c>
      <c r="AU215" t="s"/>
      <c r="AV215" t="s"/>
      <c r="AW215" t="s"/>
      <c r="AX215" t="s"/>
      <c r="AY215" t="n">
        <v>10087223</v>
      </c>
      <c r="AZ215" t="s">
        <v>91</v>
      </c>
      <c r="BA215" t="s"/>
      <c r="BB215" t="n">
        <v>28216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322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325</v>
      </c>
      <c r="O216" t="s">
        <v>78</v>
      </c>
      <c r="P216" t="s">
        <v>322</v>
      </c>
      <c r="Q216" t="s"/>
      <c r="R216" t="s">
        <v>242</v>
      </c>
      <c r="S216" t="s">
        <v>142</v>
      </c>
      <c r="T216" t="s">
        <v>81</v>
      </c>
      <c r="U216" t="s">
        <v>82</v>
      </c>
      <c r="V216" t="s">
        <v>83</v>
      </c>
      <c r="W216" t="s">
        <v>97</v>
      </c>
      <c r="X216" t="s"/>
      <c r="Y216" t="s">
        <v>85</v>
      </c>
      <c r="Z216">
        <f>HYPERLINK("https://hotel-media.eclerx.com/savepage/tk_15468537891900756_sr_273.html","info")</f>
        <v/>
      </c>
      <c r="AA216" t="n">
        <v>-10087223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65</v>
      </c>
      <c r="AQ216" t="s">
        <v>88</v>
      </c>
      <c r="AR216" t="s">
        <v>89</v>
      </c>
      <c r="AS216" t="s"/>
      <c r="AT216" t="s">
        <v>90</v>
      </c>
      <c r="AU216" t="s"/>
      <c r="AV216" t="s"/>
      <c r="AW216" t="s"/>
      <c r="AX216" t="s"/>
      <c r="AY216" t="n">
        <v>10087223</v>
      </c>
      <c r="AZ216" t="s">
        <v>91</v>
      </c>
      <c r="BA216" t="s"/>
      <c r="BB216" t="n">
        <v>28216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322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109</v>
      </c>
      <c r="L217" t="s">
        <v>76</v>
      </c>
      <c r="M217" t="s"/>
      <c r="N217" t="s">
        <v>326</v>
      </c>
      <c r="O217" t="s">
        <v>78</v>
      </c>
      <c r="P217" t="s">
        <v>322</v>
      </c>
      <c r="Q217" t="s"/>
      <c r="R217" t="s">
        <v>242</v>
      </c>
      <c r="S217" t="s">
        <v>203</v>
      </c>
      <c r="T217" t="s">
        <v>81</v>
      </c>
      <c r="U217" t="s">
        <v>82</v>
      </c>
      <c r="V217" t="s">
        <v>83</v>
      </c>
      <c r="W217" t="s">
        <v>97</v>
      </c>
      <c r="X217" t="s"/>
      <c r="Y217" t="s">
        <v>85</v>
      </c>
      <c r="Z217">
        <f>HYPERLINK("https://hotel-media.eclerx.com/savepage/tk_15468537891900756_sr_273.html","info")</f>
        <v/>
      </c>
      <c r="AA217" t="n">
        <v>-10087223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65</v>
      </c>
      <c r="AQ217" t="s">
        <v>88</v>
      </c>
      <c r="AR217" t="s">
        <v>89</v>
      </c>
      <c r="AS217" t="s"/>
      <c r="AT217" t="s">
        <v>90</v>
      </c>
      <c r="AU217" t="s"/>
      <c r="AV217" t="s"/>
      <c r="AW217" t="s"/>
      <c r="AX217" t="s"/>
      <c r="AY217" t="n">
        <v>10087223</v>
      </c>
      <c r="AZ217" t="s">
        <v>91</v>
      </c>
      <c r="BA217" t="s"/>
      <c r="BB217" t="n">
        <v>28216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327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82</v>
      </c>
      <c r="L218" t="s">
        <v>76</v>
      </c>
      <c r="M218" t="s"/>
      <c r="N218" t="s">
        <v>125</v>
      </c>
      <c r="O218" t="s">
        <v>78</v>
      </c>
      <c r="P218" t="s">
        <v>327</v>
      </c>
      <c r="Q218" t="s"/>
      <c r="R218" t="s">
        <v>95</v>
      </c>
      <c r="S218" t="s">
        <v>126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HYPERLINK("https://hotel-media.eclerx.com/savepage/tk_15468539354392414_sr_273.html","info")</f>
        <v/>
      </c>
      <c r="AA218" t="n">
        <v>-3906471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135</v>
      </c>
      <c r="AQ218" t="s">
        <v>88</v>
      </c>
      <c r="AR218" t="s">
        <v>127</v>
      </c>
      <c r="AS218" t="s"/>
      <c r="AT218" t="s">
        <v>90</v>
      </c>
      <c r="AU218" t="s"/>
      <c r="AV218" t="s"/>
      <c r="AW218" t="s"/>
      <c r="AX218" t="s"/>
      <c r="AY218" t="n">
        <v>3906471</v>
      </c>
      <c r="AZ218" t="s">
        <v>328</v>
      </c>
      <c r="BA218" t="s"/>
      <c r="BB218" t="n">
        <v>32549</v>
      </c>
      <c r="BC218" t="n">
        <v>53.554859</v>
      </c>
      <c r="BD218" t="n">
        <v>53.554859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327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83</v>
      </c>
      <c r="L219" t="s">
        <v>76</v>
      </c>
      <c r="M219" t="s"/>
      <c r="N219" t="s">
        <v>329</v>
      </c>
      <c r="O219" t="s">
        <v>78</v>
      </c>
      <c r="P219" t="s">
        <v>327</v>
      </c>
      <c r="Q219" t="s"/>
      <c r="R219" t="s">
        <v>95</v>
      </c>
      <c r="S219" t="s">
        <v>198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HYPERLINK("https://hotel-media.eclerx.com/savepage/tk_15468539354392414_sr_273.html","info")</f>
        <v/>
      </c>
      <c r="AA219" t="n">
        <v>-3906471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135</v>
      </c>
      <c r="AQ219" t="s">
        <v>88</v>
      </c>
      <c r="AR219" t="s">
        <v>133</v>
      </c>
      <c r="AS219" t="s"/>
      <c r="AT219" t="s">
        <v>90</v>
      </c>
      <c r="AU219" t="s"/>
      <c r="AV219" t="s"/>
      <c r="AW219" t="s"/>
      <c r="AX219" t="s"/>
      <c r="AY219" t="n">
        <v>3906471</v>
      </c>
      <c r="AZ219" t="s">
        <v>328</v>
      </c>
      <c r="BA219" t="s"/>
      <c r="BB219" t="n">
        <v>32549</v>
      </c>
      <c r="BC219" t="n">
        <v>53.554859</v>
      </c>
      <c r="BD219" t="n">
        <v>53.554859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330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52</v>
      </c>
      <c r="L220" t="s">
        <v>76</v>
      </c>
      <c r="M220" t="s"/>
      <c r="N220" t="s">
        <v>331</v>
      </c>
      <c r="O220" t="s">
        <v>78</v>
      </c>
      <c r="P220" t="s">
        <v>330</v>
      </c>
      <c r="Q220" t="s"/>
      <c r="R220" t="s">
        <v>79</v>
      </c>
      <c r="S220" t="s">
        <v>332</v>
      </c>
      <c r="T220" t="s">
        <v>81</v>
      </c>
      <c r="U220" t="s">
        <v>82</v>
      </c>
      <c r="V220" t="s">
        <v>83</v>
      </c>
      <c r="W220" t="s">
        <v>97</v>
      </c>
      <c r="X220" t="s"/>
      <c r="Y220" t="s">
        <v>85</v>
      </c>
      <c r="Z220">
        <f>HYPERLINK("https://hotel-media.eclerx.com/savepage/tk_15468539483271155_sr_273.html","info")</f>
        <v/>
      </c>
      <c r="AA220" t="n">
        <v>-10087200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142</v>
      </c>
      <c r="AQ220" t="s">
        <v>88</v>
      </c>
      <c r="AR220" t="s">
        <v>89</v>
      </c>
      <c r="AS220" t="s"/>
      <c r="AT220" t="s">
        <v>90</v>
      </c>
      <c r="AU220" t="s"/>
      <c r="AV220" t="s"/>
      <c r="AW220" t="s"/>
      <c r="AX220" t="s"/>
      <c r="AY220" t="n">
        <v>10087200</v>
      </c>
      <c r="AZ220" t="s">
        <v>91</v>
      </c>
      <c r="BA220" t="s"/>
      <c r="BB220" t="n">
        <v>61648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330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52</v>
      </c>
      <c r="L221" t="s">
        <v>76</v>
      </c>
      <c r="M221" t="s"/>
      <c r="N221" t="s">
        <v>333</v>
      </c>
      <c r="O221" t="s">
        <v>78</v>
      </c>
      <c r="P221" t="s">
        <v>330</v>
      </c>
      <c r="Q221" t="s"/>
      <c r="R221" t="s">
        <v>79</v>
      </c>
      <c r="S221" t="s">
        <v>332</v>
      </c>
      <c r="T221" t="s">
        <v>81</v>
      </c>
      <c r="U221" t="s">
        <v>82</v>
      </c>
      <c r="V221" t="s">
        <v>83</v>
      </c>
      <c r="W221" t="s">
        <v>97</v>
      </c>
      <c r="X221" t="s"/>
      <c r="Y221" t="s">
        <v>85</v>
      </c>
      <c r="Z221">
        <f>HYPERLINK("https://hotel-media.eclerx.com/savepage/tk_15468539483271155_sr_273.html","info")</f>
        <v/>
      </c>
      <c r="AA221" t="n">
        <v>-10087200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142</v>
      </c>
      <c r="AQ221" t="s">
        <v>88</v>
      </c>
      <c r="AR221" t="s">
        <v>89</v>
      </c>
      <c r="AS221" t="s"/>
      <c r="AT221" t="s">
        <v>90</v>
      </c>
      <c r="AU221" t="s"/>
      <c r="AV221" t="s"/>
      <c r="AW221" t="s"/>
      <c r="AX221" t="s"/>
      <c r="AY221" t="n">
        <v>10087200</v>
      </c>
      <c r="AZ221" t="s">
        <v>91</v>
      </c>
      <c r="BA221" t="s"/>
      <c r="BB221" t="n">
        <v>61648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330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54</v>
      </c>
      <c r="L222" t="s">
        <v>76</v>
      </c>
      <c r="M222" t="s"/>
      <c r="N222" t="s">
        <v>333</v>
      </c>
      <c r="O222" t="s">
        <v>78</v>
      </c>
      <c r="P222" t="s">
        <v>330</v>
      </c>
      <c r="Q222" t="s"/>
      <c r="R222" t="s">
        <v>79</v>
      </c>
      <c r="S222" t="s">
        <v>334</v>
      </c>
      <c r="T222" t="s">
        <v>81</v>
      </c>
      <c r="U222" t="s">
        <v>82</v>
      </c>
      <c r="V222" t="s">
        <v>83</v>
      </c>
      <c r="W222" t="s">
        <v>97</v>
      </c>
      <c r="X222" t="s"/>
      <c r="Y222" t="s">
        <v>85</v>
      </c>
      <c r="Z222">
        <f>HYPERLINK("https://hotel-media.eclerx.com/savepage/tk_15468539483271155_sr_273.html","info")</f>
        <v/>
      </c>
      <c r="AA222" t="n">
        <v>-10087200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142</v>
      </c>
      <c r="AQ222" t="s">
        <v>88</v>
      </c>
      <c r="AR222" t="s">
        <v>114</v>
      </c>
      <c r="AS222" t="s"/>
      <c r="AT222" t="s">
        <v>90</v>
      </c>
      <c r="AU222" t="s"/>
      <c r="AV222" t="s"/>
      <c r="AW222" t="s"/>
      <c r="AX222" t="s"/>
      <c r="AY222" t="n">
        <v>10087200</v>
      </c>
      <c r="AZ222" t="s">
        <v>91</v>
      </c>
      <c r="BA222" t="s"/>
      <c r="BB222" t="n">
        <v>61648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330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54</v>
      </c>
      <c r="L223" t="s">
        <v>76</v>
      </c>
      <c r="M223" t="s"/>
      <c r="N223" t="s">
        <v>331</v>
      </c>
      <c r="O223" t="s">
        <v>78</v>
      </c>
      <c r="P223" t="s">
        <v>330</v>
      </c>
      <c r="Q223" t="s"/>
      <c r="R223" t="s">
        <v>79</v>
      </c>
      <c r="S223" t="s">
        <v>334</v>
      </c>
      <c r="T223" t="s">
        <v>81</v>
      </c>
      <c r="U223" t="s">
        <v>82</v>
      </c>
      <c r="V223" t="s">
        <v>83</v>
      </c>
      <c r="W223" t="s">
        <v>97</v>
      </c>
      <c r="X223" t="s"/>
      <c r="Y223" t="s">
        <v>85</v>
      </c>
      <c r="Z223">
        <f>HYPERLINK("https://hotel-media.eclerx.com/savepage/tk_15468539483271155_sr_273.html","info")</f>
        <v/>
      </c>
      <c r="AA223" t="n">
        <v>-10087200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142</v>
      </c>
      <c r="AQ223" t="s">
        <v>88</v>
      </c>
      <c r="AR223" t="s">
        <v>114</v>
      </c>
      <c r="AS223" t="s"/>
      <c r="AT223" t="s">
        <v>90</v>
      </c>
      <c r="AU223" t="s"/>
      <c r="AV223" t="s"/>
      <c r="AW223" t="s"/>
      <c r="AX223" t="s"/>
      <c r="AY223" t="n">
        <v>10087200</v>
      </c>
      <c r="AZ223" t="s">
        <v>91</v>
      </c>
      <c r="BA223" t="s"/>
      <c r="BB223" t="n">
        <v>61648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330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61</v>
      </c>
      <c r="L224" t="s">
        <v>76</v>
      </c>
      <c r="M224" t="s"/>
      <c r="N224" t="s">
        <v>335</v>
      </c>
      <c r="O224" t="s">
        <v>78</v>
      </c>
      <c r="P224" t="s">
        <v>330</v>
      </c>
      <c r="Q224" t="s"/>
      <c r="R224" t="s">
        <v>79</v>
      </c>
      <c r="S224" t="s">
        <v>336</v>
      </c>
      <c r="T224" t="s">
        <v>81</v>
      </c>
      <c r="U224" t="s">
        <v>82</v>
      </c>
      <c r="V224" t="s">
        <v>83</v>
      </c>
      <c r="W224" t="s">
        <v>97</v>
      </c>
      <c r="X224" t="s"/>
      <c r="Y224" t="s">
        <v>85</v>
      </c>
      <c r="Z224">
        <f>HYPERLINK("https://hotel-media.eclerx.com/savepage/tk_15468539483271155_sr_273.html","info")</f>
        <v/>
      </c>
      <c r="AA224" t="n">
        <v>-10087200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142</v>
      </c>
      <c r="AQ224" t="s">
        <v>88</v>
      </c>
      <c r="AR224" t="s">
        <v>133</v>
      </c>
      <c r="AS224" t="s"/>
      <c r="AT224" t="s">
        <v>90</v>
      </c>
      <c r="AU224" t="s"/>
      <c r="AV224" t="s"/>
      <c r="AW224" t="s"/>
      <c r="AX224" t="s"/>
      <c r="AY224" t="n">
        <v>10087200</v>
      </c>
      <c r="AZ224" t="s">
        <v>91</v>
      </c>
      <c r="BA224" t="s"/>
      <c r="BB224" t="n">
        <v>61648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330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61</v>
      </c>
      <c r="L225" t="s">
        <v>76</v>
      </c>
      <c r="M225" t="s"/>
      <c r="N225" t="s">
        <v>128</v>
      </c>
      <c r="O225" t="s">
        <v>78</v>
      </c>
      <c r="P225" t="s">
        <v>330</v>
      </c>
      <c r="Q225" t="s"/>
      <c r="R225" t="s">
        <v>79</v>
      </c>
      <c r="S225" t="s">
        <v>336</v>
      </c>
      <c r="T225" t="s">
        <v>81</v>
      </c>
      <c r="U225" t="s">
        <v>82</v>
      </c>
      <c r="V225" t="s">
        <v>83</v>
      </c>
      <c r="W225" t="s">
        <v>97</v>
      </c>
      <c r="X225" t="s"/>
      <c r="Y225" t="s">
        <v>85</v>
      </c>
      <c r="Z225">
        <f>HYPERLINK("https://hotel-media.eclerx.com/savepage/tk_15468539483271155_sr_273.html","info")</f>
        <v/>
      </c>
      <c r="AA225" t="n">
        <v>-10087200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142</v>
      </c>
      <c r="AQ225" t="s">
        <v>88</v>
      </c>
      <c r="AR225" t="s">
        <v>133</v>
      </c>
      <c r="AS225" t="s"/>
      <c r="AT225" t="s">
        <v>90</v>
      </c>
      <c r="AU225" t="s"/>
      <c r="AV225" t="s"/>
      <c r="AW225" t="s"/>
      <c r="AX225" t="s"/>
      <c r="AY225" t="n">
        <v>10087200</v>
      </c>
      <c r="AZ225" t="s">
        <v>91</v>
      </c>
      <c r="BA225" t="s"/>
      <c r="BB225" t="n">
        <v>61648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330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63</v>
      </c>
      <c r="L226" t="s">
        <v>76</v>
      </c>
      <c r="M226" t="s"/>
      <c r="N226" t="s">
        <v>125</v>
      </c>
      <c r="O226" t="s">
        <v>78</v>
      </c>
      <c r="P226" t="s">
        <v>330</v>
      </c>
      <c r="Q226" t="s"/>
      <c r="R226" t="s">
        <v>79</v>
      </c>
      <c r="S226" t="s">
        <v>232</v>
      </c>
      <c r="T226" t="s">
        <v>81</v>
      </c>
      <c r="U226" t="s">
        <v>82</v>
      </c>
      <c r="V226" t="s">
        <v>83</v>
      </c>
      <c r="W226" t="s">
        <v>97</v>
      </c>
      <c r="X226" t="s"/>
      <c r="Y226" t="s">
        <v>85</v>
      </c>
      <c r="Z226">
        <f>HYPERLINK("https://hotel-media.eclerx.com/savepage/tk_15468539483271155_sr_273.html","info")</f>
        <v/>
      </c>
      <c r="AA226" t="n">
        <v>-10087200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142</v>
      </c>
      <c r="AQ226" t="s">
        <v>88</v>
      </c>
      <c r="AR226" t="s">
        <v>127</v>
      </c>
      <c r="AS226" t="s"/>
      <c r="AT226" t="s">
        <v>90</v>
      </c>
      <c r="AU226" t="s"/>
      <c r="AV226" t="s"/>
      <c r="AW226" t="s"/>
      <c r="AX226" t="s"/>
      <c r="AY226" t="n">
        <v>10087200</v>
      </c>
      <c r="AZ226" t="s">
        <v>91</v>
      </c>
      <c r="BA226" t="s"/>
      <c r="BB226" t="n">
        <v>61648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330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64</v>
      </c>
      <c r="L227" t="s">
        <v>76</v>
      </c>
      <c r="M227" t="s"/>
      <c r="N227" t="s">
        <v>337</v>
      </c>
      <c r="O227" t="s">
        <v>78</v>
      </c>
      <c r="P227" t="s">
        <v>330</v>
      </c>
      <c r="Q227" t="s"/>
      <c r="R227" t="s">
        <v>79</v>
      </c>
      <c r="S227" t="s">
        <v>338</v>
      </c>
      <c r="T227" t="s">
        <v>81</v>
      </c>
      <c r="U227" t="s">
        <v>82</v>
      </c>
      <c r="V227" t="s">
        <v>83</v>
      </c>
      <c r="W227" t="s">
        <v>97</v>
      </c>
      <c r="X227" t="s"/>
      <c r="Y227" t="s">
        <v>85</v>
      </c>
      <c r="Z227">
        <f>HYPERLINK("https://hotel-media.eclerx.com/savepage/tk_15468539483271155_sr_273.html","info")</f>
        <v/>
      </c>
      <c r="AA227" t="n">
        <v>-10087200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142</v>
      </c>
      <c r="AQ227" t="s">
        <v>88</v>
      </c>
      <c r="AR227" t="s">
        <v>133</v>
      </c>
      <c r="AS227" t="s"/>
      <c r="AT227" t="s">
        <v>90</v>
      </c>
      <c r="AU227" t="s"/>
      <c r="AV227" t="s"/>
      <c r="AW227" t="s"/>
      <c r="AX227" t="s"/>
      <c r="AY227" t="n">
        <v>10087200</v>
      </c>
      <c r="AZ227" t="s">
        <v>91</v>
      </c>
      <c r="BA227" t="s"/>
      <c r="BB227" t="n">
        <v>61648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330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66</v>
      </c>
      <c r="L228" t="s">
        <v>76</v>
      </c>
      <c r="M228" t="s"/>
      <c r="N228" t="s">
        <v>339</v>
      </c>
      <c r="O228" t="s">
        <v>78</v>
      </c>
      <c r="P228" t="s">
        <v>330</v>
      </c>
      <c r="Q228" t="s"/>
      <c r="R228" t="s">
        <v>79</v>
      </c>
      <c r="S228" t="s">
        <v>340</v>
      </c>
      <c r="T228" t="s">
        <v>81</v>
      </c>
      <c r="U228" t="s">
        <v>82</v>
      </c>
      <c r="V228" t="s">
        <v>83</v>
      </c>
      <c r="W228" t="s">
        <v>97</v>
      </c>
      <c r="X228" t="s"/>
      <c r="Y228" t="s">
        <v>85</v>
      </c>
      <c r="Z228">
        <f>HYPERLINK("https://hotel-media.eclerx.com/savepage/tk_15468539483271155_sr_273.html","info")</f>
        <v/>
      </c>
      <c r="AA228" t="n">
        <v>-10087200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142</v>
      </c>
      <c r="AQ228" t="s">
        <v>88</v>
      </c>
      <c r="AR228" t="s">
        <v>141</v>
      </c>
      <c r="AS228" t="s"/>
      <c r="AT228" t="s">
        <v>90</v>
      </c>
      <c r="AU228" t="s"/>
      <c r="AV228" t="s"/>
      <c r="AW228" t="s"/>
      <c r="AX228" t="s"/>
      <c r="AY228" t="n">
        <v>10087200</v>
      </c>
      <c r="AZ228" t="s">
        <v>91</v>
      </c>
      <c r="BA228" t="s"/>
      <c r="BB228" t="n">
        <v>61648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330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66</v>
      </c>
      <c r="L229" t="s">
        <v>76</v>
      </c>
      <c r="M229" t="s"/>
      <c r="N229" t="s">
        <v>128</v>
      </c>
      <c r="O229" t="s">
        <v>78</v>
      </c>
      <c r="P229" t="s">
        <v>330</v>
      </c>
      <c r="Q229" t="s"/>
      <c r="R229" t="s">
        <v>79</v>
      </c>
      <c r="S229" t="s">
        <v>340</v>
      </c>
      <c r="T229" t="s">
        <v>81</v>
      </c>
      <c r="U229" t="s">
        <v>82</v>
      </c>
      <c r="V229" t="s">
        <v>83</v>
      </c>
      <c r="W229" t="s">
        <v>97</v>
      </c>
      <c r="X229" t="s"/>
      <c r="Y229" t="s">
        <v>85</v>
      </c>
      <c r="Z229">
        <f>HYPERLINK("https://hotel-media.eclerx.com/savepage/tk_15468539483271155_sr_273.html","info")</f>
        <v/>
      </c>
      <c r="AA229" t="n">
        <v>-10087200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142</v>
      </c>
      <c r="AQ229" t="s">
        <v>88</v>
      </c>
      <c r="AR229" t="s">
        <v>119</v>
      </c>
      <c r="AS229" t="s"/>
      <c r="AT229" t="s">
        <v>90</v>
      </c>
      <c r="AU229" t="s"/>
      <c r="AV229" t="s"/>
      <c r="AW229" t="s"/>
      <c r="AX229" t="s"/>
      <c r="AY229" t="n">
        <v>10087200</v>
      </c>
      <c r="AZ229" t="s">
        <v>91</v>
      </c>
      <c r="BA229" t="s"/>
      <c r="BB229" t="n">
        <v>61648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330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66</v>
      </c>
      <c r="L230" t="s">
        <v>76</v>
      </c>
      <c r="M230" t="s"/>
      <c r="N230" t="s">
        <v>333</v>
      </c>
      <c r="O230" t="s">
        <v>78</v>
      </c>
      <c r="P230" t="s">
        <v>330</v>
      </c>
      <c r="Q230" t="s"/>
      <c r="R230" t="s">
        <v>79</v>
      </c>
      <c r="S230" t="s">
        <v>340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HYPERLINK("https://hotel-media.eclerx.com/savepage/tk_15468539483271155_sr_273.html","info")</f>
        <v/>
      </c>
      <c r="AA230" t="n">
        <v>-10087200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142</v>
      </c>
      <c r="AQ230" t="s">
        <v>88</v>
      </c>
      <c r="AR230" t="s">
        <v>89</v>
      </c>
      <c r="AS230" t="s"/>
      <c r="AT230" t="s">
        <v>90</v>
      </c>
      <c r="AU230" t="s"/>
      <c r="AV230" t="s"/>
      <c r="AW230" t="s"/>
      <c r="AX230" t="s"/>
      <c r="AY230" t="n">
        <v>10087200</v>
      </c>
      <c r="AZ230" t="s">
        <v>91</v>
      </c>
      <c r="BA230" t="s"/>
      <c r="BB230" t="n">
        <v>61648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330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67</v>
      </c>
      <c r="L231" t="s">
        <v>76</v>
      </c>
      <c r="M231" t="s"/>
      <c r="N231" t="s">
        <v>149</v>
      </c>
      <c r="O231" t="s">
        <v>78</v>
      </c>
      <c r="P231" t="s">
        <v>330</v>
      </c>
      <c r="Q231" t="s"/>
      <c r="R231" t="s">
        <v>79</v>
      </c>
      <c r="S231" t="s">
        <v>341</v>
      </c>
      <c r="T231" t="s">
        <v>81</v>
      </c>
      <c r="U231" t="s">
        <v>82</v>
      </c>
      <c r="V231" t="s">
        <v>83</v>
      </c>
      <c r="W231" t="s">
        <v>97</v>
      </c>
      <c r="X231" t="s"/>
      <c r="Y231" t="s">
        <v>85</v>
      </c>
      <c r="Z231">
        <f>HYPERLINK("https://hotel-media.eclerx.com/savepage/tk_15468539483271155_sr_273.html","info")</f>
        <v/>
      </c>
      <c r="AA231" t="n">
        <v>-10087200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142</v>
      </c>
      <c r="AQ231" t="s">
        <v>88</v>
      </c>
      <c r="AR231" t="s">
        <v>121</v>
      </c>
      <c r="AS231" t="s"/>
      <c r="AT231" t="s">
        <v>90</v>
      </c>
      <c r="AU231" t="s"/>
      <c r="AV231" t="s"/>
      <c r="AW231" t="s"/>
      <c r="AX231" t="s"/>
      <c r="AY231" t="n">
        <v>10087200</v>
      </c>
      <c r="AZ231" t="s">
        <v>91</v>
      </c>
      <c r="BA231" t="s"/>
      <c r="BB231" t="n">
        <v>61648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330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68</v>
      </c>
      <c r="L232" t="s">
        <v>76</v>
      </c>
      <c r="M232" t="s"/>
      <c r="N232" t="s">
        <v>128</v>
      </c>
      <c r="O232" t="s">
        <v>78</v>
      </c>
      <c r="P232" t="s">
        <v>330</v>
      </c>
      <c r="Q232" t="s"/>
      <c r="R232" t="s">
        <v>79</v>
      </c>
      <c r="S232" t="s">
        <v>342</v>
      </c>
      <c r="T232" t="s">
        <v>81</v>
      </c>
      <c r="U232" t="s">
        <v>82</v>
      </c>
      <c r="V232" t="s">
        <v>83</v>
      </c>
      <c r="W232" t="s">
        <v>97</v>
      </c>
      <c r="X232" t="s"/>
      <c r="Y232" t="s">
        <v>85</v>
      </c>
      <c r="Z232">
        <f>HYPERLINK("https://hotel-media.eclerx.com/savepage/tk_15468539483271155_sr_273.html","info")</f>
        <v/>
      </c>
      <c r="AA232" t="n">
        <v>-10087200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142</v>
      </c>
      <c r="AQ232" t="s">
        <v>88</v>
      </c>
      <c r="AR232" t="s">
        <v>148</v>
      </c>
      <c r="AS232" t="s"/>
      <c r="AT232" t="s">
        <v>90</v>
      </c>
      <c r="AU232" t="s"/>
      <c r="AV232" t="s"/>
      <c r="AW232" t="s"/>
      <c r="AX232" t="s"/>
      <c r="AY232" t="n">
        <v>10087200</v>
      </c>
      <c r="AZ232" t="s">
        <v>91</v>
      </c>
      <c r="BA232" t="s"/>
      <c r="BB232" t="n">
        <v>61648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330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69</v>
      </c>
      <c r="L233" t="s">
        <v>76</v>
      </c>
      <c r="M233" t="s"/>
      <c r="N233" t="s">
        <v>137</v>
      </c>
      <c r="O233" t="s">
        <v>78</v>
      </c>
      <c r="P233" t="s">
        <v>330</v>
      </c>
      <c r="Q233" t="s"/>
      <c r="R233" t="s">
        <v>79</v>
      </c>
      <c r="S233" t="s">
        <v>343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HYPERLINK("https://hotel-media.eclerx.com/savepage/tk_15468539483271155_sr_273.html","info")</f>
        <v/>
      </c>
      <c r="AA233" t="n">
        <v>-10087200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142</v>
      </c>
      <c r="AQ233" t="s">
        <v>88</v>
      </c>
      <c r="AR233" t="s">
        <v>121</v>
      </c>
      <c r="AS233" t="s"/>
      <c r="AT233" t="s">
        <v>90</v>
      </c>
      <c r="AU233" t="s"/>
      <c r="AV233" t="s"/>
      <c r="AW233" t="s"/>
      <c r="AX233" t="s"/>
      <c r="AY233" t="n">
        <v>10087200</v>
      </c>
      <c r="AZ233" t="s">
        <v>91</v>
      </c>
      <c r="BA233" t="s"/>
      <c r="BB233" t="n">
        <v>61648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330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69</v>
      </c>
      <c r="L234" t="s">
        <v>76</v>
      </c>
      <c r="M234" t="s"/>
      <c r="N234" t="s">
        <v>128</v>
      </c>
      <c r="O234" t="s">
        <v>78</v>
      </c>
      <c r="P234" t="s">
        <v>330</v>
      </c>
      <c r="Q234" t="s"/>
      <c r="R234" t="s">
        <v>79</v>
      </c>
      <c r="S234" t="s">
        <v>343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HYPERLINK("https://hotel-media.eclerx.com/savepage/tk_15468539483271155_sr_273.html","info")</f>
        <v/>
      </c>
      <c r="AA234" t="n">
        <v>-10087200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142</v>
      </c>
      <c r="AQ234" t="s">
        <v>88</v>
      </c>
      <c r="AR234" t="s">
        <v>124</v>
      </c>
      <c r="AS234" t="s"/>
      <c r="AT234" t="s">
        <v>90</v>
      </c>
      <c r="AU234" t="s"/>
      <c r="AV234" t="s"/>
      <c r="AW234" t="s"/>
      <c r="AX234" t="s"/>
      <c r="AY234" t="n">
        <v>10087200</v>
      </c>
      <c r="AZ234" t="s">
        <v>91</v>
      </c>
      <c r="BA234" t="s"/>
      <c r="BB234" t="n">
        <v>61648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330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69</v>
      </c>
      <c r="L235" t="s">
        <v>76</v>
      </c>
      <c r="M235" t="s"/>
      <c r="N235" t="s">
        <v>333</v>
      </c>
      <c r="O235" t="s">
        <v>78</v>
      </c>
      <c r="P235" t="s">
        <v>330</v>
      </c>
      <c r="Q235" t="s"/>
      <c r="R235" t="s">
        <v>79</v>
      </c>
      <c r="S235" t="s">
        <v>343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HYPERLINK("https://hotel-media.eclerx.com/savepage/tk_15468539483271155_sr_273.html","info")</f>
        <v/>
      </c>
      <c r="AA235" t="n">
        <v>-10087200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142</v>
      </c>
      <c r="AQ235" t="s">
        <v>88</v>
      </c>
      <c r="AR235" t="s">
        <v>114</v>
      </c>
      <c r="AS235" t="s"/>
      <c r="AT235" t="s">
        <v>90</v>
      </c>
      <c r="AU235" t="s"/>
      <c r="AV235" t="s"/>
      <c r="AW235" t="s"/>
      <c r="AX235" t="s"/>
      <c r="AY235" t="n">
        <v>10087200</v>
      </c>
      <c r="AZ235" t="s">
        <v>91</v>
      </c>
      <c r="BA235" t="s"/>
      <c r="BB235" t="n">
        <v>61648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330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69</v>
      </c>
      <c r="L236" t="s">
        <v>76</v>
      </c>
      <c r="M236" t="s"/>
      <c r="N236" t="s">
        <v>128</v>
      </c>
      <c r="O236" t="s">
        <v>78</v>
      </c>
      <c r="P236" t="s">
        <v>330</v>
      </c>
      <c r="Q236" t="s"/>
      <c r="R236" t="s">
        <v>79</v>
      </c>
      <c r="S236" t="s">
        <v>343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HYPERLINK("https://hotel-media.eclerx.com/savepage/tk_15468539483271155_sr_273.html","info")</f>
        <v/>
      </c>
      <c r="AA236" t="n">
        <v>-10087200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142</v>
      </c>
      <c r="AQ236" t="s">
        <v>88</v>
      </c>
      <c r="AR236" t="s">
        <v>119</v>
      </c>
      <c r="AS236" t="s"/>
      <c r="AT236" t="s">
        <v>90</v>
      </c>
      <c r="AU236" t="s"/>
      <c r="AV236" t="s"/>
      <c r="AW236" t="s"/>
      <c r="AX236" t="s"/>
      <c r="AY236" t="n">
        <v>10087200</v>
      </c>
      <c r="AZ236" t="s">
        <v>91</v>
      </c>
      <c r="BA236" t="s"/>
      <c r="BB236" t="n">
        <v>61648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330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79</v>
      </c>
      <c r="L237" t="s">
        <v>76</v>
      </c>
      <c r="M237" t="s"/>
      <c r="N237" t="s">
        <v>344</v>
      </c>
      <c r="O237" t="s">
        <v>78</v>
      </c>
      <c r="P237" t="s">
        <v>330</v>
      </c>
      <c r="Q237" t="s"/>
      <c r="R237" t="s">
        <v>79</v>
      </c>
      <c r="S237" t="s">
        <v>345</v>
      </c>
      <c r="T237" t="s">
        <v>81</v>
      </c>
      <c r="U237" t="s">
        <v>82</v>
      </c>
      <c r="V237" t="s">
        <v>83</v>
      </c>
      <c r="W237" t="s">
        <v>97</v>
      </c>
      <c r="X237" t="s"/>
      <c r="Y237" t="s">
        <v>85</v>
      </c>
      <c r="Z237">
        <f>HYPERLINK("https://hotel-media.eclerx.com/savepage/tk_15468539483271155_sr_273.html","info")</f>
        <v/>
      </c>
      <c r="AA237" t="n">
        <v>-10087200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142</v>
      </c>
      <c r="AQ237" t="s">
        <v>88</v>
      </c>
      <c r="AR237" t="s">
        <v>89</v>
      </c>
      <c r="AS237" t="s"/>
      <c r="AT237" t="s">
        <v>90</v>
      </c>
      <c r="AU237" t="s"/>
      <c r="AV237" t="s"/>
      <c r="AW237" t="s"/>
      <c r="AX237" t="s"/>
      <c r="AY237" t="n">
        <v>10087200</v>
      </c>
      <c r="AZ237" t="s">
        <v>91</v>
      </c>
      <c r="BA237" t="s"/>
      <c r="BB237" t="n">
        <v>61648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330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80</v>
      </c>
      <c r="L238" t="s">
        <v>76</v>
      </c>
      <c r="M238" t="s"/>
      <c r="N238" t="s">
        <v>346</v>
      </c>
      <c r="O238" t="s">
        <v>78</v>
      </c>
      <c r="P238" t="s">
        <v>330</v>
      </c>
      <c r="Q238" t="s"/>
      <c r="R238" t="s">
        <v>79</v>
      </c>
      <c r="S238" t="s">
        <v>96</v>
      </c>
      <c r="T238" t="s">
        <v>81</v>
      </c>
      <c r="U238" t="s">
        <v>82</v>
      </c>
      <c r="V238" t="s">
        <v>83</v>
      </c>
      <c r="W238" t="s">
        <v>97</v>
      </c>
      <c r="X238" t="s"/>
      <c r="Y238" t="s">
        <v>85</v>
      </c>
      <c r="Z238">
        <f>HYPERLINK("https://hotel-media.eclerx.com/savepage/tk_15468539483271155_sr_273.html","info")</f>
        <v/>
      </c>
      <c r="AA238" t="n">
        <v>-10087200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142</v>
      </c>
      <c r="AQ238" t="s">
        <v>88</v>
      </c>
      <c r="AR238" t="s">
        <v>89</v>
      </c>
      <c r="AS238" t="s"/>
      <c r="AT238" t="s">
        <v>90</v>
      </c>
      <c r="AU238" t="s"/>
      <c r="AV238" t="s"/>
      <c r="AW238" t="s"/>
      <c r="AX238" t="s"/>
      <c r="AY238" t="n">
        <v>10087200</v>
      </c>
      <c r="AZ238" t="s">
        <v>91</v>
      </c>
      <c r="BA238" t="s"/>
      <c r="BB238" t="n">
        <v>61648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330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82</v>
      </c>
      <c r="L239" t="s">
        <v>76</v>
      </c>
      <c r="M239" t="s"/>
      <c r="N239" t="s">
        <v>344</v>
      </c>
      <c r="O239" t="s">
        <v>78</v>
      </c>
      <c r="P239" t="s">
        <v>330</v>
      </c>
      <c r="Q239" t="s"/>
      <c r="R239" t="s">
        <v>79</v>
      </c>
      <c r="S239" t="s">
        <v>126</v>
      </c>
      <c r="T239" t="s">
        <v>81</v>
      </c>
      <c r="U239" t="s">
        <v>82</v>
      </c>
      <c r="V239" t="s">
        <v>83</v>
      </c>
      <c r="W239" t="s">
        <v>97</v>
      </c>
      <c r="X239" t="s"/>
      <c r="Y239" t="s">
        <v>85</v>
      </c>
      <c r="Z239">
        <f>HYPERLINK("https://hotel-media.eclerx.com/savepage/tk_15468539483271155_sr_273.html","info")</f>
        <v/>
      </c>
      <c r="AA239" t="n">
        <v>-10087200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142</v>
      </c>
      <c r="AQ239" t="s">
        <v>88</v>
      </c>
      <c r="AR239" t="s">
        <v>114</v>
      </c>
      <c r="AS239" t="s"/>
      <c r="AT239" t="s">
        <v>90</v>
      </c>
      <c r="AU239" t="s"/>
      <c r="AV239" t="s"/>
      <c r="AW239" t="s"/>
      <c r="AX239" t="s"/>
      <c r="AY239" t="n">
        <v>10087200</v>
      </c>
      <c r="AZ239" t="s">
        <v>91</v>
      </c>
      <c r="BA239" t="s"/>
      <c r="BB239" t="n">
        <v>61648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330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84</v>
      </c>
      <c r="L240" t="s">
        <v>76</v>
      </c>
      <c r="M240" t="s"/>
      <c r="N240" t="s">
        <v>346</v>
      </c>
      <c r="O240" t="s">
        <v>78</v>
      </c>
      <c r="P240" t="s">
        <v>330</v>
      </c>
      <c r="Q240" t="s"/>
      <c r="R240" t="s">
        <v>79</v>
      </c>
      <c r="S240" t="s">
        <v>247</v>
      </c>
      <c r="T240" t="s">
        <v>81</v>
      </c>
      <c r="U240" t="s">
        <v>82</v>
      </c>
      <c r="V240" t="s">
        <v>83</v>
      </c>
      <c r="W240" t="s">
        <v>97</v>
      </c>
      <c r="X240" t="s"/>
      <c r="Y240" t="s">
        <v>85</v>
      </c>
      <c r="Z240">
        <f>HYPERLINK("https://hotel-media.eclerx.com/savepage/tk_15468539483271155_sr_273.html","info")</f>
        <v/>
      </c>
      <c r="AA240" t="n">
        <v>-10087200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142</v>
      </c>
      <c r="AQ240" t="s">
        <v>88</v>
      </c>
      <c r="AR240" t="s">
        <v>114</v>
      </c>
      <c r="AS240" t="s"/>
      <c r="AT240" t="s">
        <v>90</v>
      </c>
      <c r="AU240" t="s"/>
      <c r="AV240" t="s"/>
      <c r="AW240" t="s"/>
      <c r="AX240" t="s"/>
      <c r="AY240" t="n">
        <v>10087200</v>
      </c>
      <c r="AZ240" t="s">
        <v>91</v>
      </c>
      <c r="BA240" t="s"/>
      <c r="BB240" t="n">
        <v>61648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330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87</v>
      </c>
      <c r="L241" t="s">
        <v>76</v>
      </c>
      <c r="M241" t="s"/>
      <c r="N241" t="s">
        <v>337</v>
      </c>
      <c r="O241" t="s">
        <v>78</v>
      </c>
      <c r="P241" t="s">
        <v>330</v>
      </c>
      <c r="Q241" t="s"/>
      <c r="R241" t="s">
        <v>79</v>
      </c>
      <c r="S241" t="s">
        <v>199</v>
      </c>
      <c r="T241" t="s">
        <v>81</v>
      </c>
      <c r="U241" t="s">
        <v>82</v>
      </c>
      <c r="V241" t="s">
        <v>83</v>
      </c>
      <c r="W241" t="s">
        <v>97</v>
      </c>
      <c r="X241" t="s"/>
      <c r="Y241" t="s">
        <v>85</v>
      </c>
      <c r="Z241">
        <f>HYPERLINK("https://hotel-media.eclerx.com/savepage/tk_15468539483271155_sr_273.html","info")</f>
        <v/>
      </c>
      <c r="AA241" t="n">
        <v>-10087200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142</v>
      </c>
      <c r="AQ241" t="s">
        <v>88</v>
      </c>
      <c r="AR241" t="s">
        <v>133</v>
      </c>
      <c r="AS241" t="s"/>
      <c r="AT241" t="s">
        <v>90</v>
      </c>
      <c r="AU241" t="s"/>
      <c r="AV241" t="s"/>
      <c r="AW241" t="s"/>
      <c r="AX241" t="s"/>
      <c r="AY241" t="n">
        <v>10087200</v>
      </c>
      <c r="AZ241" t="s">
        <v>91</v>
      </c>
      <c r="BA241" t="s"/>
      <c r="BB241" t="n">
        <v>61648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347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84</v>
      </c>
      <c r="L242" t="s">
        <v>76</v>
      </c>
      <c r="M242" t="s"/>
      <c r="N242" t="s">
        <v>348</v>
      </c>
      <c r="O242" t="s">
        <v>78</v>
      </c>
      <c r="P242" t="s">
        <v>347</v>
      </c>
      <c r="Q242" t="s"/>
      <c r="R242" t="s">
        <v>349</v>
      </c>
      <c r="S242" t="s">
        <v>247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HYPERLINK("https://hotel-media.eclerx.com/savepage/tk_15468538681564069_sr_273.html","info")</f>
        <v/>
      </c>
      <c r="AA242" t="n">
        <v>-2311883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106</v>
      </c>
      <c r="AQ242" t="s">
        <v>88</v>
      </c>
      <c r="AR242" t="s">
        <v>123</v>
      </c>
      <c r="AS242" t="s"/>
      <c r="AT242" t="s">
        <v>90</v>
      </c>
      <c r="AU242" t="s"/>
      <c r="AV242" t="s"/>
      <c r="AW242" t="s"/>
      <c r="AX242" t="s"/>
      <c r="AY242" t="n">
        <v>2311883</v>
      </c>
      <c r="AZ242" t="s">
        <v>350</v>
      </c>
      <c r="BA242" t="s"/>
      <c r="BB242" t="n">
        <v>97922</v>
      </c>
      <c r="BC242" t="n">
        <v>53.552649</v>
      </c>
      <c r="BD242" t="n">
        <v>53.552649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347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84</v>
      </c>
      <c r="L243" t="s">
        <v>76</v>
      </c>
      <c r="M243" t="s"/>
      <c r="N243" t="s">
        <v>128</v>
      </c>
      <c r="O243" t="s">
        <v>78</v>
      </c>
      <c r="P243" t="s">
        <v>347</v>
      </c>
      <c r="Q243" t="s"/>
      <c r="R243" t="s">
        <v>349</v>
      </c>
      <c r="S243" t="s">
        <v>247</v>
      </c>
      <c r="T243" t="s">
        <v>81</v>
      </c>
      <c r="U243" t="s">
        <v>82</v>
      </c>
      <c r="V243" t="s">
        <v>83</v>
      </c>
      <c r="W243" t="s">
        <v>97</v>
      </c>
      <c r="X243" t="s"/>
      <c r="Y243" t="s">
        <v>85</v>
      </c>
      <c r="Z243">
        <f>HYPERLINK("https://hotel-media.eclerx.com/savepage/tk_15468538681564069_sr_273.html","info")</f>
        <v/>
      </c>
      <c r="AA243" t="n">
        <v>-2311883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106</v>
      </c>
      <c r="AQ243" t="s">
        <v>88</v>
      </c>
      <c r="AR243" t="s">
        <v>141</v>
      </c>
      <c r="AS243" t="s"/>
      <c r="AT243" t="s">
        <v>90</v>
      </c>
      <c r="AU243" t="s"/>
      <c r="AV243" t="s"/>
      <c r="AW243" t="s"/>
      <c r="AX243" t="s"/>
      <c r="AY243" t="n">
        <v>2311883</v>
      </c>
      <c r="AZ243" t="s">
        <v>350</v>
      </c>
      <c r="BA243" t="s"/>
      <c r="BB243" t="n">
        <v>97922</v>
      </c>
      <c r="BC243" t="n">
        <v>53.552649</v>
      </c>
      <c r="BD243" t="n">
        <v>53.552649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347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85</v>
      </c>
      <c r="L244" t="s">
        <v>76</v>
      </c>
      <c r="M244" t="s"/>
      <c r="N244" t="s">
        <v>125</v>
      </c>
      <c r="O244" t="s">
        <v>78</v>
      </c>
      <c r="P244" t="s">
        <v>347</v>
      </c>
      <c r="Q244" t="s"/>
      <c r="R244" t="s">
        <v>349</v>
      </c>
      <c r="S244" t="s">
        <v>129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HYPERLINK("https://hotel-media.eclerx.com/savepage/tk_15468538681564069_sr_273.html","info")</f>
        <v/>
      </c>
      <c r="AA244" t="n">
        <v>-2311883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106</v>
      </c>
      <c r="AQ244" t="s">
        <v>88</v>
      </c>
      <c r="AR244" t="s">
        <v>127</v>
      </c>
      <c r="AS244" t="s"/>
      <c r="AT244" t="s">
        <v>90</v>
      </c>
      <c r="AU244" t="s"/>
      <c r="AV244" t="s"/>
      <c r="AW244" t="s"/>
      <c r="AX244" t="s"/>
      <c r="AY244" t="n">
        <v>2311883</v>
      </c>
      <c r="AZ244" t="s">
        <v>350</v>
      </c>
      <c r="BA244" t="s"/>
      <c r="BB244" t="n">
        <v>97922</v>
      </c>
      <c r="BC244" t="n">
        <v>53.552649</v>
      </c>
      <c r="BD244" t="n">
        <v>53.552649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347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87</v>
      </c>
      <c r="L245" t="s">
        <v>76</v>
      </c>
      <c r="M245" t="s"/>
      <c r="N245" t="s">
        <v>351</v>
      </c>
      <c r="O245" t="s">
        <v>78</v>
      </c>
      <c r="P245" t="s">
        <v>347</v>
      </c>
      <c r="Q245" t="s"/>
      <c r="R245" t="s">
        <v>349</v>
      </c>
      <c r="S245" t="s">
        <v>199</v>
      </c>
      <c r="T245" t="s">
        <v>81</v>
      </c>
      <c r="U245" t="s">
        <v>82</v>
      </c>
      <c r="V245" t="s">
        <v>83</v>
      </c>
      <c r="W245" t="s">
        <v>97</v>
      </c>
      <c r="X245" t="s"/>
      <c r="Y245" t="s">
        <v>85</v>
      </c>
      <c r="Z245">
        <f>HYPERLINK("https://hotel-media.eclerx.com/savepage/tk_15468538681564069_sr_273.html","info")</f>
        <v/>
      </c>
      <c r="AA245" t="n">
        <v>-2311883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106</v>
      </c>
      <c r="AQ245" t="s">
        <v>88</v>
      </c>
      <c r="AR245" t="s">
        <v>89</v>
      </c>
      <c r="AS245" t="s"/>
      <c r="AT245" t="s">
        <v>90</v>
      </c>
      <c r="AU245" t="s"/>
      <c r="AV245" t="s"/>
      <c r="AW245" t="s"/>
      <c r="AX245" t="s"/>
      <c r="AY245" t="n">
        <v>2311883</v>
      </c>
      <c r="AZ245" t="s">
        <v>350</v>
      </c>
      <c r="BA245" t="s"/>
      <c r="BB245" t="n">
        <v>97922</v>
      </c>
      <c r="BC245" t="n">
        <v>53.552649</v>
      </c>
      <c r="BD245" t="n">
        <v>53.552649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347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89</v>
      </c>
      <c r="L246" t="s">
        <v>76</v>
      </c>
      <c r="M246" t="s"/>
      <c r="N246" t="s">
        <v>351</v>
      </c>
      <c r="O246" t="s">
        <v>78</v>
      </c>
      <c r="P246" t="s">
        <v>347</v>
      </c>
      <c r="Q246" t="s"/>
      <c r="R246" t="s">
        <v>349</v>
      </c>
      <c r="S246" t="s">
        <v>249</v>
      </c>
      <c r="T246" t="s">
        <v>81</v>
      </c>
      <c r="U246" t="s">
        <v>82</v>
      </c>
      <c r="V246" t="s">
        <v>83</v>
      </c>
      <c r="W246" t="s">
        <v>97</v>
      </c>
      <c r="X246" t="s"/>
      <c r="Y246" t="s">
        <v>85</v>
      </c>
      <c r="Z246">
        <f>HYPERLINK("https://hotel-media.eclerx.com/savepage/tk_15468538681564069_sr_273.html","info")</f>
        <v/>
      </c>
      <c r="AA246" t="n">
        <v>-2311883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106</v>
      </c>
      <c r="AQ246" t="s">
        <v>88</v>
      </c>
      <c r="AR246" t="s">
        <v>114</v>
      </c>
      <c r="AS246" t="s"/>
      <c r="AT246" t="s">
        <v>90</v>
      </c>
      <c r="AU246" t="s"/>
      <c r="AV246" t="s"/>
      <c r="AW246" t="s"/>
      <c r="AX246" t="s"/>
      <c r="AY246" t="n">
        <v>2311883</v>
      </c>
      <c r="AZ246" t="s">
        <v>350</v>
      </c>
      <c r="BA246" t="s"/>
      <c r="BB246" t="n">
        <v>97922</v>
      </c>
      <c r="BC246" t="n">
        <v>53.552649</v>
      </c>
      <c r="BD246" t="n">
        <v>53.552649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347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91</v>
      </c>
      <c r="L247" t="s">
        <v>76</v>
      </c>
      <c r="M247" t="s"/>
      <c r="N247" t="s">
        <v>329</v>
      </c>
      <c r="O247" t="s">
        <v>78</v>
      </c>
      <c r="P247" t="s">
        <v>347</v>
      </c>
      <c r="Q247" t="s"/>
      <c r="R247" t="s">
        <v>349</v>
      </c>
      <c r="S247" t="s">
        <v>290</v>
      </c>
      <c r="T247" t="s">
        <v>81</v>
      </c>
      <c r="U247" t="s">
        <v>82</v>
      </c>
      <c r="V247" t="s">
        <v>83</v>
      </c>
      <c r="W247" t="s">
        <v>97</v>
      </c>
      <c r="X247" t="s"/>
      <c r="Y247" t="s">
        <v>85</v>
      </c>
      <c r="Z247">
        <f>HYPERLINK("https://hotel-media.eclerx.com/savepage/tk_15468538681564069_sr_273.html","info")</f>
        <v/>
      </c>
      <c r="AA247" t="n">
        <v>-2311883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106</v>
      </c>
      <c r="AQ247" t="s">
        <v>88</v>
      </c>
      <c r="AR247" t="s">
        <v>133</v>
      </c>
      <c r="AS247" t="s"/>
      <c r="AT247" t="s">
        <v>90</v>
      </c>
      <c r="AU247" t="s"/>
      <c r="AV247" t="s"/>
      <c r="AW247" t="s"/>
      <c r="AX247" t="s"/>
      <c r="AY247" t="n">
        <v>2311883</v>
      </c>
      <c r="AZ247" t="s">
        <v>350</v>
      </c>
      <c r="BA247" t="s"/>
      <c r="BB247" t="n">
        <v>97922</v>
      </c>
      <c r="BC247" t="n">
        <v>53.552649</v>
      </c>
      <c r="BD247" t="n">
        <v>53.552649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347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92</v>
      </c>
      <c r="L248" t="s">
        <v>76</v>
      </c>
      <c r="M248" t="s"/>
      <c r="N248" t="s">
        <v>143</v>
      </c>
      <c r="O248" t="s">
        <v>78</v>
      </c>
      <c r="P248" t="s">
        <v>347</v>
      </c>
      <c r="Q248" t="s"/>
      <c r="R248" t="s">
        <v>349</v>
      </c>
      <c r="S248" t="s">
        <v>136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HYPERLINK("https://hotel-media.eclerx.com/savepage/tk_15468538681564069_sr_273.html","info")</f>
        <v/>
      </c>
      <c r="AA248" t="n">
        <v>-2311883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106</v>
      </c>
      <c r="AQ248" t="s">
        <v>88</v>
      </c>
      <c r="AR248" t="s">
        <v>133</v>
      </c>
      <c r="AS248" t="s"/>
      <c r="AT248" t="s">
        <v>90</v>
      </c>
      <c r="AU248" t="s"/>
      <c r="AV248" t="s"/>
      <c r="AW248" t="s"/>
      <c r="AX248" t="s"/>
      <c r="AY248" t="n">
        <v>2311883</v>
      </c>
      <c r="AZ248" t="s">
        <v>350</v>
      </c>
      <c r="BA248" t="s"/>
      <c r="BB248" t="n">
        <v>97922</v>
      </c>
      <c r="BC248" t="n">
        <v>53.552649</v>
      </c>
      <c r="BD248" t="n">
        <v>53.552649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347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300</v>
      </c>
      <c r="L249" t="s">
        <v>76</v>
      </c>
      <c r="M249" t="s"/>
      <c r="N249" t="s">
        <v>128</v>
      </c>
      <c r="O249" t="s">
        <v>78</v>
      </c>
      <c r="P249" t="s">
        <v>347</v>
      </c>
      <c r="Q249" t="s"/>
      <c r="R249" t="s">
        <v>349</v>
      </c>
      <c r="S249" t="s">
        <v>352</v>
      </c>
      <c r="T249" t="s">
        <v>81</v>
      </c>
      <c r="U249" t="s">
        <v>82</v>
      </c>
      <c r="V249" t="s">
        <v>83</v>
      </c>
      <c r="W249" t="s">
        <v>97</v>
      </c>
      <c r="X249" t="s"/>
      <c r="Y249" t="s">
        <v>85</v>
      </c>
      <c r="Z249">
        <f>HYPERLINK("https://hotel-media.eclerx.com/savepage/tk_15468538681564069_sr_273.html","info")</f>
        <v/>
      </c>
      <c r="AA249" t="n">
        <v>-2311883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106</v>
      </c>
      <c r="AQ249" t="s">
        <v>88</v>
      </c>
      <c r="AR249" t="s">
        <v>119</v>
      </c>
      <c r="AS249" t="s"/>
      <c r="AT249" t="s">
        <v>90</v>
      </c>
      <c r="AU249" t="s"/>
      <c r="AV249" t="s"/>
      <c r="AW249" t="s"/>
      <c r="AX249" t="s"/>
      <c r="AY249" t="n">
        <v>2311883</v>
      </c>
      <c r="AZ249" t="s">
        <v>350</v>
      </c>
      <c r="BA249" t="s"/>
      <c r="BB249" t="n">
        <v>97922</v>
      </c>
      <c r="BC249" t="n">
        <v>53.552649</v>
      </c>
      <c r="BD249" t="n">
        <v>53.552649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353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130</v>
      </c>
      <c r="L250" t="s">
        <v>76</v>
      </c>
      <c r="M250" t="s"/>
      <c r="N250" t="s">
        <v>354</v>
      </c>
      <c r="O250" t="s">
        <v>78</v>
      </c>
      <c r="P250" t="s">
        <v>353</v>
      </c>
      <c r="Q250" t="s"/>
      <c r="R250" t="s">
        <v>220</v>
      </c>
      <c r="S250" t="s">
        <v>271</v>
      </c>
      <c r="T250" t="s">
        <v>81</v>
      </c>
      <c r="U250" t="s">
        <v>82</v>
      </c>
      <c r="V250" t="s">
        <v>83</v>
      </c>
      <c r="W250" t="s">
        <v>97</v>
      </c>
      <c r="X250" t="s"/>
      <c r="Y250" t="s">
        <v>85</v>
      </c>
      <c r="Z250">
        <f>HYPERLINK("https://hotel-media.eclerx.com/savepage/tk_15468536392251596_sr_273.html","info")</f>
        <v/>
      </c>
      <c r="AA250" t="n">
        <v>-2311921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3</v>
      </c>
      <c r="AQ250" t="s">
        <v>88</v>
      </c>
      <c r="AR250" t="s">
        <v>89</v>
      </c>
      <c r="AS250" t="s"/>
      <c r="AT250" t="s">
        <v>90</v>
      </c>
      <c r="AU250" t="s"/>
      <c r="AV250" t="s"/>
      <c r="AW250" t="s"/>
      <c r="AX250" t="s"/>
      <c r="AY250" t="n">
        <v>2311921</v>
      </c>
      <c r="AZ250" t="s">
        <v>355</v>
      </c>
      <c r="BA250" t="s"/>
      <c r="BB250" t="n">
        <v>70967</v>
      </c>
      <c r="BC250" t="n">
        <v>53.593553</v>
      </c>
      <c r="BD250" t="n">
        <v>53.593553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353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133</v>
      </c>
      <c r="L251" t="s">
        <v>76</v>
      </c>
      <c r="M251" t="s"/>
      <c r="N251" t="s">
        <v>354</v>
      </c>
      <c r="O251" t="s">
        <v>78</v>
      </c>
      <c r="P251" t="s">
        <v>353</v>
      </c>
      <c r="Q251" t="s"/>
      <c r="R251" t="s">
        <v>220</v>
      </c>
      <c r="S251" t="s">
        <v>266</v>
      </c>
      <c r="T251" t="s">
        <v>81</v>
      </c>
      <c r="U251" t="s">
        <v>82</v>
      </c>
      <c r="V251" t="s">
        <v>83</v>
      </c>
      <c r="W251" t="s">
        <v>97</v>
      </c>
      <c r="X251" t="s"/>
      <c r="Y251" t="s">
        <v>85</v>
      </c>
      <c r="Z251">
        <f>HYPERLINK("https://hotel-media.eclerx.com/savepage/tk_15468536392251596_sr_273.html","info")</f>
        <v/>
      </c>
      <c r="AA251" t="n">
        <v>-2311921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3</v>
      </c>
      <c r="AQ251" t="s">
        <v>88</v>
      </c>
      <c r="AR251" t="s">
        <v>114</v>
      </c>
      <c r="AS251" t="s"/>
      <c r="AT251" t="s">
        <v>90</v>
      </c>
      <c r="AU251" t="s"/>
      <c r="AV251" t="s"/>
      <c r="AW251" t="s"/>
      <c r="AX251" t="s"/>
      <c r="AY251" t="n">
        <v>2311921</v>
      </c>
      <c r="AZ251" t="s">
        <v>355</v>
      </c>
      <c r="BA251" t="s"/>
      <c r="BB251" t="n">
        <v>70967</v>
      </c>
      <c r="BC251" t="n">
        <v>53.593553</v>
      </c>
      <c r="BD251" t="n">
        <v>53.593553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353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139</v>
      </c>
      <c r="L252" t="s">
        <v>76</v>
      </c>
      <c r="M252" t="s"/>
      <c r="N252" t="s">
        <v>356</v>
      </c>
      <c r="O252" t="s">
        <v>78</v>
      </c>
      <c r="P252" t="s">
        <v>353</v>
      </c>
      <c r="Q252" t="s"/>
      <c r="R252" t="s">
        <v>220</v>
      </c>
      <c r="S252" t="s">
        <v>357</v>
      </c>
      <c r="T252" t="s">
        <v>81</v>
      </c>
      <c r="U252" t="s">
        <v>82</v>
      </c>
      <c r="V252" t="s">
        <v>83</v>
      </c>
      <c r="W252" t="s">
        <v>97</v>
      </c>
      <c r="X252" t="s"/>
      <c r="Y252" t="s">
        <v>85</v>
      </c>
      <c r="Z252">
        <f>HYPERLINK("https://hotel-media.eclerx.com/savepage/tk_15468536392251596_sr_273.html","info")</f>
        <v/>
      </c>
      <c r="AA252" t="n">
        <v>-2311921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3</v>
      </c>
      <c r="AQ252" t="s">
        <v>88</v>
      </c>
      <c r="AR252" t="s">
        <v>89</v>
      </c>
      <c r="AS252" t="s"/>
      <c r="AT252" t="s">
        <v>90</v>
      </c>
      <c r="AU252" t="s"/>
      <c r="AV252" t="s"/>
      <c r="AW252" t="s"/>
      <c r="AX252" t="s"/>
      <c r="AY252" t="n">
        <v>2311921</v>
      </c>
      <c r="AZ252" t="s">
        <v>355</v>
      </c>
      <c r="BA252" t="s"/>
      <c r="BB252" t="n">
        <v>70967</v>
      </c>
      <c r="BC252" t="n">
        <v>53.593553</v>
      </c>
      <c r="BD252" t="n">
        <v>53.593553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353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139</v>
      </c>
      <c r="L253" t="s">
        <v>76</v>
      </c>
      <c r="M253" t="s"/>
      <c r="N253" t="s">
        <v>358</v>
      </c>
      <c r="O253" t="s">
        <v>78</v>
      </c>
      <c r="P253" t="s">
        <v>353</v>
      </c>
      <c r="Q253" t="s"/>
      <c r="R253" t="s">
        <v>220</v>
      </c>
      <c r="S253" t="s">
        <v>357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HYPERLINK("https://hotel-media.eclerx.com/savepage/tk_15468536392251596_sr_273.html","info")</f>
        <v/>
      </c>
      <c r="AA253" t="n">
        <v>-2311921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3</v>
      </c>
      <c r="AQ253" t="s">
        <v>88</v>
      </c>
      <c r="AR253" t="s">
        <v>89</v>
      </c>
      <c r="AS253" t="s"/>
      <c r="AT253" t="s">
        <v>90</v>
      </c>
      <c r="AU253" t="s"/>
      <c r="AV253" t="s"/>
      <c r="AW253" t="s"/>
      <c r="AX253" t="s"/>
      <c r="AY253" t="n">
        <v>2311921</v>
      </c>
      <c r="AZ253" t="s">
        <v>355</v>
      </c>
      <c r="BA253" t="s"/>
      <c r="BB253" t="n">
        <v>70967</v>
      </c>
      <c r="BC253" t="n">
        <v>53.593553</v>
      </c>
      <c r="BD253" t="n">
        <v>53.593553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353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154</v>
      </c>
      <c r="L254" t="s">
        <v>76</v>
      </c>
      <c r="M254" t="s"/>
      <c r="N254" t="s">
        <v>128</v>
      </c>
      <c r="O254" t="s">
        <v>78</v>
      </c>
      <c r="P254" t="s">
        <v>353</v>
      </c>
      <c r="Q254" t="s"/>
      <c r="R254" t="s">
        <v>220</v>
      </c>
      <c r="S254" t="s">
        <v>282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HYPERLINK("https://hotel-media.eclerx.com/savepage/tk_15468536392251596_sr_273.html","info")</f>
        <v/>
      </c>
      <c r="AA254" t="n">
        <v>-2311921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3</v>
      </c>
      <c r="AQ254" t="s">
        <v>88</v>
      </c>
      <c r="AR254" t="s">
        <v>359</v>
      </c>
      <c r="AS254" t="s"/>
      <c r="AT254" t="s">
        <v>90</v>
      </c>
      <c r="AU254" t="s"/>
      <c r="AV254" t="s"/>
      <c r="AW254" t="s"/>
      <c r="AX254" t="s"/>
      <c r="AY254" t="n">
        <v>2311921</v>
      </c>
      <c r="AZ254" t="s">
        <v>355</v>
      </c>
      <c r="BA254" t="s"/>
      <c r="BB254" t="n">
        <v>70967</v>
      </c>
      <c r="BC254" t="n">
        <v>53.593553</v>
      </c>
      <c r="BD254" t="n">
        <v>53.593553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353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158</v>
      </c>
      <c r="L255" t="s">
        <v>76</v>
      </c>
      <c r="M255" t="s"/>
      <c r="N255" t="s">
        <v>360</v>
      </c>
      <c r="O255" t="s">
        <v>78</v>
      </c>
      <c r="P255" t="s">
        <v>353</v>
      </c>
      <c r="Q255" t="s"/>
      <c r="R255" t="s">
        <v>220</v>
      </c>
      <c r="S255" t="s">
        <v>361</v>
      </c>
      <c r="T255" t="s">
        <v>81</v>
      </c>
      <c r="U255" t="s">
        <v>82</v>
      </c>
      <c r="V255" t="s">
        <v>83</v>
      </c>
      <c r="W255" t="s">
        <v>97</v>
      </c>
      <c r="X255" t="s"/>
      <c r="Y255" t="s">
        <v>85</v>
      </c>
      <c r="Z255">
        <f>HYPERLINK("https://hotel-media.eclerx.com/savepage/tk_15468536392251596_sr_273.html","info")</f>
        <v/>
      </c>
      <c r="AA255" t="n">
        <v>-2311921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3</v>
      </c>
      <c r="AQ255" t="s">
        <v>88</v>
      </c>
      <c r="AR255" t="s">
        <v>89</v>
      </c>
      <c r="AS255" t="s"/>
      <c r="AT255" t="s">
        <v>90</v>
      </c>
      <c r="AU255" t="s"/>
      <c r="AV255" t="s"/>
      <c r="AW255" t="s"/>
      <c r="AX255" t="s"/>
      <c r="AY255" t="n">
        <v>2311921</v>
      </c>
      <c r="AZ255" t="s">
        <v>355</v>
      </c>
      <c r="BA255" t="s"/>
      <c r="BB255" t="n">
        <v>70967</v>
      </c>
      <c r="BC255" t="n">
        <v>53.593553</v>
      </c>
      <c r="BD255" t="n">
        <v>53.593553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353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161</v>
      </c>
      <c r="L256" t="s">
        <v>76</v>
      </c>
      <c r="M256" t="s"/>
      <c r="N256" t="s">
        <v>360</v>
      </c>
      <c r="O256" t="s">
        <v>78</v>
      </c>
      <c r="P256" t="s">
        <v>353</v>
      </c>
      <c r="Q256" t="s"/>
      <c r="R256" t="s">
        <v>220</v>
      </c>
      <c r="S256" t="s">
        <v>362</v>
      </c>
      <c r="T256" t="s">
        <v>81</v>
      </c>
      <c r="U256" t="s">
        <v>82</v>
      </c>
      <c r="V256" t="s">
        <v>83</v>
      </c>
      <c r="W256" t="s">
        <v>97</v>
      </c>
      <c r="X256" t="s"/>
      <c r="Y256" t="s">
        <v>85</v>
      </c>
      <c r="Z256">
        <f>HYPERLINK("https://hotel-media.eclerx.com/savepage/tk_15468536392251596_sr_273.html","info")</f>
        <v/>
      </c>
      <c r="AA256" t="n">
        <v>-2311921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3</v>
      </c>
      <c r="AQ256" t="s">
        <v>88</v>
      </c>
      <c r="AR256" t="s">
        <v>114</v>
      </c>
      <c r="AS256" t="s"/>
      <c r="AT256" t="s">
        <v>90</v>
      </c>
      <c r="AU256" t="s"/>
      <c r="AV256" t="s"/>
      <c r="AW256" t="s"/>
      <c r="AX256" t="s"/>
      <c r="AY256" t="n">
        <v>2311921</v>
      </c>
      <c r="AZ256" t="s">
        <v>355</v>
      </c>
      <c r="BA256" t="s"/>
      <c r="BB256" t="n">
        <v>70967</v>
      </c>
      <c r="BC256" t="n">
        <v>53.593553</v>
      </c>
      <c r="BD256" t="n">
        <v>53.593553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353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168</v>
      </c>
      <c r="L257" t="s">
        <v>76</v>
      </c>
      <c r="M257" t="s"/>
      <c r="N257" t="s">
        <v>363</v>
      </c>
      <c r="O257" t="s">
        <v>78</v>
      </c>
      <c r="P257" t="s">
        <v>353</v>
      </c>
      <c r="Q257" t="s"/>
      <c r="R257" t="s">
        <v>220</v>
      </c>
      <c r="S257" t="s">
        <v>364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HYPERLINK("https://hotel-media.eclerx.com/savepage/tk_15468536392251596_sr_273.html","info")</f>
        <v/>
      </c>
      <c r="AA257" t="n">
        <v>-2311921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3</v>
      </c>
      <c r="AQ257" t="s">
        <v>88</v>
      </c>
      <c r="AR257" t="s">
        <v>123</v>
      </c>
      <c r="AS257" t="s"/>
      <c r="AT257" t="s">
        <v>90</v>
      </c>
      <c r="AU257" t="s"/>
      <c r="AV257" t="s"/>
      <c r="AW257" t="s"/>
      <c r="AX257" t="s"/>
      <c r="AY257" t="n">
        <v>2311921</v>
      </c>
      <c r="AZ257" t="s">
        <v>355</v>
      </c>
      <c r="BA257" t="s"/>
      <c r="BB257" t="n">
        <v>70967</v>
      </c>
      <c r="BC257" t="n">
        <v>53.593553</v>
      </c>
      <c r="BD257" t="n">
        <v>53.593553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353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169</v>
      </c>
      <c r="L258" t="s">
        <v>76</v>
      </c>
      <c r="M258" t="s"/>
      <c r="N258" t="s">
        <v>365</v>
      </c>
      <c r="O258" t="s">
        <v>78</v>
      </c>
      <c r="P258" t="s">
        <v>353</v>
      </c>
      <c r="Q258" t="s"/>
      <c r="R258" t="s">
        <v>220</v>
      </c>
      <c r="S258" t="s">
        <v>217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HYPERLINK("https://hotel-media.eclerx.com/savepage/tk_15468536392251596_sr_273.html","info")</f>
        <v/>
      </c>
      <c r="AA258" t="n">
        <v>-2311921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3</v>
      </c>
      <c r="AQ258" t="s">
        <v>88</v>
      </c>
      <c r="AR258" t="s">
        <v>89</v>
      </c>
      <c r="AS258" t="s"/>
      <c r="AT258" t="s">
        <v>90</v>
      </c>
      <c r="AU258" t="s"/>
      <c r="AV258" t="s"/>
      <c r="AW258" t="s"/>
      <c r="AX258" t="s"/>
      <c r="AY258" t="n">
        <v>2311921</v>
      </c>
      <c r="AZ258" t="s">
        <v>355</v>
      </c>
      <c r="BA258" t="s"/>
      <c r="BB258" t="n">
        <v>70967</v>
      </c>
      <c r="BC258" t="n">
        <v>53.593553</v>
      </c>
      <c r="BD258" t="n">
        <v>53.593553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353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169</v>
      </c>
      <c r="L259" t="s">
        <v>76</v>
      </c>
      <c r="M259" t="s"/>
      <c r="N259" t="s">
        <v>366</v>
      </c>
      <c r="O259" t="s">
        <v>78</v>
      </c>
      <c r="P259" t="s">
        <v>353</v>
      </c>
      <c r="Q259" t="s"/>
      <c r="R259" t="s">
        <v>220</v>
      </c>
      <c r="S259" t="s">
        <v>217</v>
      </c>
      <c r="T259" t="s">
        <v>81</v>
      </c>
      <c r="U259" t="s">
        <v>82</v>
      </c>
      <c r="V259" t="s">
        <v>83</v>
      </c>
      <c r="W259" t="s">
        <v>97</v>
      </c>
      <c r="X259" t="s"/>
      <c r="Y259" t="s">
        <v>85</v>
      </c>
      <c r="Z259">
        <f>HYPERLINK("https://hotel-media.eclerx.com/savepage/tk_15468536392251596_sr_273.html","info")</f>
        <v/>
      </c>
      <c r="AA259" t="n">
        <v>-2311921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3</v>
      </c>
      <c r="AQ259" t="s">
        <v>88</v>
      </c>
      <c r="AR259" t="s">
        <v>89</v>
      </c>
      <c r="AS259" t="s"/>
      <c r="AT259" t="s">
        <v>90</v>
      </c>
      <c r="AU259" t="s"/>
      <c r="AV259" t="s"/>
      <c r="AW259" t="s"/>
      <c r="AX259" t="s"/>
      <c r="AY259" t="n">
        <v>2311921</v>
      </c>
      <c r="AZ259" t="s">
        <v>355</v>
      </c>
      <c r="BA259" t="s"/>
      <c r="BB259" t="n">
        <v>70967</v>
      </c>
      <c r="BC259" t="n">
        <v>53.593553</v>
      </c>
      <c r="BD259" t="n">
        <v>53.593553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353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174</v>
      </c>
      <c r="L260" t="s">
        <v>76</v>
      </c>
      <c r="M260" t="s"/>
      <c r="N260" t="s">
        <v>367</v>
      </c>
      <c r="O260" t="s">
        <v>78</v>
      </c>
      <c r="P260" t="s">
        <v>353</v>
      </c>
      <c r="Q260" t="s"/>
      <c r="R260" t="s">
        <v>220</v>
      </c>
      <c r="S260" t="s">
        <v>229</v>
      </c>
      <c r="T260" t="s">
        <v>81</v>
      </c>
      <c r="U260" t="s">
        <v>82</v>
      </c>
      <c r="V260" t="s">
        <v>83</v>
      </c>
      <c r="W260" t="s">
        <v>97</v>
      </c>
      <c r="X260" t="s"/>
      <c r="Y260" t="s">
        <v>85</v>
      </c>
      <c r="Z260">
        <f>HYPERLINK("https://hotel-media.eclerx.com/savepage/tk_15468536392251596_sr_273.html","info")</f>
        <v/>
      </c>
      <c r="AA260" t="n">
        <v>-2311921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3</v>
      </c>
      <c r="AQ260" t="s">
        <v>88</v>
      </c>
      <c r="AR260" t="s">
        <v>127</v>
      </c>
      <c r="AS260" t="s"/>
      <c r="AT260" t="s">
        <v>90</v>
      </c>
      <c r="AU260" t="s"/>
      <c r="AV260" t="s"/>
      <c r="AW260" t="s"/>
      <c r="AX260" t="s"/>
      <c r="AY260" t="n">
        <v>2311921</v>
      </c>
      <c r="AZ260" t="s">
        <v>355</v>
      </c>
      <c r="BA260" t="s"/>
      <c r="BB260" t="n">
        <v>70967</v>
      </c>
      <c r="BC260" t="n">
        <v>53.593553</v>
      </c>
      <c r="BD260" t="n">
        <v>53.593553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353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205</v>
      </c>
      <c r="L261" t="s">
        <v>76</v>
      </c>
      <c r="M261" t="s"/>
      <c r="N261" t="s">
        <v>368</v>
      </c>
      <c r="O261" t="s">
        <v>78</v>
      </c>
      <c r="P261" t="s">
        <v>353</v>
      </c>
      <c r="Q261" t="s"/>
      <c r="R261" t="s">
        <v>220</v>
      </c>
      <c r="S261" t="s">
        <v>168</v>
      </c>
      <c r="T261" t="s">
        <v>81</v>
      </c>
      <c r="U261" t="s">
        <v>82</v>
      </c>
      <c r="V261" t="s">
        <v>83</v>
      </c>
      <c r="W261" t="s">
        <v>97</v>
      </c>
      <c r="X261" t="s"/>
      <c r="Y261" t="s">
        <v>85</v>
      </c>
      <c r="Z261">
        <f>HYPERLINK("https://hotel-media.eclerx.com/savepage/tk_15468536392251596_sr_273.html","info")</f>
        <v/>
      </c>
      <c r="AA261" t="n">
        <v>-2311921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3</v>
      </c>
      <c r="AQ261" t="s">
        <v>88</v>
      </c>
      <c r="AR261" t="s">
        <v>89</v>
      </c>
      <c r="AS261" t="s"/>
      <c r="AT261" t="s">
        <v>90</v>
      </c>
      <c r="AU261" t="s"/>
      <c r="AV261" t="s"/>
      <c r="AW261" t="s"/>
      <c r="AX261" t="s"/>
      <c r="AY261" t="n">
        <v>2311921</v>
      </c>
      <c r="AZ261" t="s">
        <v>355</v>
      </c>
      <c r="BA261" t="s"/>
      <c r="BB261" t="n">
        <v>70967</v>
      </c>
      <c r="BC261" t="n">
        <v>53.593553</v>
      </c>
      <c r="BD261" t="n">
        <v>53.593553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353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209</v>
      </c>
      <c r="L262" t="s">
        <v>76</v>
      </c>
      <c r="M262" t="s"/>
      <c r="N262" t="s">
        <v>368</v>
      </c>
      <c r="O262" t="s">
        <v>78</v>
      </c>
      <c r="P262" t="s">
        <v>353</v>
      </c>
      <c r="Q262" t="s"/>
      <c r="R262" t="s">
        <v>220</v>
      </c>
      <c r="S262" t="s">
        <v>172</v>
      </c>
      <c r="T262" t="s">
        <v>81</v>
      </c>
      <c r="U262" t="s">
        <v>82</v>
      </c>
      <c r="V262" t="s">
        <v>83</v>
      </c>
      <c r="W262" t="s">
        <v>97</v>
      </c>
      <c r="X262" t="s"/>
      <c r="Y262" t="s">
        <v>85</v>
      </c>
      <c r="Z262">
        <f>HYPERLINK("https://hotel-media.eclerx.com/savepage/tk_15468536392251596_sr_273.html","info")</f>
        <v/>
      </c>
      <c r="AA262" t="n">
        <v>-2311921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3</v>
      </c>
      <c r="AQ262" t="s">
        <v>88</v>
      </c>
      <c r="AR262" t="s">
        <v>114</v>
      </c>
      <c r="AS262" t="s"/>
      <c r="AT262" t="s">
        <v>90</v>
      </c>
      <c r="AU262" t="s"/>
      <c r="AV262" t="s"/>
      <c r="AW262" t="s"/>
      <c r="AX262" t="s"/>
      <c r="AY262" t="n">
        <v>2311921</v>
      </c>
      <c r="AZ262" t="s">
        <v>355</v>
      </c>
      <c r="BA262" t="s"/>
      <c r="BB262" t="n">
        <v>70967</v>
      </c>
      <c r="BC262" t="n">
        <v>53.593553</v>
      </c>
      <c r="BD262" t="n">
        <v>53.593553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353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219</v>
      </c>
      <c r="L263" t="s">
        <v>76</v>
      </c>
      <c r="M263" t="s"/>
      <c r="N263" t="s">
        <v>369</v>
      </c>
      <c r="O263" t="s">
        <v>78</v>
      </c>
      <c r="P263" t="s">
        <v>353</v>
      </c>
      <c r="Q263" t="s"/>
      <c r="R263" t="s">
        <v>220</v>
      </c>
      <c r="S263" t="s">
        <v>370</v>
      </c>
      <c r="T263" t="s">
        <v>81</v>
      </c>
      <c r="U263" t="s">
        <v>82</v>
      </c>
      <c r="V263" t="s">
        <v>83</v>
      </c>
      <c r="W263" t="s">
        <v>97</v>
      </c>
      <c r="X263" t="s"/>
      <c r="Y263" t="s">
        <v>85</v>
      </c>
      <c r="Z263">
        <f>HYPERLINK("https://hotel-media.eclerx.com/savepage/tk_15468536392251596_sr_273.html","info")</f>
        <v/>
      </c>
      <c r="AA263" t="n">
        <v>-2311921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3</v>
      </c>
      <c r="AQ263" t="s">
        <v>88</v>
      </c>
      <c r="AR263" t="s">
        <v>89</v>
      </c>
      <c r="AS263" t="s"/>
      <c r="AT263" t="s">
        <v>90</v>
      </c>
      <c r="AU263" t="s"/>
      <c r="AV263" t="s"/>
      <c r="AW263" t="s"/>
      <c r="AX263" t="s"/>
      <c r="AY263" t="n">
        <v>2311921</v>
      </c>
      <c r="AZ263" t="s">
        <v>355</v>
      </c>
      <c r="BA263" t="s"/>
      <c r="BB263" t="n">
        <v>70967</v>
      </c>
      <c r="BC263" t="n">
        <v>53.593553</v>
      </c>
      <c r="BD263" t="n">
        <v>53.593553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353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219</v>
      </c>
      <c r="L264" t="s">
        <v>76</v>
      </c>
      <c r="M264" t="s"/>
      <c r="N264" t="s">
        <v>371</v>
      </c>
      <c r="O264" t="s">
        <v>78</v>
      </c>
      <c r="P264" t="s">
        <v>353</v>
      </c>
      <c r="Q264" t="s"/>
      <c r="R264" t="s">
        <v>220</v>
      </c>
      <c r="S264" t="s">
        <v>370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HYPERLINK("https://hotel-media.eclerx.com/savepage/tk_15468536392251596_sr_273.html","info")</f>
        <v/>
      </c>
      <c r="AA264" t="n">
        <v>-2311921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3</v>
      </c>
      <c r="AQ264" t="s">
        <v>88</v>
      </c>
      <c r="AR264" t="s">
        <v>89</v>
      </c>
      <c r="AS264" t="s"/>
      <c r="AT264" t="s">
        <v>90</v>
      </c>
      <c r="AU264" t="s"/>
      <c r="AV264" t="s"/>
      <c r="AW264" t="s"/>
      <c r="AX264" t="s"/>
      <c r="AY264" t="n">
        <v>2311921</v>
      </c>
      <c r="AZ264" t="s">
        <v>355</v>
      </c>
      <c r="BA264" t="s"/>
      <c r="BB264" t="n">
        <v>70967</v>
      </c>
      <c r="BC264" t="n">
        <v>53.593553</v>
      </c>
      <c r="BD264" t="n">
        <v>53.593553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353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233</v>
      </c>
      <c r="L265" t="s">
        <v>76</v>
      </c>
      <c r="M265" t="s"/>
      <c r="N265" t="s">
        <v>363</v>
      </c>
      <c r="O265" t="s">
        <v>78</v>
      </c>
      <c r="P265" t="s">
        <v>353</v>
      </c>
      <c r="Q265" t="s"/>
      <c r="R265" t="s">
        <v>220</v>
      </c>
      <c r="S265" t="s">
        <v>372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HYPERLINK("https://hotel-media.eclerx.com/savepage/tk_15468536392251596_sr_273.html","info")</f>
        <v/>
      </c>
      <c r="AA265" t="n">
        <v>-2311921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3</v>
      </c>
      <c r="AQ265" t="s">
        <v>88</v>
      </c>
      <c r="AR265" t="s">
        <v>123</v>
      </c>
      <c r="AS265" t="s"/>
      <c r="AT265" t="s">
        <v>90</v>
      </c>
      <c r="AU265" t="s"/>
      <c r="AV265" t="s"/>
      <c r="AW265" t="s"/>
      <c r="AX265" t="s"/>
      <c r="AY265" t="n">
        <v>2311921</v>
      </c>
      <c r="AZ265" t="s">
        <v>355</v>
      </c>
      <c r="BA265" t="s"/>
      <c r="BB265" t="n">
        <v>70967</v>
      </c>
      <c r="BC265" t="n">
        <v>53.593553</v>
      </c>
      <c r="BD265" t="n">
        <v>53.593553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353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242</v>
      </c>
      <c r="L266" t="s">
        <v>76</v>
      </c>
      <c r="M266" t="s"/>
      <c r="N266" t="s">
        <v>373</v>
      </c>
      <c r="O266" t="s">
        <v>78</v>
      </c>
      <c r="P266" t="s">
        <v>353</v>
      </c>
      <c r="Q266" t="s"/>
      <c r="R266" t="s">
        <v>220</v>
      </c>
      <c r="S266" t="s">
        <v>374</v>
      </c>
      <c r="T266" t="s">
        <v>81</v>
      </c>
      <c r="U266" t="s">
        <v>82</v>
      </c>
      <c r="V266" t="s">
        <v>83</v>
      </c>
      <c r="W266" t="s">
        <v>97</v>
      </c>
      <c r="X266" t="s"/>
      <c r="Y266" t="s">
        <v>85</v>
      </c>
      <c r="Z266">
        <f>HYPERLINK("https://hotel-media.eclerx.com/savepage/tk_15468536392251596_sr_273.html","info")</f>
        <v/>
      </c>
      <c r="AA266" t="n">
        <v>-2311921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3</v>
      </c>
      <c r="AQ266" t="s">
        <v>88</v>
      </c>
      <c r="AR266" t="s">
        <v>89</v>
      </c>
      <c r="AS266" t="s"/>
      <c r="AT266" t="s">
        <v>90</v>
      </c>
      <c r="AU266" t="s"/>
      <c r="AV266" t="s"/>
      <c r="AW266" t="s"/>
      <c r="AX266" t="s"/>
      <c r="AY266" t="n">
        <v>2311921</v>
      </c>
      <c r="AZ266" t="s">
        <v>355</v>
      </c>
      <c r="BA266" t="s"/>
      <c r="BB266" t="n">
        <v>70967</v>
      </c>
      <c r="BC266" t="n">
        <v>53.593553</v>
      </c>
      <c r="BD266" t="n">
        <v>53.593553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353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247</v>
      </c>
      <c r="L267" t="s">
        <v>76</v>
      </c>
      <c r="M267" t="s"/>
      <c r="N267" t="s">
        <v>375</v>
      </c>
      <c r="O267" t="s">
        <v>78</v>
      </c>
      <c r="P267" t="s">
        <v>353</v>
      </c>
      <c r="Q267" t="s"/>
      <c r="R267" t="s">
        <v>220</v>
      </c>
      <c r="S267" t="s">
        <v>376</v>
      </c>
      <c r="T267" t="s">
        <v>81</v>
      </c>
      <c r="U267" t="s">
        <v>82</v>
      </c>
      <c r="V267" t="s">
        <v>83</v>
      </c>
      <c r="W267" t="s">
        <v>97</v>
      </c>
      <c r="X267" t="s"/>
      <c r="Y267" t="s">
        <v>85</v>
      </c>
      <c r="Z267">
        <f>HYPERLINK("https://hotel-media.eclerx.com/savepage/tk_15468536392251596_sr_273.html","info")</f>
        <v/>
      </c>
      <c r="AA267" t="n">
        <v>-2311921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3</v>
      </c>
      <c r="AQ267" t="s">
        <v>88</v>
      </c>
      <c r="AR267" t="s">
        <v>114</v>
      </c>
      <c r="AS267" t="s"/>
      <c r="AT267" t="s">
        <v>90</v>
      </c>
      <c r="AU267" t="s"/>
      <c r="AV267" t="s"/>
      <c r="AW267" t="s"/>
      <c r="AX267" t="s"/>
      <c r="AY267" t="n">
        <v>2311921</v>
      </c>
      <c r="AZ267" t="s">
        <v>355</v>
      </c>
      <c r="BA267" t="s"/>
      <c r="BB267" t="n">
        <v>70967</v>
      </c>
      <c r="BC267" t="n">
        <v>53.593553</v>
      </c>
      <c r="BD267" t="n">
        <v>53.593553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353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259</v>
      </c>
      <c r="L268" t="s">
        <v>76</v>
      </c>
      <c r="M268" t="s"/>
      <c r="N268" t="s">
        <v>377</v>
      </c>
      <c r="O268" t="s">
        <v>78</v>
      </c>
      <c r="P268" t="s">
        <v>353</v>
      </c>
      <c r="Q268" t="s"/>
      <c r="R268" t="s">
        <v>220</v>
      </c>
      <c r="S268" t="s">
        <v>378</v>
      </c>
      <c r="T268" t="s">
        <v>81</v>
      </c>
      <c r="U268" t="s">
        <v>82</v>
      </c>
      <c r="V268" t="s">
        <v>83</v>
      </c>
      <c r="W268" t="s">
        <v>97</v>
      </c>
      <c r="X268" t="s"/>
      <c r="Y268" t="s">
        <v>85</v>
      </c>
      <c r="Z268">
        <f>HYPERLINK("https://hotel-media.eclerx.com/savepage/tk_15468536392251596_sr_273.html","info")</f>
        <v/>
      </c>
      <c r="AA268" t="n">
        <v>-2311921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3</v>
      </c>
      <c r="AQ268" t="s">
        <v>88</v>
      </c>
      <c r="AR268" t="s">
        <v>89</v>
      </c>
      <c r="AS268" t="s"/>
      <c r="AT268" t="s">
        <v>90</v>
      </c>
      <c r="AU268" t="s"/>
      <c r="AV268" t="s"/>
      <c r="AW268" t="s"/>
      <c r="AX268" t="s"/>
      <c r="AY268" t="n">
        <v>2311921</v>
      </c>
      <c r="AZ268" t="s">
        <v>355</v>
      </c>
      <c r="BA268" t="s"/>
      <c r="BB268" t="n">
        <v>70967</v>
      </c>
      <c r="BC268" t="n">
        <v>53.593553</v>
      </c>
      <c r="BD268" t="n">
        <v>53.593553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353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259</v>
      </c>
      <c r="L269" t="s">
        <v>76</v>
      </c>
      <c r="M269" t="s"/>
      <c r="N269" t="s">
        <v>379</v>
      </c>
      <c r="O269" t="s">
        <v>78</v>
      </c>
      <c r="P269" t="s">
        <v>353</v>
      </c>
      <c r="Q269" t="s"/>
      <c r="R269" t="s">
        <v>220</v>
      </c>
      <c r="S269" t="s">
        <v>378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HYPERLINK("https://hotel-media.eclerx.com/savepage/tk_15468536392251596_sr_273.html","info")</f>
        <v/>
      </c>
      <c r="AA269" t="n">
        <v>-2311921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3</v>
      </c>
      <c r="AQ269" t="s">
        <v>88</v>
      </c>
      <c r="AR269" t="s">
        <v>89</v>
      </c>
      <c r="AS269" t="s"/>
      <c r="AT269" t="s">
        <v>90</v>
      </c>
      <c r="AU269" t="s"/>
      <c r="AV269" t="s"/>
      <c r="AW269" t="s"/>
      <c r="AX269" t="s"/>
      <c r="AY269" t="n">
        <v>2311921</v>
      </c>
      <c r="AZ269" t="s">
        <v>355</v>
      </c>
      <c r="BA269" t="s"/>
      <c r="BB269" t="n">
        <v>70967</v>
      </c>
      <c r="BC269" t="n">
        <v>53.593553</v>
      </c>
      <c r="BD269" t="n">
        <v>53.593553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380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77</v>
      </c>
      <c r="L270" t="s">
        <v>76</v>
      </c>
      <c r="M270" t="s"/>
      <c r="N270" t="s">
        <v>125</v>
      </c>
      <c r="O270" t="s">
        <v>78</v>
      </c>
      <c r="P270" t="s">
        <v>380</v>
      </c>
      <c r="Q270" t="s"/>
      <c r="R270" t="s">
        <v>95</v>
      </c>
      <c r="S270" t="s">
        <v>116</v>
      </c>
      <c r="T270" t="s">
        <v>81</v>
      </c>
      <c r="U270" t="s">
        <v>82</v>
      </c>
      <c r="V270" t="s">
        <v>83</v>
      </c>
      <c r="W270" t="s">
        <v>97</v>
      </c>
      <c r="X270" t="s"/>
      <c r="Y270" t="s">
        <v>85</v>
      </c>
      <c r="Z270">
        <f>HYPERLINK("https://hotel-media.eclerx.com/savepage/tk_15468539042491088_sr_273.html","info")</f>
        <v/>
      </c>
      <c r="AA270" t="n">
        <v>-8174197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125</v>
      </c>
      <c r="AQ270" t="s">
        <v>88</v>
      </c>
      <c r="AR270" t="s">
        <v>127</v>
      </c>
      <c r="AS270" t="s"/>
      <c r="AT270" t="s">
        <v>90</v>
      </c>
      <c r="AU270" t="s"/>
      <c r="AV270" t="s"/>
      <c r="AW270" t="s"/>
      <c r="AX270" t="s"/>
      <c r="AY270" t="n">
        <v>8174197</v>
      </c>
      <c r="AZ270" t="s">
        <v>381</v>
      </c>
      <c r="BA270" t="s"/>
      <c r="BB270" t="n">
        <v>199245</v>
      </c>
      <c r="BC270" t="n">
        <v>53.55000009</v>
      </c>
      <c r="BD270" t="n">
        <v>53.55000009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380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78</v>
      </c>
      <c r="L271" t="s">
        <v>76</v>
      </c>
      <c r="M271" t="s"/>
      <c r="N271" t="s">
        <v>329</v>
      </c>
      <c r="O271" t="s">
        <v>78</v>
      </c>
      <c r="P271" t="s">
        <v>380</v>
      </c>
      <c r="Q271" t="s"/>
      <c r="R271" t="s">
        <v>95</v>
      </c>
      <c r="S271" t="s">
        <v>118</v>
      </c>
      <c r="T271" t="s">
        <v>81</v>
      </c>
      <c r="U271" t="s">
        <v>82</v>
      </c>
      <c r="V271" t="s">
        <v>83</v>
      </c>
      <c r="W271" t="s">
        <v>97</v>
      </c>
      <c r="X271" t="s"/>
      <c r="Y271" t="s">
        <v>85</v>
      </c>
      <c r="Z271">
        <f>HYPERLINK("https://hotel-media.eclerx.com/savepage/tk_15468539042491088_sr_273.html","info")</f>
        <v/>
      </c>
      <c r="AA271" t="n">
        <v>-8174197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125</v>
      </c>
      <c r="AQ271" t="s">
        <v>88</v>
      </c>
      <c r="AR271" t="s">
        <v>133</v>
      </c>
      <c r="AS271" t="s"/>
      <c r="AT271" t="s">
        <v>90</v>
      </c>
      <c r="AU271" t="s"/>
      <c r="AV271" t="s"/>
      <c r="AW271" t="s"/>
      <c r="AX271" t="s"/>
      <c r="AY271" t="n">
        <v>8174197</v>
      </c>
      <c r="AZ271" t="s">
        <v>381</v>
      </c>
      <c r="BA271" t="s"/>
      <c r="BB271" t="n">
        <v>199245</v>
      </c>
      <c r="BC271" t="n">
        <v>53.55000009</v>
      </c>
      <c r="BD271" t="n">
        <v>53.55000009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382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83</v>
      </c>
      <c r="L272" t="s">
        <v>76</v>
      </c>
      <c r="M272" t="s"/>
      <c r="N272" t="s">
        <v>383</v>
      </c>
      <c r="O272" t="s">
        <v>78</v>
      </c>
      <c r="P272" t="s">
        <v>382</v>
      </c>
      <c r="Q272" t="s"/>
      <c r="R272" t="s">
        <v>79</v>
      </c>
      <c r="S272" t="s">
        <v>198</v>
      </c>
      <c r="T272" t="s">
        <v>81</v>
      </c>
      <c r="U272" t="s">
        <v>82</v>
      </c>
      <c r="V272" t="s">
        <v>83</v>
      </c>
      <c r="W272" t="s">
        <v>97</v>
      </c>
      <c r="X272" t="s"/>
      <c r="Y272" t="s">
        <v>85</v>
      </c>
      <c r="Z272">
        <f>HYPERLINK("https://hotel-media.eclerx.com/savepage/tk_1546853841476795_sr_273.html","info")</f>
        <v/>
      </c>
      <c r="AA272" t="n">
        <v>-2676551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92</v>
      </c>
      <c r="AQ272" t="s">
        <v>88</v>
      </c>
      <c r="AR272" t="s">
        <v>89</v>
      </c>
      <c r="AS272" t="s"/>
      <c r="AT272" t="s">
        <v>90</v>
      </c>
      <c r="AU272" t="s"/>
      <c r="AV272" t="s"/>
      <c r="AW272" t="s"/>
      <c r="AX272" t="s"/>
      <c r="AY272" t="n">
        <v>2676551</v>
      </c>
      <c r="AZ272" t="s">
        <v>384</v>
      </c>
      <c r="BA272" t="s"/>
      <c r="BB272" t="n">
        <v>28204</v>
      </c>
      <c r="BC272" t="n">
        <v>53.552934</v>
      </c>
      <c r="BD272" t="n">
        <v>53.552934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382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86</v>
      </c>
      <c r="L273" t="s">
        <v>76</v>
      </c>
      <c r="M273" t="s"/>
      <c r="N273" t="s">
        <v>125</v>
      </c>
      <c r="O273" t="s">
        <v>78</v>
      </c>
      <c r="P273" t="s">
        <v>382</v>
      </c>
      <c r="Q273" t="s"/>
      <c r="R273" t="s">
        <v>79</v>
      </c>
      <c r="S273" t="s">
        <v>132</v>
      </c>
      <c r="T273" t="s">
        <v>81</v>
      </c>
      <c r="U273" t="s">
        <v>82</v>
      </c>
      <c r="V273" t="s">
        <v>83</v>
      </c>
      <c r="W273" t="s">
        <v>97</v>
      </c>
      <c r="X273" t="s"/>
      <c r="Y273" t="s">
        <v>85</v>
      </c>
      <c r="Z273">
        <f>HYPERLINK("https://hotel-media.eclerx.com/savepage/tk_1546853841476795_sr_273.html","info")</f>
        <v/>
      </c>
      <c r="AA273" t="n">
        <v>-2676551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92</v>
      </c>
      <c r="AQ273" t="s">
        <v>88</v>
      </c>
      <c r="AR273" t="s">
        <v>127</v>
      </c>
      <c r="AS273" t="s"/>
      <c r="AT273" t="s">
        <v>90</v>
      </c>
      <c r="AU273" t="s"/>
      <c r="AV273" t="s"/>
      <c r="AW273" t="s"/>
      <c r="AX273" t="s"/>
      <c r="AY273" t="n">
        <v>2676551</v>
      </c>
      <c r="AZ273" t="s">
        <v>384</v>
      </c>
      <c r="BA273" t="s"/>
      <c r="BB273" t="n">
        <v>28204</v>
      </c>
      <c r="BC273" t="n">
        <v>53.552934</v>
      </c>
      <c r="BD273" t="n">
        <v>53.552934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382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86</v>
      </c>
      <c r="L274" t="s">
        <v>76</v>
      </c>
      <c r="M274" t="s"/>
      <c r="N274" t="s">
        <v>383</v>
      </c>
      <c r="O274" t="s">
        <v>78</v>
      </c>
      <c r="P274" t="s">
        <v>382</v>
      </c>
      <c r="Q274" t="s"/>
      <c r="R274" t="s">
        <v>79</v>
      </c>
      <c r="S274" t="s">
        <v>132</v>
      </c>
      <c r="T274" t="s">
        <v>81</v>
      </c>
      <c r="U274" t="s">
        <v>82</v>
      </c>
      <c r="V274" t="s">
        <v>83</v>
      </c>
      <c r="W274" t="s">
        <v>97</v>
      </c>
      <c r="X274" t="s"/>
      <c r="Y274" t="s">
        <v>85</v>
      </c>
      <c r="Z274">
        <f>HYPERLINK("https://hotel-media.eclerx.com/savepage/tk_1546853841476795_sr_273.html","info")</f>
        <v/>
      </c>
      <c r="AA274" t="n">
        <v>-2676551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92</v>
      </c>
      <c r="AQ274" t="s">
        <v>88</v>
      </c>
      <c r="AR274" t="s">
        <v>114</v>
      </c>
      <c r="AS274" t="s"/>
      <c r="AT274" t="s">
        <v>90</v>
      </c>
      <c r="AU274" t="s"/>
      <c r="AV274" t="s"/>
      <c r="AW274" t="s"/>
      <c r="AX274" t="s"/>
      <c r="AY274" t="n">
        <v>2676551</v>
      </c>
      <c r="AZ274" t="s">
        <v>384</v>
      </c>
      <c r="BA274" t="s"/>
      <c r="BB274" t="n">
        <v>28204</v>
      </c>
      <c r="BC274" t="n">
        <v>53.552934</v>
      </c>
      <c r="BD274" t="n">
        <v>53.552934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382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87</v>
      </c>
      <c r="L275" t="s">
        <v>76</v>
      </c>
      <c r="M275" t="s"/>
      <c r="N275" t="s">
        <v>131</v>
      </c>
      <c r="O275" t="s">
        <v>78</v>
      </c>
      <c r="P275" t="s">
        <v>382</v>
      </c>
      <c r="Q275" t="s"/>
      <c r="R275" t="s">
        <v>79</v>
      </c>
      <c r="S275" t="s">
        <v>199</v>
      </c>
      <c r="T275" t="s">
        <v>81</v>
      </c>
      <c r="U275" t="s">
        <v>82</v>
      </c>
      <c r="V275" t="s">
        <v>83</v>
      </c>
      <c r="W275" t="s">
        <v>97</v>
      </c>
      <c r="X275" t="s"/>
      <c r="Y275" t="s">
        <v>85</v>
      </c>
      <c r="Z275">
        <f>HYPERLINK("https://hotel-media.eclerx.com/savepage/tk_1546853841476795_sr_273.html","info")</f>
        <v/>
      </c>
      <c r="AA275" t="n">
        <v>-2676551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92</v>
      </c>
      <c r="AQ275" t="s">
        <v>88</v>
      </c>
      <c r="AR275" t="s">
        <v>133</v>
      </c>
      <c r="AS275" t="s"/>
      <c r="AT275" t="s">
        <v>90</v>
      </c>
      <c r="AU275" t="s"/>
      <c r="AV275" t="s"/>
      <c r="AW275" t="s"/>
      <c r="AX275" t="s"/>
      <c r="AY275" t="n">
        <v>2676551</v>
      </c>
      <c r="AZ275" t="s">
        <v>384</v>
      </c>
      <c r="BA275" t="s"/>
      <c r="BB275" t="n">
        <v>28204</v>
      </c>
      <c r="BC275" t="n">
        <v>53.552934</v>
      </c>
      <c r="BD275" t="n">
        <v>53.552934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382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88</v>
      </c>
      <c r="L276" t="s">
        <v>76</v>
      </c>
      <c r="M276" t="s"/>
      <c r="N276" t="s">
        <v>128</v>
      </c>
      <c r="O276" t="s">
        <v>78</v>
      </c>
      <c r="P276" t="s">
        <v>382</v>
      </c>
      <c r="Q276" t="s"/>
      <c r="R276" t="s">
        <v>79</v>
      </c>
      <c r="S276" t="s">
        <v>100</v>
      </c>
      <c r="T276" t="s">
        <v>81</v>
      </c>
      <c r="U276" t="s">
        <v>82</v>
      </c>
      <c r="V276" t="s">
        <v>83</v>
      </c>
      <c r="W276" t="s">
        <v>97</v>
      </c>
      <c r="X276" t="s"/>
      <c r="Y276" t="s">
        <v>85</v>
      </c>
      <c r="Z276">
        <f>HYPERLINK("https://hotel-media.eclerx.com/savepage/tk_1546853841476795_sr_273.html","info")</f>
        <v/>
      </c>
      <c r="AA276" t="n">
        <v>-2676551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92</v>
      </c>
      <c r="AQ276" t="s">
        <v>88</v>
      </c>
      <c r="AR276" t="s">
        <v>141</v>
      </c>
      <c r="AS276" t="s"/>
      <c r="AT276" t="s">
        <v>90</v>
      </c>
      <c r="AU276" t="s"/>
      <c r="AV276" t="s"/>
      <c r="AW276" t="s"/>
      <c r="AX276" t="s"/>
      <c r="AY276" t="n">
        <v>2676551</v>
      </c>
      <c r="AZ276" t="s">
        <v>384</v>
      </c>
      <c r="BA276" t="s"/>
      <c r="BB276" t="n">
        <v>28204</v>
      </c>
      <c r="BC276" t="n">
        <v>53.552934</v>
      </c>
      <c r="BD276" t="n">
        <v>53.552934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382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89</v>
      </c>
      <c r="L277" t="s">
        <v>76</v>
      </c>
      <c r="M277" t="s"/>
      <c r="N277" t="s">
        <v>128</v>
      </c>
      <c r="O277" t="s">
        <v>78</v>
      </c>
      <c r="P277" t="s">
        <v>382</v>
      </c>
      <c r="Q277" t="s"/>
      <c r="R277" t="s">
        <v>79</v>
      </c>
      <c r="S277" t="s">
        <v>249</v>
      </c>
      <c r="T277" t="s">
        <v>81</v>
      </c>
      <c r="U277" t="s">
        <v>82</v>
      </c>
      <c r="V277" t="s">
        <v>83</v>
      </c>
      <c r="W277" t="s">
        <v>97</v>
      </c>
      <c r="X277" t="s"/>
      <c r="Y277" t="s">
        <v>85</v>
      </c>
      <c r="Z277">
        <f>HYPERLINK("https://hotel-media.eclerx.com/savepage/tk_1546853841476795_sr_273.html","info")</f>
        <v/>
      </c>
      <c r="AA277" t="n">
        <v>-2676551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92</v>
      </c>
      <c r="AQ277" t="s">
        <v>88</v>
      </c>
      <c r="AR277" t="s">
        <v>119</v>
      </c>
      <c r="AS277" t="s"/>
      <c r="AT277" t="s">
        <v>90</v>
      </c>
      <c r="AU277" t="s"/>
      <c r="AV277" t="s"/>
      <c r="AW277" t="s"/>
      <c r="AX277" t="s"/>
      <c r="AY277" t="n">
        <v>2676551</v>
      </c>
      <c r="AZ277" t="s">
        <v>384</v>
      </c>
      <c r="BA277" t="s"/>
      <c r="BB277" t="n">
        <v>28204</v>
      </c>
      <c r="BC277" t="n">
        <v>53.552934</v>
      </c>
      <c r="BD277" t="n">
        <v>53.552934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382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99</v>
      </c>
      <c r="L278" t="s">
        <v>76</v>
      </c>
      <c r="M278" t="s"/>
      <c r="N278" t="s">
        <v>385</v>
      </c>
      <c r="O278" t="s">
        <v>78</v>
      </c>
      <c r="P278" t="s">
        <v>382</v>
      </c>
      <c r="Q278" t="s"/>
      <c r="R278" t="s">
        <v>79</v>
      </c>
      <c r="S278" t="s">
        <v>142</v>
      </c>
      <c r="T278" t="s">
        <v>81</v>
      </c>
      <c r="U278" t="s">
        <v>82</v>
      </c>
      <c r="V278" t="s">
        <v>83</v>
      </c>
      <c r="W278" t="s">
        <v>97</v>
      </c>
      <c r="X278" t="s"/>
      <c r="Y278" t="s">
        <v>85</v>
      </c>
      <c r="Z278">
        <f>HYPERLINK("https://hotel-media.eclerx.com/savepage/tk_1546853841476795_sr_273.html","info")</f>
        <v/>
      </c>
      <c r="AA278" t="n">
        <v>-2676551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92</v>
      </c>
      <c r="AQ278" t="s">
        <v>88</v>
      </c>
      <c r="AR278" t="s">
        <v>89</v>
      </c>
      <c r="AS278" t="s"/>
      <c r="AT278" t="s">
        <v>90</v>
      </c>
      <c r="AU278" t="s"/>
      <c r="AV278" t="s"/>
      <c r="AW278" t="s"/>
      <c r="AX278" t="s"/>
      <c r="AY278" t="n">
        <v>2676551</v>
      </c>
      <c r="AZ278" t="s">
        <v>384</v>
      </c>
      <c r="BA278" t="s"/>
      <c r="BB278" t="n">
        <v>28204</v>
      </c>
      <c r="BC278" t="n">
        <v>53.552934</v>
      </c>
      <c r="BD278" t="n">
        <v>53.552934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382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102</v>
      </c>
      <c r="L279" t="s">
        <v>76</v>
      </c>
      <c r="M279" t="s"/>
      <c r="N279" t="s">
        <v>385</v>
      </c>
      <c r="O279" t="s">
        <v>78</v>
      </c>
      <c r="P279" t="s">
        <v>382</v>
      </c>
      <c r="Q279" t="s"/>
      <c r="R279" t="s">
        <v>79</v>
      </c>
      <c r="S279" t="s">
        <v>145</v>
      </c>
      <c r="T279" t="s">
        <v>81</v>
      </c>
      <c r="U279" t="s">
        <v>82</v>
      </c>
      <c r="V279" t="s">
        <v>83</v>
      </c>
      <c r="W279" t="s">
        <v>97</v>
      </c>
      <c r="X279" t="s"/>
      <c r="Y279" t="s">
        <v>85</v>
      </c>
      <c r="Z279">
        <f>HYPERLINK("https://hotel-media.eclerx.com/savepage/tk_1546853841476795_sr_273.html","info")</f>
        <v/>
      </c>
      <c r="AA279" t="n">
        <v>-2676551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92</v>
      </c>
      <c r="AQ279" t="s">
        <v>88</v>
      </c>
      <c r="AR279" t="s">
        <v>114</v>
      </c>
      <c r="AS279" t="s"/>
      <c r="AT279" t="s">
        <v>90</v>
      </c>
      <c r="AU279" t="s"/>
      <c r="AV279" t="s"/>
      <c r="AW279" t="s"/>
      <c r="AX279" t="s"/>
      <c r="AY279" t="n">
        <v>2676551</v>
      </c>
      <c r="AZ279" t="s">
        <v>384</v>
      </c>
      <c r="BA279" t="s"/>
      <c r="BB279" t="n">
        <v>28204</v>
      </c>
      <c r="BC279" t="n">
        <v>53.552934</v>
      </c>
      <c r="BD279" t="n">
        <v>53.552934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382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103</v>
      </c>
      <c r="L280" t="s">
        <v>76</v>
      </c>
      <c r="M280" t="s"/>
      <c r="N280" t="s">
        <v>386</v>
      </c>
      <c r="O280" t="s">
        <v>78</v>
      </c>
      <c r="P280" t="s">
        <v>382</v>
      </c>
      <c r="Q280" t="s"/>
      <c r="R280" t="s">
        <v>79</v>
      </c>
      <c r="S280" t="s">
        <v>147</v>
      </c>
      <c r="T280" t="s">
        <v>81</v>
      </c>
      <c r="U280" t="s">
        <v>82</v>
      </c>
      <c r="V280" t="s">
        <v>83</v>
      </c>
      <c r="W280" t="s">
        <v>97</v>
      </c>
      <c r="X280" t="s"/>
      <c r="Y280" t="s">
        <v>85</v>
      </c>
      <c r="Z280">
        <f>HYPERLINK("https://hotel-media.eclerx.com/savepage/tk_1546853841476795_sr_273.html","info")</f>
        <v/>
      </c>
      <c r="AA280" t="n">
        <v>-2676551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92</v>
      </c>
      <c r="AQ280" t="s">
        <v>88</v>
      </c>
      <c r="AR280" t="s">
        <v>141</v>
      </c>
      <c r="AS280" t="s"/>
      <c r="AT280" t="s">
        <v>90</v>
      </c>
      <c r="AU280" t="s"/>
      <c r="AV280" t="s"/>
      <c r="AW280" t="s"/>
      <c r="AX280" t="s"/>
      <c r="AY280" t="n">
        <v>2676551</v>
      </c>
      <c r="AZ280" t="s">
        <v>384</v>
      </c>
      <c r="BA280" t="s"/>
      <c r="BB280" t="n">
        <v>28204</v>
      </c>
      <c r="BC280" t="n">
        <v>53.552934</v>
      </c>
      <c r="BD280" t="n">
        <v>53.552934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382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105</v>
      </c>
      <c r="L281" t="s">
        <v>76</v>
      </c>
      <c r="M281" t="s"/>
      <c r="N281" t="s">
        <v>128</v>
      </c>
      <c r="O281" t="s">
        <v>78</v>
      </c>
      <c r="P281" t="s">
        <v>382</v>
      </c>
      <c r="Q281" t="s"/>
      <c r="R281" t="s">
        <v>79</v>
      </c>
      <c r="S281" t="s">
        <v>387</v>
      </c>
      <c r="T281" t="s">
        <v>81</v>
      </c>
      <c r="U281" t="s">
        <v>82</v>
      </c>
      <c r="V281" t="s">
        <v>83</v>
      </c>
      <c r="W281" t="s">
        <v>97</v>
      </c>
      <c r="X281" t="s"/>
      <c r="Y281" t="s">
        <v>85</v>
      </c>
      <c r="Z281">
        <f>HYPERLINK("https://hotel-media.eclerx.com/savepage/tk_1546853841476795_sr_273.html","info")</f>
        <v/>
      </c>
      <c r="AA281" t="n">
        <v>-2676551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92</v>
      </c>
      <c r="AQ281" t="s">
        <v>88</v>
      </c>
      <c r="AR281" t="s">
        <v>119</v>
      </c>
      <c r="AS281" t="s"/>
      <c r="AT281" t="s">
        <v>90</v>
      </c>
      <c r="AU281" t="s"/>
      <c r="AV281" t="s"/>
      <c r="AW281" t="s"/>
      <c r="AX281" t="s"/>
      <c r="AY281" t="n">
        <v>2676551</v>
      </c>
      <c r="AZ281" t="s">
        <v>384</v>
      </c>
      <c r="BA281" t="s"/>
      <c r="BB281" t="n">
        <v>28204</v>
      </c>
      <c r="BC281" t="n">
        <v>53.552934</v>
      </c>
      <c r="BD281" t="n">
        <v>53.552934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382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130</v>
      </c>
      <c r="L282" t="s">
        <v>76</v>
      </c>
      <c r="M282" t="s"/>
      <c r="N282" t="s">
        <v>388</v>
      </c>
      <c r="O282" t="s">
        <v>78</v>
      </c>
      <c r="P282" t="s">
        <v>382</v>
      </c>
      <c r="Q282" t="s"/>
      <c r="R282" t="s">
        <v>79</v>
      </c>
      <c r="S282" t="s">
        <v>271</v>
      </c>
      <c r="T282" t="s">
        <v>81</v>
      </c>
      <c r="U282" t="s">
        <v>82</v>
      </c>
      <c r="V282" t="s">
        <v>83</v>
      </c>
      <c r="W282" t="s">
        <v>97</v>
      </c>
      <c r="X282" t="s"/>
      <c r="Y282" t="s">
        <v>85</v>
      </c>
      <c r="Z282">
        <f>HYPERLINK("https://hotel-media.eclerx.com/savepage/tk_1546853841476795_sr_273.html","info")</f>
        <v/>
      </c>
      <c r="AA282" t="n">
        <v>-2676551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92</v>
      </c>
      <c r="AQ282" t="s">
        <v>88</v>
      </c>
      <c r="AR282" t="s">
        <v>89</v>
      </c>
      <c r="AS282" t="s"/>
      <c r="AT282" t="s">
        <v>90</v>
      </c>
      <c r="AU282" t="s"/>
      <c r="AV282" t="s"/>
      <c r="AW282" t="s"/>
      <c r="AX282" t="s"/>
      <c r="AY282" t="n">
        <v>2676551</v>
      </c>
      <c r="AZ282" t="s">
        <v>384</v>
      </c>
      <c r="BA282" t="s"/>
      <c r="BB282" t="n">
        <v>28204</v>
      </c>
      <c r="BC282" t="n">
        <v>53.552934</v>
      </c>
      <c r="BD282" t="n">
        <v>53.552934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382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134</v>
      </c>
      <c r="L283" t="s">
        <v>76</v>
      </c>
      <c r="M283" t="s"/>
      <c r="N283" t="s">
        <v>389</v>
      </c>
      <c r="O283" t="s">
        <v>78</v>
      </c>
      <c r="P283" t="s">
        <v>382</v>
      </c>
      <c r="Q283" t="s"/>
      <c r="R283" t="s">
        <v>79</v>
      </c>
      <c r="S283" t="s">
        <v>303</v>
      </c>
      <c r="T283" t="s">
        <v>81</v>
      </c>
      <c r="U283" t="s">
        <v>82</v>
      </c>
      <c r="V283" t="s">
        <v>83</v>
      </c>
      <c r="W283" t="s">
        <v>97</v>
      </c>
      <c r="X283" t="s"/>
      <c r="Y283" t="s">
        <v>85</v>
      </c>
      <c r="Z283">
        <f>HYPERLINK("https://hotel-media.eclerx.com/savepage/tk_1546853841476795_sr_273.html","info")</f>
        <v/>
      </c>
      <c r="AA283" t="n">
        <v>-2676551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92</v>
      </c>
      <c r="AQ283" t="s">
        <v>88</v>
      </c>
      <c r="AR283" t="s">
        <v>141</v>
      </c>
      <c r="AS283" t="s"/>
      <c r="AT283" t="s">
        <v>90</v>
      </c>
      <c r="AU283" t="s"/>
      <c r="AV283" t="s"/>
      <c r="AW283" t="s"/>
      <c r="AX283" t="s"/>
      <c r="AY283" t="n">
        <v>2676551</v>
      </c>
      <c r="AZ283" t="s">
        <v>384</v>
      </c>
      <c r="BA283" t="s"/>
      <c r="BB283" t="n">
        <v>28204</v>
      </c>
      <c r="BC283" t="n">
        <v>53.552934</v>
      </c>
      <c r="BD283" t="n">
        <v>53.552934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382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134</v>
      </c>
      <c r="L284" t="s">
        <v>76</v>
      </c>
      <c r="M284" t="s"/>
      <c r="N284" t="s">
        <v>388</v>
      </c>
      <c r="O284" t="s">
        <v>78</v>
      </c>
      <c r="P284" t="s">
        <v>382</v>
      </c>
      <c r="Q284" t="s"/>
      <c r="R284" t="s">
        <v>79</v>
      </c>
      <c r="S284" t="s">
        <v>303</v>
      </c>
      <c r="T284" t="s">
        <v>81</v>
      </c>
      <c r="U284" t="s">
        <v>82</v>
      </c>
      <c r="V284" t="s">
        <v>83</v>
      </c>
      <c r="W284" t="s">
        <v>97</v>
      </c>
      <c r="X284" t="s"/>
      <c r="Y284" t="s">
        <v>85</v>
      </c>
      <c r="Z284">
        <f>HYPERLINK("https://hotel-media.eclerx.com/savepage/tk_1546853841476795_sr_273.html","info")</f>
        <v/>
      </c>
      <c r="AA284" t="n">
        <v>-2676551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92</v>
      </c>
      <c r="AQ284" t="s">
        <v>88</v>
      </c>
      <c r="AR284" t="s">
        <v>114</v>
      </c>
      <c r="AS284" t="s"/>
      <c r="AT284" t="s">
        <v>90</v>
      </c>
      <c r="AU284" t="s"/>
      <c r="AV284" t="s"/>
      <c r="AW284" t="s"/>
      <c r="AX284" t="s"/>
      <c r="AY284" t="n">
        <v>2676551</v>
      </c>
      <c r="AZ284" t="s">
        <v>384</v>
      </c>
      <c r="BA284" t="s"/>
      <c r="BB284" t="n">
        <v>28204</v>
      </c>
      <c r="BC284" t="n">
        <v>53.552934</v>
      </c>
      <c r="BD284" t="n">
        <v>53.552934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382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136</v>
      </c>
      <c r="L285" t="s">
        <v>76</v>
      </c>
      <c r="M285" t="s"/>
      <c r="N285" t="s">
        <v>128</v>
      </c>
      <c r="O285" t="s">
        <v>78</v>
      </c>
      <c r="P285" t="s">
        <v>382</v>
      </c>
      <c r="Q285" t="s"/>
      <c r="R285" t="s">
        <v>79</v>
      </c>
      <c r="S285" t="s">
        <v>390</v>
      </c>
      <c r="T285" t="s">
        <v>81</v>
      </c>
      <c r="U285" t="s">
        <v>82</v>
      </c>
      <c r="V285" t="s">
        <v>83</v>
      </c>
      <c r="W285" t="s">
        <v>97</v>
      </c>
      <c r="X285" t="s"/>
      <c r="Y285" t="s">
        <v>85</v>
      </c>
      <c r="Z285">
        <f>HYPERLINK("https://hotel-media.eclerx.com/savepage/tk_1546853841476795_sr_273.html","info")</f>
        <v/>
      </c>
      <c r="AA285" t="n">
        <v>-2676551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92</v>
      </c>
      <c r="AQ285" t="s">
        <v>88</v>
      </c>
      <c r="AR285" t="s">
        <v>119</v>
      </c>
      <c r="AS285" t="s"/>
      <c r="AT285" t="s">
        <v>90</v>
      </c>
      <c r="AU285" t="s"/>
      <c r="AV285" t="s"/>
      <c r="AW285" t="s"/>
      <c r="AX285" t="s"/>
      <c r="AY285" t="n">
        <v>2676551</v>
      </c>
      <c r="AZ285" t="s">
        <v>384</v>
      </c>
      <c r="BA285" t="s"/>
      <c r="BB285" t="n">
        <v>28204</v>
      </c>
      <c r="BC285" t="n">
        <v>53.552934</v>
      </c>
      <c r="BD285" t="n">
        <v>53.552934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391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147</v>
      </c>
      <c r="L286" t="s">
        <v>76</v>
      </c>
      <c r="M286" t="s"/>
      <c r="N286" t="s">
        <v>392</v>
      </c>
      <c r="O286" t="s">
        <v>78</v>
      </c>
      <c r="P286" t="s">
        <v>391</v>
      </c>
      <c r="Q286" t="s"/>
      <c r="R286" t="s">
        <v>220</v>
      </c>
      <c r="S286" t="s">
        <v>393</v>
      </c>
      <c r="T286" t="s">
        <v>81</v>
      </c>
      <c r="U286" t="s">
        <v>82</v>
      </c>
      <c r="V286" t="s">
        <v>83</v>
      </c>
      <c r="W286" t="s">
        <v>97</v>
      </c>
      <c r="X286" t="s"/>
      <c r="Y286" t="s">
        <v>85</v>
      </c>
      <c r="Z286">
        <f>HYPERLINK("https://hotel-media.eclerx.com/savepage/tk_15468537649640777_sr_273.html","info")</f>
        <v/>
      </c>
      <c r="AA286" t="n">
        <v>-2311837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53</v>
      </c>
      <c r="AQ286" t="s">
        <v>88</v>
      </c>
      <c r="AR286" t="s">
        <v>89</v>
      </c>
      <c r="AS286" t="s"/>
      <c r="AT286" t="s">
        <v>90</v>
      </c>
      <c r="AU286" t="s"/>
      <c r="AV286" t="s"/>
      <c r="AW286" t="s"/>
      <c r="AX286" t="s"/>
      <c r="AY286" t="n">
        <v>2311837</v>
      </c>
      <c r="AZ286" t="s">
        <v>394</v>
      </c>
      <c r="BA286" t="s"/>
      <c r="BB286" t="n">
        <v>103689</v>
      </c>
      <c r="BC286" t="n">
        <v>53.571358</v>
      </c>
      <c r="BD286" t="n">
        <v>53.571358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391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196</v>
      </c>
      <c r="L287" t="s">
        <v>76</v>
      </c>
      <c r="M287" t="s"/>
      <c r="N287" t="s">
        <v>137</v>
      </c>
      <c r="O287" t="s">
        <v>78</v>
      </c>
      <c r="P287" t="s">
        <v>391</v>
      </c>
      <c r="Q287" t="s"/>
      <c r="R287" t="s">
        <v>220</v>
      </c>
      <c r="S287" t="s">
        <v>165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HYPERLINK("https://hotel-media.eclerx.com/savepage/tk_15468537649640777_sr_273.html","info")</f>
        <v/>
      </c>
      <c r="AA287" t="n">
        <v>-2311837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53</v>
      </c>
      <c r="AQ287" t="s">
        <v>88</v>
      </c>
      <c r="AR287" t="s">
        <v>121</v>
      </c>
      <c r="AS287" t="s"/>
      <c r="AT287" t="s">
        <v>90</v>
      </c>
      <c r="AU287" t="s"/>
      <c r="AV287" t="s"/>
      <c r="AW287" t="s"/>
      <c r="AX287" t="s"/>
      <c r="AY287" t="n">
        <v>2311837</v>
      </c>
      <c r="AZ287" t="s">
        <v>394</v>
      </c>
      <c r="BA287" t="s"/>
      <c r="BB287" t="n">
        <v>103689</v>
      </c>
      <c r="BC287" t="n">
        <v>53.571358</v>
      </c>
      <c r="BD287" t="n">
        <v>53.571358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391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238</v>
      </c>
      <c r="L288" t="s">
        <v>76</v>
      </c>
      <c r="M288" t="s"/>
      <c r="N288" t="s">
        <v>395</v>
      </c>
      <c r="O288" t="s">
        <v>78</v>
      </c>
      <c r="P288" t="s">
        <v>391</v>
      </c>
      <c r="Q288" t="s"/>
      <c r="R288" t="s">
        <v>220</v>
      </c>
      <c r="S288" t="s">
        <v>396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HYPERLINK("https://hotel-media.eclerx.com/savepage/tk_15468537649640777_sr_273.html","info")</f>
        <v/>
      </c>
      <c r="AA288" t="n">
        <v>-2311837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53</v>
      </c>
      <c r="AQ288" t="s">
        <v>88</v>
      </c>
      <c r="AR288" t="s">
        <v>121</v>
      </c>
      <c r="AS288" t="s"/>
      <c r="AT288" t="s">
        <v>90</v>
      </c>
      <c r="AU288" t="s"/>
      <c r="AV288" t="s"/>
      <c r="AW288" t="s"/>
      <c r="AX288" t="s"/>
      <c r="AY288" t="n">
        <v>2311837</v>
      </c>
      <c r="AZ288" t="s">
        <v>394</v>
      </c>
      <c r="BA288" t="s"/>
      <c r="BB288" t="n">
        <v>103689</v>
      </c>
      <c r="BC288" t="n">
        <v>53.571358</v>
      </c>
      <c r="BD288" t="n">
        <v>53.571358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397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164</v>
      </c>
      <c r="L289" t="s">
        <v>76</v>
      </c>
      <c r="M289" t="s"/>
      <c r="N289" t="s">
        <v>398</v>
      </c>
      <c r="O289" t="s">
        <v>78</v>
      </c>
      <c r="P289" t="s">
        <v>397</v>
      </c>
      <c r="Q289" t="s"/>
      <c r="R289" t="s">
        <v>220</v>
      </c>
      <c r="S289" t="s">
        <v>228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HYPERLINK("https://hotel-media.eclerx.com/savepage/tk_15468537033345237_sr_273.html","info")</f>
        <v/>
      </c>
      <c r="AA289" t="n">
        <v>-2311936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31</v>
      </c>
      <c r="AQ289" t="s">
        <v>88</v>
      </c>
      <c r="AR289" t="s">
        <v>124</v>
      </c>
      <c r="AS289" t="s"/>
      <c r="AT289" t="s">
        <v>90</v>
      </c>
      <c r="AU289" t="s"/>
      <c r="AV289" t="s"/>
      <c r="AW289" t="s"/>
      <c r="AX289" t="s"/>
      <c r="AY289" t="n">
        <v>2311936</v>
      </c>
      <c r="AZ289" t="s">
        <v>399</v>
      </c>
      <c r="BA289" t="s"/>
      <c r="BB289" t="n">
        <v>57292</v>
      </c>
      <c r="BC289" t="n">
        <v>53.564585</v>
      </c>
      <c r="BD289" t="n">
        <v>53.564585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397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164</v>
      </c>
      <c r="L290" t="s">
        <v>76</v>
      </c>
      <c r="M290" t="s"/>
      <c r="N290" t="s">
        <v>398</v>
      </c>
      <c r="O290" t="s">
        <v>78</v>
      </c>
      <c r="P290" t="s">
        <v>397</v>
      </c>
      <c r="Q290" t="s"/>
      <c r="R290" t="s">
        <v>220</v>
      </c>
      <c r="S290" t="s">
        <v>228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HYPERLINK("https://hotel-media.eclerx.com/savepage/tk_15468537033345237_sr_273.html","info")</f>
        <v/>
      </c>
      <c r="AA290" t="n">
        <v>-2311936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31</v>
      </c>
      <c r="AQ290" t="s">
        <v>88</v>
      </c>
      <c r="AR290" t="s">
        <v>119</v>
      </c>
      <c r="AS290" t="s"/>
      <c r="AT290" t="s">
        <v>90</v>
      </c>
      <c r="AU290" t="s"/>
      <c r="AV290" t="s"/>
      <c r="AW290" t="s"/>
      <c r="AX290" t="s"/>
      <c r="AY290" t="n">
        <v>2311936</v>
      </c>
      <c r="AZ290" t="s">
        <v>399</v>
      </c>
      <c r="BA290" t="s"/>
      <c r="BB290" t="n">
        <v>57292</v>
      </c>
      <c r="BC290" t="n">
        <v>53.564585</v>
      </c>
      <c r="BD290" t="n">
        <v>53.564585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397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164</v>
      </c>
      <c r="L291" t="s">
        <v>76</v>
      </c>
      <c r="M291" t="s"/>
      <c r="N291" t="s">
        <v>400</v>
      </c>
      <c r="O291" t="s">
        <v>78</v>
      </c>
      <c r="P291" t="s">
        <v>397</v>
      </c>
      <c r="Q291" t="s"/>
      <c r="R291" t="s">
        <v>220</v>
      </c>
      <c r="S291" t="s">
        <v>228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HYPERLINK("https://hotel-media.eclerx.com/savepage/tk_15468537033345237_sr_273.html","info")</f>
        <v/>
      </c>
      <c r="AA291" t="n">
        <v>-2311936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31</v>
      </c>
      <c r="AQ291" t="s">
        <v>88</v>
      </c>
      <c r="AR291" t="s">
        <v>121</v>
      </c>
      <c r="AS291" t="s"/>
      <c r="AT291" t="s">
        <v>90</v>
      </c>
      <c r="AU291" t="s"/>
      <c r="AV291" t="s"/>
      <c r="AW291" t="s"/>
      <c r="AX291" t="s"/>
      <c r="AY291" t="n">
        <v>2311936</v>
      </c>
      <c r="AZ291" t="s">
        <v>399</v>
      </c>
      <c r="BA291" t="s"/>
      <c r="BB291" t="n">
        <v>57292</v>
      </c>
      <c r="BC291" t="n">
        <v>53.564585</v>
      </c>
      <c r="BD291" t="n">
        <v>53.564585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397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188</v>
      </c>
      <c r="L292" t="s">
        <v>76</v>
      </c>
      <c r="M292" t="s"/>
      <c r="N292" t="s">
        <v>401</v>
      </c>
      <c r="O292" t="s">
        <v>78</v>
      </c>
      <c r="P292" t="s">
        <v>397</v>
      </c>
      <c r="Q292" t="s"/>
      <c r="R292" t="s">
        <v>220</v>
      </c>
      <c r="S292" t="s">
        <v>402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HYPERLINK("https://hotel-media.eclerx.com/savepage/tk_15468537033345237_sr_273.html","info")</f>
        <v/>
      </c>
      <c r="AA292" t="n">
        <v>-2311936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31</v>
      </c>
      <c r="AQ292" t="s">
        <v>88</v>
      </c>
      <c r="AR292" t="s">
        <v>124</v>
      </c>
      <c r="AS292" t="s"/>
      <c r="AT292" t="s">
        <v>90</v>
      </c>
      <c r="AU292" t="s"/>
      <c r="AV292" t="s"/>
      <c r="AW292" t="s"/>
      <c r="AX292" t="s"/>
      <c r="AY292" t="n">
        <v>2311936</v>
      </c>
      <c r="AZ292" t="s">
        <v>399</v>
      </c>
      <c r="BA292" t="s"/>
      <c r="BB292" t="n">
        <v>57292</v>
      </c>
      <c r="BC292" t="n">
        <v>53.564585</v>
      </c>
      <c r="BD292" t="n">
        <v>53.564585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397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188</v>
      </c>
      <c r="L293" t="s">
        <v>76</v>
      </c>
      <c r="M293" t="s"/>
      <c r="N293" t="s">
        <v>403</v>
      </c>
      <c r="O293" t="s">
        <v>78</v>
      </c>
      <c r="P293" t="s">
        <v>397</v>
      </c>
      <c r="Q293" t="s"/>
      <c r="R293" t="s">
        <v>220</v>
      </c>
      <c r="S293" t="s">
        <v>402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HYPERLINK("https://hotel-media.eclerx.com/savepage/tk_15468537033345237_sr_273.html","info")</f>
        <v/>
      </c>
      <c r="AA293" t="n">
        <v>-2311936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31</v>
      </c>
      <c r="AQ293" t="s">
        <v>88</v>
      </c>
      <c r="AR293" t="s">
        <v>121</v>
      </c>
      <c r="AS293" t="s"/>
      <c r="AT293" t="s">
        <v>90</v>
      </c>
      <c r="AU293" t="s"/>
      <c r="AV293" t="s"/>
      <c r="AW293" t="s"/>
      <c r="AX293" t="s"/>
      <c r="AY293" t="n">
        <v>2311936</v>
      </c>
      <c r="AZ293" t="s">
        <v>399</v>
      </c>
      <c r="BA293" t="s"/>
      <c r="BB293" t="n">
        <v>57292</v>
      </c>
      <c r="BC293" t="n">
        <v>53.564585</v>
      </c>
      <c r="BD293" t="n">
        <v>53.564585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397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188</v>
      </c>
      <c r="L294" t="s">
        <v>76</v>
      </c>
      <c r="M294" t="s"/>
      <c r="N294" t="s">
        <v>401</v>
      </c>
      <c r="O294" t="s">
        <v>78</v>
      </c>
      <c r="P294" t="s">
        <v>397</v>
      </c>
      <c r="Q294" t="s"/>
      <c r="R294" t="s">
        <v>220</v>
      </c>
      <c r="S294" t="s">
        <v>402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HYPERLINK("https://hotel-media.eclerx.com/savepage/tk_15468537033345237_sr_273.html","info")</f>
        <v/>
      </c>
      <c r="AA294" t="n">
        <v>-2311936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31</v>
      </c>
      <c r="AQ294" t="s">
        <v>88</v>
      </c>
      <c r="AR294" t="s">
        <v>119</v>
      </c>
      <c r="AS294" t="s"/>
      <c r="AT294" t="s">
        <v>90</v>
      </c>
      <c r="AU294" t="s"/>
      <c r="AV294" t="s"/>
      <c r="AW294" t="s"/>
      <c r="AX294" t="s"/>
      <c r="AY294" t="n">
        <v>2311936</v>
      </c>
      <c r="AZ294" t="s">
        <v>399</v>
      </c>
      <c r="BA294" t="s"/>
      <c r="BB294" t="n">
        <v>57292</v>
      </c>
      <c r="BC294" t="n">
        <v>53.564585</v>
      </c>
      <c r="BD294" t="n">
        <v>53.564585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397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193</v>
      </c>
      <c r="L295" t="s">
        <v>76</v>
      </c>
      <c r="M295" t="s"/>
      <c r="N295" t="s">
        <v>404</v>
      </c>
      <c r="O295" t="s">
        <v>78</v>
      </c>
      <c r="P295" t="s">
        <v>397</v>
      </c>
      <c r="Q295" t="s"/>
      <c r="R295" t="s">
        <v>220</v>
      </c>
      <c r="S295" t="s">
        <v>405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HYPERLINK("https://hotel-media.eclerx.com/savepage/tk_15468537033345237_sr_273.html","info")</f>
        <v/>
      </c>
      <c r="AA295" t="n">
        <v>-2311936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31</v>
      </c>
      <c r="AQ295" t="s">
        <v>88</v>
      </c>
      <c r="AR295" t="s">
        <v>123</v>
      </c>
      <c r="AS295" t="s"/>
      <c r="AT295" t="s">
        <v>90</v>
      </c>
      <c r="AU295" t="s"/>
      <c r="AV295" t="s"/>
      <c r="AW295" t="s"/>
      <c r="AX295" t="s"/>
      <c r="AY295" t="n">
        <v>2311936</v>
      </c>
      <c r="AZ295" t="s">
        <v>399</v>
      </c>
      <c r="BA295" t="s"/>
      <c r="BB295" t="n">
        <v>57292</v>
      </c>
      <c r="BC295" t="n">
        <v>53.564585</v>
      </c>
      <c r="BD295" t="n">
        <v>53.564585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397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193</v>
      </c>
      <c r="L296" t="s">
        <v>76</v>
      </c>
      <c r="M296" t="s"/>
      <c r="N296" t="s">
        <v>406</v>
      </c>
      <c r="O296" t="s">
        <v>78</v>
      </c>
      <c r="P296" t="s">
        <v>397</v>
      </c>
      <c r="Q296" t="s"/>
      <c r="R296" t="s">
        <v>220</v>
      </c>
      <c r="S296" t="s">
        <v>405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HYPERLINK("https://hotel-media.eclerx.com/savepage/tk_15468537033345237_sr_273.html","info")</f>
        <v/>
      </c>
      <c r="AA296" t="n">
        <v>-2311936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31</v>
      </c>
      <c r="AQ296" t="s">
        <v>88</v>
      </c>
      <c r="AR296" t="s">
        <v>124</v>
      </c>
      <c r="AS296" t="s"/>
      <c r="AT296" t="s">
        <v>90</v>
      </c>
      <c r="AU296" t="s"/>
      <c r="AV296" t="s"/>
      <c r="AW296" t="s"/>
      <c r="AX296" t="s"/>
      <c r="AY296" t="n">
        <v>2311936</v>
      </c>
      <c r="AZ296" t="s">
        <v>399</v>
      </c>
      <c r="BA296" t="s"/>
      <c r="BB296" t="n">
        <v>57292</v>
      </c>
      <c r="BC296" t="n">
        <v>53.564585</v>
      </c>
      <c r="BD296" t="n">
        <v>53.564585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397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193</v>
      </c>
      <c r="L297" t="s">
        <v>76</v>
      </c>
      <c r="M297" t="s"/>
      <c r="N297" t="s">
        <v>406</v>
      </c>
      <c r="O297" t="s">
        <v>78</v>
      </c>
      <c r="P297" t="s">
        <v>397</v>
      </c>
      <c r="Q297" t="s"/>
      <c r="R297" t="s">
        <v>220</v>
      </c>
      <c r="S297" t="s">
        <v>405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HYPERLINK("https://hotel-media.eclerx.com/savepage/tk_15468537033345237_sr_273.html","info")</f>
        <v/>
      </c>
      <c r="AA297" t="n">
        <v>-2311936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31</v>
      </c>
      <c r="AQ297" t="s">
        <v>88</v>
      </c>
      <c r="AR297" t="s">
        <v>119</v>
      </c>
      <c r="AS297" t="s"/>
      <c r="AT297" t="s">
        <v>90</v>
      </c>
      <c r="AU297" t="s"/>
      <c r="AV297" t="s"/>
      <c r="AW297" t="s"/>
      <c r="AX297" t="s"/>
      <c r="AY297" t="n">
        <v>2311936</v>
      </c>
      <c r="AZ297" t="s">
        <v>399</v>
      </c>
      <c r="BA297" t="s"/>
      <c r="BB297" t="n">
        <v>57292</v>
      </c>
      <c r="BC297" t="n">
        <v>53.564585</v>
      </c>
      <c r="BD297" t="n">
        <v>53.564585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397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193</v>
      </c>
      <c r="L298" t="s">
        <v>76</v>
      </c>
      <c r="M298" t="s"/>
      <c r="N298" t="s">
        <v>407</v>
      </c>
      <c r="O298" t="s">
        <v>78</v>
      </c>
      <c r="P298" t="s">
        <v>397</v>
      </c>
      <c r="Q298" t="s"/>
      <c r="R298" t="s">
        <v>220</v>
      </c>
      <c r="S298" t="s">
        <v>405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HYPERLINK("https://hotel-media.eclerx.com/savepage/tk_15468537033345237_sr_273.html","info")</f>
        <v/>
      </c>
      <c r="AA298" t="n">
        <v>-2311936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31</v>
      </c>
      <c r="AQ298" t="s">
        <v>88</v>
      </c>
      <c r="AR298" t="s">
        <v>121</v>
      </c>
      <c r="AS298" t="s"/>
      <c r="AT298" t="s">
        <v>90</v>
      </c>
      <c r="AU298" t="s"/>
      <c r="AV298" t="s"/>
      <c r="AW298" t="s"/>
      <c r="AX298" t="s"/>
      <c r="AY298" t="n">
        <v>2311936</v>
      </c>
      <c r="AZ298" t="s">
        <v>399</v>
      </c>
      <c r="BA298" t="s"/>
      <c r="BB298" t="n">
        <v>57292</v>
      </c>
      <c r="BC298" t="n">
        <v>53.564585</v>
      </c>
      <c r="BD298" t="n">
        <v>53.564585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397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215</v>
      </c>
      <c r="L299" t="s">
        <v>76</v>
      </c>
      <c r="M299" t="s"/>
      <c r="N299" t="s">
        <v>408</v>
      </c>
      <c r="O299" t="s">
        <v>78</v>
      </c>
      <c r="P299" t="s">
        <v>397</v>
      </c>
      <c r="Q299" t="s"/>
      <c r="R299" t="s">
        <v>220</v>
      </c>
      <c r="S299" t="s">
        <v>409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HYPERLINK("https://hotel-media.eclerx.com/savepage/tk_15468537033345237_sr_273.html","info")</f>
        <v/>
      </c>
      <c r="AA299" t="n">
        <v>-2311936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31</v>
      </c>
      <c r="AQ299" t="s">
        <v>88</v>
      </c>
      <c r="AR299" t="s">
        <v>89</v>
      </c>
      <c r="AS299" t="s"/>
      <c r="AT299" t="s">
        <v>90</v>
      </c>
      <c r="AU299" t="s"/>
      <c r="AV299" t="s"/>
      <c r="AW299" t="s"/>
      <c r="AX299" t="s"/>
      <c r="AY299" t="n">
        <v>2311936</v>
      </c>
      <c r="AZ299" t="s">
        <v>399</v>
      </c>
      <c r="BA299" t="s"/>
      <c r="BB299" t="n">
        <v>57292</v>
      </c>
      <c r="BC299" t="n">
        <v>53.564585</v>
      </c>
      <c r="BD299" t="n">
        <v>53.564585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397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223</v>
      </c>
      <c r="L300" t="s">
        <v>76</v>
      </c>
      <c r="M300" t="s"/>
      <c r="N300" t="s">
        <v>408</v>
      </c>
      <c r="O300" t="s">
        <v>78</v>
      </c>
      <c r="P300" t="s">
        <v>397</v>
      </c>
      <c r="Q300" t="s"/>
      <c r="R300" t="s">
        <v>220</v>
      </c>
      <c r="S300" t="s">
        <v>410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HYPERLINK("https://hotel-media.eclerx.com/savepage/tk_15468537033345237_sr_273.html","info")</f>
        <v/>
      </c>
      <c r="AA300" t="n">
        <v>-2311936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31</v>
      </c>
      <c r="AQ300" t="s">
        <v>88</v>
      </c>
      <c r="AR300" t="s">
        <v>114</v>
      </c>
      <c r="AS300" t="s"/>
      <c r="AT300" t="s">
        <v>90</v>
      </c>
      <c r="AU300" t="s"/>
      <c r="AV300" t="s"/>
      <c r="AW300" t="s"/>
      <c r="AX300" t="s"/>
      <c r="AY300" t="n">
        <v>2311936</v>
      </c>
      <c r="AZ300" t="s">
        <v>399</v>
      </c>
      <c r="BA300" t="s"/>
      <c r="BB300" t="n">
        <v>57292</v>
      </c>
      <c r="BC300" t="n">
        <v>53.564585</v>
      </c>
      <c r="BD300" t="n">
        <v>53.564585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397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231</v>
      </c>
      <c r="L301" t="s">
        <v>76</v>
      </c>
      <c r="M301" t="s"/>
      <c r="N301" t="s">
        <v>411</v>
      </c>
      <c r="O301" t="s">
        <v>78</v>
      </c>
      <c r="P301" t="s">
        <v>397</v>
      </c>
      <c r="Q301" t="s"/>
      <c r="R301" t="s">
        <v>220</v>
      </c>
      <c r="S301" t="s">
        <v>176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HYPERLINK("https://hotel-media.eclerx.com/savepage/tk_15468537033345237_sr_273.html","info")</f>
        <v/>
      </c>
      <c r="AA301" t="n">
        <v>-2311936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31</v>
      </c>
      <c r="AQ301" t="s">
        <v>88</v>
      </c>
      <c r="AR301" t="s">
        <v>123</v>
      </c>
      <c r="AS301" t="s"/>
      <c r="AT301" t="s">
        <v>90</v>
      </c>
      <c r="AU301" t="s"/>
      <c r="AV301" t="s"/>
      <c r="AW301" t="s"/>
      <c r="AX301" t="s"/>
      <c r="AY301" t="n">
        <v>2311936</v>
      </c>
      <c r="AZ301" t="s">
        <v>399</v>
      </c>
      <c r="BA301" t="s"/>
      <c r="BB301" t="n">
        <v>57292</v>
      </c>
      <c r="BC301" t="n">
        <v>53.564585</v>
      </c>
      <c r="BD301" t="n">
        <v>53.564585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397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237</v>
      </c>
      <c r="L302" t="s">
        <v>76</v>
      </c>
      <c r="M302" t="s"/>
      <c r="N302" t="s">
        <v>128</v>
      </c>
      <c r="O302" t="s">
        <v>78</v>
      </c>
      <c r="P302" t="s">
        <v>397</v>
      </c>
      <c r="Q302" t="s"/>
      <c r="R302" t="s">
        <v>220</v>
      </c>
      <c r="S302" t="s">
        <v>178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HYPERLINK("https://hotel-media.eclerx.com/savepage/tk_15468537033345237_sr_273.html","info")</f>
        <v/>
      </c>
      <c r="AA302" t="n">
        <v>-2311936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31</v>
      </c>
      <c r="AQ302" t="s">
        <v>88</v>
      </c>
      <c r="AR302" t="s">
        <v>119</v>
      </c>
      <c r="AS302" t="s"/>
      <c r="AT302" t="s">
        <v>90</v>
      </c>
      <c r="AU302" t="s"/>
      <c r="AV302" t="s"/>
      <c r="AW302" t="s"/>
      <c r="AX302" t="s"/>
      <c r="AY302" t="n">
        <v>2311936</v>
      </c>
      <c r="AZ302" t="s">
        <v>399</v>
      </c>
      <c r="BA302" t="s"/>
      <c r="BB302" t="n">
        <v>57292</v>
      </c>
      <c r="BC302" t="n">
        <v>53.564585</v>
      </c>
      <c r="BD302" t="n">
        <v>53.564585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397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237</v>
      </c>
      <c r="L303" t="s">
        <v>76</v>
      </c>
      <c r="M303" t="s"/>
      <c r="N303" t="s">
        <v>128</v>
      </c>
      <c r="O303" t="s">
        <v>78</v>
      </c>
      <c r="P303" t="s">
        <v>397</v>
      </c>
      <c r="Q303" t="s"/>
      <c r="R303" t="s">
        <v>220</v>
      </c>
      <c r="S303" t="s">
        <v>178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HYPERLINK("https://hotel-media.eclerx.com/savepage/tk_15468537033345237_sr_273.html","info")</f>
        <v/>
      </c>
      <c r="AA303" t="n">
        <v>-2311936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31</v>
      </c>
      <c r="AQ303" t="s">
        <v>88</v>
      </c>
      <c r="AR303" t="s">
        <v>119</v>
      </c>
      <c r="AS303" t="s"/>
      <c r="AT303" t="s">
        <v>90</v>
      </c>
      <c r="AU303" t="s"/>
      <c r="AV303" t="s"/>
      <c r="AW303" t="s"/>
      <c r="AX303" t="s"/>
      <c r="AY303" t="n">
        <v>2311936</v>
      </c>
      <c r="AZ303" t="s">
        <v>399</v>
      </c>
      <c r="BA303" t="s"/>
      <c r="BB303" t="n">
        <v>57292</v>
      </c>
      <c r="BC303" t="n">
        <v>53.564585</v>
      </c>
      <c r="BD303" t="n">
        <v>53.564585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397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238</v>
      </c>
      <c r="L304" t="s">
        <v>76</v>
      </c>
      <c r="M304" t="s"/>
      <c r="N304" t="s">
        <v>146</v>
      </c>
      <c r="O304" t="s">
        <v>78</v>
      </c>
      <c r="P304" t="s">
        <v>397</v>
      </c>
      <c r="Q304" t="s"/>
      <c r="R304" t="s">
        <v>220</v>
      </c>
      <c r="S304" t="s">
        <v>396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HYPERLINK("https://hotel-media.eclerx.com/savepage/tk_15468537033345237_sr_273.html","info")</f>
        <v/>
      </c>
      <c r="AA304" t="n">
        <v>-2311936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31</v>
      </c>
      <c r="AQ304" t="s">
        <v>88</v>
      </c>
      <c r="AR304" t="s">
        <v>133</v>
      </c>
      <c r="AS304" t="s"/>
      <c r="AT304" t="s">
        <v>90</v>
      </c>
      <c r="AU304" t="s"/>
      <c r="AV304" t="s"/>
      <c r="AW304" t="s"/>
      <c r="AX304" t="s"/>
      <c r="AY304" t="n">
        <v>2311936</v>
      </c>
      <c r="AZ304" t="s">
        <v>399</v>
      </c>
      <c r="BA304" t="s"/>
      <c r="BB304" t="n">
        <v>57292</v>
      </c>
      <c r="BC304" t="n">
        <v>53.564585</v>
      </c>
      <c r="BD304" t="n">
        <v>53.564585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397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238</v>
      </c>
      <c r="L305" t="s">
        <v>76</v>
      </c>
      <c r="M305" t="s"/>
      <c r="N305" t="s">
        <v>149</v>
      </c>
      <c r="O305" t="s">
        <v>78</v>
      </c>
      <c r="P305" t="s">
        <v>397</v>
      </c>
      <c r="Q305" t="s"/>
      <c r="R305" t="s">
        <v>220</v>
      </c>
      <c r="S305" t="s">
        <v>396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HYPERLINK("https://hotel-media.eclerx.com/savepage/tk_15468537033345237_sr_273.html","info")</f>
        <v/>
      </c>
      <c r="AA305" t="n">
        <v>-2311936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31</v>
      </c>
      <c r="AQ305" t="s">
        <v>88</v>
      </c>
      <c r="AR305" t="s">
        <v>121</v>
      </c>
      <c r="AS305" t="s"/>
      <c r="AT305" t="s">
        <v>90</v>
      </c>
      <c r="AU305" t="s"/>
      <c r="AV305" t="s"/>
      <c r="AW305" t="s"/>
      <c r="AX305" t="s"/>
      <c r="AY305" t="n">
        <v>2311936</v>
      </c>
      <c r="AZ305" t="s">
        <v>399</v>
      </c>
      <c r="BA305" t="s"/>
      <c r="BB305" t="n">
        <v>57292</v>
      </c>
      <c r="BC305" t="n">
        <v>53.564585</v>
      </c>
      <c r="BD305" t="n">
        <v>53.564585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397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238</v>
      </c>
      <c r="L306" t="s">
        <v>76</v>
      </c>
      <c r="M306" t="s"/>
      <c r="N306" t="s">
        <v>128</v>
      </c>
      <c r="O306" t="s">
        <v>78</v>
      </c>
      <c r="P306" t="s">
        <v>397</v>
      </c>
      <c r="Q306" t="s"/>
      <c r="R306" t="s">
        <v>220</v>
      </c>
      <c r="S306" t="s">
        <v>396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HYPERLINK("https://hotel-media.eclerx.com/savepage/tk_15468537033345237_sr_273.html","info")</f>
        <v/>
      </c>
      <c r="AA306" t="n">
        <v>-2311936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31</v>
      </c>
      <c r="AQ306" t="s">
        <v>88</v>
      </c>
      <c r="AR306" t="s">
        <v>121</v>
      </c>
      <c r="AS306" t="s"/>
      <c r="AT306" t="s">
        <v>90</v>
      </c>
      <c r="AU306" t="s"/>
      <c r="AV306" t="s"/>
      <c r="AW306" t="s"/>
      <c r="AX306" t="s"/>
      <c r="AY306" t="n">
        <v>2311936</v>
      </c>
      <c r="AZ306" t="s">
        <v>399</v>
      </c>
      <c r="BA306" t="s"/>
      <c r="BB306" t="n">
        <v>57292</v>
      </c>
      <c r="BC306" t="n">
        <v>53.564585</v>
      </c>
      <c r="BD306" t="n">
        <v>53.564585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397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239</v>
      </c>
      <c r="L307" t="s">
        <v>76</v>
      </c>
      <c r="M307" t="s"/>
      <c r="N307" t="s">
        <v>128</v>
      </c>
      <c r="O307" t="s">
        <v>78</v>
      </c>
      <c r="P307" t="s">
        <v>397</v>
      </c>
      <c r="Q307" t="s"/>
      <c r="R307" t="s">
        <v>220</v>
      </c>
      <c r="S307" t="s">
        <v>179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HYPERLINK("https://hotel-media.eclerx.com/savepage/tk_15468537033345237_sr_273.html","info")</f>
        <v/>
      </c>
      <c r="AA307" t="n">
        <v>-2311936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31</v>
      </c>
      <c r="AQ307" t="s">
        <v>88</v>
      </c>
      <c r="AR307" t="s">
        <v>148</v>
      </c>
      <c r="AS307" t="s"/>
      <c r="AT307" t="s">
        <v>90</v>
      </c>
      <c r="AU307" t="s"/>
      <c r="AV307" t="s"/>
      <c r="AW307" t="s"/>
      <c r="AX307" t="s"/>
      <c r="AY307" t="n">
        <v>2311936</v>
      </c>
      <c r="AZ307" t="s">
        <v>399</v>
      </c>
      <c r="BA307" t="s"/>
      <c r="BB307" t="n">
        <v>57292</v>
      </c>
      <c r="BC307" t="n">
        <v>53.564585</v>
      </c>
      <c r="BD307" t="n">
        <v>53.564585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397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239</v>
      </c>
      <c r="L308" t="s">
        <v>76</v>
      </c>
      <c r="M308" t="s"/>
      <c r="N308" t="s">
        <v>128</v>
      </c>
      <c r="O308" t="s">
        <v>78</v>
      </c>
      <c r="P308" t="s">
        <v>397</v>
      </c>
      <c r="Q308" t="s"/>
      <c r="R308" t="s">
        <v>220</v>
      </c>
      <c r="S308" t="s">
        <v>179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HYPERLINK("https://hotel-media.eclerx.com/savepage/tk_15468537033345237_sr_273.html","info")</f>
        <v/>
      </c>
      <c r="AA308" t="n">
        <v>-2311936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31</v>
      </c>
      <c r="AQ308" t="s">
        <v>88</v>
      </c>
      <c r="AR308" t="s">
        <v>148</v>
      </c>
      <c r="AS308" t="s"/>
      <c r="AT308" t="s">
        <v>90</v>
      </c>
      <c r="AU308" t="s"/>
      <c r="AV308" t="s"/>
      <c r="AW308" t="s"/>
      <c r="AX308" t="s"/>
      <c r="AY308" t="n">
        <v>2311936</v>
      </c>
      <c r="AZ308" t="s">
        <v>399</v>
      </c>
      <c r="BA308" t="s"/>
      <c r="BB308" t="n">
        <v>57292</v>
      </c>
      <c r="BC308" t="n">
        <v>53.564585</v>
      </c>
      <c r="BD308" t="n">
        <v>53.564585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397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248</v>
      </c>
      <c r="L309" t="s">
        <v>76</v>
      </c>
      <c r="M309" t="s"/>
      <c r="N309" t="s">
        <v>412</v>
      </c>
      <c r="O309" t="s">
        <v>78</v>
      </c>
      <c r="P309" t="s">
        <v>397</v>
      </c>
      <c r="Q309" t="s"/>
      <c r="R309" t="s">
        <v>220</v>
      </c>
      <c r="S309" t="s">
        <v>182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HYPERLINK("https://hotel-media.eclerx.com/savepage/tk_15468537033345237_sr_273.html","info")</f>
        <v/>
      </c>
      <c r="AA309" t="n">
        <v>-2311936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31</v>
      </c>
      <c r="AQ309" t="s">
        <v>88</v>
      </c>
      <c r="AR309" t="s">
        <v>89</v>
      </c>
      <c r="AS309" t="s"/>
      <c r="AT309" t="s">
        <v>90</v>
      </c>
      <c r="AU309" t="s"/>
      <c r="AV309" t="s"/>
      <c r="AW309" t="s"/>
      <c r="AX309" t="s"/>
      <c r="AY309" t="n">
        <v>2311936</v>
      </c>
      <c r="AZ309" t="s">
        <v>399</v>
      </c>
      <c r="BA309" t="s"/>
      <c r="BB309" t="n">
        <v>57292</v>
      </c>
      <c r="BC309" t="n">
        <v>53.564585</v>
      </c>
      <c r="BD309" t="n">
        <v>53.564585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397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256</v>
      </c>
      <c r="L310" t="s">
        <v>76</v>
      </c>
      <c r="M310" t="s"/>
      <c r="N310" t="s">
        <v>412</v>
      </c>
      <c r="O310" t="s">
        <v>78</v>
      </c>
      <c r="P310" t="s">
        <v>397</v>
      </c>
      <c r="Q310" t="s"/>
      <c r="R310" t="s">
        <v>220</v>
      </c>
      <c r="S310" t="s">
        <v>413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HYPERLINK("https://hotel-media.eclerx.com/savepage/tk_15468537033345237_sr_273.html","info")</f>
        <v/>
      </c>
      <c r="AA310" t="n">
        <v>-2311936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31</v>
      </c>
      <c r="AQ310" t="s">
        <v>88</v>
      </c>
      <c r="AR310" t="s">
        <v>114</v>
      </c>
      <c r="AS310" t="s"/>
      <c r="AT310" t="s">
        <v>90</v>
      </c>
      <c r="AU310" t="s"/>
      <c r="AV310" t="s"/>
      <c r="AW310" t="s"/>
      <c r="AX310" t="s"/>
      <c r="AY310" t="n">
        <v>2311936</v>
      </c>
      <c r="AZ310" t="s">
        <v>399</v>
      </c>
      <c r="BA310" t="s"/>
      <c r="BB310" t="n">
        <v>57292</v>
      </c>
      <c r="BC310" t="n">
        <v>53.564585</v>
      </c>
      <c r="BD310" t="n">
        <v>53.564585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397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273</v>
      </c>
      <c r="L311" t="s">
        <v>76</v>
      </c>
      <c r="M311" t="s"/>
      <c r="N311" t="s">
        <v>169</v>
      </c>
      <c r="O311" t="s">
        <v>78</v>
      </c>
      <c r="P311" t="s">
        <v>397</v>
      </c>
      <c r="Q311" t="s"/>
      <c r="R311" t="s">
        <v>220</v>
      </c>
      <c r="S311" t="s">
        <v>414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HYPERLINK("https://hotel-media.eclerx.com/savepage/tk_15468537033345237_sr_273.html","info")</f>
        <v/>
      </c>
      <c r="AA311" t="n">
        <v>-2311936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31</v>
      </c>
      <c r="AQ311" t="s">
        <v>88</v>
      </c>
      <c r="AR311" t="s">
        <v>121</v>
      </c>
      <c r="AS311" t="s"/>
      <c r="AT311" t="s">
        <v>90</v>
      </c>
      <c r="AU311" t="s"/>
      <c r="AV311" t="s"/>
      <c r="AW311" t="s"/>
      <c r="AX311" t="s"/>
      <c r="AY311" t="n">
        <v>2311936</v>
      </c>
      <c r="AZ311" t="s">
        <v>399</v>
      </c>
      <c r="BA311" t="s"/>
      <c r="BB311" t="n">
        <v>57292</v>
      </c>
      <c r="BC311" t="n">
        <v>53.564585</v>
      </c>
      <c r="BD311" t="n">
        <v>53.564585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397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273</v>
      </c>
      <c r="L312" t="s">
        <v>76</v>
      </c>
      <c r="M312" t="s"/>
      <c r="N312" t="s">
        <v>415</v>
      </c>
      <c r="O312" t="s">
        <v>78</v>
      </c>
      <c r="P312" t="s">
        <v>397</v>
      </c>
      <c r="Q312" t="s"/>
      <c r="R312" t="s">
        <v>220</v>
      </c>
      <c r="S312" t="s">
        <v>414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HYPERLINK("https://hotel-media.eclerx.com/savepage/tk_15468537033345237_sr_273.html","info")</f>
        <v/>
      </c>
      <c r="AA312" t="n">
        <v>-2311936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31</v>
      </c>
      <c r="AQ312" t="s">
        <v>88</v>
      </c>
      <c r="AR312" t="s">
        <v>121</v>
      </c>
      <c r="AS312" t="s"/>
      <c r="AT312" t="s">
        <v>90</v>
      </c>
      <c r="AU312" t="s"/>
      <c r="AV312" t="s"/>
      <c r="AW312" t="s"/>
      <c r="AX312" t="s"/>
      <c r="AY312" t="n">
        <v>2311936</v>
      </c>
      <c r="AZ312" t="s">
        <v>399</v>
      </c>
      <c r="BA312" t="s"/>
      <c r="BB312" t="n">
        <v>57292</v>
      </c>
      <c r="BC312" t="n">
        <v>53.564585</v>
      </c>
      <c r="BD312" t="n">
        <v>53.564585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416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90</v>
      </c>
      <c r="L313" t="s">
        <v>76</v>
      </c>
      <c r="M313" t="s"/>
      <c r="N313" t="s">
        <v>128</v>
      </c>
      <c r="O313" t="s">
        <v>78</v>
      </c>
      <c r="P313" t="s">
        <v>416</v>
      </c>
      <c r="Q313" t="s"/>
      <c r="R313" t="s">
        <v>242</v>
      </c>
      <c r="S313" t="s">
        <v>135</v>
      </c>
      <c r="T313" t="s">
        <v>81</v>
      </c>
      <c r="U313" t="s">
        <v>82</v>
      </c>
      <c r="V313" t="s">
        <v>83</v>
      </c>
      <c r="W313" t="s">
        <v>97</v>
      </c>
      <c r="X313" t="s"/>
      <c r="Y313" t="s">
        <v>85</v>
      </c>
      <c r="Z313">
        <f>HYPERLINK("https://hotel-media.eclerx.com/savepage/tk_15468537303434346_sr_273.html","info")</f>
        <v/>
      </c>
      <c r="AA313" t="n">
        <v>-2311943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42</v>
      </c>
      <c r="AQ313" t="s">
        <v>88</v>
      </c>
      <c r="AR313" t="s">
        <v>141</v>
      </c>
      <c r="AS313" t="s"/>
      <c r="AT313" t="s">
        <v>90</v>
      </c>
      <c r="AU313" t="s"/>
      <c r="AV313" t="s"/>
      <c r="AW313" t="s"/>
      <c r="AX313" t="s"/>
      <c r="AY313" t="n">
        <v>2311943</v>
      </c>
      <c r="AZ313" t="s">
        <v>417</v>
      </c>
      <c r="BA313" t="s"/>
      <c r="BB313" t="n">
        <v>28221</v>
      </c>
      <c r="BC313" t="n">
        <v>53.569116</v>
      </c>
      <c r="BD313" t="n">
        <v>53.569116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416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100</v>
      </c>
      <c r="L314" t="s">
        <v>76</v>
      </c>
      <c r="M314" t="s"/>
      <c r="N314" t="s">
        <v>418</v>
      </c>
      <c r="O314" t="s">
        <v>78</v>
      </c>
      <c r="P314" t="s">
        <v>416</v>
      </c>
      <c r="Q314" t="s"/>
      <c r="R314" t="s">
        <v>242</v>
      </c>
      <c r="S314" t="s">
        <v>308</v>
      </c>
      <c r="T314" t="s">
        <v>81</v>
      </c>
      <c r="U314" t="s">
        <v>82</v>
      </c>
      <c r="V314" t="s">
        <v>83</v>
      </c>
      <c r="W314" t="s">
        <v>97</v>
      </c>
      <c r="X314" t="s"/>
      <c r="Y314" t="s">
        <v>85</v>
      </c>
      <c r="Z314">
        <f>HYPERLINK("https://hotel-media.eclerx.com/savepage/tk_15468537303434346_sr_273.html","info")</f>
        <v/>
      </c>
      <c r="AA314" t="n">
        <v>-2311943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42</v>
      </c>
      <c r="AQ314" t="s">
        <v>88</v>
      </c>
      <c r="AR314" t="s">
        <v>141</v>
      </c>
      <c r="AS314" t="s"/>
      <c r="AT314" t="s">
        <v>90</v>
      </c>
      <c r="AU314" t="s"/>
      <c r="AV314" t="s"/>
      <c r="AW314" t="s"/>
      <c r="AX314" t="s"/>
      <c r="AY314" t="n">
        <v>2311943</v>
      </c>
      <c r="AZ314" t="s">
        <v>417</v>
      </c>
      <c r="BA314" t="s"/>
      <c r="BB314" t="n">
        <v>28221</v>
      </c>
      <c r="BC314" t="n">
        <v>53.569116</v>
      </c>
      <c r="BD314" t="n">
        <v>53.569116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416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103</v>
      </c>
      <c r="L315" t="s">
        <v>76</v>
      </c>
      <c r="M315" t="s"/>
      <c r="N315" t="s">
        <v>128</v>
      </c>
      <c r="O315" t="s">
        <v>78</v>
      </c>
      <c r="P315" t="s">
        <v>416</v>
      </c>
      <c r="Q315" t="s"/>
      <c r="R315" t="s">
        <v>242</v>
      </c>
      <c r="S315" t="s">
        <v>147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HYPERLINK("https://hotel-media.eclerx.com/savepage/tk_15468537303434346_sr_273.html","info")</f>
        <v/>
      </c>
      <c r="AA315" t="n">
        <v>-2311943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42</v>
      </c>
      <c r="AQ315" t="s">
        <v>88</v>
      </c>
      <c r="AR315" t="s">
        <v>141</v>
      </c>
      <c r="AS315" t="s"/>
      <c r="AT315" t="s">
        <v>90</v>
      </c>
      <c r="AU315" t="s"/>
      <c r="AV315" t="s"/>
      <c r="AW315" t="s"/>
      <c r="AX315" t="s"/>
      <c r="AY315" t="n">
        <v>2311943</v>
      </c>
      <c r="AZ315" t="s">
        <v>417</v>
      </c>
      <c r="BA315" t="s"/>
      <c r="BB315" t="n">
        <v>28221</v>
      </c>
      <c r="BC315" t="n">
        <v>53.569116</v>
      </c>
      <c r="BD315" t="n">
        <v>53.569116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416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109</v>
      </c>
      <c r="L316" t="s">
        <v>76</v>
      </c>
      <c r="M316" t="s"/>
      <c r="N316" t="s">
        <v>419</v>
      </c>
      <c r="O316" t="s">
        <v>78</v>
      </c>
      <c r="P316" t="s">
        <v>416</v>
      </c>
      <c r="Q316" t="s"/>
      <c r="R316" t="s">
        <v>242</v>
      </c>
      <c r="S316" t="s">
        <v>203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HYPERLINK("https://hotel-media.eclerx.com/savepage/tk_15468537303434346_sr_273.html","info")</f>
        <v/>
      </c>
      <c r="AA316" t="n">
        <v>-2311943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42</v>
      </c>
      <c r="AQ316" t="s">
        <v>88</v>
      </c>
      <c r="AR316" t="s">
        <v>89</v>
      </c>
      <c r="AS316" t="s"/>
      <c r="AT316" t="s">
        <v>90</v>
      </c>
      <c r="AU316" t="s"/>
      <c r="AV316" t="s"/>
      <c r="AW316" t="s"/>
      <c r="AX316" t="s"/>
      <c r="AY316" t="n">
        <v>2311943</v>
      </c>
      <c r="AZ316" t="s">
        <v>417</v>
      </c>
      <c r="BA316" t="s"/>
      <c r="BB316" t="n">
        <v>28221</v>
      </c>
      <c r="BC316" t="n">
        <v>53.569116</v>
      </c>
      <c r="BD316" t="n">
        <v>53.569116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416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113</v>
      </c>
      <c r="L317" t="s">
        <v>76</v>
      </c>
      <c r="M317" t="s"/>
      <c r="N317" t="s">
        <v>418</v>
      </c>
      <c r="O317" t="s">
        <v>78</v>
      </c>
      <c r="P317" t="s">
        <v>416</v>
      </c>
      <c r="Q317" t="s"/>
      <c r="R317" t="s">
        <v>242</v>
      </c>
      <c r="S317" t="s">
        <v>263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HYPERLINK("https://hotel-media.eclerx.com/savepage/tk_15468537303434346_sr_273.html","info")</f>
        <v/>
      </c>
      <c r="AA317" t="n">
        <v>-2311943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42</v>
      </c>
      <c r="AQ317" t="s">
        <v>88</v>
      </c>
      <c r="AR317" t="s">
        <v>141</v>
      </c>
      <c r="AS317" t="s"/>
      <c r="AT317" t="s">
        <v>90</v>
      </c>
      <c r="AU317" t="s"/>
      <c r="AV317" t="s"/>
      <c r="AW317" t="s"/>
      <c r="AX317" t="s"/>
      <c r="AY317" t="n">
        <v>2311943</v>
      </c>
      <c r="AZ317" t="s">
        <v>417</v>
      </c>
      <c r="BA317" t="s"/>
      <c r="BB317" t="n">
        <v>28221</v>
      </c>
      <c r="BC317" t="n">
        <v>53.569116</v>
      </c>
      <c r="BD317" t="n">
        <v>53.569116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416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113</v>
      </c>
      <c r="L318" t="s">
        <v>76</v>
      </c>
      <c r="M318" t="s"/>
      <c r="N318" t="s">
        <v>419</v>
      </c>
      <c r="O318" t="s">
        <v>78</v>
      </c>
      <c r="P318" t="s">
        <v>416</v>
      </c>
      <c r="Q318" t="s"/>
      <c r="R318" t="s">
        <v>242</v>
      </c>
      <c r="S318" t="s">
        <v>263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HYPERLINK("https://hotel-media.eclerx.com/savepage/tk_15468537303434346_sr_273.html","info")</f>
        <v/>
      </c>
      <c r="AA318" t="n">
        <v>-2311943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42</v>
      </c>
      <c r="AQ318" t="s">
        <v>88</v>
      </c>
      <c r="AR318" t="s">
        <v>114</v>
      </c>
      <c r="AS318" t="s"/>
      <c r="AT318" t="s">
        <v>90</v>
      </c>
      <c r="AU318" t="s"/>
      <c r="AV318" t="s"/>
      <c r="AW318" t="s"/>
      <c r="AX318" t="s"/>
      <c r="AY318" t="n">
        <v>2311943</v>
      </c>
      <c r="AZ318" t="s">
        <v>417</v>
      </c>
      <c r="BA318" t="s"/>
      <c r="BB318" t="n">
        <v>28221</v>
      </c>
      <c r="BC318" t="n">
        <v>53.569116</v>
      </c>
      <c r="BD318" t="n">
        <v>53.569116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416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117</v>
      </c>
      <c r="L319" t="s">
        <v>76</v>
      </c>
      <c r="M319" t="s"/>
      <c r="N319" t="s">
        <v>418</v>
      </c>
      <c r="O319" t="s">
        <v>78</v>
      </c>
      <c r="P319" t="s">
        <v>416</v>
      </c>
      <c r="Q319" t="s"/>
      <c r="R319" t="s">
        <v>242</v>
      </c>
      <c r="S319" t="s">
        <v>254</v>
      </c>
      <c r="T319" t="s">
        <v>81</v>
      </c>
      <c r="U319" t="s">
        <v>82</v>
      </c>
      <c r="V319" t="s">
        <v>83</v>
      </c>
      <c r="W319" t="s">
        <v>97</v>
      </c>
      <c r="X319" t="s"/>
      <c r="Y319" t="s">
        <v>85</v>
      </c>
      <c r="Z319">
        <f>HYPERLINK("https://hotel-media.eclerx.com/savepage/tk_15468537303434346_sr_273.html","info")</f>
        <v/>
      </c>
      <c r="AA319" t="n">
        <v>-2311943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42</v>
      </c>
      <c r="AQ319" t="s">
        <v>88</v>
      </c>
      <c r="AR319" t="s">
        <v>119</v>
      </c>
      <c r="AS319" t="s"/>
      <c r="AT319" t="s">
        <v>90</v>
      </c>
      <c r="AU319" t="s"/>
      <c r="AV319" t="s"/>
      <c r="AW319" t="s"/>
      <c r="AX319" t="s"/>
      <c r="AY319" t="n">
        <v>2311943</v>
      </c>
      <c r="AZ319" t="s">
        <v>417</v>
      </c>
      <c r="BA319" t="s"/>
      <c r="BB319" t="n">
        <v>28221</v>
      </c>
      <c r="BC319" t="n">
        <v>53.569116</v>
      </c>
      <c r="BD319" t="n">
        <v>53.569116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416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131</v>
      </c>
      <c r="L320" t="s">
        <v>76</v>
      </c>
      <c r="M320" t="s"/>
      <c r="N320" t="s">
        <v>420</v>
      </c>
      <c r="O320" t="s">
        <v>78</v>
      </c>
      <c r="P320" t="s">
        <v>416</v>
      </c>
      <c r="Q320" t="s"/>
      <c r="R320" t="s">
        <v>242</v>
      </c>
      <c r="S320" t="s">
        <v>318</v>
      </c>
      <c r="T320" t="s">
        <v>81</v>
      </c>
      <c r="U320" t="s">
        <v>82</v>
      </c>
      <c r="V320" t="s">
        <v>83</v>
      </c>
      <c r="W320" t="s">
        <v>97</v>
      </c>
      <c r="X320" t="s"/>
      <c r="Y320" t="s">
        <v>85</v>
      </c>
      <c r="Z320">
        <f>HYPERLINK("https://hotel-media.eclerx.com/savepage/tk_15468537303434346_sr_273.html","info")</f>
        <v/>
      </c>
      <c r="AA320" t="n">
        <v>-2311943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42</v>
      </c>
      <c r="AQ320" t="s">
        <v>88</v>
      </c>
      <c r="AR320" t="s">
        <v>141</v>
      </c>
      <c r="AS320" t="s"/>
      <c r="AT320" t="s">
        <v>90</v>
      </c>
      <c r="AU320" t="s"/>
      <c r="AV320" t="s"/>
      <c r="AW320" t="s"/>
      <c r="AX320" t="s"/>
      <c r="AY320" t="n">
        <v>2311943</v>
      </c>
      <c r="AZ320" t="s">
        <v>417</v>
      </c>
      <c r="BA320" t="s"/>
      <c r="BB320" t="n">
        <v>28221</v>
      </c>
      <c r="BC320" t="n">
        <v>53.569116</v>
      </c>
      <c r="BD320" t="n">
        <v>53.569116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416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146</v>
      </c>
      <c r="L321" t="s">
        <v>76</v>
      </c>
      <c r="M321" t="s"/>
      <c r="N321" t="s">
        <v>420</v>
      </c>
      <c r="O321" t="s">
        <v>78</v>
      </c>
      <c r="P321" t="s">
        <v>416</v>
      </c>
      <c r="Q321" t="s"/>
      <c r="R321" t="s">
        <v>242</v>
      </c>
      <c r="S321" t="s">
        <v>278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HYPERLINK("https://hotel-media.eclerx.com/savepage/tk_15468537303434346_sr_273.html","info")</f>
        <v/>
      </c>
      <c r="AA321" t="n">
        <v>-2311943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42</v>
      </c>
      <c r="AQ321" t="s">
        <v>88</v>
      </c>
      <c r="AR321" t="s">
        <v>141</v>
      </c>
      <c r="AS321" t="s"/>
      <c r="AT321" t="s">
        <v>90</v>
      </c>
      <c r="AU321" t="s"/>
      <c r="AV321" t="s"/>
      <c r="AW321" t="s"/>
      <c r="AX321" t="s"/>
      <c r="AY321" t="n">
        <v>2311943</v>
      </c>
      <c r="AZ321" t="s">
        <v>417</v>
      </c>
      <c r="BA321" t="s"/>
      <c r="BB321" t="n">
        <v>28221</v>
      </c>
      <c r="BC321" t="n">
        <v>53.569116</v>
      </c>
      <c r="BD321" t="n">
        <v>53.569116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421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112</v>
      </c>
      <c r="L322" t="s">
        <v>76</v>
      </c>
      <c r="M322" t="s"/>
      <c r="N322" t="s">
        <v>422</v>
      </c>
      <c r="O322" t="s">
        <v>78</v>
      </c>
      <c r="P322" t="s">
        <v>421</v>
      </c>
      <c r="Q322" t="s"/>
      <c r="R322" t="s">
        <v>220</v>
      </c>
      <c r="S322" t="s">
        <v>253</v>
      </c>
      <c r="T322" t="s">
        <v>81</v>
      </c>
      <c r="U322" t="s">
        <v>82</v>
      </c>
      <c r="V322" t="s">
        <v>83</v>
      </c>
      <c r="W322" t="s">
        <v>97</v>
      </c>
      <c r="X322" t="s"/>
      <c r="Y322" t="s">
        <v>85</v>
      </c>
      <c r="Z322">
        <f>HYPERLINK("https://hotel-media.eclerx.com/savepage/tk_15468537442532234_sr_273.html","info")</f>
        <v/>
      </c>
      <c r="AA322" t="n">
        <v>-10087230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49</v>
      </c>
      <c r="AQ322" t="s">
        <v>88</v>
      </c>
      <c r="AR322" t="s">
        <v>89</v>
      </c>
      <c r="AS322" t="s"/>
      <c r="AT322" t="s">
        <v>90</v>
      </c>
      <c r="AU322" t="s"/>
      <c r="AV322" t="s"/>
      <c r="AW322" t="s"/>
      <c r="AX322" t="s"/>
      <c r="AY322" t="n">
        <v>10087230</v>
      </c>
      <c r="AZ322" t="s">
        <v>91</v>
      </c>
      <c r="BA322" t="s"/>
      <c r="BB322" t="n">
        <v>48350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421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122</v>
      </c>
      <c r="L323" t="s">
        <v>76</v>
      </c>
      <c r="M323" t="s"/>
      <c r="N323" t="s">
        <v>423</v>
      </c>
      <c r="O323" t="s">
        <v>78</v>
      </c>
      <c r="P323" t="s">
        <v>421</v>
      </c>
      <c r="Q323" t="s"/>
      <c r="R323" t="s">
        <v>220</v>
      </c>
      <c r="S323" t="s">
        <v>256</v>
      </c>
      <c r="T323" t="s">
        <v>81</v>
      </c>
      <c r="U323" t="s">
        <v>82</v>
      </c>
      <c r="V323" t="s">
        <v>83</v>
      </c>
      <c r="W323" t="s">
        <v>97</v>
      </c>
      <c r="X323" t="s"/>
      <c r="Y323" t="s">
        <v>85</v>
      </c>
      <c r="Z323">
        <f>HYPERLINK("https://hotel-media.eclerx.com/savepage/tk_15468537442532234_sr_273.html","info")</f>
        <v/>
      </c>
      <c r="AA323" t="n">
        <v>-10087230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49</v>
      </c>
      <c r="AQ323" t="s">
        <v>88</v>
      </c>
      <c r="AR323" t="s">
        <v>89</v>
      </c>
      <c r="AS323" t="s"/>
      <c r="AT323" t="s">
        <v>90</v>
      </c>
      <c r="AU323" t="s"/>
      <c r="AV323" t="s"/>
      <c r="AW323" t="s"/>
      <c r="AX323" t="s"/>
      <c r="AY323" t="n">
        <v>10087230</v>
      </c>
      <c r="AZ323" t="s">
        <v>91</v>
      </c>
      <c r="BA323" t="s"/>
      <c r="BB323" t="n">
        <v>48350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421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129</v>
      </c>
      <c r="L324" t="s">
        <v>76</v>
      </c>
      <c r="M324" t="s"/>
      <c r="N324" t="s">
        <v>424</v>
      </c>
      <c r="O324" t="s">
        <v>78</v>
      </c>
      <c r="P324" t="s">
        <v>421</v>
      </c>
      <c r="Q324" t="s"/>
      <c r="R324" t="s">
        <v>220</v>
      </c>
      <c r="S324" t="s">
        <v>208</v>
      </c>
      <c r="T324" t="s">
        <v>81</v>
      </c>
      <c r="U324" t="s">
        <v>82</v>
      </c>
      <c r="V324" t="s">
        <v>83</v>
      </c>
      <c r="W324" t="s">
        <v>97</v>
      </c>
      <c r="X324" t="s"/>
      <c r="Y324" t="s">
        <v>85</v>
      </c>
      <c r="Z324">
        <f>HYPERLINK("https://hotel-media.eclerx.com/savepage/tk_15468537442532234_sr_273.html","info")</f>
        <v/>
      </c>
      <c r="AA324" t="n">
        <v>-10087230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49</v>
      </c>
      <c r="AQ324" t="s">
        <v>88</v>
      </c>
      <c r="AR324" t="s">
        <v>89</v>
      </c>
      <c r="AS324" t="s"/>
      <c r="AT324" t="s">
        <v>90</v>
      </c>
      <c r="AU324" t="s"/>
      <c r="AV324" t="s"/>
      <c r="AW324" t="s"/>
      <c r="AX324" t="s"/>
      <c r="AY324" t="n">
        <v>10087230</v>
      </c>
      <c r="AZ324" t="s">
        <v>91</v>
      </c>
      <c r="BA324" t="s"/>
      <c r="BB324" t="n">
        <v>48350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421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146</v>
      </c>
      <c r="L325" t="s">
        <v>76</v>
      </c>
      <c r="M325" t="s"/>
      <c r="N325" t="s">
        <v>425</v>
      </c>
      <c r="O325" t="s">
        <v>78</v>
      </c>
      <c r="P325" t="s">
        <v>421</v>
      </c>
      <c r="Q325" t="s"/>
      <c r="R325" t="s">
        <v>220</v>
      </c>
      <c r="S325" t="s">
        <v>278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HYPERLINK("https://hotel-media.eclerx.com/savepage/tk_15468537442532234_sr_273.html","info")</f>
        <v/>
      </c>
      <c r="AA325" t="n">
        <v>-10087230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49</v>
      </c>
      <c r="AQ325" t="s">
        <v>88</v>
      </c>
      <c r="AR325" t="s">
        <v>89</v>
      </c>
      <c r="AS325" t="s"/>
      <c r="AT325" t="s">
        <v>90</v>
      </c>
      <c r="AU325" t="s"/>
      <c r="AV325" t="s"/>
      <c r="AW325" t="s"/>
      <c r="AX325" t="s"/>
      <c r="AY325" t="n">
        <v>10087230</v>
      </c>
      <c r="AZ325" t="s">
        <v>91</v>
      </c>
      <c r="BA325" t="s"/>
      <c r="BB325" t="n">
        <v>48350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421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156</v>
      </c>
      <c r="L326" t="s">
        <v>76</v>
      </c>
      <c r="M326" t="s"/>
      <c r="N326" t="s">
        <v>426</v>
      </c>
      <c r="O326" t="s">
        <v>78</v>
      </c>
      <c r="P326" t="s">
        <v>421</v>
      </c>
      <c r="Q326" t="s"/>
      <c r="R326" t="s">
        <v>220</v>
      </c>
      <c r="S326" t="s">
        <v>427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HYPERLINK("https://hotel-media.eclerx.com/savepage/tk_15468537442532234_sr_273.html","info")</f>
        <v/>
      </c>
      <c r="AA326" t="n">
        <v>-10087230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49</v>
      </c>
      <c r="AQ326" t="s">
        <v>88</v>
      </c>
      <c r="AR326" t="s">
        <v>89</v>
      </c>
      <c r="AS326" t="s"/>
      <c r="AT326" t="s">
        <v>90</v>
      </c>
      <c r="AU326" t="s"/>
      <c r="AV326" t="s"/>
      <c r="AW326" t="s"/>
      <c r="AX326" t="s"/>
      <c r="AY326" t="n">
        <v>10087230</v>
      </c>
      <c r="AZ326" t="s">
        <v>91</v>
      </c>
      <c r="BA326" t="s"/>
      <c r="BB326" t="n">
        <v>48350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421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163</v>
      </c>
      <c r="L327" t="s">
        <v>76</v>
      </c>
      <c r="M327" t="s"/>
      <c r="N327" t="s">
        <v>428</v>
      </c>
      <c r="O327" t="s">
        <v>78</v>
      </c>
      <c r="P327" t="s">
        <v>421</v>
      </c>
      <c r="Q327" t="s"/>
      <c r="R327" t="s">
        <v>220</v>
      </c>
      <c r="S327" t="s">
        <v>429</v>
      </c>
      <c r="T327" t="s">
        <v>81</v>
      </c>
      <c r="U327" t="s">
        <v>82</v>
      </c>
      <c r="V327" t="s">
        <v>83</v>
      </c>
      <c r="W327" t="s">
        <v>84</v>
      </c>
      <c r="X327" t="s"/>
      <c r="Y327" t="s">
        <v>85</v>
      </c>
      <c r="Z327">
        <f>HYPERLINK("https://hotel-media.eclerx.com/savepage/tk_15468537442532234_sr_273.html","info")</f>
        <v/>
      </c>
      <c r="AA327" t="n">
        <v>-10087230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49</v>
      </c>
      <c r="AQ327" t="s">
        <v>88</v>
      </c>
      <c r="AR327" t="s">
        <v>89</v>
      </c>
      <c r="AS327" t="s"/>
      <c r="AT327" t="s">
        <v>90</v>
      </c>
      <c r="AU327" t="s"/>
      <c r="AV327" t="s"/>
      <c r="AW327" t="s"/>
      <c r="AX327" t="s"/>
      <c r="AY327" t="n">
        <v>10087230</v>
      </c>
      <c r="AZ327" t="s">
        <v>91</v>
      </c>
      <c r="BA327" t="s"/>
      <c r="BB327" t="n">
        <v>48350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430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86</v>
      </c>
      <c r="L328" t="s">
        <v>76</v>
      </c>
      <c r="M328" t="s"/>
      <c r="N328" t="s">
        <v>431</v>
      </c>
      <c r="O328" t="s">
        <v>78</v>
      </c>
      <c r="P328" t="s">
        <v>430</v>
      </c>
      <c r="Q328" t="s"/>
      <c r="R328" t="s">
        <v>79</v>
      </c>
      <c r="S328" t="s">
        <v>132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HYPERLINK("https://hotel-media.eclerx.com/savepage/tk_15468536539086323_sr_273.html","info")</f>
        <v/>
      </c>
      <c r="AA328" t="n">
        <v>-2337473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10</v>
      </c>
      <c r="AQ328" t="s">
        <v>88</v>
      </c>
      <c r="AR328" t="s">
        <v>89</v>
      </c>
      <c r="AS328" t="s"/>
      <c r="AT328" t="s">
        <v>90</v>
      </c>
      <c r="AU328" t="s"/>
      <c r="AV328" t="s"/>
      <c r="AW328" t="s"/>
      <c r="AX328" t="s"/>
      <c r="AY328" t="n">
        <v>2337473</v>
      </c>
      <c r="AZ328" t="s">
        <v>432</v>
      </c>
      <c r="BA328" t="s"/>
      <c r="BB328" t="n">
        <v>28911</v>
      </c>
      <c r="BC328" t="n">
        <v>53.551043</v>
      </c>
      <c r="BD328" t="n">
        <v>53.551043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430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94</v>
      </c>
      <c r="L329" t="s">
        <v>76</v>
      </c>
      <c r="M329" t="s"/>
      <c r="N329" t="s">
        <v>128</v>
      </c>
      <c r="O329" t="s">
        <v>78</v>
      </c>
      <c r="P329" t="s">
        <v>430</v>
      </c>
      <c r="Q329" t="s"/>
      <c r="R329" t="s">
        <v>79</v>
      </c>
      <c r="S329" t="s">
        <v>140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HYPERLINK("https://hotel-media.eclerx.com/savepage/tk_15468536539086323_sr_273.html","info")</f>
        <v/>
      </c>
      <c r="AA329" t="n">
        <v>-2337473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10</v>
      </c>
      <c r="AQ329" t="s">
        <v>88</v>
      </c>
      <c r="AR329" t="s">
        <v>119</v>
      </c>
      <c r="AS329" t="s"/>
      <c r="AT329" t="s">
        <v>90</v>
      </c>
      <c r="AU329" t="s"/>
      <c r="AV329" t="s"/>
      <c r="AW329" t="s"/>
      <c r="AX329" t="s"/>
      <c r="AY329" t="n">
        <v>2337473</v>
      </c>
      <c r="AZ329" t="s">
        <v>432</v>
      </c>
      <c r="BA329" t="s"/>
      <c r="BB329" t="n">
        <v>28911</v>
      </c>
      <c r="BC329" t="n">
        <v>53.551043</v>
      </c>
      <c r="BD329" t="n">
        <v>53.551043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430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94</v>
      </c>
      <c r="L330" t="s">
        <v>76</v>
      </c>
      <c r="M330" t="s"/>
      <c r="N330" t="s">
        <v>137</v>
      </c>
      <c r="O330" t="s">
        <v>78</v>
      </c>
      <c r="P330" t="s">
        <v>430</v>
      </c>
      <c r="Q330" t="s"/>
      <c r="R330" t="s">
        <v>79</v>
      </c>
      <c r="S330" t="s">
        <v>140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HYPERLINK("https://hotel-media.eclerx.com/savepage/tk_15468536539086323_sr_273.html","info")</f>
        <v/>
      </c>
      <c r="AA330" t="n">
        <v>-2337473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10</v>
      </c>
      <c r="AQ330" t="s">
        <v>88</v>
      </c>
      <c r="AR330" t="s">
        <v>121</v>
      </c>
      <c r="AS330" t="s"/>
      <c r="AT330" t="s">
        <v>90</v>
      </c>
      <c r="AU330" t="s"/>
      <c r="AV330" t="s"/>
      <c r="AW330" t="s"/>
      <c r="AX330" t="s"/>
      <c r="AY330" t="n">
        <v>2337473</v>
      </c>
      <c r="AZ330" t="s">
        <v>432</v>
      </c>
      <c r="BA330" t="s"/>
      <c r="BB330" t="n">
        <v>28911</v>
      </c>
      <c r="BC330" t="n">
        <v>53.551043</v>
      </c>
      <c r="BD330" t="n">
        <v>53.551043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430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94</v>
      </c>
      <c r="L331" t="s">
        <v>76</v>
      </c>
      <c r="M331" t="s"/>
      <c r="N331" t="s">
        <v>128</v>
      </c>
      <c r="O331" t="s">
        <v>78</v>
      </c>
      <c r="P331" t="s">
        <v>430</v>
      </c>
      <c r="Q331" t="s"/>
      <c r="R331" t="s">
        <v>79</v>
      </c>
      <c r="S331" t="s">
        <v>140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HYPERLINK("https://hotel-media.eclerx.com/savepage/tk_15468536539086323_sr_273.html","info")</f>
        <v/>
      </c>
      <c r="AA331" t="n">
        <v>-2337473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10</v>
      </c>
      <c r="AQ331" t="s">
        <v>88</v>
      </c>
      <c r="AR331" t="s">
        <v>124</v>
      </c>
      <c r="AS331" t="s"/>
      <c r="AT331" t="s">
        <v>90</v>
      </c>
      <c r="AU331" t="s"/>
      <c r="AV331" t="s"/>
      <c r="AW331" t="s"/>
      <c r="AX331" t="s"/>
      <c r="AY331" t="n">
        <v>2337473</v>
      </c>
      <c r="AZ331" t="s">
        <v>432</v>
      </c>
      <c r="BA331" t="s"/>
      <c r="BB331" t="n">
        <v>28911</v>
      </c>
      <c r="BC331" t="n">
        <v>53.551043</v>
      </c>
      <c r="BD331" t="n">
        <v>53.551043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433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216</v>
      </c>
      <c r="L332" t="s">
        <v>76</v>
      </c>
      <c r="M332" t="s"/>
      <c r="N332" t="s">
        <v>434</v>
      </c>
      <c r="O332" t="s">
        <v>78</v>
      </c>
      <c r="P332" t="s">
        <v>433</v>
      </c>
      <c r="Q332" t="s"/>
      <c r="R332" t="s">
        <v>435</v>
      </c>
      <c r="S332" t="s">
        <v>436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HYPERLINK("https://hotel-media.eclerx.com/savepage/tk_15468536842088485_sr_273.html","info")</f>
        <v/>
      </c>
      <c r="AA332" t="n">
        <v>-2311877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25</v>
      </c>
      <c r="AQ332" t="s">
        <v>88</v>
      </c>
      <c r="AR332" t="s">
        <v>133</v>
      </c>
      <c r="AS332" t="s"/>
      <c r="AT332" t="s">
        <v>90</v>
      </c>
      <c r="AU332" t="s"/>
      <c r="AV332" t="s"/>
      <c r="AW332" t="s"/>
      <c r="AX332" t="s"/>
      <c r="AY332" t="n">
        <v>2311877</v>
      </c>
      <c r="AZ332" t="s">
        <v>437</v>
      </c>
      <c r="BA332" t="s"/>
      <c r="BB332" t="n">
        <v>27828</v>
      </c>
      <c r="BC332" t="n">
        <v>53.555587155676</v>
      </c>
      <c r="BD332" t="n">
        <v>53.555587155676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433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216</v>
      </c>
      <c r="L333" t="s">
        <v>76</v>
      </c>
      <c r="M333" t="s"/>
      <c r="N333" t="s">
        <v>434</v>
      </c>
      <c r="O333" t="s">
        <v>78</v>
      </c>
      <c r="P333" t="s">
        <v>433</v>
      </c>
      <c r="Q333" t="s"/>
      <c r="R333" t="s">
        <v>435</v>
      </c>
      <c r="S333" t="s">
        <v>436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HYPERLINK("https://hotel-media.eclerx.com/savepage/tk_15468536842088485_sr_273.html","info")</f>
        <v/>
      </c>
      <c r="AA333" t="n">
        <v>-2311877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25</v>
      </c>
      <c r="AQ333" t="s">
        <v>88</v>
      </c>
      <c r="AR333" t="s">
        <v>438</v>
      </c>
      <c r="AS333" t="s"/>
      <c r="AT333" t="s">
        <v>90</v>
      </c>
      <c r="AU333" t="s"/>
      <c r="AV333" t="s"/>
      <c r="AW333" t="s"/>
      <c r="AX333" t="s"/>
      <c r="AY333" t="n">
        <v>2311877</v>
      </c>
      <c r="AZ333" t="s">
        <v>437</v>
      </c>
      <c r="BA333" t="s"/>
      <c r="BB333" t="n">
        <v>27828</v>
      </c>
      <c r="BC333" t="n">
        <v>53.555587155676</v>
      </c>
      <c r="BD333" t="n">
        <v>53.555587155676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433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240</v>
      </c>
      <c r="L334" t="s">
        <v>76</v>
      </c>
      <c r="M334" t="s"/>
      <c r="N334" t="s">
        <v>143</v>
      </c>
      <c r="O334" t="s">
        <v>78</v>
      </c>
      <c r="P334" t="s">
        <v>433</v>
      </c>
      <c r="Q334" t="s"/>
      <c r="R334" t="s">
        <v>435</v>
      </c>
      <c r="S334" t="s">
        <v>181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HYPERLINK("https://hotel-media.eclerx.com/savepage/tk_15468536842088485_sr_273.html","info")</f>
        <v/>
      </c>
      <c r="AA334" t="n">
        <v>-2311877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25</v>
      </c>
      <c r="AQ334" t="s">
        <v>88</v>
      </c>
      <c r="AR334" t="s">
        <v>133</v>
      </c>
      <c r="AS334" t="s"/>
      <c r="AT334" t="s">
        <v>90</v>
      </c>
      <c r="AU334" t="s"/>
      <c r="AV334" t="s"/>
      <c r="AW334" t="s"/>
      <c r="AX334" t="s"/>
      <c r="AY334" t="n">
        <v>2311877</v>
      </c>
      <c r="AZ334" t="s">
        <v>437</v>
      </c>
      <c r="BA334" t="s"/>
      <c r="BB334" t="n">
        <v>27828</v>
      </c>
      <c r="BC334" t="n">
        <v>53.555587155676</v>
      </c>
      <c r="BD334" t="n">
        <v>53.555587155676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433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241</v>
      </c>
      <c r="L335" t="s">
        <v>76</v>
      </c>
      <c r="M335" t="s"/>
      <c r="N335" t="s">
        <v>143</v>
      </c>
      <c r="O335" t="s">
        <v>78</v>
      </c>
      <c r="P335" t="s">
        <v>433</v>
      </c>
      <c r="Q335" t="s"/>
      <c r="R335" t="s">
        <v>435</v>
      </c>
      <c r="S335" t="s">
        <v>439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HYPERLINK("https://hotel-media.eclerx.com/savepage/tk_15468536842088485_sr_273.html","info")</f>
        <v/>
      </c>
      <c r="AA335" t="n">
        <v>-2311877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25</v>
      </c>
      <c r="AQ335" t="s">
        <v>88</v>
      </c>
      <c r="AR335" t="s">
        <v>438</v>
      </c>
      <c r="AS335" t="s"/>
      <c r="AT335" t="s">
        <v>90</v>
      </c>
      <c r="AU335" t="s"/>
      <c r="AV335" t="s"/>
      <c r="AW335" t="s"/>
      <c r="AX335" t="s"/>
      <c r="AY335" t="n">
        <v>2311877</v>
      </c>
      <c r="AZ335" t="s">
        <v>437</v>
      </c>
      <c r="BA335" t="s"/>
      <c r="BB335" t="n">
        <v>27828</v>
      </c>
      <c r="BC335" t="n">
        <v>53.555587155676</v>
      </c>
      <c r="BD335" t="n">
        <v>53.555587155676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433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247</v>
      </c>
      <c r="L336" t="s">
        <v>76</v>
      </c>
      <c r="M336" t="s"/>
      <c r="N336" t="s">
        <v>128</v>
      </c>
      <c r="O336" t="s">
        <v>78</v>
      </c>
      <c r="P336" t="s">
        <v>433</v>
      </c>
      <c r="Q336" t="s"/>
      <c r="R336" t="s">
        <v>435</v>
      </c>
      <c r="S336" t="s">
        <v>376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HYPERLINK("https://hotel-media.eclerx.com/savepage/tk_15468536842088485_sr_273.html","info")</f>
        <v/>
      </c>
      <c r="AA336" t="n">
        <v>-2311877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25</v>
      </c>
      <c r="AQ336" t="s">
        <v>88</v>
      </c>
      <c r="AR336" t="s">
        <v>141</v>
      </c>
      <c r="AS336" t="s"/>
      <c r="AT336" t="s">
        <v>90</v>
      </c>
      <c r="AU336" t="s"/>
      <c r="AV336" t="s"/>
      <c r="AW336" t="s"/>
      <c r="AX336" t="s"/>
      <c r="AY336" t="n">
        <v>2311877</v>
      </c>
      <c r="AZ336" t="s">
        <v>437</v>
      </c>
      <c r="BA336" t="s"/>
      <c r="BB336" t="n">
        <v>27828</v>
      </c>
      <c r="BC336" t="n">
        <v>53.555587155676</v>
      </c>
      <c r="BD336" t="n">
        <v>53.555587155676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433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279</v>
      </c>
      <c r="L337" t="s">
        <v>76</v>
      </c>
      <c r="M337" t="s"/>
      <c r="N337" t="s">
        <v>440</v>
      </c>
      <c r="O337" t="s">
        <v>78</v>
      </c>
      <c r="P337" t="s">
        <v>433</v>
      </c>
      <c r="Q337" t="s"/>
      <c r="R337" t="s">
        <v>435</v>
      </c>
      <c r="S337" t="s">
        <v>185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HYPERLINK("https://hotel-media.eclerx.com/savepage/tk_15468536842088485_sr_273.html","info")</f>
        <v/>
      </c>
      <c r="AA337" t="n">
        <v>-2311877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25</v>
      </c>
      <c r="AQ337" t="s">
        <v>88</v>
      </c>
      <c r="AR337" t="s">
        <v>133</v>
      </c>
      <c r="AS337" t="s"/>
      <c r="AT337" t="s">
        <v>90</v>
      </c>
      <c r="AU337" t="s"/>
      <c r="AV337" t="s"/>
      <c r="AW337" t="s"/>
      <c r="AX337" t="s"/>
      <c r="AY337" t="n">
        <v>2311877</v>
      </c>
      <c r="AZ337" t="s">
        <v>437</v>
      </c>
      <c r="BA337" t="s"/>
      <c r="BB337" t="n">
        <v>27828</v>
      </c>
      <c r="BC337" t="n">
        <v>53.555587155676</v>
      </c>
      <c r="BD337" t="n">
        <v>53.555587155676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433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279</v>
      </c>
      <c r="L338" t="s">
        <v>76</v>
      </c>
      <c r="M338" t="s"/>
      <c r="N338" t="s">
        <v>440</v>
      </c>
      <c r="O338" t="s">
        <v>78</v>
      </c>
      <c r="P338" t="s">
        <v>433</v>
      </c>
      <c r="Q338" t="s"/>
      <c r="R338" t="s">
        <v>435</v>
      </c>
      <c r="S338" t="s">
        <v>185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HYPERLINK("https://hotel-media.eclerx.com/savepage/tk_15468536842088485_sr_273.html","info")</f>
        <v/>
      </c>
      <c r="AA338" t="n">
        <v>-2311877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25</v>
      </c>
      <c r="AQ338" t="s">
        <v>88</v>
      </c>
      <c r="AR338" t="s">
        <v>438</v>
      </c>
      <c r="AS338" t="s"/>
      <c r="AT338" t="s">
        <v>90</v>
      </c>
      <c r="AU338" t="s"/>
      <c r="AV338" t="s"/>
      <c r="AW338" t="s"/>
      <c r="AX338" t="s"/>
      <c r="AY338" t="n">
        <v>2311877</v>
      </c>
      <c r="AZ338" t="s">
        <v>437</v>
      </c>
      <c r="BA338" t="s"/>
      <c r="BB338" t="n">
        <v>27828</v>
      </c>
      <c r="BC338" t="n">
        <v>53.555587155676</v>
      </c>
      <c r="BD338" t="n">
        <v>53.555587155676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441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92</v>
      </c>
      <c r="L339" t="s">
        <v>76</v>
      </c>
      <c r="M339" t="s"/>
      <c r="N339" t="s">
        <v>128</v>
      </c>
      <c r="O339" t="s">
        <v>78</v>
      </c>
      <c r="P339" t="s">
        <v>441</v>
      </c>
      <c r="Q339" t="s"/>
      <c r="R339" t="s">
        <v>79</v>
      </c>
      <c r="S339" t="s">
        <v>136</v>
      </c>
      <c r="T339" t="s">
        <v>81</v>
      </c>
      <c r="U339" t="s">
        <v>82</v>
      </c>
      <c r="V339" t="s">
        <v>83</v>
      </c>
      <c r="W339" t="s">
        <v>84</v>
      </c>
      <c r="X339" t="s"/>
      <c r="Y339" t="s">
        <v>85</v>
      </c>
      <c r="Z339">
        <f>HYPERLINK("https://hotel-media.eclerx.com/savepage/tk_15468537850589101_sr_273.html","info")</f>
        <v/>
      </c>
      <c r="AA339" t="n">
        <v>-2311858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63</v>
      </c>
      <c r="AQ339" t="s">
        <v>88</v>
      </c>
      <c r="AR339" t="s">
        <v>127</v>
      </c>
      <c r="AS339" t="s"/>
      <c r="AT339" t="s">
        <v>90</v>
      </c>
      <c r="AU339" t="s"/>
      <c r="AV339" t="s"/>
      <c r="AW339" t="s"/>
      <c r="AX339" t="s"/>
      <c r="AY339" t="n">
        <v>2311858</v>
      </c>
      <c r="AZ339" t="s">
        <v>442</v>
      </c>
      <c r="BA339" t="s"/>
      <c r="BB339" t="n">
        <v>39014</v>
      </c>
      <c r="BC339" t="n">
        <v>53.553736841624</v>
      </c>
      <c r="BD339" t="n">
        <v>53.553736841624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441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98</v>
      </c>
      <c r="L340" t="s">
        <v>76</v>
      </c>
      <c r="M340" t="s"/>
      <c r="N340" t="s">
        <v>321</v>
      </c>
      <c r="O340" t="s">
        <v>78</v>
      </c>
      <c r="P340" t="s">
        <v>441</v>
      </c>
      <c r="Q340" t="s"/>
      <c r="R340" t="s">
        <v>79</v>
      </c>
      <c r="S340" t="s">
        <v>103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HYPERLINK("https://hotel-media.eclerx.com/savepage/tk_15468537850589101_sr_273.html","info")</f>
        <v/>
      </c>
      <c r="AA340" t="n">
        <v>-2311858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63</v>
      </c>
      <c r="AQ340" t="s">
        <v>88</v>
      </c>
      <c r="AR340" t="s">
        <v>123</v>
      </c>
      <c r="AS340" t="s"/>
      <c r="AT340" t="s">
        <v>90</v>
      </c>
      <c r="AU340" t="s"/>
      <c r="AV340" t="s"/>
      <c r="AW340" t="s"/>
      <c r="AX340" t="s"/>
      <c r="AY340" t="n">
        <v>2311858</v>
      </c>
      <c r="AZ340" t="s">
        <v>442</v>
      </c>
      <c r="BA340" t="s"/>
      <c r="BB340" t="n">
        <v>39014</v>
      </c>
      <c r="BC340" t="n">
        <v>53.553736841624</v>
      </c>
      <c r="BD340" t="n">
        <v>53.553736841624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443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69</v>
      </c>
      <c r="L341" t="s">
        <v>76</v>
      </c>
      <c r="M341" t="s"/>
      <c r="N341" t="s">
        <v>444</v>
      </c>
      <c r="O341" t="s">
        <v>78</v>
      </c>
      <c r="P341" t="s">
        <v>443</v>
      </c>
      <c r="Q341" t="s"/>
      <c r="R341" t="s">
        <v>220</v>
      </c>
      <c r="S341" t="s">
        <v>343</v>
      </c>
      <c r="T341" t="s">
        <v>81</v>
      </c>
      <c r="U341" t="s">
        <v>82</v>
      </c>
      <c r="V341" t="s">
        <v>83</v>
      </c>
      <c r="W341" t="s">
        <v>97</v>
      </c>
      <c r="X341" t="s"/>
      <c r="Y341" t="s">
        <v>85</v>
      </c>
      <c r="Z341">
        <f>HYPERLINK("https://hotel-media.eclerx.com/savepage/tk_15468537362869487_sr_273.html","info")</f>
        <v/>
      </c>
      <c r="AA341" t="n">
        <v>-2311916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45</v>
      </c>
      <c r="AQ341" t="s">
        <v>88</v>
      </c>
      <c r="AR341" t="s">
        <v>89</v>
      </c>
      <c r="AS341" t="s"/>
      <c r="AT341" t="s">
        <v>90</v>
      </c>
      <c r="AU341" t="s"/>
      <c r="AV341" t="s"/>
      <c r="AW341" t="s"/>
      <c r="AX341" t="s"/>
      <c r="AY341" t="n">
        <v>2311916</v>
      </c>
      <c r="AZ341" t="s">
        <v>445</v>
      </c>
      <c r="BA341" t="s"/>
      <c r="BB341" t="n">
        <v>67485</v>
      </c>
      <c r="BC341" t="n">
        <v>53.479286393685</v>
      </c>
      <c r="BD341" t="n">
        <v>53.479286393685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443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69</v>
      </c>
      <c r="L342" t="s">
        <v>76</v>
      </c>
      <c r="M342" t="s"/>
      <c r="N342" t="s">
        <v>446</v>
      </c>
      <c r="O342" t="s">
        <v>78</v>
      </c>
      <c r="P342" t="s">
        <v>443</v>
      </c>
      <c r="Q342" t="s"/>
      <c r="R342" t="s">
        <v>220</v>
      </c>
      <c r="S342" t="s">
        <v>343</v>
      </c>
      <c r="T342" t="s">
        <v>81</v>
      </c>
      <c r="U342" t="s">
        <v>82</v>
      </c>
      <c r="V342" t="s">
        <v>83</v>
      </c>
      <c r="W342" t="s">
        <v>97</v>
      </c>
      <c r="X342" t="s"/>
      <c r="Y342" t="s">
        <v>85</v>
      </c>
      <c r="Z342">
        <f>HYPERLINK("https://hotel-media.eclerx.com/savepage/tk_15468537362869487_sr_273.html","info")</f>
        <v/>
      </c>
      <c r="AA342" t="n">
        <v>-2311916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45</v>
      </c>
      <c r="AQ342" t="s">
        <v>88</v>
      </c>
      <c r="AR342" t="s">
        <v>89</v>
      </c>
      <c r="AS342" t="s"/>
      <c r="AT342" t="s">
        <v>90</v>
      </c>
      <c r="AU342" t="s"/>
      <c r="AV342" t="s"/>
      <c r="AW342" t="s"/>
      <c r="AX342" t="s"/>
      <c r="AY342" t="n">
        <v>2311916</v>
      </c>
      <c r="AZ342" t="s">
        <v>445</v>
      </c>
      <c r="BA342" t="s"/>
      <c r="BB342" t="n">
        <v>67485</v>
      </c>
      <c r="BC342" t="n">
        <v>53.479286393685</v>
      </c>
      <c r="BD342" t="n">
        <v>53.479286393685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443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71</v>
      </c>
      <c r="L343" t="s">
        <v>76</v>
      </c>
      <c r="M343" t="s"/>
      <c r="N343" t="s">
        <v>128</v>
      </c>
      <c r="O343" t="s">
        <v>78</v>
      </c>
      <c r="P343" t="s">
        <v>443</v>
      </c>
      <c r="Q343" t="s"/>
      <c r="R343" t="s">
        <v>220</v>
      </c>
      <c r="S343" t="s">
        <v>447</v>
      </c>
      <c r="T343" t="s">
        <v>81</v>
      </c>
      <c r="U343" t="s">
        <v>82</v>
      </c>
      <c r="V343" t="s">
        <v>83</v>
      </c>
      <c r="W343" t="s">
        <v>97</v>
      </c>
      <c r="X343" t="s"/>
      <c r="Y343" t="s">
        <v>85</v>
      </c>
      <c r="Z343">
        <f>HYPERLINK("https://hotel-media.eclerx.com/savepage/tk_15468537362869487_sr_273.html","info")</f>
        <v/>
      </c>
      <c r="AA343" t="n">
        <v>-2311916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45</v>
      </c>
      <c r="AQ343" t="s">
        <v>88</v>
      </c>
      <c r="AR343" t="s">
        <v>141</v>
      </c>
      <c r="AS343" t="s"/>
      <c r="AT343" t="s">
        <v>90</v>
      </c>
      <c r="AU343" t="s"/>
      <c r="AV343" t="s"/>
      <c r="AW343" t="s"/>
      <c r="AX343" t="s"/>
      <c r="AY343" t="n">
        <v>2311916</v>
      </c>
      <c r="AZ343" t="s">
        <v>445</v>
      </c>
      <c r="BA343" t="s"/>
      <c r="BB343" t="n">
        <v>67485</v>
      </c>
      <c r="BC343" t="n">
        <v>53.479286393685</v>
      </c>
      <c r="BD343" t="n">
        <v>53.479286393685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443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74</v>
      </c>
      <c r="L344" t="s">
        <v>76</v>
      </c>
      <c r="M344" t="s"/>
      <c r="N344" t="s">
        <v>448</v>
      </c>
      <c r="O344" t="s">
        <v>78</v>
      </c>
      <c r="P344" t="s">
        <v>443</v>
      </c>
      <c r="Q344" t="s"/>
      <c r="R344" t="s">
        <v>220</v>
      </c>
      <c r="S344" t="s">
        <v>110</v>
      </c>
      <c r="T344" t="s">
        <v>81</v>
      </c>
      <c r="U344" t="s">
        <v>82</v>
      </c>
      <c r="V344" t="s">
        <v>83</v>
      </c>
      <c r="W344" t="s">
        <v>97</v>
      </c>
      <c r="X344" t="s"/>
      <c r="Y344" t="s">
        <v>85</v>
      </c>
      <c r="Z344">
        <f>HYPERLINK("https://hotel-media.eclerx.com/savepage/tk_15468537362869487_sr_273.html","info")</f>
        <v/>
      </c>
      <c r="AA344" t="n">
        <v>-2311916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45</v>
      </c>
      <c r="AQ344" t="s">
        <v>88</v>
      </c>
      <c r="AR344" t="s">
        <v>89</v>
      </c>
      <c r="AS344" t="s"/>
      <c r="AT344" t="s">
        <v>90</v>
      </c>
      <c r="AU344" t="s"/>
      <c r="AV344" t="s"/>
      <c r="AW344" t="s"/>
      <c r="AX344" t="s"/>
      <c r="AY344" t="n">
        <v>2311916</v>
      </c>
      <c r="AZ344" t="s">
        <v>445</v>
      </c>
      <c r="BA344" t="s"/>
      <c r="BB344" t="n">
        <v>67485</v>
      </c>
      <c r="BC344" t="n">
        <v>53.479286393685</v>
      </c>
      <c r="BD344" t="n">
        <v>53.479286393685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443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74</v>
      </c>
      <c r="L345" t="s">
        <v>76</v>
      </c>
      <c r="M345" t="s"/>
      <c r="N345" t="s">
        <v>449</v>
      </c>
      <c r="O345" t="s">
        <v>78</v>
      </c>
      <c r="P345" t="s">
        <v>443</v>
      </c>
      <c r="Q345" t="s"/>
      <c r="R345" t="s">
        <v>220</v>
      </c>
      <c r="S345" t="s">
        <v>110</v>
      </c>
      <c r="T345" t="s">
        <v>81</v>
      </c>
      <c r="U345" t="s">
        <v>82</v>
      </c>
      <c r="V345" t="s">
        <v>83</v>
      </c>
      <c r="W345" t="s">
        <v>97</v>
      </c>
      <c r="X345" t="s"/>
      <c r="Y345" t="s">
        <v>85</v>
      </c>
      <c r="Z345">
        <f>HYPERLINK("https://hotel-media.eclerx.com/savepage/tk_15468537362869487_sr_273.html","info")</f>
        <v/>
      </c>
      <c r="AA345" t="n">
        <v>-2311916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45</v>
      </c>
      <c r="AQ345" t="s">
        <v>88</v>
      </c>
      <c r="AR345" t="s">
        <v>89</v>
      </c>
      <c r="AS345" t="s"/>
      <c r="AT345" t="s">
        <v>90</v>
      </c>
      <c r="AU345" t="s"/>
      <c r="AV345" t="s"/>
      <c r="AW345" t="s"/>
      <c r="AX345" t="s"/>
      <c r="AY345" t="n">
        <v>2311916</v>
      </c>
      <c r="AZ345" t="s">
        <v>445</v>
      </c>
      <c r="BA345" t="s"/>
      <c r="BB345" t="n">
        <v>67485</v>
      </c>
      <c r="BC345" t="n">
        <v>53.479286393685</v>
      </c>
      <c r="BD345" t="n">
        <v>53.479286393685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443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74</v>
      </c>
      <c r="L346" t="s">
        <v>76</v>
      </c>
      <c r="M346" t="s"/>
      <c r="N346" t="s">
        <v>128</v>
      </c>
      <c r="O346" t="s">
        <v>78</v>
      </c>
      <c r="P346" t="s">
        <v>443</v>
      </c>
      <c r="Q346" t="s"/>
      <c r="R346" t="s">
        <v>220</v>
      </c>
      <c r="S346" t="s">
        <v>110</v>
      </c>
      <c r="T346" t="s">
        <v>81</v>
      </c>
      <c r="U346" t="s">
        <v>82</v>
      </c>
      <c r="V346" t="s">
        <v>83</v>
      </c>
      <c r="W346" t="s">
        <v>97</v>
      </c>
      <c r="X346" t="s"/>
      <c r="Y346" t="s">
        <v>85</v>
      </c>
      <c r="Z346">
        <f>HYPERLINK("https://hotel-media.eclerx.com/savepage/tk_15468537362869487_sr_273.html","info")</f>
        <v/>
      </c>
      <c r="AA346" t="n">
        <v>-2311916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45</v>
      </c>
      <c r="AQ346" t="s">
        <v>88</v>
      </c>
      <c r="AR346" t="s">
        <v>450</v>
      </c>
      <c r="AS346" t="s"/>
      <c r="AT346" t="s">
        <v>90</v>
      </c>
      <c r="AU346" t="s"/>
      <c r="AV346" t="s"/>
      <c r="AW346" t="s"/>
      <c r="AX346" t="s"/>
      <c r="AY346" t="n">
        <v>2311916</v>
      </c>
      <c r="AZ346" t="s">
        <v>445</v>
      </c>
      <c r="BA346" t="s"/>
      <c r="BB346" t="n">
        <v>67485</v>
      </c>
      <c r="BC346" t="n">
        <v>53.479286393685</v>
      </c>
      <c r="BD346" t="n">
        <v>53.479286393685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443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75</v>
      </c>
      <c r="L347" t="s">
        <v>76</v>
      </c>
      <c r="M347" t="s"/>
      <c r="N347" t="s">
        <v>449</v>
      </c>
      <c r="O347" t="s">
        <v>78</v>
      </c>
      <c r="P347" t="s">
        <v>443</v>
      </c>
      <c r="Q347" t="s"/>
      <c r="R347" t="s">
        <v>220</v>
      </c>
      <c r="S347" t="s">
        <v>113</v>
      </c>
      <c r="T347" t="s">
        <v>81</v>
      </c>
      <c r="U347" t="s">
        <v>82</v>
      </c>
      <c r="V347" t="s">
        <v>83</v>
      </c>
      <c r="W347" t="s">
        <v>97</v>
      </c>
      <c r="X347" t="s"/>
      <c r="Y347" t="s">
        <v>85</v>
      </c>
      <c r="Z347">
        <f>HYPERLINK("https://hotel-media.eclerx.com/savepage/tk_15468537362869487_sr_273.html","info")</f>
        <v/>
      </c>
      <c r="AA347" t="n">
        <v>-2311916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45</v>
      </c>
      <c r="AQ347" t="s">
        <v>88</v>
      </c>
      <c r="AR347" t="s">
        <v>114</v>
      </c>
      <c r="AS347" t="s"/>
      <c r="AT347" t="s">
        <v>90</v>
      </c>
      <c r="AU347" t="s"/>
      <c r="AV347" t="s"/>
      <c r="AW347" t="s"/>
      <c r="AX347" t="s"/>
      <c r="AY347" t="n">
        <v>2311916</v>
      </c>
      <c r="AZ347" t="s">
        <v>445</v>
      </c>
      <c r="BA347" t="s"/>
      <c r="BB347" t="n">
        <v>67485</v>
      </c>
      <c r="BC347" t="n">
        <v>53.479286393685</v>
      </c>
      <c r="BD347" t="n">
        <v>53.479286393685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443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76</v>
      </c>
      <c r="L348" t="s">
        <v>76</v>
      </c>
      <c r="M348" t="s"/>
      <c r="N348" t="s">
        <v>283</v>
      </c>
      <c r="O348" t="s">
        <v>78</v>
      </c>
      <c r="P348" t="s">
        <v>443</v>
      </c>
      <c r="Q348" t="s"/>
      <c r="R348" t="s">
        <v>220</v>
      </c>
      <c r="S348" t="s">
        <v>451</v>
      </c>
      <c r="T348" t="s">
        <v>81</v>
      </c>
      <c r="U348" t="s">
        <v>82</v>
      </c>
      <c r="V348" t="s">
        <v>83</v>
      </c>
      <c r="W348" t="s">
        <v>97</v>
      </c>
      <c r="X348" t="s"/>
      <c r="Y348" t="s">
        <v>85</v>
      </c>
      <c r="Z348">
        <f>HYPERLINK("https://hotel-media.eclerx.com/savepage/tk_15468537362869487_sr_273.html","info")</f>
        <v/>
      </c>
      <c r="AA348" t="n">
        <v>-2311916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45</v>
      </c>
      <c r="AQ348" t="s">
        <v>88</v>
      </c>
      <c r="AR348" t="s">
        <v>127</v>
      </c>
      <c r="AS348" t="s"/>
      <c r="AT348" t="s">
        <v>90</v>
      </c>
      <c r="AU348" t="s"/>
      <c r="AV348" t="s"/>
      <c r="AW348" t="s"/>
      <c r="AX348" t="s"/>
      <c r="AY348" t="n">
        <v>2311916</v>
      </c>
      <c r="AZ348" t="s">
        <v>445</v>
      </c>
      <c r="BA348" t="s"/>
      <c r="BB348" t="n">
        <v>67485</v>
      </c>
      <c r="BC348" t="n">
        <v>53.479286393685</v>
      </c>
      <c r="BD348" t="n">
        <v>53.479286393685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443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77</v>
      </c>
      <c r="L349" t="s">
        <v>76</v>
      </c>
      <c r="M349" t="s"/>
      <c r="N349" t="s">
        <v>131</v>
      </c>
      <c r="O349" t="s">
        <v>78</v>
      </c>
      <c r="P349" t="s">
        <v>443</v>
      </c>
      <c r="Q349" t="s"/>
      <c r="R349" t="s">
        <v>220</v>
      </c>
      <c r="S349" t="s">
        <v>116</v>
      </c>
      <c r="T349" t="s">
        <v>81</v>
      </c>
      <c r="U349" t="s">
        <v>82</v>
      </c>
      <c r="V349" t="s">
        <v>83</v>
      </c>
      <c r="W349" t="s">
        <v>97</v>
      </c>
      <c r="X349" t="s"/>
      <c r="Y349" t="s">
        <v>85</v>
      </c>
      <c r="Z349">
        <f>HYPERLINK("https://hotel-media.eclerx.com/savepage/tk_15468537362869487_sr_273.html","info")</f>
        <v/>
      </c>
      <c r="AA349" t="n">
        <v>-2311916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45</v>
      </c>
      <c r="AQ349" t="s">
        <v>88</v>
      </c>
      <c r="AR349" t="s">
        <v>133</v>
      </c>
      <c r="AS349" t="s"/>
      <c r="AT349" t="s">
        <v>90</v>
      </c>
      <c r="AU349" t="s"/>
      <c r="AV349" t="s"/>
      <c r="AW349" t="s"/>
      <c r="AX349" t="s"/>
      <c r="AY349" t="n">
        <v>2311916</v>
      </c>
      <c r="AZ349" t="s">
        <v>445</v>
      </c>
      <c r="BA349" t="s"/>
      <c r="BB349" t="n">
        <v>67485</v>
      </c>
      <c r="BC349" t="n">
        <v>53.479286393685</v>
      </c>
      <c r="BD349" t="n">
        <v>53.479286393685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443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79</v>
      </c>
      <c r="L350" t="s">
        <v>76</v>
      </c>
      <c r="M350" t="s"/>
      <c r="N350" t="s">
        <v>452</v>
      </c>
      <c r="O350" t="s">
        <v>78</v>
      </c>
      <c r="P350" t="s">
        <v>443</v>
      </c>
      <c r="Q350" t="s"/>
      <c r="R350" t="s">
        <v>220</v>
      </c>
      <c r="S350" t="s">
        <v>345</v>
      </c>
      <c r="T350" t="s">
        <v>81</v>
      </c>
      <c r="U350" t="s">
        <v>82</v>
      </c>
      <c r="V350" t="s">
        <v>83</v>
      </c>
      <c r="W350" t="s">
        <v>97</v>
      </c>
      <c r="X350" t="s"/>
      <c r="Y350" t="s">
        <v>85</v>
      </c>
      <c r="Z350">
        <f>HYPERLINK("https://hotel-media.eclerx.com/savepage/tk_15468537362869487_sr_273.html","info")</f>
        <v/>
      </c>
      <c r="AA350" t="n">
        <v>-2311916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45</v>
      </c>
      <c r="AQ350" t="s">
        <v>88</v>
      </c>
      <c r="AR350" t="s">
        <v>89</v>
      </c>
      <c r="AS350" t="s"/>
      <c r="AT350" t="s">
        <v>90</v>
      </c>
      <c r="AU350" t="s"/>
      <c r="AV350" t="s"/>
      <c r="AW350" t="s"/>
      <c r="AX350" t="s"/>
      <c r="AY350" t="n">
        <v>2311916</v>
      </c>
      <c r="AZ350" t="s">
        <v>445</v>
      </c>
      <c r="BA350" t="s"/>
      <c r="BB350" t="n">
        <v>67485</v>
      </c>
      <c r="BC350" t="n">
        <v>53.479286393685</v>
      </c>
      <c r="BD350" t="n">
        <v>53.479286393685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443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79</v>
      </c>
      <c r="L351" t="s">
        <v>76</v>
      </c>
      <c r="M351" t="s"/>
      <c r="N351" t="s">
        <v>128</v>
      </c>
      <c r="O351" t="s">
        <v>78</v>
      </c>
      <c r="P351" t="s">
        <v>443</v>
      </c>
      <c r="Q351" t="s"/>
      <c r="R351" t="s">
        <v>220</v>
      </c>
      <c r="S351" t="s">
        <v>345</v>
      </c>
      <c r="T351" t="s">
        <v>81</v>
      </c>
      <c r="U351" t="s">
        <v>82</v>
      </c>
      <c r="V351" t="s">
        <v>83</v>
      </c>
      <c r="W351" t="s">
        <v>97</v>
      </c>
      <c r="X351" t="s"/>
      <c r="Y351" t="s">
        <v>85</v>
      </c>
      <c r="Z351">
        <f>HYPERLINK("https://hotel-media.eclerx.com/savepage/tk_15468537362869487_sr_273.html","info")</f>
        <v/>
      </c>
      <c r="AA351" t="n">
        <v>-2311916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45</v>
      </c>
      <c r="AQ351" t="s">
        <v>88</v>
      </c>
      <c r="AR351" t="s">
        <v>119</v>
      </c>
      <c r="AS351" t="s"/>
      <c r="AT351" t="s">
        <v>90</v>
      </c>
      <c r="AU351" t="s"/>
      <c r="AV351" t="s"/>
      <c r="AW351" t="s"/>
      <c r="AX351" t="s"/>
      <c r="AY351" t="n">
        <v>2311916</v>
      </c>
      <c r="AZ351" t="s">
        <v>445</v>
      </c>
      <c r="BA351" t="s"/>
      <c r="BB351" t="n">
        <v>67485</v>
      </c>
      <c r="BC351" t="n">
        <v>53.479286393685</v>
      </c>
      <c r="BD351" t="n">
        <v>53.479286393685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443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81</v>
      </c>
      <c r="L352" t="s">
        <v>76</v>
      </c>
      <c r="M352" t="s"/>
      <c r="N352" t="s">
        <v>453</v>
      </c>
      <c r="O352" t="s">
        <v>78</v>
      </c>
      <c r="P352" t="s">
        <v>443</v>
      </c>
      <c r="Q352" t="s"/>
      <c r="R352" t="s">
        <v>220</v>
      </c>
      <c r="S352" t="s">
        <v>245</v>
      </c>
      <c r="T352" t="s">
        <v>81</v>
      </c>
      <c r="U352" t="s">
        <v>82</v>
      </c>
      <c r="V352" t="s">
        <v>83</v>
      </c>
      <c r="W352" t="s">
        <v>97</v>
      </c>
      <c r="X352" t="s"/>
      <c r="Y352" t="s">
        <v>85</v>
      </c>
      <c r="Z352">
        <f>HYPERLINK("https://hotel-media.eclerx.com/savepage/tk_15468537362869487_sr_273.html","info")</f>
        <v/>
      </c>
      <c r="AA352" t="n">
        <v>-2311916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45</v>
      </c>
      <c r="AQ352" t="s">
        <v>88</v>
      </c>
      <c r="AR352" t="s">
        <v>141</v>
      </c>
      <c r="AS352" t="s"/>
      <c r="AT352" t="s">
        <v>90</v>
      </c>
      <c r="AU352" t="s"/>
      <c r="AV352" t="s"/>
      <c r="AW352" t="s"/>
      <c r="AX352" t="s"/>
      <c r="AY352" t="n">
        <v>2311916</v>
      </c>
      <c r="AZ352" t="s">
        <v>445</v>
      </c>
      <c r="BA352" t="s"/>
      <c r="BB352" t="n">
        <v>67485</v>
      </c>
      <c r="BC352" t="n">
        <v>53.479286393685</v>
      </c>
      <c r="BD352" t="n">
        <v>53.479286393685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443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84</v>
      </c>
      <c r="L353" t="s">
        <v>76</v>
      </c>
      <c r="M353" t="s"/>
      <c r="N353" t="s">
        <v>454</v>
      </c>
      <c r="O353" t="s">
        <v>78</v>
      </c>
      <c r="P353" t="s">
        <v>443</v>
      </c>
      <c r="Q353" t="s"/>
      <c r="R353" t="s">
        <v>220</v>
      </c>
      <c r="S353" t="s">
        <v>247</v>
      </c>
      <c r="T353" t="s">
        <v>81</v>
      </c>
      <c r="U353" t="s">
        <v>82</v>
      </c>
      <c r="V353" t="s">
        <v>83</v>
      </c>
      <c r="W353" t="s">
        <v>97</v>
      </c>
      <c r="X353" t="s"/>
      <c r="Y353" t="s">
        <v>85</v>
      </c>
      <c r="Z353">
        <f>HYPERLINK("https://hotel-media.eclerx.com/savepage/tk_15468537362869487_sr_273.html","info")</f>
        <v/>
      </c>
      <c r="AA353" t="n">
        <v>-2311916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45</v>
      </c>
      <c r="AQ353" t="s">
        <v>88</v>
      </c>
      <c r="AR353" t="s">
        <v>89</v>
      </c>
      <c r="AS353" t="s"/>
      <c r="AT353" t="s">
        <v>90</v>
      </c>
      <c r="AU353" t="s"/>
      <c r="AV353" t="s"/>
      <c r="AW353" t="s"/>
      <c r="AX353" t="s"/>
      <c r="AY353" t="n">
        <v>2311916</v>
      </c>
      <c r="AZ353" t="s">
        <v>445</v>
      </c>
      <c r="BA353" t="s"/>
      <c r="BB353" t="n">
        <v>67485</v>
      </c>
      <c r="BC353" t="n">
        <v>53.479286393685</v>
      </c>
      <c r="BD353" t="n">
        <v>53.479286393685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443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84</v>
      </c>
      <c r="L354" t="s">
        <v>76</v>
      </c>
      <c r="M354" t="s"/>
      <c r="N354" t="s">
        <v>455</v>
      </c>
      <c r="O354" t="s">
        <v>78</v>
      </c>
      <c r="P354" t="s">
        <v>443</v>
      </c>
      <c r="Q354" t="s"/>
      <c r="R354" t="s">
        <v>220</v>
      </c>
      <c r="S354" t="s">
        <v>247</v>
      </c>
      <c r="T354" t="s">
        <v>81</v>
      </c>
      <c r="U354" t="s">
        <v>82</v>
      </c>
      <c r="V354" t="s">
        <v>83</v>
      </c>
      <c r="W354" t="s">
        <v>97</v>
      </c>
      <c r="X354" t="s"/>
      <c r="Y354" t="s">
        <v>85</v>
      </c>
      <c r="Z354">
        <f>HYPERLINK("https://hotel-media.eclerx.com/savepage/tk_15468537362869487_sr_273.html","info")</f>
        <v/>
      </c>
      <c r="AA354" t="n">
        <v>-2311916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45</v>
      </c>
      <c r="AQ354" t="s">
        <v>88</v>
      </c>
      <c r="AR354" t="s">
        <v>89</v>
      </c>
      <c r="AS354" t="s"/>
      <c r="AT354" t="s">
        <v>90</v>
      </c>
      <c r="AU354" t="s"/>
      <c r="AV354" t="s"/>
      <c r="AW354" t="s"/>
      <c r="AX354" t="s"/>
      <c r="AY354" t="n">
        <v>2311916</v>
      </c>
      <c r="AZ354" t="s">
        <v>445</v>
      </c>
      <c r="BA354" t="s"/>
      <c r="BB354" t="n">
        <v>67485</v>
      </c>
      <c r="BC354" t="n">
        <v>53.479286393685</v>
      </c>
      <c r="BD354" t="n">
        <v>53.479286393685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443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84</v>
      </c>
      <c r="L355" t="s">
        <v>76</v>
      </c>
      <c r="M355" t="s"/>
      <c r="N355" t="s">
        <v>453</v>
      </c>
      <c r="O355" t="s">
        <v>78</v>
      </c>
      <c r="P355" t="s">
        <v>443</v>
      </c>
      <c r="Q355" t="s"/>
      <c r="R355" t="s">
        <v>220</v>
      </c>
      <c r="S355" t="s">
        <v>247</v>
      </c>
      <c r="T355" t="s">
        <v>81</v>
      </c>
      <c r="U355" t="s">
        <v>82</v>
      </c>
      <c r="V355" t="s">
        <v>83</v>
      </c>
      <c r="W355" t="s">
        <v>97</v>
      </c>
      <c r="X355" t="s"/>
      <c r="Y355" t="s">
        <v>85</v>
      </c>
      <c r="Z355">
        <f>HYPERLINK("https://hotel-media.eclerx.com/savepage/tk_15468537362869487_sr_273.html","info")</f>
        <v/>
      </c>
      <c r="AA355" t="n">
        <v>-2311916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45</v>
      </c>
      <c r="AQ355" t="s">
        <v>88</v>
      </c>
      <c r="AR355" t="s">
        <v>450</v>
      </c>
      <c r="AS355" t="s"/>
      <c r="AT355" t="s">
        <v>90</v>
      </c>
      <c r="AU355" t="s"/>
      <c r="AV355" t="s"/>
      <c r="AW355" t="s"/>
      <c r="AX355" t="s"/>
      <c r="AY355" t="n">
        <v>2311916</v>
      </c>
      <c r="AZ355" t="s">
        <v>445</v>
      </c>
      <c r="BA355" t="s"/>
      <c r="BB355" t="n">
        <v>67485</v>
      </c>
      <c r="BC355" t="n">
        <v>53.479286393685</v>
      </c>
      <c r="BD355" t="n">
        <v>53.479286393685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443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86</v>
      </c>
      <c r="L356" t="s">
        <v>76</v>
      </c>
      <c r="M356" t="s"/>
      <c r="N356" t="s">
        <v>454</v>
      </c>
      <c r="O356" t="s">
        <v>78</v>
      </c>
      <c r="P356" t="s">
        <v>443</v>
      </c>
      <c r="Q356" t="s"/>
      <c r="R356" t="s">
        <v>220</v>
      </c>
      <c r="S356" t="s">
        <v>132</v>
      </c>
      <c r="T356" t="s">
        <v>81</v>
      </c>
      <c r="U356" t="s">
        <v>82</v>
      </c>
      <c r="V356" t="s">
        <v>83</v>
      </c>
      <c r="W356" t="s">
        <v>97</v>
      </c>
      <c r="X356" t="s"/>
      <c r="Y356" t="s">
        <v>85</v>
      </c>
      <c r="Z356">
        <f>HYPERLINK("https://hotel-media.eclerx.com/savepage/tk_15468537362869487_sr_273.html","info")</f>
        <v/>
      </c>
      <c r="AA356" t="n">
        <v>-2311916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45</v>
      </c>
      <c r="AQ356" t="s">
        <v>88</v>
      </c>
      <c r="AR356" t="s">
        <v>114</v>
      </c>
      <c r="AS356" t="s"/>
      <c r="AT356" t="s">
        <v>90</v>
      </c>
      <c r="AU356" t="s"/>
      <c r="AV356" t="s"/>
      <c r="AW356" t="s"/>
      <c r="AX356" t="s"/>
      <c r="AY356" t="n">
        <v>2311916</v>
      </c>
      <c r="AZ356" t="s">
        <v>445</v>
      </c>
      <c r="BA356" t="s"/>
      <c r="BB356" t="n">
        <v>67485</v>
      </c>
      <c r="BC356" t="n">
        <v>53.479286393685</v>
      </c>
      <c r="BD356" t="n">
        <v>53.479286393685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443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93</v>
      </c>
      <c r="L357" t="s">
        <v>76</v>
      </c>
      <c r="M357" t="s"/>
      <c r="N357" t="s">
        <v>456</v>
      </c>
      <c r="O357" t="s">
        <v>78</v>
      </c>
      <c r="P357" t="s">
        <v>443</v>
      </c>
      <c r="Q357" t="s"/>
      <c r="R357" t="s">
        <v>220</v>
      </c>
      <c r="S357" t="s">
        <v>139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HYPERLINK("https://hotel-media.eclerx.com/savepage/tk_15468537362869487_sr_273.html","info")</f>
        <v/>
      </c>
      <c r="AA357" t="n">
        <v>-2311916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45</v>
      </c>
      <c r="AQ357" t="s">
        <v>88</v>
      </c>
      <c r="AR357" t="s">
        <v>89</v>
      </c>
      <c r="AS357" t="s"/>
      <c r="AT357" t="s">
        <v>90</v>
      </c>
      <c r="AU357" t="s"/>
      <c r="AV357" t="s"/>
      <c r="AW357" t="s"/>
      <c r="AX357" t="s"/>
      <c r="AY357" t="n">
        <v>2311916</v>
      </c>
      <c r="AZ357" t="s">
        <v>445</v>
      </c>
      <c r="BA357" t="s"/>
      <c r="BB357" t="n">
        <v>67485</v>
      </c>
      <c r="BC357" t="n">
        <v>53.479286393685</v>
      </c>
      <c r="BD357" t="n">
        <v>53.479286393685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443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93</v>
      </c>
      <c r="L358" t="s">
        <v>76</v>
      </c>
      <c r="M358" t="s"/>
      <c r="N358" t="s">
        <v>457</v>
      </c>
      <c r="O358" t="s">
        <v>78</v>
      </c>
      <c r="P358" t="s">
        <v>443</v>
      </c>
      <c r="Q358" t="s"/>
      <c r="R358" t="s">
        <v>220</v>
      </c>
      <c r="S358" t="s">
        <v>139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HYPERLINK("https://hotel-media.eclerx.com/savepage/tk_15468537362869487_sr_273.html","info")</f>
        <v/>
      </c>
      <c r="AA358" t="n">
        <v>-2311916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45</v>
      </c>
      <c r="AQ358" t="s">
        <v>88</v>
      </c>
      <c r="AR358" t="s">
        <v>89</v>
      </c>
      <c r="AS358" t="s"/>
      <c r="AT358" t="s">
        <v>90</v>
      </c>
      <c r="AU358" t="s"/>
      <c r="AV358" t="s"/>
      <c r="AW358" t="s"/>
      <c r="AX358" t="s"/>
      <c r="AY358" t="n">
        <v>2311916</v>
      </c>
      <c r="AZ358" t="s">
        <v>445</v>
      </c>
      <c r="BA358" t="s"/>
      <c r="BB358" t="n">
        <v>67485</v>
      </c>
      <c r="BC358" t="n">
        <v>53.479286393685</v>
      </c>
      <c r="BD358" t="n">
        <v>53.479286393685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443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94</v>
      </c>
      <c r="L359" t="s">
        <v>76</v>
      </c>
      <c r="M359" t="s"/>
      <c r="N359" t="s">
        <v>458</v>
      </c>
      <c r="O359" t="s">
        <v>78</v>
      </c>
      <c r="P359" t="s">
        <v>443</v>
      </c>
      <c r="Q359" t="s"/>
      <c r="R359" t="s">
        <v>220</v>
      </c>
      <c r="S359" t="s">
        <v>140</v>
      </c>
      <c r="T359" t="s">
        <v>81</v>
      </c>
      <c r="U359" t="s">
        <v>82</v>
      </c>
      <c r="V359" t="s">
        <v>83</v>
      </c>
      <c r="W359" t="s">
        <v>97</v>
      </c>
      <c r="X359" t="s"/>
      <c r="Y359" t="s">
        <v>85</v>
      </c>
      <c r="Z359">
        <f>HYPERLINK("https://hotel-media.eclerx.com/savepage/tk_15468537362869487_sr_273.html","info")</f>
        <v/>
      </c>
      <c r="AA359" t="n">
        <v>-2311916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45</v>
      </c>
      <c r="AQ359" t="s">
        <v>88</v>
      </c>
      <c r="AR359" t="s">
        <v>89</v>
      </c>
      <c r="AS359" t="s"/>
      <c r="AT359" t="s">
        <v>90</v>
      </c>
      <c r="AU359" t="s"/>
      <c r="AV359" t="s"/>
      <c r="AW359" t="s"/>
      <c r="AX359" t="s"/>
      <c r="AY359" t="n">
        <v>2311916</v>
      </c>
      <c r="AZ359" t="s">
        <v>445</v>
      </c>
      <c r="BA359" t="s"/>
      <c r="BB359" t="n">
        <v>67485</v>
      </c>
      <c r="BC359" t="n">
        <v>53.479286393685</v>
      </c>
      <c r="BD359" t="n">
        <v>53.479286393685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443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94</v>
      </c>
      <c r="L360" t="s">
        <v>76</v>
      </c>
      <c r="M360" t="s"/>
      <c r="N360" t="s">
        <v>128</v>
      </c>
      <c r="O360" t="s">
        <v>78</v>
      </c>
      <c r="P360" t="s">
        <v>443</v>
      </c>
      <c r="Q360" t="s"/>
      <c r="R360" t="s">
        <v>220</v>
      </c>
      <c r="S360" t="s">
        <v>140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HYPERLINK("https://hotel-media.eclerx.com/savepage/tk_15468537362869487_sr_273.html","info")</f>
        <v/>
      </c>
      <c r="AA360" t="n">
        <v>-2311916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45</v>
      </c>
      <c r="AQ360" t="s">
        <v>88</v>
      </c>
      <c r="AR360" t="s">
        <v>141</v>
      </c>
      <c r="AS360" t="s"/>
      <c r="AT360" t="s">
        <v>90</v>
      </c>
      <c r="AU360" t="s"/>
      <c r="AV360" t="s"/>
      <c r="AW360" t="s"/>
      <c r="AX360" t="s"/>
      <c r="AY360" t="n">
        <v>2311916</v>
      </c>
      <c r="AZ360" t="s">
        <v>445</v>
      </c>
      <c r="BA360" t="s"/>
      <c r="BB360" t="n">
        <v>67485</v>
      </c>
      <c r="BC360" t="n">
        <v>53.479286393685</v>
      </c>
      <c r="BD360" t="n">
        <v>53.479286393685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443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98</v>
      </c>
      <c r="L361" t="s">
        <v>76</v>
      </c>
      <c r="M361" t="s"/>
      <c r="N361" t="s">
        <v>128</v>
      </c>
      <c r="O361" t="s">
        <v>78</v>
      </c>
      <c r="P361" t="s">
        <v>443</v>
      </c>
      <c r="Q361" t="s"/>
      <c r="R361" t="s">
        <v>220</v>
      </c>
      <c r="S361" t="s">
        <v>103</v>
      </c>
      <c r="T361" t="s">
        <v>81</v>
      </c>
      <c r="U361" t="s">
        <v>82</v>
      </c>
      <c r="V361" t="s">
        <v>83</v>
      </c>
      <c r="W361" t="s">
        <v>84</v>
      </c>
      <c r="X361" t="s"/>
      <c r="Y361" t="s">
        <v>85</v>
      </c>
      <c r="Z361">
        <f>HYPERLINK("https://hotel-media.eclerx.com/savepage/tk_15468537362869487_sr_273.html","info")</f>
        <v/>
      </c>
      <c r="AA361" t="n">
        <v>-2311916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45</v>
      </c>
      <c r="AQ361" t="s">
        <v>88</v>
      </c>
      <c r="AR361" t="s">
        <v>450</v>
      </c>
      <c r="AS361" t="s"/>
      <c r="AT361" t="s">
        <v>90</v>
      </c>
      <c r="AU361" t="s"/>
      <c r="AV361" t="s"/>
      <c r="AW361" t="s"/>
      <c r="AX361" t="s"/>
      <c r="AY361" t="n">
        <v>2311916</v>
      </c>
      <c r="AZ361" t="s">
        <v>445</v>
      </c>
      <c r="BA361" t="s"/>
      <c r="BB361" t="n">
        <v>67485</v>
      </c>
      <c r="BC361" t="n">
        <v>53.479286393685</v>
      </c>
      <c r="BD361" t="n">
        <v>53.479286393685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443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99</v>
      </c>
      <c r="L362" t="s">
        <v>76</v>
      </c>
      <c r="M362" t="s"/>
      <c r="N362" t="s">
        <v>448</v>
      </c>
      <c r="O362" t="s">
        <v>78</v>
      </c>
      <c r="P362" t="s">
        <v>443</v>
      </c>
      <c r="Q362" t="s"/>
      <c r="R362" t="s">
        <v>220</v>
      </c>
      <c r="S362" t="s">
        <v>142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HYPERLINK("https://hotel-media.eclerx.com/savepage/tk_15468537362869487_sr_273.html","info")</f>
        <v/>
      </c>
      <c r="AA362" t="n">
        <v>-2311916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45</v>
      </c>
      <c r="AQ362" t="s">
        <v>88</v>
      </c>
      <c r="AR362" t="s">
        <v>89</v>
      </c>
      <c r="AS362" t="s"/>
      <c r="AT362" t="s">
        <v>90</v>
      </c>
      <c r="AU362" t="s"/>
      <c r="AV362" t="s"/>
      <c r="AW362" t="s"/>
      <c r="AX362" t="s"/>
      <c r="AY362" t="n">
        <v>2311916</v>
      </c>
      <c r="AZ362" t="s">
        <v>445</v>
      </c>
      <c r="BA362" t="s"/>
      <c r="BB362" t="n">
        <v>67485</v>
      </c>
      <c r="BC362" t="n">
        <v>53.479286393685</v>
      </c>
      <c r="BD362" t="n">
        <v>53.479286393685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443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99</v>
      </c>
      <c r="L363" t="s">
        <v>76</v>
      </c>
      <c r="M363" t="s"/>
      <c r="N363" t="s">
        <v>449</v>
      </c>
      <c r="O363" t="s">
        <v>78</v>
      </c>
      <c r="P363" t="s">
        <v>443</v>
      </c>
      <c r="Q363" t="s"/>
      <c r="R363" t="s">
        <v>220</v>
      </c>
      <c r="S363" t="s">
        <v>142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HYPERLINK("https://hotel-media.eclerx.com/savepage/tk_15468537362869487_sr_273.html","info")</f>
        <v/>
      </c>
      <c r="AA363" t="n">
        <v>-2311916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45</v>
      </c>
      <c r="AQ363" t="s">
        <v>88</v>
      </c>
      <c r="AR363" t="s">
        <v>89</v>
      </c>
      <c r="AS363" t="s"/>
      <c r="AT363" t="s">
        <v>90</v>
      </c>
      <c r="AU363" t="s"/>
      <c r="AV363" t="s"/>
      <c r="AW363" t="s"/>
      <c r="AX363" t="s"/>
      <c r="AY363" t="n">
        <v>2311916</v>
      </c>
      <c r="AZ363" t="s">
        <v>445</v>
      </c>
      <c r="BA363" t="s"/>
      <c r="BB363" t="n">
        <v>67485</v>
      </c>
      <c r="BC363" t="n">
        <v>53.479286393685</v>
      </c>
      <c r="BD363" t="n">
        <v>53.479286393685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443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100</v>
      </c>
      <c r="L364" t="s">
        <v>76</v>
      </c>
      <c r="M364" t="s"/>
      <c r="N364" t="s">
        <v>459</v>
      </c>
      <c r="O364" t="s">
        <v>78</v>
      </c>
      <c r="P364" t="s">
        <v>443</v>
      </c>
      <c r="Q364" t="s"/>
      <c r="R364" t="s">
        <v>220</v>
      </c>
      <c r="S364" t="s">
        <v>308</v>
      </c>
      <c r="T364" t="s">
        <v>81</v>
      </c>
      <c r="U364" t="s">
        <v>82</v>
      </c>
      <c r="V364" t="s">
        <v>83</v>
      </c>
      <c r="W364" t="s">
        <v>97</v>
      </c>
      <c r="X364" t="s"/>
      <c r="Y364" t="s">
        <v>85</v>
      </c>
      <c r="Z364">
        <f>HYPERLINK("https://hotel-media.eclerx.com/savepage/tk_15468537362869487_sr_273.html","info")</f>
        <v/>
      </c>
      <c r="AA364" t="n">
        <v>-2311916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45</v>
      </c>
      <c r="AQ364" t="s">
        <v>88</v>
      </c>
      <c r="AR364" t="s">
        <v>89</v>
      </c>
      <c r="AS364" t="s"/>
      <c r="AT364" t="s">
        <v>90</v>
      </c>
      <c r="AU364" t="s"/>
      <c r="AV364" t="s"/>
      <c r="AW364" t="s"/>
      <c r="AX364" t="s"/>
      <c r="AY364" t="n">
        <v>2311916</v>
      </c>
      <c r="AZ364" t="s">
        <v>445</v>
      </c>
      <c r="BA364" t="s"/>
      <c r="BB364" t="n">
        <v>67485</v>
      </c>
      <c r="BC364" t="n">
        <v>53.479286393685</v>
      </c>
      <c r="BD364" t="n">
        <v>53.479286393685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443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101</v>
      </c>
      <c r="L365" t="s">
        <v>76</v>
      </c>
      <c r="M365" t="s"/>
      <c r="N365" t="s">
        <v>449</v>
      </c>
      <c r="O365" t="s">
        <v>78</v>
      </c>
      <c r="P365" t="s">
        <v>443</v>
      </c>
      <c r="Q365" t="s"/>
      <c r="R365" t="s">
        <v>220</v>
      </c>
      <c r="S365" t="s">
        <v>144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HYPERLINK("https://hotel-media.eclerx.com/savepage/tk_15468537362869487_sr_273.html","info")</f>
        <v/>
      </c>
      <c r="AA365" t="n">
        <v>-2311916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45</v>
      </c>
      <c r="AQ365" t="s">
        <v>88</v>
      </c>
      <c r="AR365" t="s">
        <v>114</v>
      </c>
      <c r="AS365" t="s"/>
      <c r="AT365" t="s">
        <v>90</v>
      </c>
      <c r="AU365" t="s"/>
      <c r="AV365" t="s"/>
      <c r="AW365" t="s"/>
      <c r="AX365" t="s"/>
      <c r="AY365" t="n">
        <v>2311916</v>
      </c>
      <c r="AZ365" t="s">
        <v>445</v>
      </c>
      <c r="BA365" t="s"/>
      <c r="BB365" t="n">
        <v>67485</v>
      </c>
      <c r="BC365" t="n">
        <v>53.479286393685</v>
      </c>
      <c r="BD365" t="n">
        <v>53.479286393685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443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102</v>
      </c>
      <c r="L366" t="s">
        <v>76</v>
      </c>
      <c r="M366" t="s"/>
      <c r="N366" t="s">
        <v>283</v>
      </c>
      <c r="O366" t="s">
        <v>78</v>
      </c>
      <c r="P366" t="s">
        <v>443</v>
      </c>
      <c r="Q366" t="s"/>
      <c r="R366" t="s">
        <v>220</v>
      </c>
      <c r="S366" t="s">
        <v>145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HYPERLINK("https://hotel-media.eclerx.com/savepage/tk_15468537362869487_sr_273.html","info")</f>
        <v/>
      </c>
      <c r="AA366" t="n">
        <v>-2311916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45</v>
      </c>
      <c r="AQ366" t="s">
        <v>88</v>
      </c>
      <c r="AR366" t="s">
        <v>127</v>
      </c>
      <c r="AS366" t="s"/>
      <c r="AT366" t="s">
        <v>90</v>
      </c>
      <c r="AU366" t="s"/>
      <c r="AV366" t="s"/>
      <c r="AW366" t="s"/>
      <c r="AX366" t="s"/>
      <c r="AY366" t="n">
        <v>2311916</v>
      </c>
      <c r="AZ366" t="s">
        <v>445</v>
      </c>
      <c r="BA366" t="s"/>
      <c r="BB366" t="n">
        <v>67485</v>
      </c>
      <c r="BC366" t="n">
        <v>53.479286393685</v>
      </c>
      <c r="BD366" t="n">
        <v>53.479286393685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443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103</v>
      </c>
      <c r="L367" t="s">
        <v>76</v>
      </c>
      <c r="M367" t="s"/>
      <c r="N367" t="s">
        <v>460</v>
      </c>
      <c r="O367" t="s">
        <v>78</v>
      </c>
      <c r="P367" t="s">
        <v>443</v>
      </c>
      <c r="Q367" t="s"/>
      <c r="R367" t="s">
        <v>220</v>
      </c>
      <c r="S367" t="s">
        <v>147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HYPERLINK("https://hotel-media.eclerx.com/savepage/tk_15468537362869487_sr_273.html","info")</f>
        <v/>
      </c>
      <c r="AA367" t="n">
        <v>-2311916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45</v>
      </c>
      <c r="AQ367" t="s">
        <v>88</v>
      </c>
      <c r="AR367" t="s">
        <v>89</v>
      </c>
      <c r="AS367" t="s"/>
      <c r="AT367" t="s">
        <v>90</v>
      </c>
      <c r="AU367" t="s"/>
      <c r="AV367" t="s"/>
      <c r="AW367" t="s"/>
      <c r="AX367" t="s"/>
      <c r="AY367" t="n">
        <v>2311916</v>
      </c>
      <c r="AZ367" t="s">
        <v>445</v>
      </c>
      <c r="BA367" t="s"/>
      <c r="BB367" t="n">
        <v>67485</v>
      </c>
      <c r="BC367" t="n">
        <v>53.479286393685</v>
      </c>
      <c r="BD367" t="n">
        <v>53.479286393685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443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103</v>
      </c>
      <c r="L368" t="s">
        <v>76</v>
      </c>
      <c r="M368" t="s"/>
      <c r="N368" t="s">
        <v>453</v>
      </c>
      <c r="O368" t="s">
        <v>78</v>
      </c>
      <c r="P368" t="s">
        <v>443</v>
      </c>
      <c r="Q368" t="s"/>
      <c r="R368" t="s">
        <v>220</v>
      </c>
      <c r="S368" t="s">
        <v>147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HYPERLINK("https://hotel-media.eclerx.com/savepage/tk_15468537362869487_sr_273.html","info")</f>
        <v/>
      </c>
      <c r="AA368" t="n">
        <v>-2311916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45</v>
      </c>
      <c r="AQ368" t="s">
        <v>88</v>
      </c>
      <c r="AR368" t="s">
        <v>141</v>
      </c>
      <c r="AS368" t="s"/>
      <c r="AT368" t="s">
        <v>90</v>
      </c>
      <c r="AU368" t="s"/>
      <c r="AV368" t="s"/>
      <c r="AW368" t="s"/>
      <c r="AX368" t="s"/>
      <c r="AY368" t="n">
        <v>2311916</v>
      </c>
      <c r="AZ368" t="s">
        <v>445</v>
      </c>
      <c r="BA368" t="s"/>
      <c r="BB368" t="n">
        <v>67485</v>
      </c>
      <c r="BC368" t="n">
        <v>53.479286393685</v>
      </c>
      <c r="BD368" t="n">
        <v>53.479286393685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443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104</v>
      </c>
      <c r="L369" t="s">
        <v>76</v>
      </c>
      <c r="M369" t="s"/>
      <c r="N369" t="s">
        <v>131</v>
      </c>
      <c r="O369" t="s">
        <v>78</v>
      </c>
      <c r="P369" t="s">
        <v>443</v>
      </c>
      <c r="Q369" t="s"/>
      <c r="R369" t="s">
        <v>220</v>
      </c>
      <c r="S369" t="s">
        <v>150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HYPERLINK("https://hotel-media.eclerx.com/savepage/tk_15468537362869487_sr_273.html","info")</f>
        <v/>
      </c>
      <c r="AA369" t="n">
        <v>-2311916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45</v>
      </c>
      <c r="AQ369" t="s">
        <v>88</v>
      </c>
      <c r="AR369" t="s">
        <v>133</v>
      </c>
      <c r="AS369" t="s"/>
      <c r="AT369" t="s">
        <v>90</v>
      </c>
      <c r="AU369" t="s"/>
      <c r="AV369" t="s"/>
      <c r="AW369" t="s"/>
      <c r="AX369" t="s"/>
      <c r="AY369" t="n">
        <v>2311916</v>
      </c>
      <c r="AZ369" t="s">
        <v>445</v>
      </c>
      <c r="BA369" t="s"/>
      <c r="BB369" t="n">
        <v>67485</v>
      </c>
      <c r="BC369" t="n">
        <v>53.479286393685</v>
      </c>
      <c r="BD369" t="n">
        <v>53.479286393685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443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105</v>
      </c>
      <c r="L370" t="s">
        <v>76</v>
      </c>
      <c r="M370" t="s"/>
      <c r="N370" t="s">
        <v>128</v>
      </c>
      <c r="O370" t="s">
        <v>78</v>
      </c>
      <c r="P370" t="s">
        <v>443</v>
      </c>
      <c r="Q370" t="s"/>
      <c r="R370" t="s">
        <v>220</v>
      </c>
      <c r="S370" t="s">
        <v>387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HYPERLINK("https://hotel-media.eclerx.com/savepage/tk_15468537362869487_sr_273.html","info")</f>
        <v/>
      </c>
      <c r="AA370" t="n">
        <v>-2311916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45</v>
      </c>
      <c r="AQ370" t="s">
        <v>88</v>
      </c>
      <c r="AR370" t="s">
        <v>119</v>
      </c>
      <c r="AS370" t="s"/>
      <c r="AT370" t="s">
        <v>90</v>
      </c>
      <c r="AU370" t="s"/>
      <c r="AV370" t="s"/>
      <c r="AW370" t="s"/>
      <c r="AX370" t="s"/>
      <c r="AY370" t="n">
        <v>2311916</v>
      </c>
      <c r="AZ370" t="s">
        <v>445</v>
      </c>
      <c r="BA370" t="s"/>
      <c r="BB370" t="n">
        <v>67485</v>
      </c>
      <c r="BC370" t="n">
        <v>53.479286393685</v>
      </c>
      <c r="BD370" t="n">
        <v>53.479286393685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443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109</v>
      </c>
      <c r="L371" t="s">
        <v>76</v>
      </c>
      <c r="M371" t="s"/>
      <c r="N371" t="s">
        <v>453</v>
      </c>
      <c r="O371" t="s">
        <v>78</v>
      </c>
      <c r="P371" t="s">
        <v>443</v>
      </c>
      <c r="Q371" t="s"/>
      <c r="R371" t="s">
        <v>220</v>
      </c>
      <c r="S371" t="s">
        <v>203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HYPERLINK("https://hotel-media.eclerx.com/savepage/tk_15468537362869487_sr_273.html","info")</f>
        <v/>
      </c>
      <c r="AA371" t="n">
        <v>-2311916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45</v>
      </c>
      <c r="AQ371" t="s">
        <v>88</v>
      </c>
      <c r="AR371" t="s">
        <v>450</v>
      </c>
      <c r="AS371" t="s"/>
      <c r="AT371" t="s">
        <v>90</v>
      </c>
      <c r="AU371" t="s"/>
      <c r="AV371" t="s"/>
      <c r="AW371" t="s"/>
      <c r="AX371" t="s"/>
      <c r="AY371" t="n">
        <v>2311916</v>
      </c>
      <c r="AZ371" t="s">
        <v>445</v>
      </c>
      <c r="BA371" t="s"/>
      <c r="BB371" t="n">
        <v>67485</v>
      </c>
      <c r="BC371" t="n">
        <v>53.479286393685</v>
      </c>
      <c r="BD371" t="n">
        <v>53.479286393685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443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110</v>
      </c>
      <c r="L372" t="s">
        <v>76</v>
      </c>
      <c r="M372" t="s"/>
      <c r="N372" t="s">
        <v>454</v>
      </c>
      <c r="O372" t="s">
        <v>78</v>
      </c>
      <c r="P372" t="s">
        <v>443</v>
      </c>
      <c r="Q372" t="s"/>
      <c r="R372" t="s">
        <v>220</v>
      </c>
      <c r="S372" t="s">
        <v>106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HYPERLINK("https://hotel-media.eclerx.com/savepage/tk_15468537362869487_sr_273.html","info")</f>
        <v/>
      </c>
      <c r="AA372" t="n">
        <v>-2311916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45</v>
      </c>
      <c r="AQ372" t="s">
        <v>88</v>
      </c>
      <c r="AR372" t="s">
        <v>89</v>
      </c>
      <c r="AS372" t="s"/>
      <c r="AT372" t="s">
        <v>90</v>
      </c>
      <c r="AU372" t="s"/>
      <c r="AV372" t="s"/>
      <c r="AW372" t="s"/>
      <c r="AX372" t="s"/>
      <c r="AY372" t="n">
        <v>2311916</v>
      </c>
      <c r="AZ372" t="s">
        <v>445</v>
      </c>
      <c r="BA372" t="s"/>
      <c r="BB372" t="n">
        <v>67485</v>
      </c>
      <c r="BC372" t="n">
        <v>53.479286393685</v>
      </c>
      <c r="BD372" t="n">
        <v>53.479286393685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443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110</v>
      </c>
      <c r="L373" t="s">
        <v>76</v>
      </c>
      <c r="M373" t="s"/>
      <c r="N373" t="s">
        <v>455</v>
      </c>
      <c r="O373" t="s">
        <v>78</v>
      </c>
      <c r="P373" t="s">
        <v>443</v>
      </c>
      <c r="Q373" t="s"/>
      <c r="R373" t="s">
        <v>220</v>
      </c>
      <c r="S373" t="s">
        <v>106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HYPERLINK("https://hotel-media.eclerx.com/savepage/tk_15468537362869487_sr_273.html","info")</f>
        <v/>
      </c>
      <c r="AA373" t="n">
        <v>-2311916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45</v>
      </c>
      <c r="AQ373" t="s">
        <v>88</v>
      </c>
      <c r="AR373" t="s">
        <v>89</v>
      </c>
      <c r="AS373" t="s"/>
      <c r="AT373" t="s">
        <v>90</v>
      </c>
      <c r="AU373" t="s"/>
      <c r="AV373" t="s"/>
      <c r="AW373" t="s"/>
      <c r="AX373" t="s"/>
      <c r="AY373" t="n">
        <v>2311916</v>
      </c>
      <c r="AZ373" t="s">
        <v>445</v>
      </c>
      <c r="BA373" t="s"/>
      <c r="BB373" t="n">
        <v>67485</v>
      </c>
      <c r="BC373" t="n">
        <v>53.479286393685</v>
      </c>
      <c r="BD373" t="n">
        <v>53.479286393685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443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112</v>
      </c>
      <c r="L374" t="s">
        <v>76</v>
      </c>
      <c r="M374" t="s"/>
      <c r="N374" t="s">
        <v>454</v>
      </c>
      <c r="O374" t="s">
        <v>78</v>
      </c>
      <c r="P374" t="s">
        <v>443</v>
      </c>
      <c r="Q374" t="s"/>
      <c r="R374" t="s">
        <v>220</v>
      </c>
      <c r="S374" t="s">
        <v>253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HYPERLINK("https://hotel-media.eclerx.com/savepage/tk_15468537362869487_sr_273.html","info")</f>
        <v/>
      </c>
      <c r="AA374" t="n">
        <v>-2311916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45</v>
      </c>
      <c r="AQ374" t="s">
        <v>88</v>
      </c>
      <c r="AR374" t="s">
        <v>114</v>
      </c>
      <c r="AS374" t="s"/>
      <c r="AT374" t="s">
        <v>90</v>
      </c>
      <c r="AU374" t="s"/>
      <c r="AV374" t="s"/>
      <c r="AW374" t="s"/>
      <c r="AX374" t="s"/>
      <c r="AY374" t="n">
        <v>2311916</v>
      </c>
      <c r="AZ374" t="s">
        <v>445</v>
      </c>
      <c r="BA374" t="s"/>
      <c r="BB374" t="n">
        <v>67485</v>
      </c>
      <c r="BC374" t="n">
        <v>53.479286393685</v>
      </c>
      <c r="BD374" t="n">
        <v>53.479286393685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443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118</v>
      </c>
      <c r="L375" t="s">
        <v>76</v>
      </c>
      <c r="M375" t="s"/>
      <c r="N375" t="s">
        <v>461</v>
      </c>
      <c r="O375" t="s">
        <v>78</v>
      </c>
      <c r="P375" t="s">
        <v>443</v>
      </c>
      <c r="Q375" t="s"/>
      <c r="R375" t="s">
        <v>220</v>
      </c>
      <c r="S375" t="s">
        <v>462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HYPERLINK("https://hotel-media.eclerx.com/savepage/tk_15468537362869487_sr_273.html","info")</f>
        <v/>
      </c>
      <c r="AA375" t="n">
        <v>-2311916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45</v>
      </c>
      <c r="AQ375" t="s">
        <v>88</v>
      </c>
      <c r="AR375" t="s">
        <v>89</v>
      </c>
      <c r="AS375" t="s"/>
      <c r="AT375" t="s">
        <v>90</v>
      </c>
      <c r="AU375" t="s"/>
      <c r="AV375" t="s"/>
      <c r="AW375" t="s"/>
      <c r="AX375" t="s"/>
      <c r="AY375" t="n">
        <v>2311916</v>
      </c>
      <c r="AZ375" t="s">
        <v>445</v>
      </c>
      <c r="BA375" t="s"/>
      <c r="BB375" t="n">
        <v>67485</v>
      </c>
      <c r="BC375" t="n">
        <v>53.479286393685</v>
      </c>
      <c r="BD375" t="n">
        <v>53.479286393685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443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138</v>
      </c>
      <c r="L376" t="s">
        <v>76</v>
      </c>
      <c r="M376" t="s"/>
      <c r="N376" t="s">
        <v>459</v>
      </c>
      <c r="O376" t="s">
        <v>78</v>
      </c>
      <c r="P376" t="s">
        <v>443</v>
      </c>
      <c r="Q376" t="s"/>
      <c r="R376" t="s">
        <v>220</v>
      </c>
      <c r="S376" t="s">
        <v>211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HYPERLINK("https://hotel-media.eclerx.com/savepage/tk_15468537362869487_sr_273.html","info")</f>
        <v/>
      </c>
      <c r="AA376" t="n">
        <v>-2311916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45</v>
      </c>
      <c r="AQ376" t="s">
        <v>88</v>
      </c>
      <c r="AR376" t="s">
        <v>89</v>
      </c>
      <c r="AS376" t="s"/>
      <c r="AT376" t="s">
        <v>90</v>
      </c>
      <c r="AU376" t="s"/>
      <c r="AV376" t="s"/>
      <c r="AW376" t="s"/>
      <c r="AX376" t="s"/>
      <c r="AY376" t="n">
        <v>2311916</v>
      </c>
      <c r="AZ376" t="s">
        <v>445</v>
      </c>
      <c r="BA376" t="s"/>
      <c r="BB376" t="n">
        <v>67485</v>
      </c>
      <c r="BC376" t="n">
        <v>53.479286393685</v>
      </c>
      <c r="BD376" t="n">
        <v>53.479286393685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443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158</v>
      </c>
      <c r="L377" t="s">
        <v>76</v>
      </c>
      <c r="M377" t="s"/>
      <c r="N377" t="s">
        <v>463</v>
      </c>
      <c r="O377" t="s">
        <v>78</v>
      </c>
      <c r="P377" t="s">
        <v>443</v>
      </c>
      <c r="Q377" t="s"/>
      <c r="R377" t="s">
        <v>220</v>
      </c>
      <c r="S377" t="s">
        <v>361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HYPERLINK("https://hotel-media.eclerx.com/savepage/tk_15468537362869487_sr_273.html","info")</f>
        <v/>
      </c>
      <c r="AA377" t="n">
        <v>-2311916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45</v>
      </c>
      <c r="AQ377" t="s">
        <v>88</v>
      </c>
      <c r="AR377" t="s">
        <v>123</v>
      </c>
      <c r="AS377" t="s"/>
      <c r="AT377" t="s">
        <v>90</v>
      </c>
      <c r="AU377" t="s"/>
      <c r="AV377" t="s"/>
      <c r="AW377" t="s"/>
      <c r="AX377" t="s"/>
      <c r="AY377" t="n">
        <v>2311916</v>
      </c>
      <c r="AZ377" t="s">
        <v>445</v>
      </c>
      <c r="BA377" t="s"/>
      <c r="BB377" t="n">
        <v>67485</v>
      </c>
      <c r="BC377" t="n">
        <v>53.479286393685</v>
      </c>
      <c r="BD377" t="n">
        <v>53.479286393685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464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208</v>
      </c>
      <c r="L378" t="s">
        <v>76</v>
      </c>
      <c r="M378" t="s"/>
      <c r="N378" t="s">
        <v>418</v>
      </c>
      <c r="O378" t="s">
        <v>78</v>
      </c>
      <c r="P378" t="s">
        <v>464</v>
      </c>
      <c r="Q378" t="s"/>
      <c r="R378" t="s">
        <v>153</v>
      </c>
      <c r="S378" t="s">
        <v>171</v>
      </c>
      <c r="T378" t="s">
        <v>81</v>
      </c>
      <c r="U378" t="s">
        <v>82</v>
      </c>
      <c r="V378" t="s">
        <v>83</v>
      </c>
      <c r="W378" t="s">
        <v>97</v>
      </c>
      <c r="X378" t="s"/>
      <c r="Y378" t="s">
        <v>85</v>
      </c>
      <c r="Z378">
        <f>HYPERLINK("https://hotel-media.eclerx.com/savepage/tk_15468538158489995_sr_273.html","info")</f>
        <v/>
      </c>
      <c r="AA378" t="n">
        <v>-2311909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79</v>
      </c>
      <c r="AQ378" t="s">
        <v>88</v>
      </c>
      <c r="AR378" t="s">
        <v>141</v>
      </c>
      <c r="AS378" t="s"/>
      <c r="AT378" t="s">
        <v>90</v>
      </c>
      <c r="AU378" t="s"/>
      <c r="AV378" t="s"/>
      <c r="AW378" t="s"/>
      <c r="AX378" t="s"/>
      <c r="AY378" t="n">
        <v>2311909</v>
      </c>
      <c r="AZ378" t="s">
        <v>465</v>
      </c>
      <c r="BA378" t="s"/>
      <c r="BB378" t="n">
        <v>27819</v>
      </c>
      <c r="BC378" t="n">
        <v>53.557115147355</v>
      </c>
      <c r="BD378" t="n">
        <v>53.557115147355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464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215</v>
      </c>
      <c r="L379" t="s">
        <v>76</v>
      </c>
      <c r="M379" t="s"/>
      <c r="N379" t="s">
        <v>466</v>
      </c>
      <c r="O379" t="s">
        <v>78</v>
      </c>
      <c r="P379" t="s">
        <v>464</v>
      </c>
      <c r="Q379" t="s"/>
      <c r="R379" t="s">
        <v>153</v>
      </c>
      <c r="S379" t="s">
        <v>409</v>
      </c>
      <c r="T379" t="s">
        <v>81</v>
      </c>
      <c r="U379" t="s">
        <v>82</v>
      </c>
      <c r="V379" t="s">
        <v>83</v>
      </c>
      <c r="W379" t="s">
        <v>97</v>
      </c>
      <c r="X379" t="s"/>
      <c r="Y379" t="s">
        <v>85</v>
      </c>
      <c r="Z379">
        <f>HYPERLINK("https://hotel-media.eclerx.com/savepage/tk_15468538158489995_sr_273.html","info")</f>
        <v/>
      </c>
      <c r="AA379" t="n">
        <v>-2311909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79</v>
      </c>
      <c r="AQ379" t="s">
        <v>88</v>
      </c>
      <c r="AR379" t="s">
        <v>89</v>
      </c>
      <c r="AS379" t="s"/>
      <c r="AT379" t="s">
        <v>90</v>
      </c>
      <c r="AU379" t="s"/>
      <c r="AV379" t="s"/>
      <c r="AW379" t="s"/>
      <c r="AX379" t="s"/>
      <c r="AY379" t="n">
        <v>2311909</v>
      </c>
      <c r="AZ379" t="s">
        <v>465</v>
      </c>
      <c r="BA379" t="s"/>
      <c r="BB379" t="n">
        <v>27819</v>
      </c>
      <c r="BC379" t="n">
        <v>53.557115147355</v>
      </c>
      <c r="BD379" t="n">
        <v>53.557115147355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464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226</v>
      </c>
      <c r="L380" t="s">
        <v>76</v>
      </c>
      <c r="M380" t="s"/>
      <c r="N380" t="s">
        <v>467</v>
      </c>
      <c r="O380" t="s">
        <v>78</v>
      </c>
      <c r="P380" t="s">
        <v>464</v>
      </c>
      <c r="Q380" t="s"/>
      <c r="R380" t="s">
        <v>153</v>
      </c>
      <c r="S380" t="s">
        <v>173</v>
      </c>
      <c r="T380" t="s">
        <v>81</v>
      </c>
      <c r="U380" t="s">
        <v>82</v>
      </c>
      <c r="V380" t="s">
        <v>83</v>
      </c>
      <c r="W380" t="s">
        <v>97</v>
      </c>
      <c r="X380" t="s"/>
      <c r="Y380" t="s">
        <v>85</v>
      </c>
      <c r="Z380">
        <f>HYPERLINK("https://hotel-media.eclerx.com/savepage/tk_15468538158489995_sr_273.html","info")</f>
        <v/>
      </c>
      <c r="AA380" t="n">
        <v>-2311909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79</v>
      </c>
      <c r="AQ380" t="s">
        <v>88</v>
      </c>
      <c r="AR380" t="s">
        <v>127</v>
      </c>
      <c r="AS380" t="s"/>
      <c r="AT380" t="s">
        <v>90</v>
      </c>
      <c r="AU380" t="s"/>
      <c r="AV380" t="s"/>
      <c r="AW380" t="s"/>
      <c r="AX380" t="s"/>
      <c r="AY380" t="n">
        <v>2311909</v>
      </c>
      <c r="AZ380" t="s">
        <v>465</v>
      </c>
      <c r="BA380" t="s"/>
      <c r="BB380" t="n">
        <v>27819</v>
      </c>
      <c r="BC380" t="n">
        <v>53.557115147355</v>
      </c>
      <c r="BD380" t="n">
        <v>53.557115147355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464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228</v>
      </c>
      <c r="L381" t="s">
        <v>76</v>
      </c>
      <c r="M381" t="s"/>
      <c r="N381" t="s">
        <v>468</v>
      </c>
      <c r="O381" t="s">
        <v>78</v>
      </c>
      <c r="P381" t="s">
        <v>464</v>
      </c>
      <c r="Q381" t="s"/>
      <c r="R381" t="s">
        <v>153</v>
      </c>
      <c r="S381" t="s">
        <v>175</v>
      </c>
      <c r="T381" t="s">
        <v>81</v>
      </c>
      <c r="U381" t="s">
        <v>82</v>
      </c>
      <c r="V381" t="s">
        <v>83</v>
      </c>
      <c r="W381" t="s">
        <v>97</v>
      </c>
      <c r="X381" t="s"/>
      <c r="Y381" t="s">
        <v>85</v>
      </c>
      <c r="Z381">
        <f>HYPERLINK("https://hotel-media.eclerx.com/savepage/tk_15468538158489995_sr_273.html","info")</f>
        <v/>
      </c>
      <c r="AA381" t="n">
        <v>-2311909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79</v>
      </c>
      <c r="AQ381" t="s">
        <v>88</v>
      </c>
      <c r="AR381" t="s">
        <v>89</v>
      </c>
      <c r="AS381" t="s"/>
      <c r="AT381" t="s">
        <v>90</v>
      </c>
      <c r="AU381" t="s"/>
      <c r="AV381" t="s"/>
      <c r="AW381" t="s"/>
      <c r="AX381" t="s"/>
      <c r="AY381" t="n">
        <v>2311909</v>
      </c>
      <c r="AZ381" t="s">
        <v>465</v>
      </c>
      <c r="BA381" t="s"/>
      <c r="BB381" t="n">
        <v>27819</v>
      </c>
      <c r="BC381" t="n">
        <v>53.557115147355</v>
      </c>
      <c r="BD381" t="n">
        <v>53.557115147355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464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233</v>
      </c>
      <c r="L382" t="s">
        <v>76</v>
      </c>
      <c r="M382" t="s"/>
      <c r="N382" t="s">
        <v>469</v>
      </c>
      <c r="O382" t="s">
        <v>78</v>
      </c>
      <c r="P382" t="s">
        <v>464</v>
      </c>
      <c r="Q382" t="s"/>
      <c r="R382" t="s">
        <v>153</v>
      </c>
      <c r="S382" t="s">
        <v>372</v>
      </c>
      <c r="T382" t="s">
        <v>81</v>
      </c>
      <c r="U382" t="s">
        <v>82</v>
      </c>
      <c r="V382" t="s">
        <v>83</v>
      </c>
      <c r="W382" t="s">
        <v>97</v>
      </c>
      <c r="X382" t="s"/>
      <c r="Y382" t="s">
        <v>85</v>
      </c>
      <c r="Z382">
        <f>HYPERLINK("https://hotel-media.eclerx.com/savepage/tk_15468538158489995_sr_273.html","info")</f>
        <v/>
      </c>
      <c r="AA382" t="n">
        <v>-2311909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79</v>
      </c>
      <c r="AQ382" t="s">
        <v>88</v>
      </c>
      <c r="AR382" t="s">
        <v>141</v>
      </c>
      <c r="AS382" t="s"/>
      <c r="AT382" t="s">
        <v>90</v>
      </c>
      <c r="AU382" t="s"/>
      <c r="AV382" t="s"/>
      <c r="AW382" t="s"/>
      <c r="AX382" t="s"/>
      <c r="AY382" t="n">
        <v>2311909</v>
      </c>
      <c r="AZ382" t="s">
        <v>465</v>
      </c>
      <c r="BA382" t="s"/>
      <c r="BB382" t="n">
        <v>27819</v>
      </c>
      <c r="BC382" t="n">
        <v>53.557115147355</v>
      </c>
      <c r="BD382" t="n">
        <v>53.557115147355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464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233</v>
      </c>
      <c r="L383" t="s">
        <v>76</v>
      </c>
      <c r="M383" t="s"/>
      <c r="N383" t="s">
        <v>470</v>
      </c>
      <c r="O383" t="s">
        <v>78</v>
      </c>
      <c r="P383" t="s">
        <v>464</v>
      </c>
      <c r="Q383" t="s"/>
      <c r="R383" t="s">
        <v>153</v>
      </c>
      <c r="S383" t="s">
        <v>372</v>
      </c>
      <c r="T383" t="s">
        <v>81</v>
      </c>
      <c r="U383" t="s">
        <v>82</v>
      </c>
      <c r="V383" t="s">
        <v>83</v>
      </c>
      <c r="W383" t="s">
        <v>97</v>
      </c>
      <c r="X383" t="s"/>
      <c r="Y383" t="s">
        <v>85</v>
      </c>
      <c r="Z383">
        <f>HYPERLINK("https://hotel-media.eclerx.com/savepage/tk_15468538158489995_sr_273.html","info")</f>
        <v/>
      </c>
      <c r="AA383" t="n">
        <v>-2311909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79</v>
      </c>
      <c r="AQ383" t="s">
        <v>88</v>
      </c>
      <c r="AR383" t="s">
        <v>130</v>
      </c>
      <c r="AS383" t="s"/>
      <c r="AT383" t="s">
        <v>90</v>
      </c>
      <c r="AU383" t="s"/>
      <c r="AV383" t="s"/>
      <c r="AW383" t="s"/>
      <c r="AX383" t="s"/>
      <c r="AY383" t="n">
        <v>2311909</v>
      </c>
      <c r="AZ383" t="s">
        <v>465</v>
      </c>
      <c r="BA383" t="s"/>
      <c r="BB383" t="n">
        <v>27819</v>
      </c>
      <c r="BC383" t="n">
        <v>53.557115147355</v>
      </c>
      <c r="BD383" t="n">
        <v>53.557115147355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464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236</v>
      </c>
      <c r="L384" t="s">
        <v>76</v>
      </c>
      <c r="M384" t="s"/>
      <c r="N384" t="s">
        <v>468</v>
      </c>
      <c r="O384" t="s">
        <v>78</v>
      </c>
      <c r="P384" t="s">
        <v>464</v>
      </c>
      <c r="Q384" t="s"/>
      <c r="R384" t="s">
        <v>153</v>
      </c>
      <c r="S384" t="s">
        <v>471</v>
      </c>
      <c r="T384" t="s">
        <v>81</v>
      </c>
      <c r="U384" t="s">
        <v>82</v>
      </c>
      <c r="V384" t="s">
        <v>83</v>
      </c>
      <c r="W384" t="s">
        <v>97</v>
      </c>
      <c r="X384" t="s"/>
      <c r="Y384" t="s">
        <v>85</v>
      </c>
      <c r="Z384">
        <f>HYPERLINK("https://hotel-media.eclerx.com/savepage/tk_15468538158489995_sr_273.html","info")</f>
        <v/>
      </c>
      <c r="AA384" t="n">
        <v>-2311909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79</v>
      </c>
      <c r="AQ384" t="s">
        <v>88</v>
      </c>
      <c r="AR384" t="s">
        <v>472</v>
      </c>
      <c r="AS384" t="s"/>
      <c r="AT384" t="s">
        <v>90</v>
      </c>
      <c r="AU384" t="s"/>
      <c r="AV384" t="s"/>
      <c r="AW384" t="s"/>
      <c r="AX384" t="s"/>
      <c r="AY384" t="n">
        <v>2311909</v>
      </c>
      <c r="AZ384" t="s">
        <v>465</v>
      </c>
      <c r="BA384" t="s"/>
      <c r="BB384" t="n">
        <v>27819</v>
      </c>
      <c r="BC384" t="n">
        <v>53.557115147355</v>
      </c>
      <c r="BD384" t="n">
        <v>53.557115147355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464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236</v>
      </c>
      <c r="L385" t="s">
        <v>76</v>
      </c>
      <c r="M385" t="s"/>
      <c r="N385" t="s">
        <v>418</v>
      </c>
      <c r="O385" t="s">
        <v>78</v>
      </c>
      <c r="P385" t="s">
        <v>464</v>
      </c>
      <c r="Q385" t="s"/>
      <c r="R385" t="s">
        <v>153</v>
      </c>
      <c r="S385" t="s">
        <v>471</v>
      </c>
      <c r="T385" t="s">
        <v>81</v>
      </c>
      <c r="U385" t="s">
        <v>82</v>
      </c>
      <c r="V385" t="s">
        <v>83</v>
      </c>
      <c r="W385" t="s">
        <v>97</v>
      </c>
      <c r="X385" t="s"/>
      <c r="Y385" t="s">
        <v>85</v>
      </c>
      <c r="Z385">
        <f>HYPERLINK("https://hotel-media.eclerx.com/savepage/tk_15468538158489995_sr_273.html","info")</f>
        <v/>
      </c>
      <c r="AA385" t="n">
        <v>-2311909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79</v>
      </c>
      <c r="AQ385" t="s">
        <v>88</v>
      </c>
      <c r="AR385" t="s">
        <v>124</v>
      </c>
      <c r="AS385" t="s"/>
      <c r="AT385" t="s">
        <v>90</v>
      </c>
      <c r="AU385" t="s"/>
      <c r="AV385" t="s"/>
      <c r="AW385" t="s"/>
      <c r="AX385" t="s"/>
      <c r="AY385" t="n">
        <v>2311909</v>
      </c>
      <c r="AZ385" t="s">
        <v>465</v>
      </c>
      <c r="BA385" t="s"/>
      <c r="BB385" t="n">
        <v>27819</v>
      </c>
      <c r="BC385" t="n">
        <v>53.557115147355</v>
      </c>
      <c r="BD385" t="n">
        <v>53.557115147355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464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236</v>
      </c>
      <c r="L386" t="s">
        <v>76</v>
      </c>
      <c r="M386" t="s"/>
      <c r="N386" t="s">
        <v>418</v>
      </c>
      <c r="O386" t="s">
        <v>78</v>
      </c>
      <c r="P386" t="s">
        <v>464</v>
      </c>
      <c r="Q386" t="s"/>
      <c r="R386" t="s">
        <v>153</v>
      </c>
      <c r="S386" t="s">
        <v>471</v>
      </c>
      <c r="T386" t="s">
        <v>81</v>
      </c>
      <c r="U386" t="s">
        <v>82</v>
      </c>
      <c r="V386" t="s">
        <v>83</v>
      </c>
      <c r="W386" t="s">
        <v>97</v>
      </c>
      <c r="X386" t="s"/>
      <c r="Y386" t="s">
        <v>85</v>
      </c>
      <c r="Z386">
        <f>HYPERLINK("https://hotel-media.eclerx.com/savepage/tk_15468538158489995_sr_273.html","info")</f>
        <v/>
      </c>
      <c r="AA386" t="n">
        <v>-2311909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79</v>
      </c>
      <c r="AQ386" t="s">
        <v>88</v>
      </c>
      <c r="AR386" t="s">
        <v>119</v>
      </c>
      <c r="AS386" t="s"/>
      <c r="AT386" t="s">
        <v>90</v>
      </c>
      <c r="AU386" t="s"/>
      <c r="AV386" t="s"/>
      <c r="AW386" t="s"/>
      <c r="AX386" t="s"/>
      <c r="AY386" t="n">
        <v>2311909</v>
      </c>
      <c r="AZ386" t="s">
        <v>465</v>
      </c>
      <c r="BA386" t="s"/>
      <c r="BB386" t="n">
        <v>27819</v>
      </c>
      <c r="BC386" t="n">
        <v>53.557115147355</v>
      </c>
      <c r="BD386" t="n">
        <v>53.557115147355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464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239</v>
      </c>
      <c r="L387" t="s">
        <v>76</v>
      </c>
      <c r="M387" t="s"/>
      <c r="N387" t="s">
        <v>473</v>
      </c>
      <c r="O387" t="s">
        <v>78</v>
      </c>
      <c r="P387" t="s">
        <v>464</v>
      </c>
      <c r="Q387" t="s"/>
      <c r="R387" t="s">
        <v>153</v>
      </c>
      <c r="S387" t="s">
        <v>179</v>
      </c>
      <c r="T387" t="s">
        <v>81</v>
      </c>
      <c r="U387" t="s">
        <v>82</v>
      </c>
      <c r="V387" t="s">
        <v>83</v>
      </c>
      <c r="W387" t="s">
        <v>97</v>
      </c>
      <c r="X387" t="s"/>
      <c r="Y387" t="s">
        <v>85</v>
      </c>
      <c r="Z387">
        <f>HYPERLINK("https://hotel-media.eclerx.com/savepage/tk_15468538158489995_sr_273.html","info")</f>
        <v/>
      </c>
      <c r="AA387" t="n">
        <v>-2311909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79</v>
      </c>
      <c r="AQ387" t="s">
        <v>88</v>
      </c>
      <c r="AR387" t="s">
        <v>89</v>
      </c>
      <c r="AS387" t="s"/>
      <c r="AT387" t="s">
        <v>90</v>
      </c>
      <c r="AU387" t="s"/>
      <c r="AV387" t="s"/>
      <c r="AW387" t="s"/>
      <c r="AX387" t="s"/>
      <c r="AY387" t="n">
        <v>2311909</v>
      </c>
      <c r="AZ387" t="s">
        <v>465</v>
      </c>
      <c r="BA387" t="s"/>
      <c r="BB387" t="n">
        <v>27819</v>
      </c>
      <c r="BC387" t="n">
        <v>53.557115147355</v>
      </c>
      <c r="BD387" t="n">
        <v>53.557115147355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464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240</v>
      </c>
      <c r="L388" t="s">
        <v>76</v>
      </c>
      <c r="M388" t="s"/>
      <c r="N388" t="s">
        <v>169</v>
      </c>
      <c r="O388" t="s">
        <v>78</v>
      </c>
      <c r="P388" t="s">
        <v>464</v>
      </c>
      <c r="Q388" t="s"/>
      <c r="R388" t="s">
        <v>153</v>
      </c>
      <c r="S388" t="s">
        <v>181</v>
      </c>
      <c r="T388" t="s">
        <v>81</v>
      </c>
      <c r="U388" t="s">
        <v>82</v>
      </c>
      <c r="V388" t="s">
        <v>83</v>
      </c>
      <c r="W388" t="s">
        <v>97</v>
      </c>
      <c r="X388" t="s"/>
      <c r="Y388" t="s">
        <v>85</v>
      </c>
      <c r="Z388">
        <f>HYPERLINK("https://hotel-media.eclerx.com/savepage/tk_15468538158489995_sr_273.html","info")</f>
        <v/>
      </c>
      <c r="AA388" t="n">
        <v>-2311909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79</v>
      </c>
      <c r="AQ388" t="s">
        <v>88</v>
      </c>
      <c r="AR388" t="s">
        <v>121</v>
      </c>
      <c r="AS388" t="s"/>
      <c r="AT388" t="s">
        <v>90</v>
      </c>
      <c r="AU388" t="s"/>
      <c r="AV388" t="s"/>
      <c r="AW388" t="s"/>
      <c r="AX388" t="s"/>
      <c r="AY388" t="n">
        <v>2311909</v>
      </c>
      <c r="AZ388" t="s">
        <v>465</v>
      </c>
      <c r="BA388" t="s"/>
      <c r="BB388" t="n">
        <v>27819</v>
      </c>
      <c r="BC388" t="n">
        <v>53.557115147355</v>
      </c>
      <c r="BD388" t="n">
        <v>53.557115147355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464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242</v>
      </c>
      <c r="L389" t="s">
        <v>76</v>
      </c>
      <c r="M389" t="s"/>
      <c r="N389" t="s">
        <v>474</v>
      </c>
      <c r="O389" t="s">
        <v>78</v>
      </c>
      <c r="P389" t="s">
        <v>464</v>
      </c>
      <c r="Q389" t="s"/>
      <c r="R389" t="s">
        <v>153</v>
      </c>
      <c r="S389" t="s">
        <v>374</v>
      </c>
      <c r="T389" t="s">
        <v>81</v>
      </c>
      <c r="U389" t="s">
        <v>82</v>
      </c>
      <c r="V389" t="s">
        <v>83</v>
      </c>
      <c r="W389" t="s">
        <v>97</v>
      </c>
      <c r="X389" t="s"/>
      <c r="Y389" t="s">
        <v>85</v>
      </c>
      <c r="Z389">
        <f>HYPERLINK("https://hotel-media.eclerx.com/savepage/tk_15468538158489995_sr_273.html","info")</f>
        <v/>
      </c>
      <c r="AA389" t="n">
        <v>-2311909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79</v>
      </c>
      <c r="AQ389" t="s">
        <v>88</v>
      </c>
      <c r="AR389" t="s">
        <v>89</v>
      </c>
      <c r="AS389" t="s"/>
      <c r="AT389" t="s">
        <v>90</v>
      </c>
      <c r="AU389" t="s"/>
      <c r="AV389" t="s"/>
      <c r="AW389" t="s"/>
      <c r="AX389" t="s"/>
      <c r="AY389" t="n">
        <v>2311909</v>
      </c>
      <c r="AZ389" t="s">
        <v>465</v>
      </c>
      <c r="BA389" t="s"/>
      <c r="BB389" t="n">
        <v>27819</v>
      </c>
      <c r="BC389" t="n">
        <v>53.557115147355</v>
      </c>
      <c r="BD389" t="n">
        <v>53.557115147355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464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254</v>
      </c>
      <c r="L390" t="s">
        <v>76</v>
      </c>
      <c r="M390" t="s"/>
      <c r="N390" t="s">
        <v>470</v>
      </c>
      <c r="O390" t="s">
        <v>78</v>
      </c>
      <c r="P390" t="s">
        <v>464</v>
      </c>
      <c r="Q390" t="s"/>
      <c r="R390" t="s">
        <v>153</v>
      </c>
      <c r="S390" t="s">
        <v>475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HYPERLINK("https://hotel-media.eclerx.com/savepage/tk_15468538158489995_sr_273.html","info")</f>
        <v/>
      </c>
      <c r="AA390" t="n">
        <v>-2311909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79</v>
      </c>
      <c r="AQ390" t="s">
        <v>88</v>
      </c>
      <c r="AR390" t="s">
        <v>124</v>
      </c>
      <c r="AS390" t="s"/>
      <c r="AT390" t="s">
        <v>90</v>
      </c>
      <c r="AU390" t="s"/>
      <c r="AV390" t="s"/>
      <c r="AW390" t="s"/>
      <c r="AX390" t="s"/>
      <c r="AY390" t="n">
        <v>2311909</v>
      </c>
      <c r="AZ390" t="s">
        <v>465</v>
      </c>
      <c r="BA390" t="s"/>
      <c r="BB390" t="n">
        <v>27819</v>
      </c>
      <c r="BC390" t="n">
        <v>53.557115147355</v>
      </c>
      <c r="BD390" t="n">
        <v>53.557115147355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464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254</v>
      </c>
      <c r="L391" t="s">
        <v>76</v>
      </c>
      <c r="M391" t="s"/>
      <c r="N391" t="s">
        <v>470</v>
      </c>
      <c r="O391" t="s">
        <v>78</v>
      </c>
      <c r="P391" t="s">
        <v>464</v>
      </c>
      <c r="Q391" t="s"/>
      <c r="R391" t="s">
        <v>153</v>
      </c>
      <c r="S391" t="s">
        <v>475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HYPERLINK("https://hotel-media.eclerx.com/savepage/tk_15468538158489995_sr_273.html","info")</f>
        <v/>
      </c>
      <c r="AA391" t="n">
        <v>-2311909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79</v>
      </c>
      <c r="AQ391" t="s">
        <v>88</v>
      </c>
      <c r="AR391" t="s">
        <v>119</v>
      </c>
      <c r="AS391" t="s"/>
      <c r="AT391" t="s">
        <v>90</v>
      </c>
      <c r="AU391" t="s"/>
      <c r="AV391" t="s"/>
      <c r="AW391" t="s"/>
      <c r="AX391" t="s"/>
      <c r="AY391" t="n">
        <v>2311909</v>
      </c>
      <c r="AZ391" t="s">
        <v>465</v>
      </c>
      <c r="BA391" t="s"/>
      <c r="BB391" t="n">
        <v>27819</v>
      </c>
      <c r="BC391" t="n">
        <v>53.557115147355</v>
      </c>
      <c r="BD391" t="n">
        <v>53.557115147355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464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254</v>
      </c>
      <c r="L392" t="s">
        <v>76</v>
      </c>
      <c r="M392" t="s"/>
      <c r="N392" t="s">
        <v>476</v>
      </c>
      <c r="O392" t="s">
        <v>78</v>
      </c>
      <c r="P392" t="s">
        <v>464</v>
      </c>
      <c r="Q392" t="s"/>
      <c r="R392" t="s">
        <v>153</v>
      </c>
      <c r="S392" t="s">
        <v>475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HYPERLINK("https://hotel-media.eclerx.com/savepage/tk_15468538158489995_sr_273.html","info")</f>
        <v/>
      </c>
      <c r="AA392" t="n">
        <v>-2311909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79</v>
      </c>
      <c r="AQ392" t="s">
        <v>88</v>
      </c>
      <c r="AR392" t="s">
        <v>121</v>
      </c>
      <c r="AS392" t="s"/>
      <c r="AT392" t="s">
        <v>90</v>
      </c>
      <c r="AU392" t="s"/>
      <c r="AV392" t="s"/>
      <c r="AW392" t="s"/>
      <c r="AX392" t="s"/>
      <c r="AY392" t="n">
        <v>2311909</v>
      </c>
      <c r="AZ392" t="s">
        <v>465</v>
      </c>
      <c r="BA392" t="s"/>
      <c r="BB392" t="n">
        <v>27819</v>
      </c>
      <c r="BC392" t="n">
        <v>53.557115147355</v>
      </c>
      <c r="BD392" t="n">
        <v>53.557115147355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464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256</v>
      </c>
      <c r="L393" t="s">
        <v>76</v>
      </c>
      <c r="M393" t="s"/>
      <c r="N393" t="s">
        <v>477</v>
      </c>
      <c r="O393" t="s">
        <v>78</v>
      </c>
      <c r="P393" t="s">
        <v>464</v>
      </c>
      <c r="Q393" t="s"/>
      <c r="R393" t="s">
        <v>153</v>
      </c>
      <c r="S393" t="s">
        <v>413</v>
      </c>
      <c r="T393" t="s">
        <v>81</v>
      </c>
      <c r="U393" t="s">
        <v>82</v>
      </c>
      <c r="V393" t="s">
        <v>83</v>
      </c>
      <c r="W393" t="s">
        <v>97</v>
      </c>
      <c r="X393" t="s"/>
      <c r="Y393" t="s">
        <v>85</v>
      </c>
      <c r="Z393">
        <f>HYPERLINK("https://hotel-media.eclerx.com/savepage/tk_15468538158489995_sr_273.html","info")</f>
        <v/>
      </c>
      <c r="AA393" t="n">
        <v>-2311909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79</v>
      </c>
      <c r="AQ393" t="s">
        <v>88</v>
      </c>
      <c r="AR393" t="s">
        <v>89</v>
      </c>
      <c r="AS393" t="s"/>
      <c r="AT393" t="s">
        <v>90</v>
      </c>
      <c r="AU393" t="s"/>
      <c r="AV393" t="s"/>
      <c r="AW393" t="s"/>
      <c r="AX393" t="s"/>
      <c r="AY393" t="n">
        <v>2311909</v>
      </c>
      <c r="AZ393" t="s">
        <v>465</v>
      </c>
      <c r="BA393" t="s"/>
      <c r="BB393" t="n">
        <v>27819</v>
      </c>
      <c r="BC393" t="n">
        <v>53.557115147355</v>
      </c>
      <c r="BD393" t="n">
        <v>53.557115147355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464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258</v>
      </c>
      <c r="L394" t="s">
        <v>76</v>
      </c>
      <c r="M394" t="s"/>
      <c r="N394" t="s">
        <v>478</v>
      </c>
      <c r="O394" t="s">
        <v>78</v>
      </c>
      <c r="P394" t="s">
        <v>464</v>
      </c>
      <c r="Q394" t="s"/>
      <c r="R394" t="s">
        <v>153</v>
      </c>
      <c r="S394" t="s">
        <v>479</v>
      </c>
      <c r="T394" t="s">
        <v>81</v>
      </c>
      <c r="U394" t="s">
        <v>82</v>
      </c>
      <c r="V394" t="s">
        <v>83</v>
      </c>
      <c r="W394" t="s">
        <v>97</v>
      </c>
      <c r="X394" t="s"/>
      <c r="Y394" t="s">
        <v>85</v>
      </c>
      <c r="Z394">
        <f>HYPERLINK("https://hotel-media.eclerx.com/savepage/tk_15468538158489995_sr_273.html","info")</f>
        <v/>
      </c>
      <c r="AA394" t="n">
        <v>-2311909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79</v>
      </c>
      <c r="AQ394" t="s">
        <v>88</v>
      </c>
      <c r="AR394" t="s">
        <v>127</v>
      </c>
      <c r="AS394" t="s"/>
      <c r="AT394" t="s">
        <v>90</v>
      </c>
      <c r="AU394" t="s"/>
      <c r="AV394" t="s"/>
      <c r="AW394" t="s"/>
      <c r="AX394" t="s"/>
      <c r="AY394" t="n">
        <v>2311909</v>
      </c>
      <c r="AZ394" t="s">
        <v>465</v>
      </c>
      <c r="BA394" t="s"/>
      <c r="BB394" t="n">
        <v>27819</v>
      </c>
      <c r="BC394" t="n">
        <v>53.557115147355</v>
      </c>
      <c r="BD394" t="n">
        <v>53.557115147355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464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261</v>
      </c>
      <c r="L395" t="s">
        <v>76</v>
      </c>
      <c r="M395" t="s"/>
      <c r="N395" t="s">
        <v>480</v>
      </c>
      <c r="O395" t="s">
        <v>78</v>
      </c>
      <c r="P395" t="s">
        <v>464</v>
      </c>
      <c r="Q395" t="s"/>
      <c r="R395" t="s">
        <v>153</v>
      </c>
      <c r="S395" t="s">
        <v>184</v>
      </c>
      <c r="T395" t="s">
        <v>81</v>
      </c>
      <c r="U395" t="s">
        <v>82</v>
      </c>
      <c r="V395" t="s">
        <v>83</v>
      </c>
      <c r="W395" t="s">
        <v>97</v>
      </c>
      <c r="X395" t="s"/>
      <c r="Y395" t="s">
        <v>85</v>
      </c>
      <c r="Z395">
        <f>HYPERLINK("https://hotel-media.eclerx.com/savepage/tk_15468538158489995_sr_273.html","info")</f>
        <v/>
      </c>
      <c r="AA395" t="n">
        <v>-2311909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79</v>
      </c>
      <c r="AQ395" t="s">
        <v>88</v>
      </c>
      <c r="AR395" t="s">
        <v>130</v>
      </c>
      <c r="AS395" t="s"/>
      <c r="AT395" t="s">
        <v>90</v>
      </c>
      <c r="AU395" t="s"/>
      <c r="AV395" t="s"/>
      <c r="AW395" t="s"/>
      <c r="AX395" t="s"/>
      <c r="AY395" t="n">
        <v>2311909</v>
      </c>
      <c r="AZ395" t="s">
        <v>465</v>
      </c>
      <c r="BA395" t="s"/>
      <c r="BB395" t="n">
        <v>27819</v>
      </c>
      <c r="BC395" t="n">
        <v>53.557115147355</v>
      </c>
      <c r="BD395" t="n">
        <v>53.557115147355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464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265</v>
      </c>
      <c r="L396" t="s">
        <v>76</v>
      </c>
      <c r="M396" t="s"/>
      <c r="N396" t="s">
        <v>477</v>
      </c>
      <c r="O396" t="s">
        <v>78</v>
      </c>
      <c r="P396" t="s">
        <v>464</v>
      </c>
      <c r="Q396" t="s"/>
      <c r="R396" t="s">
        <v>153</v>
      </c>
      <c r="S396" t="s">
        <v>481</v>
      </c>
      <c r="T396" t="s">
        <v>81</v>
      </c>
      <c r="U396" t="s">
        <v>82</v>
      </c>
      <c r="V396" t="s">
        <v>83</v>
      </c>
      <c r="W396" t="s">
        <v>97</v>
      </c>
      <c r="X396" t="s"/>
      <c r="Y396" t="s">
        <v>85</v>
      </c>
      <c r="Z396">
        <f>HYPERLINK("https://hotel-media.eclerx.com/savepage/tk_15468538158489995_sr_273.html","info")</f>
        <v/>
      </c>
      <c r="AA396" t="n">
        <v>-2311909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79</v>
      </c>
      <c r="AQ396" t="s">
        <v>88</v>
      </c>
      <c r="AR396" t="s">
        <v>472</v>
      </c>
      <c r="AS396" t="s"/>
      <c r="AT396" t="s">
        <v>90</v>
      </c>
      <c r="AU396" t="s"/>
      <c r="AV396" t="s"/>
      <c r="AW396" t="s"/>
      <c r="AX396" t="s"/>
      <c r="AY396" t="n">
        <v>2311909</v>
      </c>
      <c r="AZ396" t="s">
        <v>465</v>
      </c>
      <c r="BA396" t="s"/>
      <c r="BB396" t="n">
        <v>27819</v>
      </c>
      <c r="BC396" t="n">
        <v>53.557115147355</v>
      </c>
      <c r="BD396" t="n">
        <v>53.557115147355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464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265</v>
      </c>
      <c r="L397" t="s">
        <v>76</v>
      </c>
      <c r="M397" t="s"/>
      <c r="N397" t="s">
        <v>482</v>
      </c>
      <c r="O397" t="s">
        <v>78</v>
      </c>
      <c r="P397" t="s">
        <v>464</v>
      </c>
      <c r="Q397" t="s"/>
      <c r="R397" t="s">
        <v>153</v>
      </c>
      <c r="S397" t="s">
        <v>481</v>
      </c>
      <c r="T397" t="s">
        <v>81</v>
      </c>
      <c r="U397" t="s">
        <v>82</v>
      </c>
      <c r="V397" t="s">
        <v>83</v>
      </c>
      <c r="W397" t="s">
        <v>97</v>
      </c>
      <c r="X397" t="s"/>
      <c r="Y397" t="s">
        <v>85</v>
      </c>
      <c r="Z397">
        <f>HYPERLINK("https://hotel-media.eclerx.com/savepage/tk_15468538158489995_sr_273.html","info")</f>
        <v/>
      </c>
      <c r="AA397" t="n">
        <v>-2311909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79</v>
      </c>
      <c r="AQ397" t="s">
        <v>88</v>
      </c>
      <c r="AR397" t="s">
        <v>124</v>
      </c>
      <c r="AS397" t="s"/>
      <c r="AT397" t="s">
        <v>90</v>
      </c>
      <c r="AU397" t="s"/>
      <c r="AV397" t="s"/>
      <c r="AW397" t="s"/>
      <c r="AX397" t="s"/>
      <c r="AY397" t="n">
        <v>2311909</v>
      </c>
      <c r="AZ397" t="s">
        <v>465</v>
      </c>
      <c r="BA397" t="s"/>
      <c r="BB397" t="n">
        <v>27819</v>
      </c>
      <c r="BC397" t="n">
        <v>53.557115147355</v>
      </c>
      <c r="BD397" t="n">
        <v>53.557115147355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464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265</v>
      </c>
      <c r="L398" t="s">
        <v>76</v>
      </c>
      <c r="M398" t="s"/>
      <c r="N398" t="s">
        <v>482</v>
      </c>
      <c r="O398" t="s">
        <v>78</v>
      </c>
      <c r="P398" t="s">
        <v>464</v>
      </c>
      <c r="Q398" t="s"/>
      <c r="R398" t="s">
        <v>153</v>
      </c>
      <c r="S398" t="s">
        <v>481</v>
      </c>
      <c r="T398" t="s">
        <v>81</v>
      </c>
      <c r="U398" t="s">
        <v>82</v>
      </c>
      <c r="V398" t="s">
        <v>83</v>
      </c>
      <c r="W398" t="s">
        <v>97</v>
      </c>
      <c r="X398" t="s"/>
      <c r="Y398" t="s">
        <v>85</v>
      </c>
      <c r="Z398">
        <f>HYPERLINK("https://hotel-media.eclerx.com/savepage/tk_15468538158489995_sr_273.html","info")</f>
        <v/>
      </c>
      <c r="AA398" t="n">
        <v>-2311909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79</v>
      </c>
      <c r="AQ398" t="s">
        <v>88</v>
      </c>
      <c r="AR398" t="s">
        <v>119</v>
      </c>
      <c r="AS398" t="s"/>
      <c r="AT398" t="s">
        <v>90</v>
      </c>
      <c r="AU398" t="s"/>
      <c r="AV398" t="s"/>
      <c r="AW398" t="s"/>
      <c r="AX398" t="s"/>
      <c r="AY398" t="n">
        <v>2311909</v>
      </c>
      <c r="AZ398" t="s">
        <v>465</v>
      </c>
      <c r="BA398" t="s"/>
      <c r="BB398" t="n">
        <v>27819</v>
      </c>
      <c r="BC398" t="n">
        <v>53.557115147355</v>
      </c>
      <c r="BD398" t="n">
        <v>53.557115147355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464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266</v>
      </c>
      <c r="L399" t="s">
        <v>76</v>
      </c>
      <c r="M399" t="s"/>
      <c r="N399" t="s">
        <v>418</v>
      </c>
      <c r="O399" t="s">
        <v>78</v>
      </c>
      <c r="P399" t="s">
        <v>464</v>
      </c>
      <c r="Q399" t="s"/>
      <c r="R399" t="s">
        <v>153</v>
      </c>
      <c r="S399" t="s">
        <v>483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HYPERLINK("https://hotel-media.eclerx.com/savepage/tk_15468538158489995_sr_273.html","info")</f>
        <v/>
      </c>
      <c r="AA399" t="n">
        <v>-2311909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79</v>
      </c>
      <c r="AQ399" t="s">
        <v>88</v>
      </c>
      <c r="AR399" t="s">
        <v>141</v>
      </c>
      <c r="AS399" t="s"/>
      <c r="AT399" t="s">
        <v>90</v>
      </c>
      <c r="AU399" t="s"/>
      <c r="AV399" t="s"/>
      <c r="AW399" t="s"/>
      <c r="AX399" t="s"/>
      <c r="AY399" t="n">
        <v>2311909</v>
      </c>
      <c r="AZ399" t="s">
        <v>465</v>
      </c>
      <c r="BA399" t="s"/>
      <c r="BB399" t="n">
        <v>27819</v>
      </c>
      <c r="BC399" t="n">
        <v>53.557115147355</v>
      </c>
      <c r="BD399" t="n">
        <v>53.557115147355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464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269</v>
      </c>
      <c r="L400" t="s">
        <v>76</v>
      </c>
      <c r="M400" t="s"/>
      <c r="N400" t="s">
        <v>392</v>
      </c>
      <c r="O400" t="s">
        <v>78</v>
      </c>
      <c r="P400" t="s">
        <v>464</v>
      </c>
      <c r="Q400" t="s"/>
      <c r="R400" t="s">
        <v>153</v>
      </c>
      <c r="S400" t="s">
        <v>484</v>
      </c>
      <c r="T400" t="s">
        <v>81</v>
      </c>
      <c r="U400" t="s">
        <v>82</v>
      </c>
      <c r="V400" t="s">
        <v>83</v>
      </c>
      <c r="W400" t="s">
        <v>97</v>
      </c>
      <c r="X400" t="s"/>
      <c r="Y400" t="s">
        <v>85</v>
      </c>
      <c r="Z400">
        <f>HYPERLINK("https://hotel-media.eclerx.com/savepage/tk_15468538158489995_sr_273.html","info")</f>
        <v/>
      </c>
      <c r="AA400" t="n">
        <v>-2311909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79</v>
      </c>
      <c r="AQ400" t="s">
        <v>88</v>
      </c>
      <c r="AR400" t="s">
        <v>89</v>
      </c>
      <c r="AS400" t="s"/>
      <c r="AT400" t="s">
        <v>90</v>
      </c>
      <c r="AU400" t="s"/>
      <c r="AV400" t="s"/>
      <c r="AW400" t="s"/>
      <c r="AX400" t="s"/>
      <c r="AY400" t="n">
        <v>2311909</v>
      </c>
      <c r="AZ400" t="s">
        <v>465</v>
      </c>
      <c r="BA400" t="s"/>
      <c r="BB400" t="n">
        <v>27819</v>
      </c>
      <c r="BC400" t="n">
        <v>53.557115147355</v>
      </c>
      <c r="BD400" t="n">
        <v>53.557115147355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464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270</v>
      </c>
      <c r="L401" t="s">
        <v>76</v>
      </c>
      <c r="M401" t="s"/>
      <c r="N401" t="s">
        <v>180</v>
      </c>
      <c r="O401" t="s">
        <v>78</v>
      </c>
      <c r="P401" t="s">
        <v>464</v>
      </c>
      <c r="Q401" t="s"/>
      <c r="R401" t="s">
        <v>153</v>
      </c>
      <c r="S401" t="s">
        <v>485</v>
      </c>
      <c r="T401" t="s">
        <v>81</v>
      </c>
      <c r="U401" t="s">
        <v>82</v>
      </c>
      <c r="V401" t="s">
        <v>83</v>
      </c>
      <c r="W401" t="s">
        <v>97</v>
      </c>
      <c r="X401" t="s"/>
      <c r="Y401" t="s">
        <v>85</v>
      </c>
      <c r="Z401">
        <f>HYPERLINK("https://hotel-media.eclerx.com/savepage/tk_15468538158489995_sr_273.html","info")</f>
        <v/>
      </c>
      <c r="AA401" t="n">
        <v>-2311909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79</v>
      </c>
      <c r="AQ401" t="s">
        <v>88</v>
      </c>
      <c r="AR401" t="s">
        <v>121</v>
      </c>
      <c r="AS401" t="s"/>
      <c r="AT401" t="s">
        <v>90</v>
      </c>
      <c r="AU401" t="s"/>
      <c r="AV401" t="s"/>
      <c r="AW401" t="s"/>
      <c r="AX401" t="s"/>
      <c r="AY401" t="n">
        <v>2311909</v>
      </c>
      <c r="AZ401" t="s">
        <v>465</v>
      </c>
      <c r="BA401" t="s"/>
      <c r="BB401" t="n">
        <v>27819</v>
      </c>
      <c r="BC401" t="n">
        <v>53.557115147355</v>
      </c>
      <c r="BD401" t="n">
        <v>53.557115147355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464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274</v>
      </c>
      <c r="L402" t="s">
        <v>76</v>
      </c>
      <c r="M402" t="s"/>
      <c r="N402" t="s">
        <v>467</v>
      </c>
      <c r="O402" t="s">
        <v>78</v>
      </c>
      <c r="P402" t="s">
        <v>464</v>
      </c>
      <c r="Q402" t="s"/>
      <c r="R402" t="s">
        <v>153</v>
      </c>
      <c r="S402" t="s">
        <v>486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HYPERLINK("https://hotel-media.eclerx.com/savepage/tk_15468538158489995_sr_273.html","info")</f>
        <v/>
      </c>
      <c r="AA402" t="n">
        <v>-2311909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79</v>
      </c>
      <c r="AQ402" t="s">
        <v>88</v>
      </c>
      <c r="AR402" t="s">
        <v>127</v>
      </c>
      <c r="AS402" t="s"/>
      <c r="AT402" t="s">
        <v>90</v>
      </c>
      <c r="AU402" t="s"/>
      <c r="AV402" t="s"/>
      <c r="AW402" t="s"/>
      <c r="AX402" t="s"/>
      <c r="AY402" t="n">
        <v>2311909</v>
      </c>
      <c r="AZ402" t="s">
        <v>465</v>
      </c>
      <c r="BA402" t="s"/>
      <c r="BB402" t="n">
        <v>27819</v>
      </c>
      <c r="BC402" t="n">
        <v>53.557115147355</v>
      </c>
      <c r="BD402" t="n">
        <v>53.557115147355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464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277</v>
      </c>
      <c r="L403" t="s">
        <v>76</v>
      </c>
      <c r="M403" t="s"/>
      <c r="N403" t="s">
        <v>487</v>
      </c>
      <c r="O403" t="s">
        <v>78</v>
      </c>
      <c r="P403" t="s">
        <v>464</v>
      </c>
      <c r="Q403" t="s"/>
      <c r="R403" t="s">
        <v>153</v>
      </c>
      <c r="S403" t="s">
        <v>488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HYPERLINK("https://hotel-media.eclerx.com/savepage/tk_15468538158489995_sr_273.html","info")</f>
        <v/>
      </c>
      <c r="AA403" t="n">
        <v>-2311909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79</v>
      </c>
      <c r="AQ403" t="s">
        <v>88</v>
      </c>
      <c r="AR403" t="s">
        <v>89</v>
      </c>
      <c r="AS403" t="s"/>
      <c r="AT403" t="s">
        <v>90</v>
      </c>
      <c r="AU403" t="s"/>
      <c r="AV403" t="s"/>
      <c r="AW403" t="s"/>
      <c r="AX403" t="s"/>
      <c r="AY403" t="n">
        <v>2311909</v>
      </c>
      <c r="AZ403" t="s">
        <v>465</v>
      </c>
      <c r="BA403" t="s"/>
      <c r="BB403" t="n">
        <v>27819</v>
      </c>
      <c r="BC403" t="n">
        <v>53.557115147355</v>
      </c>
      <c r="BD403" t="n">
        <v>53.557115147355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464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278</v>
      </c>
      <c r="L404" t="s">
        <v>76</v>
      </c>
      <c r="M404" t="s"/>
      <c r="N404" t="s">
        <v>169</v>
      </c>
      <c r="O404" t="s">
        <v>78</v>
      </c>
      <c r="P404" t="s">
        <v>464</v>
      </c>
      <c r="Q404" t="s"/>
      <c r="R404" t="s">
        <v>153</v>
      </c>
      <c r="S404" t="s">
        <v>489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HYPERLINK("https://hotel-media.eclerx.com/savepage/tk_15468538158489995_sr_273.html","info")</f>
        <v/>
      </c>
      <c r="AA404" t="n">
        <v>-2311909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79</v>
      </c>
      <c r="AQ404" t="s">
        <v>88</v>
      </c>
      <c r="AR404" t="s">
        <v>121</v>
      </c>
      <c r="AS404" t="s"/>
      <c r="AT404" t="s">
        <v>90</v>
      </c>
      <c r="AU404" t="s"/>
      <c r="AV404" t="s"/>
      <c r="AW404" t="s"/>
      <c r="AX404" t="s"/>
      <c r="AY404" t="n">
        <v>2311909</v>
      </c>
      <c r="AZ404" t="s">
        <v>465</v>
      </c>
      <c r="BA404" t="s"/>
      <c r="BB404" t="n">
        <v>27819</v>
      </c>
      <c r="BC404" t="n">
        <v>53.557115147355</v>
      </c>
      <c r="BD404" t="n">
        <v>53.557115147355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464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283</v>
      </c>
      <c r="L405" t="s">
        <v>76</v>
      </c>
      <c r="M405" t="s"/>
      <c r="N405" t="s">
        <v>420</v>
      </c>
      <c r="O405" t="s">
        <v>78</v>
      </c>
      <c r="P405" t="s">
        <v>464</v>
      </c>
      <c r="Q405" t="s"/>
      <c r="R405" t="s">
        <v>153</v>
      </c>
      <c r="S405" t="s">
        <v>490</v>
      </c>
      <c r="T405" t="s">
        <v>81</v>
      </c>
      <c r="U405" t="s">
        <v>82</v>
      </c>
      <c r="V405" t="s">
        <v>83</v>
      </c>
      <c r="W405" t="s">
        <v>97</v>
      </c>
      <c r="X405" t="s"/>
      <c r="Y405" t="s">
        <v>85</v>
      </c>
      <c r="Z405">
        <f>HYPERLINK("https://hotel-media.eclerx.com/savepage/tk_15468538158489995_sr_273.html","info")</f>
        <v/>
      </c>
      <c r="AA405" t="n">
        <v>-2311909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79</v>
      </c>
      <c r="AQ405" t="s">
        <v>88</v>
      </c>
      <c r="AR405" t="s">
        <v>141</v>
      </c>
      <c r="AS405" t="s"/>
      <c r="AT405" t="s">
        <v>90</v>
      </c>
      <c r="AU405" t="s"/>
      <c r="AV405" t="s"/>
      <c r="AW405" t="s"/>
      <c r="AX405" t="s"/>
      <c r="AY405" t="n">
        <v>2311909</v>
      </c>
      <c r="AZ405" t="s">
        <v>465</v>
      </c>
      <c r="BA405" t="s"/>
      <c r="BB405" t="n">
        <v>27819</v>
      </c>
      <c r="BC405" t="n">
        <v>53.557115147355</v>
      </c>
      <c r="BD405" t="n">
        <v>53.557115147355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464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284</v>
      </c>
      <c r="L406" t="s">
        <v>76</v>
      </c>
      <c r="M406" t="s"/>
      <c r="N406" t="s">
        <v>491</v>
      </c>
      <c r="O406" t="s">
        <v>78</v>
      </c>
      <c r="P406" t="s">
        <v>464</v>
      </c>
      <c r="Q406" t="s"/>
      <c r="R406" t="s">
        <v>153</v>
      </c>
      <c r="S406" t="s">
        <v>492</v>
      </c>
      <c r="T406" t="s">
        <v>81</v>
      </c>
      <c r="U406" t="s">
        <v>82</v>
      </c>
      <c r="V406" t="s">
        <v>83</v>
      </c>
      <c r="W406" t="s">
        <v>84</v>
      </c>
      <c r="X406" t="s"/>
      <c r="Y406" t="s">
        <v>85</v>
      </c>
      <c r="Z406">
        <f>HYPERLINK("https://hotel-media.eclerx.com/savepage/tk_15468538158489995_sr_273.html","info")</f>
        <v/>
      </c>
      <c r="AA406" t="n">
        <v>-2311909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79</v>
      </c>
      <c r="AQ406" t="s">
        <v>88</v>
      </c>
      <c r="AR406" t="s">
        <v>124</v>
      </c>
      <c r="AS406" t="s"/>
      <c r="AT406" t="s">
        <v>90</v>
      </c>
      <c r="AU406" t="s"/>
      <c r="AV406" t="s"/>
      <c r="AW406" t="s"/>
      <c r="AX406" t="s"/>
      <c r="AY406" t="n">
        <v>2311909</v>
      </c>
      <c r="AZ406" t="s">
        <v>465</v>
      </c>
      <c r="BA406" t="s"/>
      <c r="BB406" t="n">
        <v>27819</v>
      </c>
      <c r="BC406" t="n">
        <v>53.557115147355</v>
      </c>
      <c r="BD406" t="n">
        <v>53.557115147355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464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284</v>
      </c>
      <c r="L407" t="s">
        <v>76</v>
      </c>
      <c r="M407" t="s"/>
      <c r="N407" t="s">
        <v>491</v>
      </c>
      <c r="O407" t="s">
        <v>78</v>
      </c>
      <c r="P407" t="s">
        <v>464</v>
      </c>
      <c r="Q407" t="s"/>
      <c r="R407" t="s">
        <v>153</v>
      </c>
      <c r="S407" t="s">
        <v>492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HYPERLINK("https://hotel-media.eclerx.com/savepage/tk_15468538158489995_sr_273.html","info")</f>
        <v/>
      </c>
      <c r="AA407" t="n">
        <v>-2311909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79</v>
      </c>
      <c r="AQ407" t="s">
        <v>88</v>
      </c>
      <c r="AR407" t="s">
        <v>119</v>
      </c>
      <c r="AS407" t="s"/>
      <c r="AT407" t="s">
        <v>90</v>
      </c>
      <c r="AU407" t="s"/>
      <c r="AV407" t="s"/>
      <c r="AW407" t="s"/>
      <c r="AX407" t="s"/>
      <c r="AY407" t="n">
        <v>2311909</v>
      </c>
      <c r="AZ407" t="s">
        <v>465</v>
      </c>
      <c r="BA407" t="s"/>
      <c r="BB407" t="n">
        <v>27819</v>
      </c>
      <c r="BC407" t="n">
        <v>53.557115147355</v>
      </c>
      <c r="BD407" t="n">
        <v>53.557115147355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464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284</v>
      </c>
      <c r="L408" t="s">
        <v>76</v>
      </c>
      <c r="M408" t="s"/>
      <c r="N408" t="s">
        <v>493</v>
      </c>
      <c r="O408" t="s">
        <v>78</v>
      </c>
      <c r="P408" t="s">
        <v>464</v>
      </c>
      <c r="Q408" t="s"/>
      <c r="R408" t="s">
        <v>153</v>
      </c>
      <c r="S408" t="s">
        <v>492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HYPERLINK("https://hotel-media.eclerx.com/savepage/tk_15468538158489995_sr_273.html","info")</f>
        <v/>
      </c>
      <c r="AA408" t="n">
        <v>-2311909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79</v>
      </c>
      <c r="AQ408" t="s">
        <v>88</v>
      </c>
      <c r="AR408" t="s">
        <v>121</v>
      </c>
      <c r="AS408" t="s"/>
      <c r="AT408" t="s">
        <v>90</v>
      </c>
      <c r="AU408" t="s"/>
      <c r="AV408" t="s"/>
      <c r="AW408" t="s"/>
      <c r="AX408" t="s"/>
      <c r="AY408" t="n">
        <v>2311909</v>
      </c>
      <c r="AZ408" t="s">
        <v>465</v>
      </c>
      <c r="BA408" t="s"/>
      <c r="BB408" t="n">
        <v>27819</v>
      </c>
      <c r="BC408" t="n">
        <v>53.557115147355</v>
      </c>
      <c r="BD408" t="n">
        <v>53.557115147355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464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294</v>
      </c>
      <c r="L409" t="s">
        <v>76</v>
      </c>
      <c r="M409" t="s"/>
      <c r="N409" t="s">
        <v>469</v>
      </c>
      <c r="O409" t="s">
        <v>78</v>
      </c>
      <c r="P409" t="s">
        <v>464</v>
      </c>
      <c r="Q409" t="s"/>
      <c r="R409" t="s">
        <v>153</v>
      </c>
      <c r="S409" t="s">
        <v>494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HYPERLINK("https://hotel-media.eclerx.com/savepage/tk_15468538158489995_sr_273.html","info")</f>
        <v/>
      </c>
      <c r="AA409" t="n">
        <v>-2311909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79</v>
      </c>
      <c r="AQ409" t="s">
        <v>88</v>
      </c>
      <c r="AR409" t="s">
        <v>141</v>
      </c>
      <c r="AS409" t="s"/>
      <c r="AT409" t="s">
        <v>90</v>
      </c>
      <c r="AU409" t="s"/>
      <c r="AV409" t="s"/>
      <c r="AW409" t="s"/>
      <c r="AX409" t="s"/>
      <c r="AY409" t="n">
        <v>2311909</v>
      </c>
      <c r="AZ409" t="s">
        <v>465</v>
      </c>
      <c r="BA409" t="s"/>
      <c r="BB409" t="n">
        <v>27819</v>
      </c>
      <c r="BC409" t="n">
        <v>53.557115147355</v>
      </c>
      <c r="BD409" t="n">
        <v>53.557115147355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464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296</v>
      </c>
      <c r="L410" t="s">
        <v>76</v>
      </c>
      <c r="M410" t="s"/>
      <c r="N410" t="s">
        <v>495</v>
      </c>
      <c r="O410" t="s">
        <v>78</v>
      </c>
      <c r="P410" t="s">
        <v>464</v>
      </c>
      <c r="Q410" t="s"/>
      <c r="R410" t="s">
        <v>153</v>
      </c>
      <c r="S410" t="s">
        <v>496</v>
      </c>
      <c r="T410" t="s">
        <v>81</v>
      </c>
      <c r="U410" t="s">
        <v>82</v>
      </c>
      <c r="V410" t="s">
        <v>83</v>
      </c>
      <c r="W410" t="s">
        <v>97</v>
      </c>
      <c r="X410" t="s"/>
      <c r="Y410" t="s">
        <v>85</v>
      </c>
      <c r="Z410">
        <f>HYPERLINK("https://hotel-media.eclerx.com/savepage/tk_15468538158489995_sr_273.html","info")</f>
        <v/>
      </c>
      <c r="AA410" t="n">
        <v>-2311909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79</v>
      </c>
      <c r="AQ410" t="s">
        <v>88</v>
      </c>
      <c r="AR410" t="s">
        <v>89</v>
      </c>
      <c r="AS410" t="s"/>
      <c r="AT410" t="s">
        <v>90</v>
      </c>
      <c r="AU410" t="s"/>
      <c r="AV410" t="s"/>
      <c r="AW410" t="s"/>
      <c r="AX410" t="s"/>
      <c r="AY410" t="n">
        <v>2311909</v>
      </c>
      <c r="AZ410" t="s">
        <v>465</v>
      </c>
      <c r="BA410" t="s"/>
      <c r="BB410" t="n">
        <v>27819</v>
      </c>
      <c r="BC410" t="n">
        <v>53.557115147355</v>
      </c>
      <c r="BD410" t="n">
        <v>53.557115147355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464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298</v>
      </c>
      <c r="L411" t="s">
        <v>76</v>
      </c>
      <c r="M411" t="s"/>
      <c r="N411" t="s">
        <v>470</v>
      </c>
      <c r="O411" t="s">
        <v>78</v>
      </c>
      <c r="P411" t="s">
        <v>464</v>
      </c>
      <c r="Q411" t="s"/>
      <c r="R411" t="s">
        <v>153</v>
      </c>
      <c r="S411" t="s">
        <v>497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HYPERLINK("https://hotel-media.eclerx.com/savepage/tk_15468538158489995_sr_273.html","info")</f>
        <v/>
      </c>
      <c r="AA411" t="n">
        <v>-2311909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79</v>
      </c>
      <c r="AQ411" t="s">
        <v>88</v>
      </c>
      <c r="AR411" t="s">
        <v>130</v>
      </c>
      <c r="AS411" t="s"/>
      <c r="AT411" t="s">
        <v>90</v>
      </c>
      <c r="AU411" t="s"/>
      <c r="AV411" t="s"/>
      <c r="AW411" t="s"/>
      <c r="AX411" t="s"/>
      <c r="AY411" t="n">
        <v>2311909</v>
      </c>
      <c r="AZ411" t="s">
        <v>465</v>
      </c>
      <c r="BA411" t="s"/>
      <c r="BB411" t="n">
        <v>27819</v>
      </c>
      <c r="BC411" t="n">
        <v>53.557115147355</v>
      </c>
      <c r="BD411" t="n">
        <v>53.557115147355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464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304</v>
      </c>
      <c r="L412" t="s">
        <v>76</v>
      </c>
      <c r="M412" t="s"/>
      <c r="N412" t="s">
        <v>478</v>
      </c>
      <c r="O412" t="s">
        <v>78</v>
      </c>
      <c r="P412" t="s">
        <v>464</v>
      </c>
      <c r="Q412" t="s"/>
      <c r="R412" t="s">
        <v>153</v>
      </c>
      <c r="S412" t="s">
        <v>498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HYPERLINK("https://hotel-media.eclerx.com/savepage/tk_15468538158489995_sr_273.html","info")</f>
        <v/>
      </c>
      <c r="AA412" t="n">
        <v>-2311909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79</v>
      </c>
      <c r="AQ412" t="s">
        <v>88</v>
      </c>
      <c r="AR412" t="s">
        <v>127</v>
      </c>
      <c r="AS412" t="s"/>
      <c r="AT412" t="s">
        <v>90</v>
      </c>
      <c r="AU412" t="s"/>
      <c r="AV412" t="s"/>
      <c r="AW412" t="s"/>
      <c r="AX412" t="s"/>
      <c r="AY412" t="n">
        <v>2311909</v>
      </c>
      <c r="AZ412" t="s">
        <v>465</v>
      </c>
      <c r="BA412" t="s"/>
      <c r="BB412" t="n">
        <v>27819</v>
      </c>
      <c r="BC412" t="n">
        <v>53.557115147355</v>
      </c>
      <c r="BD412" t="n">
        <v>53.557115147355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464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307</v>
      </c>
      <c r="L413" t="s">
        <v>76</v>
      </c>
      <c r="M413" t="s"/>
      <c r="N413" t="s">
        <v>499</v>
      </c>
      <c r="O413" t="s">
        <v>78</v>
      </c>
      <c r="P413" t="s">
        <v>464</v>
      </c>
      <c r="Q413" t="s"/>
      <c r="R413" t="s">
        <v>153</v>
      </c>
      <c r="S413" t="s">
        <v>500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HYPERLINK("https://hotel-media.eclerx.com/savepage/tk_15468538158489995_sr_273.html","info")</f>
        <v/>
      </c>
      <c r="AA413" t="n">
        <v>-2311909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79</v>
      </c>
      <c r="AQ413" t="s">
        <v>88</v>
      </c>
      <c r="AR413" t="s">
        <v>89</v>
      </c>
      <c r="AS413" t="s"/>
      <c r="AT413" t="s">
        <v>90</v>
      </c>
      <c r="AU413" t="s"/>
      <c r="AV413" t="s"/>
      <c r="AW413" t="s"/>
      <c r="AX413" t="s"/>
      <c r="AY413" t="n">
        <v>2311909</v>
      </c>
      <c r="AZ413" t="s">
        <v>465</v>
      </c>
      <c r="BA413" t="s"/>
      <c r="BB413" t="n">
        <v>27819</v>
      </c>
      <c r="BC413" t="n">
        <v>53.557115147355</v>
      </c>
      <c r="BD413" t="n">
        <v>53.557115147355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464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309</v>
      </c>
      <c r="L414" t="s">
        <v>76</v>
      </c>
      <c r="M414" t="s"/>
      <c r="N414" t="s">
        <v>180</v>
      </c>
      <c r="O414" t="s">
        <v>78</v>
      </c>
      <c r="P414" t="s">
        <v>464</v>
      </c>
      <c r="Q414" t="s"/>
      <c r="R414" t="s">
        <v>153</v>
      </c>
      <c r="S414" t="s">
        <v>501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HYPERLINK("https://hotel-media.eclerx.com/savepage/tk_15468538158489995_sr_273.html","info")</f>
        <v/>
      </c>
      <c r="AA414" t="n">
        <v>-2311909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79</v>
      </c>
      <c r="AQ414" t="s">
        <v>88</v>
      </c>
      <c r="AR414" t="s">
        <v>121</v>
      </c>
      <c r="AS414" t="s"/>
      <c r="AT414" t="s">
        <v>90</v>
      </c>
      <c r="AU414" t="s"/>
      <c r="AV414" t="s"/>
      <c r="AW414" t="s"/>
      <c r="AX414" t="s"/>
      <c r="AY414" t="n">
        <v>2311909</v>
      </c>
      <c r="AZ414" t="s">
        <v>465</v>
      </c>
      <c r="BA414" t="s"/>
      <c r="BB414" t="n">
        <v>27819</v>
      </c>
      <c r="BC414" t="n">
        <v>53.557115147355</v>
      </c>
      <c r="BD414" t="n">
        <v>53.557115147355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464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329</v>
      </c>
      <c r="L415" t="s">
        <v>76</v>
      </c>
      <c r="M415" t="s"/>
      <c r="N415" t="s">
        <v>502</v>
      </c>
      <c r="O415" t="s">
        <v>78</v>
      </c>
      <c r="P415" t="s">
        <v>464</v>
      </c>
      <c r="Q415" t="s"/>
      <c r="R415" t="s">
        <v>153</v>
      </c>
      <c r="S415" t="s">
        <v>503</v>
      </c>
      <c r="T415" t="s">
        <v>81</v>
      </c>
      <c r="U415" t="s">
        <v>82</v>
      </c>
      <c r="V415" t="s">
        <v>83</v>
      </c>
      <c r="W415" t="s">
        <v>97</v>
      </c>
      <c r="X415" t="s"/>
      <c r="Y415" t="s">
        <v>85</v>
      </c>
      <c r="Z415">
        <f>HYPERLINK("https://hotel-media.eclerx.com/savepage/tk_15468538158489995_sr_273.html","info")</f>
        <v/>
      </c>
      <c r="AA415" t="n">
        <v>-2311909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79</v>
      </c>
      <c r="AQ415" t="s">
        <v>88</v>
      </c>
      <c r="AR415" t="s">
        <v>89</v>
      </c>
      <c r="AS415" t="s"/>
      <c r="AT415" t="s">
        <v>90</v>
      </c>
      <c r="AU415" t="s"/>
      <c r="AV415" t="s"/>
      <c r="AW415" t="s"/>
      <c r="AX415" t="s"/>
      <c r="AY415" t="n">
        <v>2311909</v>
      </c>
      <c r="AZ415" t="s">
        <v>465</v>
      </c>
      <c r="BA415" t="s"/>
      <c r="BB415" t="n">
        <v>27819</v>
      </c>
      <c r="BC415" t="n">
        <v>53.557115147355</v>
      </c>
      <c r="BD415" t="n">
        <v>53.557115147355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464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330</v>
      </c>
      <c r="L416" t="s">
        <v>76</v>
      </c>
      <c r="M416" t="s"/>
      <c r="N416" t="s">
        <v>480</v>
      </c>
      <c r="O416" t="s">
        <v>78</v>
      </c>
      <c r="P416" t="s">
        <v>464</v>
      </c>
      <c r="Q416" t="s"/>
      <c r="R416" t="s">
        <v>153</v>
      </c>
      <c r="S416" t="s">
        <v>504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HYPERLINK("https://hotel-media.eclerx.com/savepage/tk_15468538158489995_sr_273.html","info")</f>
        <v/>
      </c>
      <c r="AA416" t="n">
        <v>-2311909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79</v>
      </c>
      <c r="AQ416" t="s">
        <v>88</v>
      </c>
      <c r="AR416" t="s">
        <v>130</v>
      </c>
      <c r="AS416" t="s"/>
      <c r="AT416" t="s">
        <v>90</v>
      </c>
      <c r="AU416" t="s"/>
      <c r="AV416" t="s"/>
      <c r="AW416" t="s"/>
      <c r="AX416" t="s"/>
      <c r="AY416" t="n">
        <v>2311909</v>
      </c>
      <c r="AZ416" t="s">
        <v>465</v>
      </c>
      <c r="BA416" t="s"/>
      <c r="BB416" t="n">
        <v>27819</v>
      </c>
      <c r="BC416" t="n">
        <v>53.557115147355</v>
      </c>
      <c r="BD416" t="n">
        <v>53.557115147355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464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331</v>
      </c>
      <c r="L417" t="s">
        <v>76</v>
      </c>
      <c r="M417" t="s"/>
      <c r="N417" t="s">
        <v>420</v>
      </c>
      <c r="O417" t="s">
        <v>78</v>
      </c>
      <c r="P417" t="s">
        <v>464</v>
      </c>
      <c r="Q417" t="s"/>
      <c r="R417" t="s">
        <v>153</v>
      </c>
      <c r="S417" t="s">
        <v>505</v>
      </c>
      <c r="T417" t="s">
        <v>81</v>
      </c>
      <c r="U417" t="s">
        <v>82</v>
      </c>
      <c r="V417" t="s">
        <v>83</v>
      </c>
      <c r="W417" t="s">
        <v>97</v>
      </c>
      <c r="X417" t="s"/>
      <c r="Y417" t="s">
        <v>85</v>
      </c>
      <c r="Z417">
        <f>HYPERLINK("https://hotel-media.eclerx.com/savepage/tk_15468538158489995_sr_273.html","info")</f>
        <v/>
      </c>
      <c r="AA417" t="n">
        <v>-2311909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79</v>
      </c>
      <c r="AQ417" t="s">
        <v>88</v>
      </c>
      <c r="AR417" t="s">
        <v>121</v>
      </c>
      <c r="AS417" t="s"/>
      <c r="AT417" t="s">
        <v>90</v>
      </c>
      <c r="AU417" t="s"/>
      <c r="AV417" t="s"/>
      <c r="AW417" t="s"/>
      <c r="AX417" t="s"/>
      <c r="AY417" t="n">
        <v>2311909</v>
      </c>
      <c r="AZ417" t="s">
        <v>465</v>
      </c>
      <c r="BA417" t="s"/>
      <c r="BB417" t="n">
        <v>27819</v>
      </c>
      <c r="BC417" t="n">
        <v>53.557115147355</v>
      </c>
      <c r="BD417" t="n">
        <v>53.557115147355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464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344</v>
      </c>
      <c r="L418" t="s">
        <v>76</v>
      </c>
      <c r="M418" t="s"/>
      <c r="N418" t="s">
        <v>506</v>
      </c>
      <c r="O418" t="s">
        <v>78</v>
      </c>
      <c r="P418" t="s">
        <v>464</v>
      </c>
      <c r="Q418" t="s"/>
      <c r="R418" t="s">
        <v>153</v>
      </c>
      <c r="S418" t="s">
        <v>507</v>
      </c>
      <c r="T418" t="s">
        <v>81</v>
      </c>
      <c r="U418" t="s">
        <v>82</v>
      </c>
      <c r="V418" t="s">
        <v>83</v>
      </c>
      <c r="W418" t="s">
        <v>84</v>
      </c>
      <c r="X418" t="s"/>
      <c r="Y418" t="s">
        <v>85</v>
      </c>
      <c r="Z418">
        <f>HYPERLINK("https://hotel-media.eclerx.com/savepage/tk_15468538158489995_sr_273.html","info")</f>
        <v/>
      </c>
      <c r="AA418" t="n">
        <v>-2311909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79</v>
      </c>
      <c r="AQ418" t="s">
        <v>88</v>
      </c>
      <c r="AR418" t="s">
        <v>121</v>
      </c>
      <c r="AS418" t="s"/>
      <c r="AT418" t="s">
        <v>90</v>
      </c>
      <c r="AU418" t="s"/>
      <c r="AV418" t="s"/>
      <c r="AW418" t="s"/>
      <c r="AX418" t="s"/>
      <c r="AY418" t="n">
        <v>2311909</v>
      </c>
      <c r="AZ418" t="s">
        <v>465</v>
      </c>
      <c r="BA418" t="s"/>
      <c r="BB418" t="n">
        <v>27819</v>
      </c>
      <c r="BC418" t="n">
        <v>53.557115147355</v>
      </c>
      <c r="BD418" t="n">
        <v>53.557115147355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464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344</v>
      </c>
      <c r="L419" t="s">
        <v>76</v>
      </c>
      <c r="M419" t="s"/>
      <c r="N419" t="s">
        <v>508</v>
      </c>
      <c r="O419" t="s">
        <v>78</v>
      </c>
      <c r="P419" t="s">
        <v>464</v>
      </c>
      <c r="Q419" t="s"/>
      <c r="R419" t="s">
        <v>153</v>
      </c>
      <c r="S419" t="s">
        <v>507</v>
      </c>
      <c r="T419" t="s">
        <v>81</v>
      </c>
      <c r="U419" t="s">
        <v>82</v>
      </c>
      <c r="V419" t="s">
        <v>83</v>
      </c>
      <c r="W419" t="s">
        <v>84</v>
      </c>
      <c r="X419" t="s"/>
      <c r="Y419" t="s">
        <v>85</v>
      </c>
      <c r="Z419">
        <f>HYPERLINK("https://hotel-media.eclerx.com/savepage/tk_15468538158489995_sr_273.html","info")</f>
        <v/>
      </c>
      <c r="AA419" t="n">
        <v>-2311909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79</v>
      </c>
      <c r="AQ419" t="s">
        <v>88</v>
      </c>
      <c r="AR419" t="s">
        <v>124</v>
      </c>
      <c r="AS419" t="s"/>
      <c r="AT419" t="s">
        <v>90</v>
      </c>
      <c r="AU419" t="s"/>
      <c r="AV419" t="s"/>
      <c r="AW419" t="s"/>
      <c r="AX419" t="s"/>
      <c r="AY419" t="n">
        <v>2311909</v>
      </c>
      <c r="AZ419" t="s">
        <v>465</v>
      </c>
      <c r="BA419" t="s"/>
      <c r="BB419" t="n">
        <v>27819</v>
      </c>
      <c r="BC419" t="n">
        <v>53.557115147355</v>
      </c>
      <c r="BD419" t="n">
        <v>53.557115147355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464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344</v>
      </c>
      <c r="L420" t="s">
        <v>76</v>
      </c>
      <c r="M420" t="s"/>
      <c r="N420" t="s">
        <v>508</v>
      </c>
      <c r="O420" t="s">
        <v>78</v>
      </c>
      <c r="P420" t="s">
        <v>464</v>
      </c>
      <c r="Q420" t="s"/>
      <c r="R420" t="s">
        <v>153</v>
      </c>
      <c r="S420" t="s">
        <v>507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HYPERLINK("https://hotel-media.eclerx.com/savepage/tk_15468538158489995_sr_273.html","info")</f>
        <v/>
      </c>
      <c r="AA420" t="n">
        <v>-2311909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79</v>
      </c>
      <c r="AQ420" t="s">
        <v>88</v>
      </c>
      <c r="AR420" t="s">
        <v>119</v>
      </c>
      <c r="AS420" t="s"/>
      <c r="AT420" t="s">
        <v>90</v>
      </c>
      <c r="AU420" t="s"/>
      <c r="AV420" t="s"/>
      <c r="AW420" t="s"/>
      <c r="AX420" t="s"/>
      <c r="AY420" t="n">
        <v>2311909</v>
      </c>
      <c r="AZ420" t="s">
        <v>465</v>
      </c>
      <c r="BA420" t="s"/>
      <c r="BB420" t="n">
        <v>27819</v>
      </c>
      <c r="BC420" t="n">
        <v>53.557115147355</v>
      </c>
      <c r="BD420" t="n">
        <v>53.557115147355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464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350</v>
      </c>
      <c r="L421" t="s">
        <v>76</v>
      </c>
      <c r="M421" t="s"/>
      <c r="N421" t="s">
        <v>420</v>
      </c>
      <c r="O421" t="s">
        <v>78</v>
      </c>
      <c r="P421" t="s">
        <v>464</v>
      </c>
      <c r="Q421" t="s"/>
      <c r="R421" t="s">
        <v>153</v>
      </c>
      <c r="S421" t="s">
        <v>509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HYPERLINK("https://hotel-media.eclerx.com/savepage/tk_15468538158489995_sr_273.html","info")</f>
        <v/>
      </c>
      <c r="AA421" t="n">
        <v>-2311909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79</v>
      </c>
      <c r="AQ421" t="s">
        <v>88</v>
      </c>
      <c r="AR421" t="s">
        <v>141</v>
      </c>
      <c r="AS421" t="s"/>
      <c r="AT421" t="s">
        <v>90</v>
      </c>
      <c r="AU421" t="s"/>
      <c r="AV421" t="s"/>
      <c r="AW421" t="s"/>
      <c r="AX421" t="s"/>
      <c r="AY421" t="n">
        <v>2311909</v>
      </c>
      <c r="AZ421" t="s">
        <v>465</v>
      </c>
      <c r="BA421" t="s"/>
      <c r="BB421" t="n">
        <v>27819</v>
      </c>
      <c r="BC421" t="n">
        <v>53.557115147355</v>
      </c>
      <c r="BD421" t="n">
        <v>53.557115147355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464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366</v>
      </c>
      <c r="L422" t="s">
        <v>76</v>
      </c>
      <c r="M422" t="s"/>
      <c r="N422" t="s">
        <v>420</v>
      </c>
      <c r="O422" t="s">
        <v>78</v>
      </c>
      <c r="P422" t="s">
        <v>464</v>
      </c>
      <c r="Q422" t="s"/>
      <c r="R422" t="s">
        <v>153</v>
      </c>
      <c r="S422" t="s">
        <v>510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HYPERLINK("https://hotel-media.eclerx.com/savepage/tk_15468538158489995_sr_273.html","info")</f>
        <v/>
      </c>
      <c r="AA422" t="n">
        <v>-2311909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79</v>
      </c>
      <c r="AQ422" t="s">
        <v>88</v>
      </c>
      <c r="AR422" t="s">
        <v>121</v>
      </c>
      <c r="AS422" t="s"/>
      <c r="AT422" t="s">
        <v>90</v>
      </c>
      <c r="AU422" t="s"/>
      <c r="AV422" t="s"/>
      <c r="AW422" t="s"/>
      <c r="AX422" t="s"/>
      <c r="AY422" t="n">
        <v>2311909</v>
      </c>
      <c r="AZ422" t="s">
        <v>465</v>
      </c>
      <c r="BA422" t="s"/>
      <c r="BB422" t="n">
        <v>27819</v>
      </c>
      <c r="BC422" t="n">
        <v>53.557115147355</v>
      </c>
      <c r="BD422" t="n">
        <v>53.557115147355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464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367</v>
      </c>
      <c r="L423" t="s">
        <v>76</v>
      </c>
      <c r="M423" t="s"/>
      <c r="N423" t="s">
        <v>511</v>
      </c>
      <c r="O423" t="s">
        <v>78</v>
      </c>
      <c r="P423" t="s">
        <v>464</v>
      </c>
      <c r="Q423" t="s"/>
      <c r="R423" t="s">
        <v>153</v>
      </c>
      <c r="S423" t="s">
        <v>512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HYPERLINK("https://hotel-media.eclerx.com/savepage/tk_15468538158489995_sr_273.html","info")</f>
        <v/>
      </c>
      <c r="AA423" t="n">
        <v>-2311909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79</v>
      </c>
      <c r="AQ423" t="s">
        <v>88</v>
      </c>
      <c r="AR423" t="s">
        <v>89</v>
      </c>
      <c r="AS423" t="s"/>
      <c r="AT423" t="s">
        <v>90</v>
      </c>
      <c r="AU423" t="s"/>
      <c r="AV423" t="s"/>
      <c r="AW423" t="s"/>
      <c r="AX423" t="s"/>
      <c r="AY423" t="n">
        <v>2311909</v>
      </c>
      <c r="AZ423" t="s">
        <v>465</v>
      </c>
      <c r="BA423" t="s"/>
      <c r="BB423" t="n">
        <v>27819</v>
      </c>
      <c r="BC423" t="n">
        <v>53.557115147355</v>
      </c>
      <c r="BD423" t="n">
        <v>53.557115147355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464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574</v>
      </c>
      <c r="L424" t="s">
        <v>76</v>
      </c>
      <c r="M424" t="s"/>
      <c r="N424" t="s">
        <v>513</v>
      </c>
      <c r="O424" t="s">
        <v>78</v>
      </c>
      <c r="P424" t="s">
        <v>464</v>
      </c>
      <c r="Q424" t="s"/>
      <c r="R424" t="s">
        <v>153</v>
      </c>
      <c r="S424" t="s">
        <v>514</v>
      </c>
      <c r="T424" t="s">
        <v>81</v>
      </c>
      <c r="U424" t="s">
        <v>82</v>
      </c>
      <c r="V424" t="s">
        <v>83</v>
      </c>
      <c r="W424" t="s">
        <v>97</v>
      </c>
      <c r="X424" t="s"/>
      <c r="Y424" t="s">
        <v>85</v>
      </c>
      <c r="Z424">
        <f>HYPERLINK("https://hotel-media.eclerx.com/savepage/tk_15468538158489995_sr_273.html","info")</f>
        <v/>
      </c>
      <c r="AA424" t="n">
        <v>-2311909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79</v>
      </c>
      <c r="AQ424" t="s">
        <v>88</v>
      </c>
      <c r="AR424" t="s">
        <v>89</v>
      </c>
      <c r="AS424" t="s"/>
      <c r="AT424" t="s">
        <v>90</v>
      </c>
      <c r="AU424" t="s"/>
      <c r="AV424" t="s"/>
      <c r="AW424" t="s"/>
      <c r="AX424" t="s"/>
      <c r="AY424" t="n">
        <v>2311909</v>
      </c>
      <c r="AZ424" t="s">
        <v>465</v>
      </c>
      <c r="BA424" t="s"/>
      <c r="BB424" t="n">
        <v>27819</v>
      </c>
      <c r="BC424" t="n">
        <v>53.557115147355</v>
      </c>
      <c r="BD424" t="n">
        <v>53.557115147355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464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699</v>
      </c>
      <c r="L425" t="s">
        <v>76</v>
      </c>
      <c r="M425" t="s"/>
      <c r="N425" t="s">
        <v>515</v>
      </c>
      <c r="O425" t="s">
        <v>78</v>
      </c>
      <c r="P425" t="s">
        <v>464</v>
      </c>
      <c r="Q425" t="s"/>
      <c r="R425" t="s">
        <v>153</v>
      </c>
      <c r="S425" t="s">
        <v>516</v>
      </c>
      <c r="T425" t="s">
        <v>81</v>
      </c>
      <c r="U425" t="s">
        <v>82</v>
      </c>
      <c r="V425" t="s">
        <v>83</v>
      </c>
      <c r="W425" t="s">
        <v>97</v>
      </c>
      <c r="X425" t="s"/>
      <c r="Y425" t="s">
        <v>85</v>
      </c>
      <c r="Z425">
        <f>HYPERLINK("https://hotel-media.eclerx.com/savepage/tk_15468538158489995_sr_273.html","info")</f>
        <v/>
      </c>
      <c r="AA425" t="n">
        <v>-2311909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79</v>
      </c>
      <c r="AQ425" t="s">
        <v>88</v>
      </c>
      <c r="AR425" t="s">
        <v>89</v>
      </c>
      <c r="AS425" t="s"/>
      <c r="AT425" t="s">
        <v>90</v>
      </c>
      <c r="AU425" t="s"/>
      <c r="AV425" t="s"/>
      <c r="AW425" t="s"/>
      <c r="AX425" t="s"/>
      <c r="AY425" t="n">
        <v>2311909</v>
      </c>
      <c r="AZ425" t="s">
        <v>465</v>
      </c>
      <c r="BA425" t="s"/>
      <c r="BB425" t="n">
        <v>27819</v>
      </c>
      <c r="BC425" t="n">
        <v>53.557115147355</v>
      </c>
      <c r="BD425" t="n">
        <v>53.557115147355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464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737</v>
      </c>
      <c r="L426" t="s">
        <v>76</v>
      </c>
      <c r="M426" t="s"/>
      <c r="N426" t="s">
        <v>517</v>
      </c>
      <c r="O426" t="s">
        <v>78</v>
      </c>
      <c r="P426" t="s">
        <v>464</v>
      </c>
      <c r="Q426" t="s"/>
      <c r="R426" t="s">
        <v>153</v>
      </c>
      <c r="S426" t="s">
        <v>518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HYPERLINK("https://hotel-media.eclerx.com/savepage/tk_15468538158489995_sr_273.html","info")</f>
        <v/>
      </c>
      <c r="AA426" t="n">
        <v>-2311909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79</v>
      </c>
      <c r="AQ426" t="s">
        <v>88</v>
      </c>
      <c r="AR426" t="s">
        <v>89</v>
      </c>
      <c r="AS426" t="s"/>
      <c r="AT426" t="s">
        <v>90</v>
      </c>
      <c r="AU426" t="s"/>
      <c r="AV426" t="s"/>
      <c r="AW426" t="s"/>
      <c r="AX426" t="s"/>
      <c r="AY426" t="n">
        <v>2311909</v>
      </c>
      <c r="AZ426" t="s">
        <v>465</v>
      </c>
      <c r="BA426" t="s"/>
      <c r="BB426" t="n">
        <v>27819</v>
      </c>
      <c r="BC426" t="n">
        <v>53.557115147355</v>
      </c>
      <c r="BD426" t="n">
        <v>53.557115147355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464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954</v>
      </c>
      <c r="L427" t="s">
        <v>76</v>
      </c>
      <c r="M427" t="s"/>
      <c r="N427" t="s">
        <v>519</v>
      </c>
      <c r="O427" t="s">
        <v>78</v>
      </c>
      <c r="P427" t="s">
        <v>464</v>
      </c>
      <c r="Q427" t="s"/>
      <c r="R427" t="s">
        <v>153</v>
      </c>
      <c r="S427" t="s">
        <v>520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HYPERLINK("https://hotel-media.eclerx.com/savepage/tk_15468538158489995_sr_273.html","info")</f>
        <v/>
      </c>
      <c r="AA427" t="n">
        <v>-2311909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79</v>
      </c>
      <c r="AQ427" t="s">
        <v>88</v>
      </c>
      <c r="AR427" t="s">
        <v>124</v>
      </c>
      <c r="AS427" t="s"/>
      <c r="AT427" t="s">
        <v>90</v>
      </c>
      <c r="AU427" t="s"/>
      <c r="AV427" t="s"/>
      <c r="AW427" t="s"/>
      <c r="AX427" t="s"/>
      <c r="AY427" t="n">
        <v>2311909</v>
      </c>
      <c r="AZ427" t="s">
        <v>465</v>
      </c>
      <c r="BA427" t="s"/>
      <c r="BB427" t="n">
        <v>27819</v>
      </c>
      <c r="BC427" t="n">
        <v>53.557115147355</v>
      </c>
      <c r="BD427" t="n">
        <v>53.557115147355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464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954</v>
      </c>
      <c r="L428" t="s">
        <v>76</v>
      </c>
      <c r="M428" t="s"/>
      <c r="N428" t="s">
        <v>519</v>
      </c>
      <c r="O428" t="s">
        <v>78</v>
      </c>
      <c r="P428" t="s">
        <v>464</v>
      </c>
      <c r="Q428" t="s"/>
      <c r="R428" t="s">
        <v>153</v>
      </c>
      <c r="S428" t="s">
        <v>520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HYPERLINK("https://hotel-media.eclerx.com/savepage/tk_15468538158489995_sr_273.html","info")</f>
        <v/>
      </c>
      <c r="AA428" t="n">
        <v>-2311909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79</v>
      </c>
      <c r="AQ428" t="s">
        <v>88</v>
      </c>
      <c r="AR428" t="s">
        <v>119</v>
      </c>
      <c r="AS428" t="s"/>
      <c r="AT428" t="s">
        <v>90</v>
      </c>
      <c r="AU428" t="s"/>
      <c r="AV428" t="s"/>
      <c r="AW428" t="s"/>
      <c r="AX428" t="s"/>
      <c r="AY428" t="n">
        <v>2311909</v>
      </c>
      <c r="AZ428" t="s">
        <v>465</v>
      </c>
      <c r="BA428" t="s"/>
      <c r="BB428" t="n">
        <v>27819</v>
      </c>
      <c r="BC428" t="n">
        <v>53.557115147355</v>
      </c>
      <c r="BD428" t="n">
        <v>53.557115147355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464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954</v>
      </c>
      <c r="L429" t="s">
        <v>76</v>
      </c>
      <c r="M429" t="s"/>
      <c r="N429" t="s">
        <v>521</v>
      </c>
      <c r="O429" t="s">
        <v>78</v>
      </c>
      <c r="P429" t="s">
        <v>464</v>
      </c>
      <c r="Q429" t="s"/>
      <c r="R429" t="s">
        <v>153</v>
      </c>
      <c r="S429" t="s">
        <v>520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HYPERLINK("https://hotel-media.eclerx.com/savepage/tk_15468538158489995_sr_273.html","info")</f>
        <v/>
      </c>
      <c r="AA429" t="n">
        <v>-2311909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79</v>
      </c>
      <c r="AQ429" t="s">
        <v>88</v>
      </c>
      <c r="AR429" t="s">
        <v>121</v>
      </c>
      <c r="AS429" t="s"/>
      <c r="AT429" t="s">
        <v>90</v>
      </c>
      <c r="AU429" t="s"/>
      <c r="AV429" t="s"/>
      <c r="AW429" t="s"/>
      <c r="AX429" t="s"/>
      <c r="AY429" t="n">
        <v>2311909</v>
      </c>
      <c r="AZ429" t="s">
        <v>465</v>
      </c>
      <c r="BA429" t="s"/>
      <c r="BB429" t="n">
        <v>27819</v>
      </c>
      <c r="BC429" t="n">
        <v>53.557115147355</v>
      </c>
      <c r="BD429" t="n">
        <v>53.557115147355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464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974</v>
      </c>
      <c r="L430" t="s">
        <v>76</v>
      </c>
      <c r="M430" t="s"/>
      <c r="N430" t="s">
        <v>522</v>
      </c>
      <c r="O430" t="s">
        <v>78</v>
      </c>
      <c r="P430" t="s">
        <v>464</v>
      </c>
      <c r="Q430" t="s"/>
      <c r="R430" t="s">
        <v>153</v>
      </c>
      <c r="S430" t="s">
        <v>523</v>
      </c>
      <c r="T430" t="s">
        <v>81</v>
      </c>
      <c r="U430" t="s">
        <v>82</v>
      </c>
      <c r="V430" t="s">
        <v>83</v>
      </c>
      <c r="W430" t="s">
        <v>97</v>
      </c>
      <c r="X430" t="s"/>
      <c r="Y430" t="s">
        <v>85</v>
      </c>
      <c r="Z430">
        <f>HYPERLINK("https://hotel-media.eclerx.com/savepage/tk_15468538158489995_sr_273.html","info")</f>
        <v/>
      </c>
      <c r="AA430" t="n">
        <v>-2311909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79</v>
      </c>
      <c r="AQ430" t="s">
        <v>88</v>
      </c>
      <c r="AR430" t="s">
        <v>89</v>
      </c>
      <c r="AS430" t="s"/>
      <c r="AT430" t="s">
        <v>90</v>
      </c>
      <c r="AU430" t="s"/>
      <c r="AV430" t="s"/>
      <c r="AW430" t="s"/>
      <c r="AX430" t="s"/>
      <c r="AY430" t="n">
        <v>2311909</v>
      </c>
      <c r="AZ430" t="s">
        <v>465</v>
      </c>
      <c r="BA430" t="s"/>
      <c r="BB430" t="n">
        <v>27819</v>
      </c>
      <c r="BC430" t="n">
        <v>53.557115147355</v>
      </c>
      <c r="BD430" t="n">
        <v>53.557115147355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464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1199</v>
      </c>
      <c r="L431" t="s">
        <v>76</v>
      </c>
      <c r="M431" t="s"/>
      <c r="N431" t="s">
        <v>524</v>
      </c>
      <c r="O431" t="s">
        <v>78</v>
      </c>
      <c r="P431" t="s">
        <v>464</v>
      </c>
      <c r="Q431" t="s"/>
      <c r="R431" t="s">
        <v>153</v>
      </c>
      <c r="S431" t="s">
        <v>525</v>
      </c>
      <c r="T431" t="s">
        <v>81</v>
      </c>
      <c r="U431" t="s">
        <v>82</v>
      </c>
      <c r="V431" t="s">
        <v>83</v>
      </c>
      <c r="W431" t="s">
        <v>97</v>
      </c>
      <c r="X431" t="s"/>
      <c r="Y431" t="s">
        <v>85</v>
      </c>
      <c r="Z431">
        <f>HYPERLINK("https://hotel-media.eclerx.com/savepage/tk_15468538158489995_sr_273.html","info")</f>
        <v/>
      </c>
      <c r="AA431" t="n">
        <v>-2311909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79</v>
      </c>
      <c r="AQ431" t="s">
        <v>88</v>
      </c>
      <c r="AR431" t="s">
        <v>89</v>
      </c>
      <c r="AS431" t="s"/>
      <c r="AT431" t="s">
        <v>90</v>
      </c>
      <c r="AU431" t="s"/>
      <c r="AV431" t="s"/>
      <c r="AW431" t="s"/>
      <c r="AX431" t="s"/>
      <c r="AY431" t="n">
        <v>2311909</v>
      </c>
      <c r="AZ431" t="s">
        <v>465</v>
      </c>
      <c r="BA431" t="s"/>
      <c r="BB431" t="n">
        <v>27819</v>
      </c>
      <c r="BC431" t="n">
        <v>53.557115147355</v>
      </c>
      <c r="BD431" t="n">
        <v>53.557115147355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464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1237</v>
      </c>
      <c r="L432" t="s">
        <v>76</v>
      </c>
      <c r="M432" t="s"/>
      <c r="N432" t="s">
        <v>526</v>
      </c>
      <c r="O432" t="s">
        <v>78</v>
      </c>
      <c r="P432" t="s">
        <v>464</v>
      </c>
      <c r="Q432" t="s"/>
      <c r="R432" t="s">
        <v>153</v>
      </c>
      <c r="S432" t="s">
        <v>527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HYPERLINK("https://hotel-media.eclerx.com/savepage/tk_15468538158489995_sr_273.html","info")</f>
        <v/>
      </c>
      <c r="AA432" t="n">
        <v>-2311909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79</v>
      </c>
      <c r="AQ432" t="s">
        <v>88</v>
      </c>
      <c r="AR432" t="s">
        <v>89</v>
      </c>
      <c r="AS432" t="s"/>
      <c r="AT432" t="s">
        <v>90</v>
      </c>
      <c r="AU432" t="s"/>
      <c r="AV432" t="s"/>
      <c r="AW432" t="s"/>
      <c r="AX432" t="s"/>
      <c r="AY432" t="n">
        <v>2311909</v>
      </c>
      <c r="AZ432" t="s">
        <v>465</v>
      </c>
      <c r="BA432" t="s"/>
      <c r="BB432" t="n">
        <v>27819</v>
      </c>
      <c r="BC432" t="n">
        <v>53.557115147355</v>
      </c>
      <c r="BD432" t="n">
        <v>53.557115147355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464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2823</v>
      </c>
      <c r="L433" t="s">
        <v>76</v>
      </c>
      <c r="M433" t="s"/>
      <c r="N433" t="s">
        <v>528</v>
      </c>
      <c r="O433" t="s">
        <v>78</v>
      </c>
      <c r="P433" t="s">
        <v>464</v>
      </c>
      <c r="Q433" t="s"/>
      <c r="R433" t="s">
        <v>153</v>
      </c>
      <c r="S433" t="s">
        <v>529</v>
      </c>
      <c r="T433" t="s">
        <v>81</v>
      </c>
      <c r="U433" t="s">
        <v>82</v>
      </c>
      <c r="V433" t="s">
        <v>83</v>
      </c>
      <c r="W433" t="s">
        <v>97</v>
      </c>
      <c r="X433" t="s"/>
      <c r="Y433" t="s">
        <v>85</v>
      </c>
      <c r="Z433">
        <f>HYPERLINK("https://hotel-media.eclerx.com/savepage/tk_15468538158489995_sr_273.html","info")</f>
        <v/>
      </c>
      <c r="AA433" t="n">
        <v>-2311909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79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2311909</v>
      </c>
      <c r="AZ433" t="s">
        <v>465</v>
      </c>
      <c r="BA433" t="s"/>
      <c r="BB433" t="n">
        <v>27819</v>
      </c>
      <c r="BC433" t="n">
        <v>53.557115147355</v>
      </c>
      <c r="BD433" t="n">
        <v>53.557115147355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464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3510</v>
      </c>
      <c r="L434" t="s">
        <v>76</v>
      </c>
      <c r="M434" t="s"/>
      <c r="N434" t="s">
        <v>530</v>
      </c>
      <c r="O434" t="s">
        <v>78</v>
      </c>
      <c r="P434" t="s">
        <v>464</v>
      </c>
      <c r="Q434" t="s"/>
      <c r="R434" t="s">
        <v>153</v>
      </c>
      <c r="S434" t="s">
        <v>531</v>
      </c>
      <c r="T434" t="s">
        <v>81</v>
      </c>
      <c r="U434" t="s">
        <v>82</v>
      </c>
      <c r="V434" t="s">
        <v>83</v>
      </c>
      <c r="W434" t="s">
        <v>97</v>
      </c>
      <c r="X434" t="s"/>
      <c r="Y434" t="s">
        <v>85</v>
      </c>
      <c r="Z434">
        <f>HYPERLINK("https://hotel-media.eclerx.com/savepage/tk_15468538158489995_sr_273.html","info")</f>
        <v/>
      </c>
      <c r="AA434" t="n">
        <v>-2311909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79</v>
      </c>
      <c r="AQ434" t="s">
        <v>88</v>
      </c>
      <c r="AR434" t="s">
        <v>89</v>
      </c>
      <c r="AS434" t="s"/>
      <c r="AT434" t="s">
        <v>90</v>
      </c>
      <c r="AU434" t="s"/>
      <c r="AV434" t="s"/>
      <c r="AW434" t="s"/>
      <c r="AX434" t="s"/>
      <c r="AY434" t="n">
        <v>2311909</v>
      </c>
      <c r="AZ434" t="s">
        <v>465</v>
      </c>
      <c r="BA434" t="s"/>
      <c r="BB434" t="n">
        <v>27819</v>
      </c>
      <c r="BC434" t="n">
        <v>53.557115147355</v>
      </c>
      <c r="BD434" t="n">
        <v>53.557115147355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464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3548</v>
      </c>
      <c r="L435" t="s">
        <v>76</v>
      </c>
      <c r="M435" t="s"/>
      <c r="N435" t="s">
        <v>532</v>
      </c>
      <c r="O435" t="s">
        <v>78</v>
      </c>
      <c r="P435" t="s">
        <v>464</v>
      </c>
      <c r="Q435" t="s"/>
      <c r="R435" t="s">
        <v>153</v>
      </c>
      <c r="S435" t="s">
        <v>533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HYPERLINK("https://hotel-media.eclerx.com/savepage/tk_15468538158489995_sr_273.html","info")</f>
        <v/>
      </c>
      <c r="AA435" t="n">
        <v>-2311909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79</v>
      </c>
      <c r="AQ435" t="s">
        <v>88</v>
      </c>
      <c r="AR435" t="s">
        <v>89</v>
      </c>
      <c r="AS435" t="s"/>
      <c r="AT435" t="s">
        <v>90</v>
      </c>
      <c r="AU435" t="s"/>
      <c r="AV435" t="s"/>
      <c r="AW435" t="s"/>
      <c r="AX435" t="s"/>
      <c r="AY435" t="n">
        <v>2311909</v>
      </c>
      <c r="AZ435" t="s">
        <v>465</v>
      </c>
      <c r="BA435" t="s"/>
      <c r="BB435" t="n">
        <v>27819</v>
      </c>
      <c r="BC435" t="n">
        <v>53.557115147355</v>
      </c>
      <c r="BD435" t="n">
        <v>53.557115147355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534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69</v>
      </c>
      <c r="L436" t="s">
        <v>76</v>
      </c>
      <c r="M436" t="s"/>
      <c r="N436" t="s">
        <v>535</v>
      </c>
      <c r="O436" t="s">
        <v>78</v>
      </c>
      <c r="P436" t="s">
        <v>534</v>
      </c>
      <c r="Q436" t="s"/>
      <c r="R436" t="s">
        <v>95</v>
      </c>
      <c r="S436" t="s">
        <v>343</v>
      </c>
      <c r="T436" t="s">
        <v>81</v>
      </c>
      <c r="U436" t="s">
        <v>82</v>
      </c>
      <c r="V436" t="s">
        <v>83</v>
      </c>
      <c r="W436" t="s">
        <v>97</v>
      </c>
      <c r="X436" t="s"/>
      <c r="Y436" t="s">
        <v>85</v>
      </c>
      <c r="Z436">
        <f>HYPERLINK("https://hotel-media.eclerx.com/savepage/tk_15468538757202935_sr_273.html","info")</f>
        <v/>
      </c>
      <c r="AA436" t="n">
        <v>-6499098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110</v>
      </c>
      <c r="AQ436" t="s">
        <v>88</v>
      </c>
      <c r="AR436" t="s">
        <v>89</v>
      </c>
      <c r="AS436" t="s"/>
      <c r="AT436" t="s">
        <v>90</v>
      </c>
      <c r="AU436" t="s"/>
      <c r="AV436" t="s"/>
      <c r="AW436" t="s"/>
      <c r="AX436" t="s"/>
      <c r="AY436" t="n">
        <v>6499098</v>
      </c>
      <c r="AZ436" t="s">
        <v>536</v>
      </c>
      <c r="BA436" t="s"/>
      <c r="BB436" t="n">
        <v>32743</v>
      </c>
      <c r="BC436" t="n">
        <v>53.5500545</v>
      </c>
      <c r="BD436" t="n">
        <v>53.5500545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534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77</v>
      </c>
      <c r="L437" t="s">
        <v>76</v>
      </c>
      <c r="M437" t="s"/>
      <c r="N437" t="s">
        <v>537</v>
      </c>
      <c r="O437" t="s">
        <v>78</v>
      </c>
      <c r="P437" t="s">
        <v>534</v>
      </c>
      <c r="Q437" t="s"/>
      <c r="R437" t="s">
        <v>95</v>
      </c>
      <c r="S437" t="s">
        <v>116</v>
      </c>
      <c r="T437" t="s">
        <v>81</v>
      </c>
      <c r="U437" t="s">
        <v>82</v>
      </c>
      <c r="V437" t="s">
        <v>83</v>
      </c>
      <c r="W437" t="s">
        <v>97</v>
      </c>
      <c r="X437" t="s"/>
      <c r="Y437" t="s">
        <v>85</v>
      </c>
      <c r="Z437">
        <f>HYPERLINK("https://hotel-media.eclerx.com/savepage/tk_15468538757202935_sr_273.html","info")</f>
        <v/>
      </c>
      <c r="AA437" t="n">
        <v>-6499098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110</v>
      </c>
      <c r="AQ437" t="s">
        <v>88</v>
      </c>
      <c r="AR437" t="s">
        <v>89</v>
      </c>
      <c r="AS437" t="s"/>
      <c r="AT437" t="s">
        <v>90</v>
      </c>
      <c r="AU437" t="s"/>
      <c r="AV437" t="s"/>
      <c r="AW437" t="s"/>
      <c r="AX437" t="s"/>
      <c r="AY437" t="n">
        <v>6499098</v>
      </c>
      <c r="AZ437" t="s">
        <v>536</v>
      </c>
      <c r="BA437" t="s"/>
      <c r="BB437" t="n">
        <v>32743</v>
      </c>
      <c r="BC437" t="n">
        <v>53.5500545</v>
      </c>
      <c r="BD437" t="n">
        <v>53.5500545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534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79</v>
      </c>
      <c r="L438" t="s">
        <v>76</v>
      </c>
      <c r="M438" t="s"/>
      <c r="N438" t="s">
        <v>125</v>
      </c>
      <c r="O438" t="s">
        <v>78</v>
      </c>
      <c r="P438" t="s">
        <v>534</v>
      </c>
      <c r="Q438" t="s"/>
      <c r="R438" t="s">
        <v>95</v>
      </c>
      <c r="S438" t="s">
        <v>345</v>
      </c>
      <c r="T438" t="s">
        <v>81</v>
      </c>
      <c r="U438" t="s">
        <v>82</v>
      </c>
      <c r="V438" t="s">
        <v>83</v>
      </c>
      <c r="W438" t="s">
        <v>97</v>
      </c>
      <c r="X438" t="s"/>
      <c r="Y438" t="s">
        <v>85</v>
      </c>
      <c r="Z438">
        <f>HYPERLINK("https://hotel-media.eclerx.com/savepage/tk_15468538757202935_sr_273.html","info")</f>
        <v/>
      </c>
      <c r="AA438" t="n">
        <v>-6499098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110</v>
      </c>
      <c r="AQ438" t="s">
        <v>88</v>
      </c>
      <c r="AR438" t="s">
        <v>127</v>
      </c>
      <c r="AS438" t="s"/>
      <c r="AT438" t="s">
        <v>90</v>
      </c>
      <c r="AU438" t="s"/>
      <c r="AV438" t="s"/>
      <c r="AW438" t="s"/>
      <c r="AX438" t="s"/>
      <c r="AY438" t="n">
        <v>6499098</v>
      </c>
      <c r="AZ438" t="s">
        <v>536</v>
      </c>
      <c r="BA438" t="s"/>
      <c r="BB438" t="n">
        <v>32743</v>
      </c>
      <c r="BC438" t="n">
        <v>53.5500545</v>
      </c>
      <c r="BD438" t="n">
        <v>53.5500545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534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80</v>
      </c>
      <c r="L439" t="s">
        <v>76</v>
      </c>
      <c r="M439" t="s"/>
      <c r="N439" t="s">
        <v>329</v>
      </c>
      <c r="O439" t="s">
        <v>78</v>
      </c>
      <c r="P439" t="s">
        <v>534</v>
      </c>
      <c r="Q439" t="s"/>
      <c r="R439" t="s">
        <v>95</v>
      </c>
      <c r="S439" t="s">
        <v>96</v>
      </c>
      <c r="T439" t="s">
        <v>81</v>
      </c>
      <c r="U439" t="s">
        <v>82</v>
      </c>
      <c r="V439" t="s">
        <v>83</v>
      </c>
      <c r="W439" t="s">
        <v>97</v>
      </c>
      <c r="X439" t="s"/>
      <c r="Y439" t="s">
        <v>85</v>
      </c>
      <c r="Z439">
        <f>HYPERLINK("https://hotel-media.eclerx.com/savepage/tk_15468538757202935_sr_273.html","info")</f>
        <v/>
      </c>
      <c r="AA439" t="n">
        <v>-6499098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110</v>
      </c>
      <c r="AQ439" t="s">
        <v>88</v>
      </c>
      <c r="AR439" t="s">
        <v>133</v>
      </c>
      <c r="AS439" t="s"/>
      <c r="AT439" t="s">
        <v>90</v>
      </c>
      <c r="AU439" t="s"/>
      <c r="AV439" t="s"/>
      <c r="AW439" t="s"/>
      <c r="AX439" t="s"/>
      <c r="AY439" t="n">
        <v>6499098</v>
      </c>
      <c r="AZ439" t="s">
        <v>536</v>
      </c>
      <c r="BA439" t="s"/>
      <c r="BB439" t="n">
        <v>32743</v>
      </c>
      <c r="BC439" t="n">
        <v>53.5500545</v>
      </c>
      <c r="BD439" t="n">
        <v>53.5500545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538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43</v>
      </c>
      <c r="L440" t="s">
        <v>76</v>
      </c>
      <c r="M440" t="s"/>
      <c r="N440" t="s">
        <v>333</v>
      </c>
      <c r="O440" t="s">
        <v>78</v>
      </c>
      <c r="P440" t="s">
        <v>538</v>
      </c>
      <c r="Q440" t="s"/>
      <c r="R440" t="s">
        <v>79</v>
      </c>
      <c r="S440" t="s">
        <v>539</v>
      </c>
      <c r="T440" t="s">
        <v>81</v>
      </c>
      <c r="U440" t="s">
        <v>82</v>
      </c>
      <c r="V440" t="s">
        <v>83</v>
      </c>
      <c r="W440" t="s">
        <v>97</v>
      </c>
      <c r="X440" t="s"/>
      <c r="Y440" t="s">
        <v>85</v>
      </c>
      <c r="Z440">
        <f>HYPERLINK("https://hotel-media.eclerx.com/savepage/tk_15468539504615607_sr_273.html","info")</f>
        <v/>
      </c>
      <c r="AA440" t="n">
        <v>-2311814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143</v>
      </c>
      <c r="AQ440" t="s">
        <v>88</v>
      </c>
      <c r="AR440" t="s">
        <v>89</v>
      </c>
      <c r="AS440" t="s"/>
      <c r="AT440" t="s">
        <v>90</v>
      </c>
      <c r="AU440" t="s"/>
      <c r="AV440" t="s"/>
      <c r="AW440" t="s"/>
      <c r="AX440" t="s"/>
      <c r="AY440" t="n">
        <v>2311814</v>
      </c>
      <c r="AZ440" t="s">
        <v>540</v>
      </c>
      <c r="BA440" t="s"/>
      <c r="BB440" t="n">
        <v>54670</v>
      </c>
      <c r="BC440" t="n">
        <v>53.554387348769</v>
      </c>
      <c r="BD440" t="n">
        <v>53.554387348769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538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43</v>
      </c>
      <c r="L441" t="s">
        <v>76</v>
      </c>
      <c r="M441" t="s"/>
      <c r="N441" t="s">
        <v>331</v>
      </c>
      <c r="O441" t="s">
        <v>78</v>
      </c>
      <c r="P441" t="s">
        <v>538</v>
      </c>
      <c r="Q441" t="s"/>
      <c r="R441" t="s">
        <v>79</v>
      </c>
      <c r="S441" t="s">
        <v>539</v>
      </c>
      <c r="T441" t="s">
        <v>81</v>
      </c>
      <c r="U441" t="s">
        <v>82</v>
      </c>
      <c r="V441" t="s">
        <v>83</v>
      </c>
      <c r="W441" t="s">
        <v>97</v>
      </c>
      <c r="X441" t="s"/>
      <c r="Y441" t="s">
        <v>85</v>
      </c>
      <c r="Z441">
        <f>HYPERLINK("https://hotel-media.eclerx.com/savepage/tk_15468539504615607_sr_273.html","info")</f>
        <v/>
      </c>
      <c r="AA441" t="n">
        <v>-2311814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143</v>
      </c>
      <c r="AQ441" t="s">
        <v>88</v>
      </c>
      <c r="AR441" t="s">
        <v>89</v>
      </c>
      <c r="AS441" t="s"/>
      <c r="AT441" t="s">
        <v>90</v>
      </c>
      <c r="AU441" t="s"/>
      <c r="AV441" t="s"/>
      <c r="AW441" t="s"/>
      <c r="AX441" t="s"/>
      <c r="AY441" t="n">
        <v>2311814</v>
      </c>
      <c r="AZ441" t="s">
        <v>540</v>
      </c>
      <c r="BA441" t="s"/>
      <c r="BB441" t="n">
        <v>54670</v>
      </c>
      <c r="BC441" t="n">
        <v>53.554387348769</v>
      </c>
      <c r="BD441" t="n">
        <v>53.554387348769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538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44</v>
      </c>
      <c r="L442" t="s">
        <v>76</v>
      </c>
      <c r="M442" t="s"/>
      <c r="N442" t="s">
        <v>541</v>
      </c>
      <c r="O442" t="s">
        <v>78</v>
      </c>
      <c r="P442" t="s">
        <v>538</v>
      </c>
      <c r="Q442" t="s"/>
      <c r="R442" t="s">
        <v>79</v>
      </c>
      <c r="S442" t="s">
        <v>542</v>
      </c>
      <c r="T442" t="s">
        <v>81</v>
      </c>
      <c r="U442" t="s">
        <v>82</v>
      </c>
      <c r="V442" t="s">
        <v>83</v>
      </c>
      <c r="W442" t="s">
        <v>97</v>
      </c>
      <c r="X442" t="s"/>
      <c r="Y442" t="s">
        <v>85</v>
      </c>
      <c r="Z442">
        <f>HYPERLINK("https://hotel-media.eclerx.com/savepage/tk_15468539504615607_sr_273.html","info")</f>
        <v/>
      </c>
      <c r="AA442" t="n">
        <v>-2311814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143</v>
      </c>
      <c r="AQ442" t="s">
        <v>88</v>
      </c>
      <c r="AR442" t="s">
        <v>89</v>
      </c>
      <c r="AS442" t="s"/>
      <c r="AT442" t="s">
        <v>90</v>
      </c>
      <c r="AU442" t="s"/>
      <c r="AV442" t="s"/>
      <c r="AW442" t="s"/>
      <c r="AX442" t="s"/>
      <c r="AY442" t="n">
        <v>2311814</v>
      </c>
      <c r="AZ442" t="s">
        <v>540</v>
      </c>
      <c r="BA442" t="s"/>
      <c r="BB442" t="n">
        <v>54670</v>
      </c>
      <c r="BC442" t="n">
        <v>53.554387348769</v>
      </c>
      <c r="BD442" t="n">
        <v>53.554387348769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538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44</v>
      </c>
      <c r="L443" t="s">
        <v>76</v>
      </c>
      <c r="M443" t="s"/>
      <c r="N443" t="s">
        <v>331</v>
      </c>
      <c r="O443" t="s">
        <v>78</v>
      </c>
      <c r="P443" t="s">
        <v>538</v>
      </c>
      <c r="Q443" t="s"/>
      <c r="R443" t="s">
        <v>79</v>
      </c>
      <c r="S443" t="s">
        <v>542</v>
      </c>
      <c r="T443" t="s">
        <v>81</v>
      </c>
      <c r="U443" t="s">
        <v>82</v>
      </c>
      <c r="V443" t="s">
        <v>83</v>
      </c>
      <c r="W443" t="s">
        <v>97</v>
      </c>
      <c r="X443" t="s"/>
      <c r="Y443" t="s">
        <v>85</v>
      </c>
      <c r="Z443">
        <f>HYPERLINK("https://hotel-media.eclerx.com/savepage/tk_15468539504615607_sr_273.html","info")</f>
        <v/>
      </c>
      <c r="AA443" t="n">
        <v>-2311814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143</v>
      </c>
      <c r="AQ443" t="s">
        <v>88</v>
      </c>
      <c r="AR443" t="s">
        <v>114</v>
      </c>
      <c r="AS443" t="s"/>
      <c r="AT443" t="s">
        <v>90</v>
      </c>
      <c r="AU443" t="s"/>
      <c r="AV443" t="s"/>
      <c r="AW443" t="s"/>
      <c r="AX443" t="s"/>
      <c r="AY443" t="n">
        <v>2311814</v>
      </c>
      <c r="AZ443" t="s">
        <v>540</v>
      </c>
      <c r="BA443" t="s"/>
      <c r="BB443" t="n">
        <v>54670</v>
      </c>
      <c r="BC443" t="n">
        <v>53.554387348769</v>
      </c>
      <c r="BD443" t="n">
        <v>53.554387348769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538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44</v>
      </c>
      <c r="L444" t="s">
        <v>76</v>
      </c>
      <c r="M444" t="s"/>
      <c r="N444" t="s">
        <v>543</v>
      </c>
      <c r="O444" t="s">
        <v>78</v>
      </c>
      <c r="P444" t="s">
        <v>538</v>
      </c>
      <c r="Q444" t="s"/>
      <c r="R444" t="s">
        <v>79</v>
      </c>
      <c r="S444" t="s">
        <v>542</v>
      </c>
      <c r="T444" t="s">
        <v>81</v>
      </c>
      <c r="U444" t="s">
        <v>82</v>
      </c>
      <c r="V444" t="s">
        <v>83</v>
      </c>
      <c r="W444" t="s">
        <v>97</v>
      </c>
      <c r="X444" t="s"/>
      <c r="Y444" t="s">
        <v>85</v>
      </c>
      <c r="Z444">
        <f>HYPERLINK("https://hotel-media.eclerx.com/savepage/tk_15468539504615607_sr_273.html","info")</f>
        <v/>
      </c>
      <c r="AA444" t="n">
        <v>-2311814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143</v>
      </c>
      <c r="AQ444" t="s">
        <v>88</v>
      </c>
      <c r="AR444" t="s">
        <v>89</v>
      </c>
      <c r="AS444" t="s"/>
      <c r="AT444" t="s">
        <v>90</v>
      </c>
      <c r="AU444" t="s"/>
      <c r="AV444" t="s"/>
      <c r="AW444" t="s"/>
      <c r="AX444" t="s"/>
      <c r="AY444" t="n">
        <v>2311814</v>
      </c>
      <c r="AZ444" t="s">
        <v>540</v>
      </c>
      <c r="BA444" t="s"/>
      <c r="BB444" t="n">
        <v>54670</v>
      </c>
      <c r="BC444" t="n">
        <v>53.554387348769</v>
      </c>
      <c r="BD444" t="n">
        <v>53.554387348769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538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44</v>
      </c>
      <c r="L445" t="s">
        <v>76</v>
      </c>
      <c r="M445" t="s"/>
      <c r="N445" t="s">
        <v>333</v>
      </c>
      <c r="O445" t="s">
        <v>78</v>
      </c>
      <c r="P445" t="s">
        <v>538</v>
      </c>
      <c r="Q445" t="s"/>
      <c r="R445" t="s">
        <v>79</v>
      </c>
      <c r="S445" t="s">
        <v>542</v>
      </c>
      <c r="T445" t="s">
        <v>81</v>
      </c>
      <c r="U445" t="s">
        <v>82</v>
      </c>
      <c r="V445" t="s">
        <v>83</v>
      </c>
      <c r="W445" t="s">
        <v>97</v>
      </c>
      <c r="X445" t="s"/>
      <c r="Y445" t="s">
        <v>85</v>
      </c>
      <c r="Z445">
        <f>HYPERLINK("https://hotel-media.eclerx.com/savepage/tk_15468539504615607_sr_273.html","info")</f>
        <v/>
      </c>
      <c r="AA445" t="n">
        <v>-2311814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143</v>
      </c>
      <c r="AQ445" t="s">
        <v>88</v>
      </c>
      <c r="AR445" t="s">
        <v>114</v>
      </c>
      <c r="AS445" t="s"/>
      <c r="AT445" t="s">
        <v>90</v>
      </c>
      <c r="AU445" t="s"/>
      <c r="AV445" t="s"/>
      <c r="AW445" t="s"/>
      <c r="AX445" t="s"/>
      <c r="AY445" t="n">
        <v>2311814</v>
      </c>
      <c r="AZ445" t="s">
        <v>540</v>
      </c>
      <c r="BA445" t="s"/>
      <c r="BB445" t="n">
        <v>54670</v>
      </c>
      <c r="BC445" t="n">
        <v>53.554387348769</v>
      </c>
      <c r="BD445" t="n">
        <v>53.554387348769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538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48</v>
      </c>
      <c r="L446" t="s">
        <v>76</v>
      </c>
      <c r="M446" t="s"/>
      <c r="N446" t="s">
        <v>125</v>
      </c>
      <c r="O446" t="s">
        <v>78</v>
      </c>
      <c r="P446" t="s">
        <v>538</v>
      </c>
      <c r="Q446" t="s"/>
      <c r="R446" t="s">
        <v>79</v>
      </c>
      <c r="S446" t="s">
        <v>544</v>
      </c>
      <c r="T446" t="s">
        <v>81</v>
      </c>
      <c r="U446" t="s">
        <v>82</v>
      </c>
      <c r="V446" t="s">
        <v>83</v>
      </c>
      <c r="W446" t="s">
        <v>97</v>
      </c>
      <c r="X446" t="s"/>
      <c r="Y446" t="s">
        <v>85</v>
      </c>
      <c r="Z446">
        <f>HYPERLINK("https://hotel-media.eclerx.com/savepage/tk_15468539504615607_sr_273.html","info")</f>
        <v/>
      </c>
      <c r="AA446" t="n">
        <v>-2311814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143</v>
      </c>
      <c r="AQ446" t="s">
        <v>88</v>
      </c>
      <c r="AR446" t="s">
        <v>127</v>
      </c>
      <c r="AS446" t="s"/>
      <c r="AT446" t="s">
        <v>90</v>
      </c>
      <c r="AU446" t="s"/>
      <c r="AV446" t="s"/>
      <c r="AW446" t="s"/>
      <c r="AX446" t="s"/>
      <c r="AY446" t="n">
        <v>2311814</v>
      </c>
      <c r="AZ446" t="s">
        <v>540</v>
      </c>
      <c r="BA446" t="s"/>
      <c r="BB446" t="n">
        <v>54670</v>
      </c>
      <c r="BC446" t="n">
        <v>53.554387348769</v>
      </c>
      <c r="BD446" t="n">
        <v>53.554387348769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538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49</v>
      </c>
      <c r="L447" t="s">
        <v>76</v>
      </c>
      <c r="M447" t="s"/>
      <c r="N447" t="s">
        <v>337</v>
      </c>
      <c r="O447" t="s">
        <v>78</v>
      </c>
      <c r="P447" t="s">
        <v>538</v>
      </c>
      <c r="Q447" t="s"/>
      <c r="R447" t="s">
        <v>79</v>
      </c>
      <c r="S447" t="s">
        <v>545</v>
      </c>
      <c r="T447" t="s">
        <v>81</v>
      </c>
      <c r="U447" t="s">
        <v>82</v>
      </c>
      <c r="V447" t="s">
        <v>83</v>
      </c>
      <c r="W447" t="s">
        <v>97</v>
      </c>
      <c r="X447" t="s"/>
      <c r="Y447" t="s">
        <v>85</v>
      </c>
      <c r="Z447">
        <f>HYPERLINK("https://hotel-media.eclerx.com/savepage/tk_15468539504615607_sr_273.html","info")</f>
        <v/>
      </c>
      <c r="AA447" t="n">
        <v>-2311814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143</v>
      </c>
      <c r="AQ447" t="s">
        <v>88</v>
      </c>
      <c r="AR447" t="s">
        <v>133</v>
      </c>
      <c r="AS447" t="s"/>
      <c r="AT447" t="s">
        <v>90</v>
      </c>
      <c r="AU447" t="s"/>
      <c r="AV447" t="s"/>
      <c r="AW447" t="s"/>
      <c r="AX447" t="s"/>
      <c r="AY447" t="n">
        <v>2311814</v>
      </c>
      <c r="AZ447" t="s">
        <v>540</v>
      </c>
      <c r="BA447" t="s"/>
      <c r="BB447" t="n">
        <v>54670</v>
      </c>
      <c r="BC447" t="n">
        <v>53.554387348769</v>
      </c>
      <c r="BD447" t="n">
        <v>53.554387348769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538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50</v>
      </c>
      <c r="L448" t="s">
        <v>76</v>
      </c>
      <c r="M448" t="s"/>
      <c r="N448" t="s">
        <v>335</v>
      </c>
      <c r="O448" t="s">
        <v>78</v>
      </c>
      <c r="P448" t="s">
        <v>538</v>
      </c>
      <c r="Q448" t="s"/>
      <c r="R448" t="s">
        <v>79</v>
      </c>
      <c r="S448" t="s">
        <v>546</v>
      </c>
      <c r="T448" t="s">
        <v>81</v>
      </c>
      <c r="U448" t="s">
        <v>82</v>
      </c>
      <c r="V448" t="s">
        <v>83</v>
      </c>
      <c r="W448" t="s">
        <v>97</v>
      </c>
      <c r="X448" t="s"/>
      <c r="Y448" t="s">
        <v>85</v>
      </c>
      <c r="Z448">
        <f>HYPERLINK("https://hotel-media.eclerx.com/savepage/tk_15468539504615607_sr_273.html","info")</f>
        <v/>
      </c>
      <c r="AA448" t="n">
        <v>-2311814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143</v>
      </c>
      <c r="AQ448" t="s">
        <v>88</v>
      </c>
      <c r="AR448" t="s">
        <v>133</v>
      </c>
      <c r="AS448" t="s"/>
      <c r="AT448" t="s">
        <v>90</v>
      </c>
      <c r="AU448" t="s"/>
      <c r="AV448" t="s"/>
      <c r="AW448" t="s"/>
      <c r="AX448" t="s"/>
      <c r="AY448" t="n">
        <v>2311814</v>
      </c>
      <c r="AZ448" t="s">
        <v>540</v>
      </c>
      <c r="BA448" t="s"/>
      <c r="BB448" t="n">
        <v>54670</v>
      </c>
      <c r="BC448" t="n">
        <v>53.554387348769</v>
      </c>
      <c r="BD448" t="n">
        <v>53.554387348769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538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50</v>
      </c>
      <c r="L449" t="s">
        <v>76</v>
      </c>
      <c r="M449" t="s"/>
      <c r="N449" t="s">
        <v>128</v>
      </c>
      <c r="O449" t="s">
        <v>78</v>
      </c>
      <c r="P449" t="s">
        <v>538</v>
      </c>
      <c r="Q449" t="s"/>
      <c r="R449" t="s">
        <v>79</v>
      </c>
      <c r="S449" t="s">
        <v>546</v>
      </c>
      <c r="T449" t="s">
        <v>81</v>
      </c>
      <c r="U449" t="s">
        <v>82</v>
      </c>
      <c r="V449" t="s">
        <v>83</v>
      </c>
      <c r="W449" t="s">
        <v>97</v>
      </c>
      <c r="X449" t="s"/>
      <c r="Y449" t="s">
        <v>85</v>
      </c>
      <c r="Z449">
        <f>HYPERLINK("https://hotel-media.eclerx.com/savepage/tk_15468539504615607_sr_273.html","info")</f>
        <v/>
      </c>
      <c r="AA449" t="n">
        <v>-2311814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143</v>
      </c>
      <c r="AQ449" t="s">
        <v>88</v>
      </c>
      <c r="AR449" t="s">
        <v>133</v>
      </c>
      <c r="AS449" t="s"/>
      <c r="AT449" t="s">
        <v>90</v>
      </c>
      <c r="AU449" t="s"/>
      <c r="AV449" t="s"/>
      <c r="AW449" t="s"/>
      <c r="AX449" t="s"/>
      <c r="AY449" t="n">
        <v>2311814</v>
      </c>
      <c r="AZ449" t="s">
        <v>540</v>
      </c>
      <c r="BA449" t="s"/>
      <c r="BB449" t="n">
        <v>54670</v>
      </c>
      <c r="BC449" t="n">
        <v>53.554387348769</v>
      </c>
      <c r="BD449" t="n">
        <v>53.554387348769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538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51</v>
      </c>
      <c r="L450" t="s">
        <v>76</v>
      </c>
      <c r="M450" t="s"/>
      <c r="N450" t="s">
        <v>128</v>
      </c>
      <c r="O450" t="s">
        <v>78</v>
      </c>
      <c r="P450" t="s">
        <v>538</v>
      </c>
      <c r="Q450" t="s"/>
      <c r="R450" t="s">
        <v>79</v>
      </c>
      <c r="S450" t="s">
        <v>547</v>
      </c>
      <c r="T450" t="s">
        <v>81</v>
      </c>
      <c r="U450" t="s">
        <v>82</v>
      </c>
      <c r="V450" t="s">
        <v>83</v>
      </c>
      <c r="W450" t="s">
        <v>97</v>
      </c>
      <c r="X450" t="s"/>
      <c r="Y450" t="s">
        <v>85</v>
      </c>
      <c r="Z450">
        <f>HYPERLINK("https://hotel-media.eclerx.com/savepage/tk_15468539504615607_sr_273.html","info")</f>
        <v/>
      </c>
      <c r="AA450" t="n">
        <v>-2311814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143</v>
      </c>
      <c r="AQ450" t="s">
        <v>88</v>
      </c>
      <c r="AR450" t="s">
        <v>119</v>
      </c>
      <c r="AS450" t="s"/>
      <c r="AT450" t="s">
        <v>90</v>
      </c>
      <c r="AU450" t="s"/>
      <c r="AV450" t="s"/>
      <c r="AW450" t="s"/>
      <c r="AX450" t="s"/>
      <c r="AY450" t="n">
        <v>2311814</v>
      </c>
      <c r="AZ450" t="s">
        <v>540</v>
      </c>
      <c r="BA450" t="s"/>
      <c r="BB450" t="n">
        <v>54670</v>
      </c>
      <c r="BC450" t="n">
        <v>53.554387348769</v>
      </c>
      <c r="BD450" t="n">
        <v>53.554387348769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538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52</v>
      </c>
      <c r="L451" t="s">
        <v>76</v>
      </c>
      <c r="M451" t="s"/>
      <c r="N451" t="s">
        <v>339</v>
      </c>
      <c r="O451" t="s">
        <v>78</v>
      </c>
      <c r="P451" t="s">
        <v>538</v>
      </c>
      <c r="Q451" t="s"/>
      <c r="R451" t="s">
        <v>79</v>
      </c>
      <c r="S451" t="s">
        <v>332</v>
      </c>
      <c r="T451" t="s">
        <v>81</v>
      </c>
      <c r="U451" t="s">
        <v>82</v>
      </c>
      <c r="V451" t="s">
        <v>83</v>
      </c>
      <c r="W451" t="s">
        <v>97</v>
      </c>
      <c r="X451" t="s"/>
      <c r="Y451" t="s">
        <v>85</v>
      </c>
      <c r="Z451">
        <f>HYPERLINK("https://hotel-media.eclerx.com/savepage/tk_15468539504615607_sr_273.html","info")</f>
        <v/>
      </c>
      <c r="AA451" t="n">
        <v>-2311814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143</v>
      </c>
      <c r="AQ451" t="s">
        <v>88</v>
      </c>
      <c r="AR451" t="s">
        <v>141</v>
      </c>
      <c r="AS451" t="s"/>
      <c r="AT451" t="s">
        <v>90</v>
      </c>
      <c r="AU451" t="s"/>
      <c r="AV451" t="s"/>
      <c r="AW451" t="s"/>
      <c r="AX451" t="s"/>
      <c r="AY451" t="n">
        <v>2311814</v>
      </c>
      <c r="AZ451" t="s">
        <v>540</v>
      </c>
      <c r="BA451" t="s"/>
      <c r="BB451" t="n">
        <v>54670</v>
      </c>
      <c r="BC451" t="n">
        <v>53.554387348769</v>
      </c>
      <c r="BD451" t="n">
        <v>53.554387348769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538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52</v>
      </c>
      <c r="L452" t="s">
        <v>76</v>
      </c>
      <c r="M452" t="s"/>
      <c r="N452" t="s">
        <v>149</v>
      </c>
      <c r="O452" t="s">
        <v>78</v>
      </c>
      <c r="P452" t="s">
        <v>538</v>
      </c>
      <c r="Q452" t="s"/>
      <c r="R452" t="s">
        <v>79</v>
      </c>
      <c r="S452" t="s">
        <v>332</v>
      </c>
      <c r="T452" t="s">
        <v>81</v>
      </c>
      <c r="U452" t="s">
        <v>82</v>
      </c>
      <c r="V452" t="s">
        <v>83</v>
      </c>
      <c r="W452" t="s">
        <v>97</v>
      </c>
      <c r="X452" t="s"/>
      <c r="Y452" t="s">
        <v>85</v>
      </c>
      <c r="Z452">
        <f>HYPERLINK("https://hotel-media.eclerx.com/savepage/tk_15468539504615607_sr_273.html","info")</f>
        <v/>
      </c>
      <c r="AA452" t="n">
        <v>-2311814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143</v>
      </c>
      <c r="AQ452" t="s">
        <v>88</v>
      </c>
      <c r="AR452" t="s">
        <v>121</v>
      </c>
      <c r="AS452" t="s"/>
      <c r="AT452" t="s">
        <v>90</v>
      </c>
      <c r="AU452" t="s"/>
      <c r="AV452" t="s"/>
      <c r="AW452" t="s"/>
      <c r="AX452" t="s"/>
      <c r="AY452" t="n">
        <v>2311814</v>
      </c>
      <c r="AZ452" t="s">
        <v>540</v>
      </c>
      <c r="BA452" t="s"/>
      <c r="BB452" t="n">
        <v>54670</v>
      </c>
      <c r="BC452" t="n">
        <v>53.554387348769</v>
      </c>
      <c r="BD452" t="n">
        <v>53.554387348769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538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53</v>
      </c>
      <c r="L453" t="s">
        <v>76</v>
      </c>
      <c r="M453" t="s"/>
      <c r="N453" t="s">
        <v>128</v>
      </c>
      <c r="O453" t="s">
        <v>78</v>
      </c>
      <c r="P453" t="s">
        <v>538</v>
      </c>
      <c r="Q453" t="s"/>
      <c r="R453" t="s">
        <v>79</v>
      </c>
      <c r="S453" t="s">
        <v>548</v>
      </c>
      <c r="T453" t="s">
        <v>81</v>
      </c>
      <c r="U453" t="s">
        <v>82</v>
      </c>
      <c r="V453" t="s">
        <v>83</v>
      </c>
      <c r="W453" t="s">
        <v>97</v>
      </c>
      <c r="X453" t="s"/>
      <c r="Y453" t="s">
        <v>85</v>
      </c>
      <c r="Z453">
        <f>HYPERLINK("https://hotel-media.eclerx.com/savepage/tk_15468539504615607_sr_273.html","info")</f>
        <v/>
      </c>
      <c r="AA453" t="n">
        <v>-2311814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143</v>
      </c>
      <c r="AQ453" t="s">
        <v>88</v>
      </c>
      <c r="AR453" t="s">
        <v>148</v>
      </c>
      <c r="AS453" t="s"/>
      <c r="AT453" t="s">
        <v>90</v>
      </c>
      <c r="AU453" t="s"/>
      <c r="AV453" t="s"/>
      <c r="AW453" t="s"/>
      <c r="AX453" t="s"/>
      <c r="AY453" t="n">
        <v>2311814</v>
      </c>
      <c r="AZ453" t="s">
        <v>540</v>
      </c>
      <c r="BA453" t="s"/>
      <c r="BB453" t="n">
        <v>54670</v>
      </c>
      <c r="BC453" t="n">
        <v>53.554387348769</v>
      </c>
      <c r="BD453" t="n">
        <v>53.554387348769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538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57</v>
      </c>
      <c r="L454" t="s">
        <v>76</v>
      </c>
      <c r="M454" t="s"/>
      <c r="N454" t="s">
        <v>333</v>
      </c>
      <c r="O454" t="s">
        <v>78</v>
      </c>
      <c r="P454" t="s">
        <v>538</v>
      </c>
      <c r="Q454" t="s"/>
      <c r="R454" t="s">
        <v>79</v>
      </c>
      <c r="S454" t="s">
        <v>549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HYPERLINK("https://hotel-media.eclerx.com/savepage/tk_15468539504615607_sr_273.html","info")</f>
        <v/>
      </c>
      <c r="AA454" t="n">
        <v>-2311814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143</v>
      </c>
      <c r="AQ454" t="s">
        <v>88</v>
      </c>
      <c r="AR454" t="s">
        <v>89</v>
      </c>
      <c r="AS454" t="s"/>
      <c r="AT454" t="s">
        <v>90</v>
      </c>
      <c r="AU454" t="s"/>
      <c r="AV454" t="s"/>
      <c r="AW454" t="s"/>
      <c r="AX454" t="s"/>
      <c r="AY454" t="n">
        <v>2311814</v>
      </c>
      <c r="AZ454" t="s">
        <v>540</v>
      </c>
      <c r="BA454" t="s"/>
      <c r="BB454" t="n">
        <v>54670</v>
      </c>
      <c r="BC454" t="n">
        <v>53.554387348769</v>
      </c>
      <c r="BD454" t="n">
        <v>53.554387348769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538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58</v>
      </c>
      <c r="L455" t="s">
        <v>76</v>
      </c>
      <c r="M455" t="s"/>
      <c r="N455" t="s">
        <v>128</v>
      </c>
      <c r="O455" t="s">
        <v>78</v>
      </c>
      <c r="P455" t="s">
        <v>538</v>
      </c>
      <c r="Q455" t="s"/>
      <c r="R455" t="s">
        <v>79</v>
      </c>
      <c r="S455" t="s">
        <v>550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HYPERLINK("https://hotel-media.eclerx.com/savepage/tk_15468539504615607_sr_273.html","info")</f>
        <v/>
      </c>
      <c r="AA455" t="n">
        <v>-2311814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143</v>
      </c>
      <c r="AQ455" t="s">
        <v>88</v>
      </c>
      <c r="AR455" t="s">
        <v>119</v>
      </c>
      <c r="AS455" t="s"/>
      <c r="AT455" t="s">
        <v>90</v>
      </c>
      <c r="AU455" t="s"/>
      <c r="AV455" t="s"/>
      <c r="AW455" t="s"/>
      <c r="AX455" t="s"/>
      <c r="AY455" t="n">
        <v>2311814</v>
      </c>
      <c r="AZ455" t="s">
        <v>540</v>
      </c>
      <c r="BA455" t="s"/>
      <c r="BB455" t="n">
        <v>54670</v>
      </c>
      <c r="BC455" t="n">
        <v>53.554387348769</v>
      </c>
      <c r="BD455" t="n">
        <v>53.554387348769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538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58</v>
      </c>
      <c r="L456" t="s">
        <v>76</v>
      </c>
      <c r="M456" t="s"/>
      <c r="N456" t="s">
        <v>137</v>
      </c>
      <c r="O456" t="s">
        <v>78</v>
      </c>
      <c r="P456" t="s">
        <v>538</v>
      </c>
      <c r="Q456" t="s"/>
      <c r="R456" t="s">
        <v>79</v>
      </c>
      <c r="S456" t="s">
        <v>550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HYPERLINK("https://hotel-media.eclerx.com/savepage/tk_15468539504615607_sr_273.html","info")</f>
        <v/>
      </c>
      <c r="AA456" t="n">
        <v>-2311814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143</v>
      </c>
      <c r="AQ456" t="s">
        <v>88</v>
      </c>
      <c r="AR456" t="s">
        <v>121</v>
      </c>
      <c r="AS456" t="s"/>
      <c r="AT456" t="s">
        <v>90</v>
      </c>
      <c r="AU456" t="s"/>
      <c r="AV456" t="s"/>
      <c r="AW456" t="s"/>
      <c r="AX456" t="s"/>
      <c r="AY456" t="n">
        <v>2311814</v>
      </c>
      <c r="AZ456" t="s">
        <v>540</v>
      </c>
      <c r="BA456" t="s"/>
      <c r="BB456" t="n">
        <v>54670</v>
      </c>
      <c r="BC456" t="n">
        <v>53.554387348769</v>
      </c>
      <c r="BD456" t="n">
        <v>53.554387348769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538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58</v>
      </c>
      <c r="L457" t="s">
        <v>76</v>
      </c>
      <c r="M457" t="s"/>
      <c r="N457" t="s">
        <v>128</v>
      </c>
      <c r="O457" t="s">
        <v>78</v>
      </c>
      <c r="P457" t="s">
        <v>538</v>
      </c>
      <c r="Q457" t="s"/>
      <c r="R457" t="s">
        <v>79</v>
      </c>
      <c r="S457" t="s">
        <v>550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HYPERLINK("https://hotel-media.eclerx.com/savepage/tk_15468539504615607_sr_273.html","info")</f>
        <v/>
      </c>
      <c r="AA457" t="n">
        <v>-2311814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143</v>
      </c>
      <c r="AQ457" t="s">
        <v>88</v>
      </c>
      <c r="AR457" t="s">
        <v>124</v>
      </c>
      <c r="AS457" t="s"/>
      <c r="AT457" t="s">
        <v>90</v>
      </c>
      <c r="AU457" t="s"/>
      <c r="AV457" t="s"/>
      <c r="AW457" t="s"/>
      <c r="AX457" t="s"/>
      <c r="AY457" t="n">
        <v>2311814</v>
      </c>
      <c r="AZ457" t="s">
        <v>540</v>
      </c>
      <c r="BA457" t="s"/>
      <c r="BB457" t="n">
        <v>54670</v>
      </c>
      <c r="BC457" t="n">
        <v>53.554387348769</v>
      </c>
      <c r="BD457" t="n">
        <v>53.554387348769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538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58</v>
      </c>
      <c r="L458" t="s">
        <v>76</v>
      </c>
      <c r="M458" t="s"/>
      <c r="N458" t="s">
        <v>337</v>
      </c>
      <c r="O458" t="s">
        <v>78</v>
      </c>
      <c r="P458" t="s">
        <v>538</v>
      </c>
      <c r="Q458" t="s"/>
      <c r="R458" t="s">
        <v>79</v>
      </c>
      <c r="S458" t="s">
        <v>550</v>
      </c>
      <c r="T458" t="s">
        <v>81</v>
      </c>
      <c r="U458" t="s">
        <v>82</v>
      </c>
      <c r="V458" t="s">
        <v>83</v>
      </c>
      <c r="W458" t="s">
        <v>97</v>
      </c>
      <c r="X458" t="s"/>
      <c r="Y458" t="s">
        <v>85</v>
      </c>
      <c r="Z458">
        <f>HYPERLINK("https://hotel-media.eclerx.com/savepage/tk_15468539504615607_sr_273.html","info")</f>
        <v/>
      </c>
      <c r="AA458" t="n">
        <v>-2311814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143</v>
      </c>
      <c r="AQ458" t="s">
        <v>88</v>
      </c>
      <c r="AR458" t="s">
        <v>133</v>
      </c>
      <c r="AS458" t="s"/>
      <c r="AT458" t="s">
        <v>90</v>
      </c>
      <c r="AU458" t="s"/>
      <c r="AV458" t="s"/>
      <c r="AW458" t="s"/>
      <c r="AX458" t="s"/>
      <c r="AY458" t="n">
        <v>2311814</v>
      </c>
      <c r="AZ458" t="s">
        <v>540</v>
      </c>
      <c r="BA458" t="s"/>
      <c r="BB458" t="n">
        <v>54670</v>
      </c>
      <c r="BC458" t="n">
        <v>53.554387348769</v>
      </c>
      <c r="BD458" t="n">
        <v>53.554387348769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538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59</v>
      </c>
      <c r="L459" t="s">
        <v>76</v>
      </c>
      <c r="M459" t="s"/>
      <c r="N459" t="s">
        <v>333</v>
      </c>
      <c r="O459" t="s">
        <v>78</v>
      </c>
      <c r="P459" t="s">
        <v>538</v>
      </c>
      <c r="Q459" t="s"/>
      <c r="R459" t="s">
        <v>79</v>
      </c>
      <c r="S459" t="s">
        <v>551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HYPERLINK("https://hotel-media.eclerx.com/savepage/tk_15468539504615607_sr_273.html","info")</f>
        <v/>
      </c>
      <c r="AA459" t="n">
        <v>-2311814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143</v>
      </c>
      <c r="AQ459" t="s">
        <v>88</v>
      </c>
      <c r="AR459" t="s">
        <v>114</v>
      </c>
      <c r="AS459" t="s"/>
      <c r="AT459" t="s">
        <v>90</v>
      </c>
      <c r="AU459" t="s"/>
      <c r="AV459" t="s"/>
      <c r="AW459" t="s"/>
      <c r="AX459" t="s"/>
      <c r="AY459" t="n">
        <v>2311814</v>
      </c>
      <c r="AZ459" t="s">
        <v>540</v>
      </c>
      <c r="BA459" t="s"/>
      <c r="BB459" t="n">
        <v>54670</v>
      </c>
      <c r="BC459" t="n">
        <v>53.554387348769</v>
      </c>
      <c r="BD459" t="n">
        <v>53.554387348769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538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62</v>
      </c>
      <c r="L460" t="s">
        <v>76</v>
      </c>
      <c r="M460" t="s"/>
      <c r="N460" t="s">
        <v>552</v>
      </c>
      <c r="O460" t="s">
        <v>78</v>
      </c>
      <c r="P460" t="s">
        <v>538</v>
      </c>
      <c r="Q460" t="s"/>
      <c r="R460" t="s">
        <v>79</v>
      </c>
      <c r="S460" t="s">
        <v>553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HYPERLINK("https://hotel-media.eclerx.com/savepage/tk_15468539504615607_sr_273.html","info")</f>
        <v/>
      </c>
      <c r="AA460" t="n">
        <v>-2311814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143</v>
      </c>
      <c r="AQ460" t="s">
        <v>88</v>
      </c>
      <c r="AR460" t="s">
        <v>89</v>
      </c>
      <c r="AS460" t="s"/>
      <c r="AT460" t="s">
        <v>90</v>
      </c>
      <c r="AU460" t="s"/>
      <c r="AV460" t="s"/>
      <c r="AW460" t="s"/>
      <c r="AX460" t="s"/>
      <c r="AY460" t="n">
        <v>2311814</v>
      </c>
      <c r="AZ460" t="s">
        <v>540</v>
      </c>
      <c r="BA460" t="s"/>
      <c r="BB460" t="n">
        <v>54670</v>
      </c>
      <c r="BC460" t="n">
        <v>53.554387348769</v>
      </c>
      <c r="BD460" t="n">
        <v>53.554387348769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538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64</v>
      </c>
      <c r="L461" t="s">
        <v>76</v>
      </c>
      <c r="M461" t="s"/>
      <c r="N461" t="s">
        <v>344</v>
      </c>
      <c r="O461" t="s">
        <v>78</v>
      </c>
      <c r="P461" t="s">
        <v>538</v>
      </c>
      <c r="Q461" t="s"/>
      <c r="R461" t="s">
        <v>79</v>
      </c>
      <c r="S461" t="s">
        <v>338</v>
      </c>
      <c r="T461" t="s">
        <v>81</v>
      </c>
      <c r="U461" t="s">
        <v>82</v>
      </c>
      <c r="V461" t="s">
        <v>83</v>
      </c>
      <c r="W461" t="s">
        <v>97</v>
      </c>
      <c r="X461" t="s"/>
      <c r="Y461" t="s">
        <v>85</v>
      </c>
      <c r="Z461">
        <f>HYPERLINK("https://hotel-media.eclerx.com/savepage/tk_15468539504615607_sr_273.html","info")</f>
        <v/>
      </c>
      <c r="AA461" t="n">
        <v>-2311814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143</v>
      </c>
      <c r="AQ461" t="s">
        <v>88</v>
      </c>
      <c r="AR461" t="s">
        <v>89</v>
      </c>
      <c r="AS461" t="s"/>
      <c r="AT461" t="s">
        <v>90</v>
      </c>
      <c r="AU461" t="s"/>
      <c r="AV461" t="s"/>
      <c r="AW461" t="s"/>
      <c r="AX461" t="s"/>
      <c r="AY461" t="n">
        <v>2311814</v>
      </c>
      <c r="AZ461" t="s">
        <v>540</v>
      </c>
      <c r="BA461" t="s"/>
      <c r="BB461" t="n">
        <v>54670</v>
      </c>
      <c r="BC461" t="n">
        <v>53.554387348769</v>
      </c>
      <c r="BD461" t="n">
        <v>53.554387348769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538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64</v>
      </c>
      <c r="L462" t="s">
        <v>76</v>
      </c>
      <c r="M462" t="s"/>
      <c r="N462" t="s">
        <v>125</v>
      </c>
      <c r="O462" t="s">
        <v>78</v>
      </c>
      <c r="P462" t="s">
        <v>538</v>
      </c>
      <c r="Q462" t="s"/>
      <c r="R462" t="s">
        <v>79</v>
      </c>
      <c r="S462" t="s">
        <v>338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HYPERLINK("https://hotel-media.eclerx.com/savepage/tk_15468539504615607_sr_273.html","info")</f>
        <v/>
      </c>
      <c r="AA462" t="n">
        <v>-2311814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143</v>
      </c>
      <c r="AQ462" t="s">
        <v>88</v>
      </c>
      <c r="AR462" t="s">
        <v>127</v>
      </c>
      <c r="AS462" t="s"/>
      <c r="AT462" t="s">
        <v>90</v>
      </c>
      <c r="AU462" t="s"/>
      <c r="AV462" t="s"/>
      <c r="AW462" t="s"/>
      <c r="AX462" t="s"/>
      <c r="AY462" t="n">
        <v>2311814</v>
      </c>
      <c r="AZ462" t="s">
        <v>540</v>
      </c>
      <c r="BA462" t="s"/>
      <c r="BB462" t="n">
        <v>54670</v>
      </c>
      <c r="BC462" t="n">
        <v>53.554387348769</v>
      </c>
      <c r="BD462" t="n">
        <v>53.554387348769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538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66</v>
      </c>
      <c r="L463" t="s">
        <v>76</v>
      </c>
      <c r="M463" t="s"/>
      <c r="N463" t="s">
        <v>344</v>
      </c>
      <c r="O463" t="s">
        <v>78</v>
      </c>
      <c r="P463" t="s">
        <v>538</v>
      </c>
      <c r="Q463" t="s"/>
      <c r="R463" t="s">
        <v>79</v>
      </c>
      <c r="S463" t="s">
        <v>340</v>
      </c>
      <c r="T463" t="s">
        <v>81</v>
      </c>
      <c r="U463" t="s">
        <v>82</v>
      </c>
      <c r="V463" t="s">
        <v>83</v>
      </c>
      <c r="W463" t="s">
        <v>97</v>
      </c>
      <c r="X463" t="s"/>
      <c r="Y463" t="s">
        <v>85</v>
      </c>
      <c r="Z463">
        <f>HYPERLINK("https://hotel-media.eclerx.com/savepage/tk_15468539504615607_sr_273.html","info")</f>
        <v/>
      </c>
      <c r="AA463" t="n">
        <v>-2311814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143</v>
      </c>
      <c r="AQ463" t="s">
        <v>88</v>
      </c>
      <c r="AR463" t="s">
        <v>114</v>
      </c>
      <c r="AS463" t="s"/>
      <c r="AT463" t="s">
        <v>90</v>
      </c>
      <c r="AU463" t="s"/>
      <c r="AV463" t="s"/>
      <c r="AW463" t="s"/>
      <c r="AX463" t="s"/>
      <c r="AY463" t="n">
        <v>2311814</v>
      </c>
      <c r="AZ463" t="s">
        <v>540</v>
      </c>
      <c r="BA463" t="s"/>
      <c r="BB463" t="n">
        <v>54670</v>
      </c>
      <c r="BC463" t="n">
        <v>53.554387348769</v>
      </c>
      <c r="BD463" t="n">
        <v>53.554387348769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538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67</v>
      </c>
      <c r="L464" t="s">
        <v>76</v>
      </c>
      <c r="M464" t="s"/>
      <c r="N464" t="s">
        <v>346</v>
      </c>
      <c r="O464" t="s">
        <v>78</v>
      </c>
      <c r="P464" t="s">
        <v>538</v>
      </c>
      <c r="Q464" t="s"/>
      <c r="R464" t="s">
        <v>79</v>
      </c>
      <c r="S464" t="s">
        <v>341</v>
      </c>
      <c r="T464" t="s">
        <v>81</v>
      </c>
      <c r="U464" t="s">
        <v>82</v>
      </c>
      <c r="V464" t="s">
        <v>83</v>
      </c>
      <c r="W464" t="s">
        <v>97</v>
      </c>
      <c r="X464" t="s"/>
      <c r="Y464" t="s">
        <v>85</v>
      </c>
      <c r="Z464">
        <f>HYPERLINK("https://hotel-media.eclerx.com/savepage/tk_15468539504615607_sr_273.html","info")</f>
        <v/>
      </c>
      <c r="AA464" t="n">
        <v>-2311814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143</v>
      </c>
      <c r="AQ464" t="s">
        <v>88</v>
      </c>
      <c r="AR464" t="s">
        <v>89</v>
      </c>
      <c r="AS464" t="s"/>
      <c r="AT464" t="s">
        <v>90</v>
      </c>
      <c r="AU464" t="s"/>
      <c r="AV464" t="s"/>
      <c r="AW464" t="s"/>
      <c r="AX464" t="s"/>
      <c r="AY464" t="n">
        <v>2311814</v>
      </c>
      <c r="AZ464" t="s">
        <v>540</v>
      </c>
      <c r="BA464" t="s"/>
      <c r="BB464" t="n">
        <v>54670</v>
      </c>
      <c r="BC464" t="n">
        <v>53.554387348769</v>
      </c>
      <c r="BD464" t="n">
        <v>53.554387348769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538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68</v>
      </c>
      <c r="L465" t="s">
        <v>76</v>
      </c>
      <c r="M465" t="s"/>
      <c r="N465" t="s">
        <v>554</v>
      </c>
      <c r="O465" t="s">
        <v>78</v>
      </c>
      <c r="P465" t="s">
        <v>538</v>
      </c>
      <c r="Q465" t="s"/>
      <c r="R465" t="s">
        <v>79</v>
      </c>
      <c r="S465" t="s">
        <v>342</v>
      </c>
      <c r="T465" t="s">
        <v>81</v>
      </c>
      <c r="U465" t="s">
        <v>82</v>
      </c>
      <c r="V465" t="s">
        <v>83</v>
      </c>
      <c r="W465" t="s">
        <v>97</v>
      </c>
      <c r="X465" t="s"/>
      <c r="Y465" t="s">
        <v>85</v>
      </c>
      <c r="Z465">
        <f>HYPERLINK("https://hotel-media.eclerx.com/savepage/tk_15468539504615607_sr_273.html","info")</f>
        <v/>
      </c>
      <c r="AA465" t="n">
        <v>-2311814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143</v>
      </c>
      <c r="AQ465" t="s">
        <v>88</v>
      </c>
      <c r="AR465" t="s">
        <v>89</v>
      </c>
      <c r="AS465" t="s"/>
      <c r="AT465" t="s">
        <v>90</v>
      </c>
      <c r="AU465" t="s"/>
      <c r="AV465" t="s"/>
      <c r="AW465" t="s"/>
      <c r="AX465" t="s"/>
      <c r="AY465" t="n">
        <v>2311814</v>
      </c>
      <c r="AZ465" t="s">
        <v>540</v>
      </c>
      <c r="BA465" t="s"/>
      <c r="BB465" t="n">
        <v>54670</v>
      </c>
      <c r="BC465" t="n">
        <v>53.554387348769</v>
      </c>
      <c r="BD465" t="n">
        <v>53.554387348769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538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69</v>
      </c>
      <c r="L466" t="s">
        <v>76</v>
      </c>
      <c r="M466" t="s"/>
      <c r="N466" t="s">
        <v>346</v>
      </c>
      <c r="O466" t="s">
        <v>78</v>
      </c>
      <c r="P466" t="s">
        <v>538</v>
      </c>
      <c r="Q466" t="s"/>
      <c r="R466" t="s">
        <v>79</v>
      </c>
      <c r="S466" t="s">
        <v>343</v>
      </c>
      <c r="T466" t="s">
        <v>81</v>
      </c>
      <c r="U466" t="s">
        <v>82</v>
      </c>
      <c r="V466" t="s">
        <v>83</v>
      </c>
      <c r="W466" t="s">
        <v>97</v>
      </c>
      <c r="X466" t="s"/>
      <c r="Y466" t="s">
        <v>85</v>
      </c>
      <c r="Z466">
        <f>HYPERLINK("https://hotel-media.eclerx.com/savepage/tk_15468539504615607_sr_273.html","info")</f>
        <v/>
      </c>
      <c r="AA466" t="n">
        <v>-2311814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143</v>
      </c>
      <c r="AQ466" t="s">
        <v>88</v>
      </c>
      <c r="AR466" t="s">
        <v>114</v>
      </c>
      <c r="AS466" t="s"/>
      <c r="AT466" t="s">
        <v>90</v>
      </c>
      <c r="AU466" t="s"/>
      <c r="AV466" t="s"/>
      <c r="AW466" t="s"/>
      <c r="AX466" t="s"/>
      <c r="AY466" t="n">
        <v>2311814</v>
      </c>
      <c r="AZ466" t="s">
        <v>540</v>
      </c>
      <c r="BA466" t="s"/>
      <c r="BB466" t="n">
        <v>54670</v>
      </c>
      <c r="BC466" t="n">
        <v>53.554387348769</v>
      </c>
      <c r="BD466" t="n">
        <v>53.554387348769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555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106</v>
      </c>
      <c r="L467" t="s">
        <v>76</v>
      </c>
      <c r="M467" t="s"/>
      <c r="N467" t="s">
        <v>556</v>
      </c>
      <c r="O467" t="s">
        <v>78</v>
      </c>
      <c r="P467" t="s">
        <v>555</v>
      </c>
      <c r="Q467" t="s"/>
      <c r="R467" t="s">
        <v>220</v>
      </c>
      <c r="S467" t="s">
        <v>557</v>
      </c>
      <c r="T467" t="s">
        <v>81</v>
      </c>
      <c r="U467" t="s">
        <v>82</v>
      </c>
      <c r="V467" t="s">
        <v>83</v>
      </c>
      <c r="W467" t="s">
        <v>97</v>
      </c>
      <c r="X467" t="s"/>
      <c r="Y467" t="s">
        <v>85</v>
      </c>
      <c r="Z467">
        <f>HYPERLINK("https://hotel-media.eclerx.com/savepage/tk_15468536781006572_sr_273.html","info")</f>
        <v/>
      </c>
      <c r="AA467" t="n">
        <v>-10087202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22</v>
      </c>
      <c r="AQ467" t="s">
        <v>88</v>
      </c>
      <c r="AR467" t="s">
        <v>89</v>
      </c>
      <c r="AS467" t="s"/>
      <c r="AT467" t="s">
        <v>90</v>
      </c>
      <c r="AU467" t="s"/>
      <c r="AV467" t="s"/>
      <c r="AW467" t="s"/>
      <c r="AX467" t="s"/>
      <c r="AY467" t="n">
        <v>10087202</v>
      </c>
      <c r="AZ467" t="s">
        <v>91</v>
      </c>
      <c r="BA467" t="s"/>
      <c r="BB467" t="n">
        <v>134301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555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110</v>
      </c>
      <c r="L468" t="s">
        <v>76</v>
      </c>
      <c r="M468" t="s"/>
      <c r="N468" t="s">
        <v>558</v>
      </c>
      <c r="O468" t="s">
        <v>78</v>
      </c>
      <c r="P468" t="s">
        <v>555</v>
      </c>
      <c r="Q468" t="s"/>
      <c r="R468" t="s">
        <v>220</v>
      </c>
      <c r="S468" t="s">
        <v>106</v>
      </c>
      <c r="T468" t="s">
        <v>81</v>
      </c>
      <c r="U468" t="s">
        <v>82</v>
      </c>
      <c r="V468" t="s">
        <v>83</v>
      </c>
      <c r="W468" t="s">
        <v>97</v>
      </c>
      <c r="X468" t="s"/>
      <c r="Y468" t="s">
        <v>85</v>
      </c>
      <c r="Z468">
        <f>HYPERLINK("https://hotel-media.eclerx.com/savepage/tk_15468536781006572_sr_273.html","info")</f>
        <v/>
      </c>
      <c r="AA468" t="n">
        <v>-10087202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22</v>
      </c>
      <c r="AQ468" t="s">
        <v>88</v>
      </c>
      <c r="AR468" t="s">
        <v>89</v>
      </c>
      <c r="AS468" t="s"/>
      <c r="AT468" t="s">
        <v>90</v>
      </c>
      <c r="AU468" t="s"/>
      <c r="AV468" t="s"/>
      <c r="AW468" t="s"/>
      <c r="AX468" t="s"/>
      <c r="AY468" t="n">
        <v>10087202</v>
      </c>
      <c r="AZ468" t="s">
        <v>91</v>
      </c>
      <c r="BA468" t="s"/>
      <c r="BB468" t="n">
        <v>134301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555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111</v>
      </c>
      <c r="L469" t="s">
        <v>76</v>
      </c>
      <c r="M469" t="s"/>
      <c r="N469" t="s">
        <v>559</v>
      </c>
      <c r="O469" t="s">
        <v>78</v>
      </c>
      <c r="P469" t="s">
        <v>555</v>
      </c>
      <c r="Q469" t="s"/>
      <c r="R469" t="s">
        <v>220</v>
      </c>
      <c r="S469" t="s">
        <v>560</v>
      </c>
      <c r="T469" t="s">
        <v>81</v>
      </c>
      <c r="U469" t="s">
        <v>82</v>
      </c>
      <c r="V469" t="s">
        <v>83</v>
      </c>
      <c r="W469" t="s">
        <v>97</v>
      </c>
      <c r="X469" t="s"/>
      <c r="Y469" t="s">
        <v>85</v>
      </c>
      <c r="Z469">
        <f>HYPERLINK("https://hotel-media.eclerx.com/savepage/tk_15468536781006572_sr_273.html","info")</f>
        <v/>
      </c>
      <c r="AA469" t="n">
        <v>-10087202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22</v>
      </c>
      <c r="AQ469" t="s">
        <v>88</v>
      </c>
      <c r="AR469" t="s">
        <v>89</v>
      </c>
      <c r="AS469" t="s"/>
      <c r="AT469" t="s">
        <v>90</v>
      </c>
      <c r="AU469" t="s"/>
      <c r="AV469" t="s"/>
      <c r="AW469" t="s"/>
      <c r="AX469" t="s"/>
      <c r="AY469" t="n">
        <v>10087202</v>
      </c>
      <c r="AZ469" t="s">
        <v>91</v>
      </c>
      <c r="BA469" t="s"/>
      <c r="BB469" t="n">
        <v>134301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555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122</v>
      </c>
      <c r="L470" t="s">
        <v>76</v>
      </c>
      <c r="M470" t="s"/>
      <c r="N470" t="s">
        <v>561</v>
      </c>
      <c r="O470" t="s">
        <v>78</v>
      </c>
      <c r="P470" t="s">
        <v>555</v>
      </c>
      <c r="Q470" t="s"/>
      <c r="R470" t="s">
        <v>220</v>
      </c>
      <c r="S470" t="s">
        <v>256</v>
      </c>
      <c r="T470" t="s">
        <v>81</v>
      </c>
      <c r="U470" t="s">
        <v>82</v>
      </c>
      <c r="V470" t="s">
        <v>83</v>
      </c>
      <c r="W470" t="s">
        <v>97</v>
      </c>
      <c r="X470" t="s"/>
      <c r="Y470" t="s">
        <v>85</v>
      </c>
      <c r="Z470">
        <f>HYPERLINK("https://hotel-media.eclerx.com/savepage/tk_15468536781006572_sr_273.html","info")</f>
        <v/>
      </c>
      <c r="AA470" t="n">
        <v>-10087202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22</v>
      </c>
      <c r="AQ470" t="s">
        <v>88</v>
      </c>
      <c r="AR470" t="s">
        <v>89</v>
      </c>
      <c r="AS470" t="s"/>
      <c r="AT470" t="s">
        <v>90</v>
      </c>
      <c r="AU470" t="s"/>
      <c r="AV470" t="s"/>
      <c r="AW470" t="s"/>
      <c r="AX470" t="s"/>
      <c r="AY470" t="n">
        <v>10087202</v>
      </c>
      <c r="AZ470" t="s">
        <v>91</v>
      </c>
      <c r="BA470" t="s"/>
      <c r="BB470" t="n">
        <v>134301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555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127</v>
      </c>
      <c r="L471" t="s">
        <v>76</v>
      </c>
      <c r="M471" t="s"/>
      <c r="N471" t="s">
        <v>562</v>
      </c>
      <c r="O471" t="s">
        <v>78</v>
      </c>
      <c r="P471" t="s">
        <v>555</v>
      </c>
      <c r="Q471" t="s"/>
      <c r="R471" t="s">
        <v>220</v>
      </c>
      <c r="S471" t="s">
        <v>259</v>
      </c>
      <c r="T471" t="s">
        <v>81</v>
      </c>
      <c r="U471" t="s">
        <v>82</v>
      </c>
      <c r="V471" t="s">
        <v>83</v>
      </c>
      <c r="W471" t="s">
        <v>97</v>
      </c>
      <c r="X471" t="s"/>
      <c r="Y471" t="s">
        <v>85</v>
      </c>
      <c r="Z471">
        <f>HYPERLINK("https://hotel-media.eclerx.com/savepage/tk_15468536781006572_sr_273.html","info")</f>
        <v/>
      </c>
      <c r="AA471" t="n">
        <v>-10087202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22</v>
      </c>
      <c r="AQ471" t="s">
        <v>88</v>
      </c>
      <c r="AR471" t="s">
        <v>89</v>
      </c>
      <c r="AS471" t="s"/>
      <c r="AT471" t="s">
        <v>90</v>
      </c>
      <c r="AU471" t="s"/>
      <c r="AV471" t="s"/>
      <c r="AW471" t="s"/>
      <c r="AX471" t="s"/>
      <c r="AY471" t="n">
        <v>10087202</v>
      </c>
      <c r="AZ471" t="s">
        <v>91</v>
      </c>
      <c r="BA471" t="s"/>
      <c r="BB471" t="n">
        <v>134301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555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128</v>
      </c>
      <c r="L472" t="s">
        <v>76</v>
      </c>
      <c r="M472" t="s"/>
      <c r="N472" t="s">
        <v>563</v>
      </c>
      <c r="O472" t="s">
        <v>78</v>
      </c>
      <c r="P472" t="s">
        <v>555</v>
      </c>
      <c r="Q472" t="s"/>
      <c r="R472" t="s">
        <v>220</v>
      </c>
      <c r="S472" t="s">
        <v>564</v>
      </c>
      <c r="T472" t="s">
        <v>81</v>
      </c>
      <c r="U472" t="s">
        <v>82</v>
      </c>
      <c r="V472" t="s">
        <v>83</v>
      </c>
      <c r="W472" t="s">
        <v>97</v>
      </c>
      <c r="X472" t="s"/>
      <c r="Y472" t="s">
        <v>85</v>
      </c>
      <c r="Z472">
        <f>HYPERLINK("https://hotel-media.eclerx.com/savepage/tk_15468536781006572_sr_273.html","info")</f>
        <v/>
      </c>
      <c r="AA472" t="n">
        <v>-10087202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22</v>
      </c>
      <c r="AQ472" t="s">
        <v>88</v>
      </c>
      <c r="AR472" t="s">
        <v>89</v>
      </c>
      <c r="AS472" t="s"/>
      <c r="AT472" t="s">
        <v>90</v>
      </c>
      <c r="AU472" t="s"/>
      <c r="AV472" t="s"/>
      <c r="AW472" t="s"/>
      <c r="AX472" t="s"/>
      <c r="AY472" t="n">
        <v>10087202</v>
      </c>
      <c r="AZ472" t="s">
        <v>91</v>
      </c>
      <c r="BA472" t="s"/>
      <c r="BB472" t="n">
        <v>134301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555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138</v>
      </c>
      <c r="L473" t="s">
        <v>76</v>
      </c>
      <c r="M473" t="s"/>
      <c r="N473" t="s">
        <v>565</v>
      </c>
      <c r="O473" t="s">
        <v>78</v>
      </c>
      <c r="P473" t="s">
        <v>555</v>
      </c>
      <c r="Q473" t="s"/>
      <c r="R473" t="s">
        <v>220</v>
      </c>
      <c r="S473" t="s">
        <v>211</v>
      </c>
      <c r="T473" t="s">
        <v>81</v>
      </c>
      <c r="U473" t="s">
        <v>82</v>
      </c>
      <c r="V473" t="s">
        <v>83</v>
      </c>
      <c r="W473" t="s">
        <v>97</v>
      </c>
      <c r="X473" t="s"/>
      <c r="Y473" t="s">
        <v>85</v>
      </c>
      <c r="Z473">
        <f>HYPERLINK("https://hotel-media.eclerx.com/savepage/tk_15468536781006572_sr_273.html","info")</f>
        <v/>
      </c>
      <c r="AA473" t="n">
        <v>-10087202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22</v>
      </c>
      <c r="AQ473" t="s">
        <v>88</v>
      </c>
      <c r="AR473" t="s">
        <v>89</v>
      </c>
      <c r="AS473" t="s"/>
      <c r="AT473" t="s">
        <v>90</v>
      </c>
      <c r="AU473" t="s"/>
      <c r="AV473" t="s"/>
      <c r="AW473" t="s"/>
      <c r="AX473" t="s"/>
      <c r="AY473" t="n">
        <v>10087202</v>
      </c>
      <c r="AZ473" t="s">
        <v>91</v>
      </c>
      <c r="BA473" t="s"/>
      <c r="BB473" t="n">
        <v>134301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555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145</v>
      </c>
      <c r="L474" t="s">
        <v>76</v>
      </c>
      <c r="M474" t="s"/>
      <c r="N474" t="s">
        <v>566</v>
      </c>
      <c r="O474" t="s">
        <v>78</v>
      </c>
      <c r="P474" t="s">
        <v>555</v>
      </c>
      <c r="Q474" t="s"/>
      <c r="R474" t="s">
        <v>220</v>
      </c>
      <c r="S474" t="s">
        <v>277</v>
      </c>
      <c r="T474" t="s">
        <v>81</v>
      </c>
      <c r="U474" t="s">
        <v>82</v>
      </c>
      <c r="V474" t="s">
        <v>83</v>
      </c>
      <c r="W474" t="s">
        <v>97</v>
      </c>
      <c r="X474" t="s"/>
      <c r="Y474" t="s">
        <v>85</v>
      </c>
      <c r="Z474">
        <f>HYPERLINK("https://hotel-media.eclerx.com/savepage/tk_15468536781006572_sr_273.html","info")</f>
        <v/>
      </c>
      <c r="AA474" t="n">
        <v>-10087202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22</v>
      </c>
      <c r="AQ474" t="s">
        <v>88</v>
      </c>
      <c r="AR474" t="s">
        <v>89</v>
      </c>
      <c r="AS474" t="s"/>
      <c r="AT474" t="s">
        <v>90</v>
      </c>
      <c r="AU474" t="s"/>
      <c r="AV474" t="s"/>
      <c r="AW474" t="s"/>
      <c r="AX474" t="s"/>
      <c r="AY474" t="n">
        <v>10087202</v>
      </c>
      <c r="AZ474" t="s">
        <v>91</v>
      </c>
      <c r="BA474" t="s"/>
      <c r="BB474" t="n">
        <v>134301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555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149</v>
      </c>
      <c r="L475" t="s">
        <v>76</v>
      </c>
      <c r="M475" t="s"/>
      <c r="N475" t="s">
        <v>567</v>
      </c>
      <c r="O475" t="s">
        <v>78</v>
      </c>
      <c r="P475" t="s">
        <v>555</v>
      </c>
      <c r="Q475" t="s"/>
      <c r="R475" t="s">
        <v>220</v>
      </c>
      <c r="S475" t="s">
        <v>568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HYPERLINK("https://hotel-media.eclerx.com/savepage/tk_15468536781006572_sr_273.html","info")</f>
        <v/>
      </c>
      <c r="AA475" t="n">
        <v>-10087202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22</v>
      </c>
      <c r="AQ475" t="s">
        <v>88</v>
      </c>
      <c r="AR475" t="s">
        <v>89</v>
      </c>
      <c r="AS475" t="s"/>
      <c r="AT475" t="s">
        <v>90</v>
      </c>
      <c r="AU475" t="s"/>
      <c r="AV475" t="s"/>
      <c r="AW475" t="s"/>
      <c r="AX475" t="s"/>
      <c r="AY475" t="n">
        <v>10087202</v>
      </c>
      <c r="AZ475" t="s">
        <v>91</v>
      </c>
      <c r="BA475" t="s"/>
      <c r="BB475" t="n">
        <v>134301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555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150</v>
      </c>
      <c r="L476" t="s">
        <v>76</v>
      </c>
      <c r="M476" t="s"/>
      <c r="N476" t="s">
        <v>569</v>
      </c>
      <c r="O476" t="s">
        <v>78</v>
      </c>
      <c r="P476" t="s">
        <v>555</v>
      </c>
      <c r="Q476" t="s"/>
      <c r="R476" t="s">
        <v>220</v>
      </c>
      <c r="S476" t="s">
        <v>570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HYPERLINK("https://hotel-media.eclerx.com/savepage/tk_15468536781006572_sr_273.html","info")</f>
        <v/>
      </c>
      <c r="AA476" t="n">
        <v>-10087202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22</v>
      </c>
      <c r="AQ476" t="s">
        <v>88</v>
      </c>
      <c r="AR476" t="s">
        <v>123</v>
      </c>
      <c r="AS476" t="s"/>
      <c r="AT476" t="s">
        <v>90</v>
      </c>
      <c r="AU476" t="s"/>
      <c r="AV476" t="s"/>
      <c r="AW476" t="s"/>
      <c r="AX476" t="s"/>
      <c r="AY476" t="n">
        <v>10087202</v>
      </c>
      <c r="AZ476" t="s">
        <v>91</v>
      </c>
      <c r="BA476" t="s"/>
      <c r="BB476" t="n">
        <v>134301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555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152</v>
      </c>
      <c r="L477" t="s">
        <v>76</v>
      </c>
      <c r="M477" t="s"/>
      <c r="N477" t="s">
        <v>128</v>
      </c>
      <c r="O477" t="s">
        <v>78</v>
      </c>
      <c r="P477" t="s">
        <v>555</v>
      </c>
      <c r="Q477" t="s"/>
      <c r="R477" t="s">
        <v>220</v>
      </c>
      <c r="S477" t="s">
        <v>280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HYPERLINK("https://hotel-media.eclerx.com/savepage/tk_15468536781006572_sr_273.html","info")</f>
        <v/>
      </c>
      <c r="AA477" t="n">
        <v>-10087202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22</v>
      </c>
      <c r="AQ477" t="s">
        <v>88</v>
      </c>
      <c r="AR477" t="s">
        <v>124</v>
      </c>
      <c r="AS477" t="s"/>
      <c r="AT477" t="s">
        <v>90</v>
      </c>
      <c r="AU477" t="s"/>
      <c r="AV477" t="s"/>
      <c r="AW477" t="s"/>
      <c r="AX477" t="s"/>
      <c r="AY477" t="n">
        <v>10087202</v>
      </c>
      <c r="AZ477" t="s">
        <v>91</v>
      </c>
      <c r="BA477" t="s"/>
      <c r="BB477" t="n">
        <v>134301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555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152</v>
      </c>
      <c r="L478" t="s">
        <v>76</v>
      </c>
      <c r="M478" t="s"/>
      <c r="N478" t="s">
        <v>128</v>
      </c>
      <c r="O478" t="s">
        <v>78</v>
      </c>
      <c r="P478" t="s">
        <v>555</v>
      </c>
      <c r="Q478" t="s"/>
      <c r="R478" t="s">
        <v>220</v>
      </c>
      <c r="S478" t="s">
        <v>280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HYPERLINK("https://hotel-media.eclerx.com/savepage/tk_15468536781006572_sr_273.html","info")</f>
        <v/>
      </c>
      <c r="AA478" t="n">
        <v>-10087202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22</v>
      </c>
      <c r="AQ478" t="s">
        <v>88</v>
      </c>
      <c r="AR478" t="s">
        <v>119</v>
      </c>
      <c r="AS478" t="s"/>
      <c r="AT478" t="s">
        <v>90</v>
      </c>
      <c r="AU478" t="s"/>
      <c r="AV478" t="s"/>
      <c r="AW478" t="s"/>
      <c r="AX478" t="s"/>
      <c r="AY478" t="n">
        <v>10087202</v>
      </c>
      <c r="AZ478" t="s">
        <v>91</v>
      </c>
      <c r="BA478" t="s"/>
      <c r="BB478" t="n">
        <v>134301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555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152</v>
      </c>
      <c r="L479" t="s">
        <v>76</v>
      </c>
      <c r="M479" t="s"/>
      <c r="N479" t="s">
        <v>137</v>
      </c>
      <c r="O479" t="s">
        <v>78</v>
      </c>
      <c r="P479" t="s">
        <v>555</v>
      </c>
      <c r="Q479" t="s"/>
      <c r="R479" t="s">
        <v>220</v>
      </c>
      <c r="S479" t="s">
        <v>280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HYPERLINK("https://hotel-media.eclerx.com/savepage/tk_15468536781006572_sr_273.html","info")</f>
        <v/>
      </c>
      <c r="AA479" t="n">
        <v>-10087202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22</v>
      </c>
      <c r="AQ479" t="s">
        <v>88</v>
      </c>
      <c r="AR479" t="s">
        <v>121</v>
      </c>
      <c r="AS479" t="s"/>
      <c r="AT479" t="s">
        <v>90</v>
      </c>
      <c r="AU479" t="s"/>
      <c r="AV479" t="s"/>
      <c r="AW479" t="s"/>
      <c r="AX479" t="s"/>
      <c r="AY479" t="n">
        <v>10087202</v>
      </c>
      <c r="AZ479" t="s">
        <v>91</v>
      </c>
      <c r="BA479" t="s"/>
      <c r="BB479" t="n">
        <v>134301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555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153</v>
      </c>
      <c r="L480" t="s">
        <v>76</v>
      </c>
      <c r="M480" t="s"/>
      <c r="N480" t="s">
        <v>571</v>
      </c>
      <c r="O480" t="s">
        <v>78</v>
      </c>
      <c r="P480" t="s">
        <v>555</v>
      </c>
      <c r="Q480" t="s"/>
      <c r="R480" t="s">
        <v>220</v>
      </c>
      <c r="S480" t="s">
        <v>572</v>
      </c>
      <c r="T480" t="s">
        <v>81</v>
      </c>
      <c r="U480" t="s">
        <v>82</v>
      </c>
      <c r="V480" t="s">
        <v>83</v>
      </c>
      <c r="W480" t="s">
        <v>97</v>
      </c>
      <c r="X480" t="s"/>
      <c r="Y480" t="s">
        <v>85</v>
      </c>
      <c r="Z480">
        <f>HYPERLINK("https://hotel-media.eclerx.com/savepage/tk_15468536781006572_sr_273.html","info")</f>
        <v/>
      </c>
      <c r="AA480" t="n">
        <v>-10087202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22</v>
      </c>
      <c r="AQ480" t="s">
        <v>88</v>
      </c>
      <c r="AR480" t="s">
        <v>89</v>
      </c>
      <c r="AS480" t="s"/>
      <c r="AT480" t="s">
        <v>90</v>
      </c>
      <c r="AU480" t="s"/>
      <c r="AV480" t="s"/>
      <c r="AW480" t="s"/>
      <c r="AX480" t="s"/>
      <c r="AY480" t="n">
        <v>10087202</v>
      </c>
      <c r="AZ480" t="s">
        <v>91</v>
      </c>
      <c r="BA480" t="s"/>
      <c r="BB480" t="n">
        <v>134301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555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154</v>
      </c>
      <c r="L481" t="s">
        <v>76</v>
      </c>
      <c r="M481" t="s"/>
      <c r="N481" t="s">
        <v>573</v>
      </c>
      <c r="O481" t="s">
        <v>78</v>
      </c>
      <c r="P481" t="s">
        <v>555</v>
      </c>
      <c r="Q481" t="s"/>
      <c r="R481" t="s">
        <v>220</v>
      </c>
      <c r="S481" t="s">
        <v>282</v>
      </c>
      <c r="T481" t="s">
        <v>81</v>
      </c>
      <c r="U481" t="s">
        <v>82</v>
      </c>
      <c r="V481" t="s">
        <v>83</v>
      </c>
      <c r="W481" t="s">
        <v>97</v>
      </c>
      <c r="X481" t="s"/>
      <c r="Y481" t="s">
        <v>85</v>
      </c>
      <c r="Z481">
        <f>HYPERLINK("https://hotel-media.eclerx.com/savepage/tk_15468536781006572_sr_273.html","info")</f>
        <v/>
      </c>
      <c r="AA481" t="n">
        <v>-10087202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22</v>
      </c>
      <c r="AQ481" t="s">
        <v>88</v>
      </c>
      <c r="AR481" t="s">
        <v>89</v>
      </c>
      <c r="AS481" t="s"/>
      <c r="AT481" t="s">
        <v>90</v>
      </c>
      <c r="AU481" t="s"/>
      <c r="AV481" t="s"/>
      <c r="AW481" t="s"/>
      <c r="AX481" t="s"/>
      <c r="AY481" t="n">
        <v>10087202</v>
      </c>
      <c r="AZ481" t="s">
        <v>91</v>
      </c>
      <c r="BA481" t="s"/>
      <c r="BB481" t="n">
        <v>134301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555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163</v>
      </c>
      <c r="L482" t="s">
        <v>76</v>
      </c>
      <c r="M482" t="s"/>
      <c r="N482" t="s">
        <v>574</v>
      </c>
      <c r="O482" t="s">
        <v>78</v>
      </c>
      <c r="P482" t="s">
        <v>555</v>
      </c>
      <c r="Q482" t="s"/>
      <c r="R482" t="s">
        <v>220</v>
      </c>
      <c r="S482" t="s">
        <v>429</v>
      </c>
      <c r="T482" t="s">
        <v>81</v>
      </c>
      <c r="U482" t="s">
        <v>82</v>
      </c>
      <c r="V482" t="s">
        <v>83</v>
      </c>
      <c r="W482" t="s">
        <v>97</v>
      </c>
      <c r="X482" t="s"/>
      <c r="Y482" t="s">
        <v>85</v>
      </c>
      <c r="Z482">
        <f>HYPERLINK("https://hotel-media.eclerx.com/savepage/tk_15468536781006572_sr_273.html","info")</f>
        <v/>
      </c>
      <c r="AA482" t="n">
        <v>-10087202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22</v>
      </c>
      <c r="AQ482" t="s">
        <v>88</v>
      </c>
      <c r="AR482" t="s">
        <v>89</v>
      </c>
      <c r="AS482" t="s"/>
      <c r="AT482" t="s">
        <v>90</v>
      </c>
      <c r="AU482" t="s"/>
      <c r="AV482" t="s"/>
      <c r="AW482" t="s"/>
      <c r="AX482" t="s"/>
      <c r="AY482" t="n">
        <v>10087202</v>
      </c>
      <c r="AZ482" t="s">
        <v>91</v>
      </c>
      <c r="BA482" t="s"/>
      <c r="BB482" t="n">
        <v>134301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555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166</v>
      </c>
      <c r="L483" t="s">
        <v>76</v>
      </c>
      <c r="M483" t="s"/>
      <c r="N483" t="s">
        <v>575</v>
      </c>
      <c r="O483" t="s">
        <v>78</v>
      </c>
      <c r="P483" t="s">
        <v>555</v>
      </c>
      <c r="Q483" t="s"/>
      <c r="R483" t="s">
        <v>220</v>
      </c>
      <c r="S483" t="s">
        <v>216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HYPERLINK("https://hotel-media.eclerx.com/savepage/tk_15468536781006572_sr_273.html","info")</f>
        <v/>
      </c>
      <c r="AA483" t="n">
        <v>-10087202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22</v>
      </c>
      <c r="AQ483" t="s">
        <v>88</v>
      </c>
      <c r="AR483" t="s">
        <v>89</v>
      </c>
      <c r="AS483" t="s"/>
      <c r="AT483" t="s">
        <v>90</v>
      </c>
      <c r="AU483" t="s"/>
      <c r="AV483" t="s"/>
      <c r="AW483" t="s"/>
      <c r="AX483" t="s"/>
      <c r="AY483" t="n">
        <v>10087202</v>
      </c>
      <c r="AZ483" t="s">
        <v>91</v>
      </c>
      <c r="BA483" t="s"/>
      <c r="BB483" t="n">
        <v>134301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555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171</v>
      </c>
      <c r="L484" t="s">
        <v>76</v>
      </c>
      <c r="M484" t="s"/>
      <c r="N484" t="s">
        <v>576</v>
      </c>
      <c r="O484" t="s">
        <v>78</v>
      </c>
      <c r="P484" t="s">
        <v>555</v>
      </c>
      <c r="Q484" t="s"/>
      <c r="R484" t="s">
        <v>220</v>
      </c>
      <c r="S484" t="s">
        <v>577</v>
      </c>
      <c r="T484" t="s">
        <v>81</v>
      </c>
      <c r="U484" t="s">
        <v>82</v>
      </c>
      <c r="V484" t="s">
        <v>83</v>
      </c>
      <c r="W484" t="s">
        <v>97</v>
      </c>
      <c r="X484" t="s"/>
      <c r="Y484" t="s">
        <v>85</v>
      </c>
      <c r="Z484">
        <f>HYPERLINK("https://hotel-media.eclerx.com/savepage/tk_15468536781006572_sr_273.html","info")</f>
        <v/>
      </c>
      <c r="AA484" t="n">
        <v>-10087202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22</v>
      </c>
      <c r="AQ484" t="s">
        <v>88</v>
      </c>
      <c r="AR484" t="s">
        <v>89</v>
      </c>
      <c r="AS484" t="s"/>
      <c r="AT484" t="s">
        <v>90</v>
      </c>
      <c r="AU484" t="s"/>
      <c r="AV484" t="s"/>
      <c r="AW484" t="s"/>
      <c r="AX484" t="s"/>
      <c r="AY484" t="n">
        <v>10087202</v>
      </c>
      <c r="AZ484" t="s">
        <v>91</v>
      </c>
      <c r="BA484" t="s"/>
      <c r="BB484" t="n">
        <v>134301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555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178</v>
      </c>
      <c r="L485" t="s">
        <v>76</v>
      </c>
      <c r="M485" t="s"/>
      <c r="N485" t="s">
        <v>578</v>
      </c>
      <c r="O485" t="s">
        <v>78</v>
      </c>
      <c r="P485" t="s">
        <v>555</v>
      </c>
      <c r="Q485" t="s"/>
      <c r="R485" t="s">
        <v>220</v>
      </c>
      <c r="S485" t="s">
        <v>579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HYPERLINK("https://hotel-media.eclerx.com/savepage/tk_15468536781006572_sr_273.html","info")</f>
        <v/>
      </c>
      <c r="AA485" t="n">
        <v>-10087202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22</v>
      </c>
      <c r="AQ485" t="s">
        <v>88</v>
      </c>
      <c r="AR485" t="s">
        <v>119</v>
      </c>
      <c r="AS485" t="s"/>
      <c r="AT485" t="s">
        <v>90</v>
      </c>
      <c r="AU485" t="s"/>
      <c r="AV485" t="s"/>
      <c r="AW485" t="s"/>
      <c r="AX485" t="s"/>
      <c r="AY485" t="n">
        <v>10087202</v>
      </c>
      <c r="AZ485" t="s">
        <v>91</v>
      </c>
      <c r="BA485" t="s"/>
      <c r="BB485" t="n">
        <v>134301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555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178</v>
      </c>
      <c r="L486" t="s">
        <v>76</v>
      </c>
      <c r="M486" t="s"/>
      <c r="N486" t="s">
        <v>580</v>
      </c>
      <c r="O486" t="s">
        <v>78</v>
      </c>
      <c r="P486" t="s">
        <v>555</v>
      </c>
      <c r="Q486" t="s"/>
      <c r="R486" t="s">
        <v>220</v>
      </c>
      <c r="S486" t="s">
        <v>579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HYPERLINK("https://hotel-media.eclerx.com/savepage/tk_15468536781006572_sr_273.html","info")</f>
        <v/>
      </c>
      <c r="AA486" t="n">
        <v>-10087202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22</v>
      </c>
      <c r="AQ486" t="s">
        <v>88</v>
      </c>
      <c r="AR486" t="s">
        <v>121</v>
      </c>
      <c r="AS486" t="s"/>
      <c r="AT486" t="s">
        <v>90</v>
      </c>
      <c r="AU486" t="s"/>
      <c r="AV486" t="s"/>
      <c r="AW486" t="s"/>
      <c r="AX486" t="s"/>
      <c r="AY486" t="n">
        <v>10087202</v>
      </c>
      <c r="AZ486" t="s">
        <v>91</v>
      </c>
      <c r="BA486" t="s"/>
      <c r="BB486" t="n">
        <v>134301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555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178</v>
      </c>
      <c r="L487" t="s">
        <v>76</v>
      </c>
      <c r="M487" t="s"/>
      <c r="N487" t="s">
        <v>578</v>
      </c>
      <c r="O487" t="s">
        <v>78</v>
      </c>
      <c r="P487" t="s">
        <v>555</v>
      </c>
      <c r="Q487" t="s"/>
      <c r="R487" t="s">
        <v>220</v>
      </c>
      <c r="S487" t="s">
        <v>579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HYPERLINK("https://hotel-media.eclerx.com/savepage/tk_15468536781006572_sr_273.html","info")</f>
        <v/>
      </c>
      <c r="AA487" t="n">
        <v>-10087202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22</v>
      </c>
      <c r="AQ487" t="s">
        <v>88</v>
      </c>
      <c r="AR487" t="s">
        <v>124</v>
      </c>
      <c r="AS487" t="s"/>
      <c r="AT487" t="s">
        <v>90</v>
      </c>
      <c r="AU487" t="s"/>
      <c r="AV487" t="s"/>
      <c r="AW487" t="s"/>
      <c r="AX487" t="s"/>
      <c r="AY487" t="n">
        <v>10087202</v>
      </c>
      <c r="AZ487" t="s">
        <v>91</v>
      </c>
      <c r="BA487" t="s"/>
      <c r="BB487" t="n">
        <v>134301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555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183</v>
      </c>
      <c r="L488" t="s">
        <v>76</v>
      </c>
      <c r="M488" t="s"/>
      <c r="N488" t="s">
        <v>581</v>
      </c>
      <c r="O488" t="s">
        <v>78</v>
      </c>
      <c r="P488" t="s">
        <v>555</v>
      </c>
      <c r="Q488" t="s"/>
      <c r="R488" t="s">
        <v>220</v>
      </c>
      <c r="S488" t="s">
        <v>582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HYPERLINK("https://hotel-media.eclerx.com/savepage/tk_15468536781006572_sr_273.html","info")</f>
        <v/>
      </c>
      <c r="AA488" t="n">
        <v>-10087202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22</v>
      </c>
      <c r="AQ488" t="s">
        <v>88</v>
      </c>
      <c r="AR488" t="s">
        <v>89</v>
      </c>
      <c r="AS488" t="s"/>
      <c r="AT488" t="s">
        <v>90</v>
      </c>
      <c r="AU488" t="s"/>
      <c r="AV488" t="s"/>
      <c r="AW488" t="s"/>
      <c r="AX488" t="s"/>
      <c r="AY488" t="n">
        <v>10087202</v>
      </c>
      <c r="AZ488" t="s">
        <v>91</v>
      </c>
      <c r="BA488" t="s"/>
      <c r="BB488" t="n">
        <v>134301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555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184</v>
      </c>
      <c r="L489" t="s">
        <v>76</v>
      </c>
      <c r="M489" t="s"/>
      <c r="N489" t="s">
        <v>583</v>
      </c>
      <c r="O489" t="s">
        <v>78</v>
      </c>
      <c r="P489" t="s">
        <v>555</v>
      </c>
      <c r="Q489" t="s"/>
      <c r="R489" t="s">
        <v>220</v>
      </c>
      <c r="S489" t="s">
        <v>163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HYPERLINK("https://hotel-media.eclerx.com/savepage/tk_15468536781006572_sr_273.html","info")</f>
        <v/>
      </c>
      <c r="AA489" t="n">
        <v>-10087202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22</v>
      </c>
      <c r="AQ489" t="s">
        <v>88</v>
      </c>
      <c r="AR489" t="s">
        <v>123</v>
      </c>
      <c r="AS489" t="s"/>
      <c r="AT489" t="s">
        <v>90</v>
      </c>
      <c r="AU489" t="s"/>
      <c r="AV489" t="s"/>
      <c r="AW489" t="s"/>
      <c r="AX489" t="s"/>
      <c r="AY489" t="n">
        <v>10087202</v>
      </c>
      <c r="AZ489" t="s">
        <v>91</v>
      </c>
      <c r="BA489" t="s"/>
      <c r="BB489" t="n">
        <v>134301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555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201</v>
      </c>
      <c r="L490" t="s">
        <v>76</v>
      </c>
      <c r="M490" t="s"/>
      <c r="N490" t="s">
        <v>584</v>
      </c>
      <c r="O490" t="s">
        <v>78</v>
      </c>
      <c r="P490" t="s">
        <v>555</v>
      </c>
      <c r="Q490" t="s"/>
      <c r="R490" t="s">
        <v>220</v>
      </c>
      <c r="S490" t="s">
        <v>585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HYPERLINK("https://hotel-media.eclerx.com/savepage/tk_15468536781006572_sr_273.html","info")</f>
        <v/>
      </c>
      <c r="AA490" t="n">
        <v>-10087202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22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10087202</v>
      </c>
      <c r="AZ490" t="s">
        <v>91</v>
      </c>
      <c r="BA490" t="s"/>
      <c r="BB490" t="n">
        <v>134301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586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76</v>
      </c>
      <c r="L491" t="s">
        <v>76</v>
      </c>
      <c r="M491" t="s"/>
      <c r="N491" t="s">
        <v>125</v>
      </c>
      <c r="O491" t="s">
        <v>78</v>
      </c>
      <c r="P491" t="s">
        <v>586</v>
      </c>
      <c r="Q491" t="s"/>
      <c r="R491" t="s">
        <v>587</v>
      </c>
      <c r="S491" t="s">
        <v>451</v>
      </c>
      <c r="T491" t="s">
        <v>81</v>
      </c>
      <c r="U491" t="s">
        <v>82</v>
      </c>
      <c r="V491" t="s">
        <v>83</v>
      </c>
      <c r="W491" t="s">
        <v>97</v>
      </c>
      <c r="X491" t="s"/>
      <c r="Y491" t="s">
        <v>85</v>
      </c>
      <c r="Z491">
        <f>HYPERLINK("https://hotel-media.eclerx.com/savepage/tk_15468539464189017_sr_273.html","info")</f>
        <v/>
      </c>
      <c r="AA491" t="n">
        <v>-6499091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141</v>
      </c>
      <c r="AQ491" t="s">
        <v>88</v>
      </c>
      <c r="AR491" t="s">
        <v>127</v>
      </c>
      <c r="AS491" t="s"/>
      <c r="AT491" t="s">
        <v>90</v>
      </c>
      <c r="AU491" t="s"/>
      <c r="AV491" t="s"/>
      <c r="AW491" t="s"/>
      <c r="AX491" t="s"/>
      <c r="AY491" t="n">
        <v>6499091</v>
      </c>
      <c r="AZ491" t="s">
        <v>588</v>
      </c>
      <c r="BA491" t="s"/>
      <c r="BB491" t="n">
        <v>158898</v>
      </c>
      <c r="BC491" t="n">
        <v>53.552970024407</v>
      </c>
      <c r="BD491" t="n">
        <v>53.552970024407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586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77</v>
      </c>
      <c r="L492" t="s">
        <v>76</v>
      </c>
      <c r="M492" t="s"/>
      <c r="N492" t="s">
        <v>329</v>
      </c>
      <c r="O492" t="s">
        <v>78</v>
      </c>
      <c r="P492" t="s">
        <v>586</v>
      </c>
      <c r="Q492" t="s"/>
      <c r="R492" t="s">
        <v>587</v>
      </c>
      <c r="S492" t="s">
        <v>116</v>
      </c>
      <c r="T492" t="s">
        <v>81</v>
      </c>
      <c r="U492" t="s">
        <v>82</v>
      </c>
      <c r="V492" t="s">
        <v>83</v>
      </c>
      <c r="W492" t="s">
        <v>97</v>
      </c>
      <c r="X492" t="s"/>
      <c r="Y492" t="s">
        <v>85</v>
      </c>
      <c r="Z492">
        <f>HYPERLINK("https://hotel-media.eclerx.com/savepage/tk_15468539464189017_sr_273.html","info")</f>
        <v/>
      </c>
      <c r="AA492" t="n">
        <v>-6499091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141</v>
      </c>
      <c r="AQ492" t="s">
        <v>88</v>
      </c>
      <c r="AR492" t="s">
        <v>133</v>
      </c>
      <c r="AS492" t="s"/>
      <c r="AT492" t="s">
        <v>90</v>
      </c>
      <c r="AU492" t="s"/>
      <c r="AV492" t="s"/>
      <c r="AW492" t="s"/>
      <c r="AX492" t="s"/>
      <c r="AY492" t="n">
        <v>6499091</v>
      </c>
      <c r="AZ492" t="s">
        <v>588</v>
      </c>
      <c r="BA492" t="s"/>
      <c r="BB492" t="n">
        <v>158898</v>
      </c>
      <c r="BC492" t="n">
        <v>53.552970024407</v>
      </c>
      <c r="BD492" t="n">
        <v>53.552970024407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589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81</v>
      </c>
      <c r="L493" t="s">
        <v>76</v>
      </c>
      <c r="M493" t="s"/>
      <c r="N493" t="s">
        <v>590</v>
      </c>
      <c r="O493" t="s">
        <v>78</v>
      </c>
      <c r="P493" t="s">
        <v>589</v>
      </c>
      <c r="Q493" t="s"/>
      <c r="R493" t="s">
        <v>95</v>
      </c>
      <c r="S493" t="s">
        <v>245</v>
      </c>
      <c r="T493" t="s">
        <v>81</v>
      </c>
      <c r="U493" t="s">
        <v>82</v>
      </c>
      <c r="V493" t="s">
        <v>83</v>
      </c>
      <c r="W493" t="s">
        <v>97</v>
      </c>
      <c r="X493" t="s"/>
      <c r="Y493" t="s">
        <v>85</v>
      </c>
      <c r="Z493">
        <f>HYPERLINK("https://hotel-media.eclerx.com/savepage/tk_1546853854724819_sr_273.html","info")</f>
        <v/>
      </c>
      <c r="AA493" t="n">
        <v>-8546326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99</v>
      </c>
      <c r="AQ493" t="s">
        <v>88</v>
      </c>
      <c r="AR493" t="s">
        <v>89</v>
      </c>
      <c r="AS493" t="s"/>
      <c r="AT493" t="s">
        <v>90</v>
      </c>
      <c r="AU493" t="s"/>
      <c r="AV493" t="s"/>
      <c r="AW493" t="s"/>
      <c r="AX493" t="s"/>
      <c r="AY493" t="n">
        <v>8546326</v>
      </c>
      <c r="AZ493" t="s">
        <v>591</v>
      </c>
      <c r="BA493" t="s"/>
      <c r="BB493" t="n">
        <v>75340</v>
      </c>
      <c r="BC493" t="n">
        <v>53.562471</v>
      </c>
      <c r="BD493" t="n">
        <v>53.562471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589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81</v>
      </c>
      <c r="L494" t="s">
        <v>76</v>
      </c>
      <c r="M494" t="s"/>
      <c r="N494" t="s">
        <v>592</v>
      </c>
      <c r="O494" t="s">
        <v>78</v>
      </c>
      <c r="P494" t="s">
        <v>589</v>
      </c>
      <c r="Q494" t="s"/>
      <c r="R494" t="s">
        <v>95</v>
      </c>
      <c r="S494" t="s">
        <v>245</v>
      </c>
      <c r="T494" t="s">
        <v>81</v>
      </c>
      <c r="U494" t="s">
        <v>82</v>
      </c>
      <c r="V494" t="s">
        <v>83</v>
      </c>
      <c r="W494" t="s">
        <v>97</v>
      </c>
      <c r="X494" t="s"/>
      <c r="Y494" t="s">
        <v>85</v>
      </c>
      <c r="Z494">
        <f>HYPERLINK("https://hotel-media.eclerx.com/savepage/tk_1546853854724819_sr_273.html","info")</f>
        <v/>
      </c>
      <c r="AA494" t="n">
        <v>-8546326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99</v>
      </c>
      <c r="AQ494" t="s">
        <v>88</v>
      </c>
      <c r="AR494" t="s">
        <v>89</v>
      </c>
      <c r="AS494" t="s"/>
      <c r="AT494" t="s">
        <v>90</v>
      </c>
      <c r="AU494" t="s"/>
      <c r="AV494" t="s"/>
      <c r="AW494" t="s"/>
      <c r="AX494" t="s"/>
      <c r="AY494" t="n">
        <v>8546326</v>
      </c>
      <c r="AZ494" t="s">
        <v>591</v>
      </c>
      <c r="BA494" t="s"/>
      <c r="BB494" t="n">
        <v>75340</v>
      </c>
      <c r="BC494" t="n">
        <v>53.562471</v>
      </c>
      <c r="BD494" t="n">
        <v>53.562471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589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81</v>
      </c>
      <c r="L495" t="s">
        <v>76</v>
      </c>
      <c r="M495" t="s"/>
      <c r="N495" t="s">
        <v>593</v>
      </c>
      <c r="O495" t="s">
        <v>78</v>
      </c>
      <c r="P495" t="s">
        <v>589</v>
      </c>
      <c r="Q495" t="s"/>
      <c r="R495" t="s">
        <v>95</v>
      </c>
      <c r="S495" t="s">
        <v>245</v>
      </c>
      <c r="T495" t="s">
        <v>81</v>
      </c>
      <c r="U495" t="s">
        <v>82</v>
      </c>
      <c r="V495" t="s">
        <v>83</v>
      </c>
      <c r="W495" t="s">
        <v>97</v>
      </c>
      <c r="X495" t="s"/>
      <c r="Y495" t="s">
        <v>85</v>
      </c>
      <c r="Z495">
        <f>HYPERLINK("https://hotel-media.eclerx.com/savepage/tk_1546853854724819_sr_273.html","info")</f>
        <v/>
      </c>
      <c r="AA495" t="n">
        <v>-8546326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99</v>
      </c>
      <c r="AQ495" t="s">
        <v>88</v>
      </c>
      <c r="AR495" t="s">
        <v>89</v>
      </c>
      <c r="AS495" t="s"/>
      <c r="AT495" t="s">
        <v>90</v>
      </c>
      <c r="AU495" t="s"/>
      <c r="AV495" t="s"/>
      <c r="AW495" t="s"/>
      <c r="AX495" t="s"/>
      <c r="AY495" t="n">
        <v>8546326</v>
      </c>
      <c r="AZ495" t="s">
        <v>591</v>
      </c>
      <c r="BA495" t="s"/>
      <c r="BB495" t="n">
        <v>75340</v>
      </c>
      <c r="BC495" t="n">
        <v>53.562471</v>
      </c>
      <c r="BD495" t="n">
        <v>53.562471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589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81</v>
      </c>
      <c r="L496" t="s">
        <v>76</v>
      </c>
      <c r="M496" t="s"/>
      <c r="N496" t="s">
        <v>594</v>
      </c>
      <c r="O496" t="s">
        <v>78</v>
      </c>
      <c r="P496" t="s">
        <v>589</v>
      </c>
      <c r="Q496" t="s"/>
      <c r="R496" t="s">
        <v>95</v>
      </c>
      <c r="S496" t="s">
        <v>245</v>
      </c>
      <c r="T496" t="s">
        <v>81</v>
      </c>
      <c r="U496" t="s">
        <v>82</v>
      </c>
      <c r="V496" t="s">
        <v>83</v>
      </c>
      <c r="W496" t="s">
        <v>97</v>
      </c>
      <c r="X496" t="s"/>
      <c r="Y496" t="s">
        <v>85</v>
      </c>
      <c r="Z496">
        <f>HYPERLINK("https://hotel-media.eclerx.com/savepage/tk_1546853854724819_sr_273.html","info")</f>
        <v/>
      </c>
      <c r="AA496" t="n">
        <v>-8546326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99</v>
      </c>
      <c r="AQ496" t="s">
        <v>88</v>
      </c>
      <c r="AR496" t="s">
        <v>89</v>
      </c>
      <c r="AS496" t="s"/>
      <c r="AT496" t="s">
        <v>90</v>
      </c>
      <c r="AU496" t="s"/>
      <c r="AV496" t="s"/>
      <c r="AW496" t="s"/>
      <c r="AX496" t="s"/>
      <c r="AY496" t="n">
        <v>8546326</v>
      </c>
      <c r="AZ496" t="s">
        <v>591</v>
      </c>
      <c r="BA496" t="s"/>
      <c r="BB496" t="n">
        <v>75340</v>
      </c>
      <c r="BC496" t="n">
        <v>53.562471</v>
      </c>
      <c r="BD496" t="n">
        <v>53.562471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595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84</v>
      </c>
      <c r="L497" t="s">
        <v>76</v>
      </c>
      <c r="M497" t="s"/>
      <c r="N497" t="s">
        <v>596</v>
      </c>
      <c r="O497" t="s">
        <v>78</v>
      </c>
      <c r="P497" t="s">
        <v>595</v>
      </c>
      <c r="Q497" t="s"/>
      <c r="R497" t="s">
        <v>242</v>
      </c>
      <c r="S497" t="s">
        <v>247</v>
      </c>
      <c r="T497" t="s">
        <v>81</v>
      </c>
      <c r="U497" t="s">
        <v>82</v>
      </c>
      <c r="V497" t="s">
        <v>83</v>
      </c>
      <c r="W497" t="s">
        <v>97</v>
      </c>
      <c r="X497" t="s"/>
      <c r="Y497" t="s">
        <v>85</v>
      </c>
      <c r="Z497">
        <f>HYPERLINK("https://hotel-media.eclerx.com/savepage/tk_15468537729691732_sr_273.html","info")</f>
        <v/>
      </c>
      <c r="AA497" t="n">
        <v>-2311917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57</v>
      </c>
      <c r="AQ497" t="s">
        <v>88</v>
      </c>
      <c r="AR497" t="s">
        <v>89</v>
      </c>
      <c r="AS497" t="s"/>
      <c r="AT497" t="s">
        <v>90</v>
      </c>
      <c r="AU497" t="s"/>
      <c r="AV497" t="s"/>
      <c r="AW497" t="s"/>
      <c r="AX497" t="s"/>
      <c r="AY497" t="n">
        <v>2311917</v>
      </c>
      <c r="AZ497" t="s">
        <v>597</v>
      </c>
      <c r="BA497" t="s"/>
      <c r="BB497" t="n">
        <v>28907</v>
      </c>
      <c r="BC497" t="n">
        <v>53.647315</v>
      </c>
      <c r="BD497" t="n">
        <v>53.647315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595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85</v>
      </c>
      <c r="L498" t="s">
        <v>76</v>
      </c>
      <c r="M498" t="s"/>
      <c r="N498" t="s">
        <v>128</v>
      </c>
      <c r="O498" t="s">
        <v>78</v>
      </c>
      <c r="P498" t="s">
        <v>595</v>
      </c>
      <c r="Q498" t="s"/>
      <c r="R498" t="s">
        <v>242</v>
      </c>
      <c r="S498" t="s">
        <v>129</v>
      </c>
      <c r="T498" t="s">
        <v>81</v>
      </c>
      <c r="U498" t="s">
        <v>82</v>
      </c>
      <c r="V498" t="s">
        <v>83</v>
      </c>
      <c r="W498" t="s">
        <v>97</v>
      </c>
      <c r="X498" t="s"/>
      <c r="Y498" t="s">
        <v>85</v>
      </c>
      <c r="Z498">
        <f>HYPERLINK("https://hotel-media.eclerx.com/savepage/tk_15468537729691732_sr_273.html","info")</f>
        <v/>
      </c>
      <c r="AA498" t="n">
        <v>-2311917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57</v>
      </c>
      <c r="AQ498" t="s">
        <v>88</v>
      </c>
      <c r="AR498" t="s">
        <v>141</v>
      </c>
      <c r="AS498" t="s"/>
      <c r="AT498" t="s">
        <v>90</v>
      </c>
      <c r="AU498" t="s"/>
      <c r="AV498" t="s"/>
      <c r="AW498" t="s"/>
      <c r="AX498" t="s"/>
      <c r="AY498" t="n">
        <v>2311917</v>
      </c>
      <c r="AZ498" t="s">
        <v>597</v>
      </c>
      <c r="BA498" t="s"/>
      <c r="BB498" t="n">
        <v>28907</v>
      </c>
      <c r="BC498" t="n">
        <v>53.647315</v>
      </c>
      <c r="BD498" t="n">
        <v>53.647315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595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90</v>
      </c>
      <c r="L499" t="s">
        <v>76</v>
      </c>
      <c r="M499" t="s"/>
      <c r="N499" t="s">
        <v>292</v>
      </c>
      <c r="O499" t="s">
        <v>78</v>
      </c>
      <c r="P499" t="s">
        <v>595</v>
      </c>
      <c r="Q499" t="s"/>
      <c r="R499" t="s">
        <v>242</v>
      </c>
      <c r="S499" t="s">
        <v>135</v>
      </c>
      <c r="T499" t="s">
        <v>81</v>
      </c>
      <c r="U499" t="s">
        <v>82</v>
      </c>
      <c r="V499" t="s">
        <v>83</v>
      </c>
      <c r="W499" t="s">
        <v>97</v>
      </c>
      <c r="X499" t="s"/>
      <c r="Y499" t="s">
        <v>85</v>
      </c>
      <c r="Z499">
        <f>HYPERLINK("https://hotel-media.eclerx.com/savepage/tk_15468537729691732_sr_273.html","info")</f>
        <v/>
      </c>
      <c r="AA499" t="n">
        <v>-2311917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57</v>
      </c>
      <c r="AQ499" t="s">
        <v>88</v>
      </c>
      <c r="AR499" t="s">
        <v>89</v>
      </c>
      <c r="AS499" t="s"/>
      <c r="AT499" t="s">
        <v>90</v>
      </c>
      <c r="AU499" t="s"/>
      <c r="AV499" t="s"/>
      <c r="AW499" t="s"/>
      <c r="AX499" t="s"/>
      <c r="AY499" t="n">
        <v>2311917</v>
      </c>
      <c r="AZ499" t="s">
        <v>597</v>
      </c>
      <c r="BA499" t="s"/>
      <c r="BB499" t="n">
        <v>28907</v>
      </c>
      <c r="BC499" t="n">
        <v>53.647315</v>
      </c>
      <c r="BD499" t="n">
        <v>53.647315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595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91</v>
      </c>
      <c r="L500" t="s">
        <v>76</v>
      </c>
      <c r="M500" t="s"/>
      <c r="N500" t="s">
        <v>292</v>
      </c>
      <c r="O500" t="s">
        <v>78</v>
      </c>
      <c r="P500" t="s">
        <v>595</v>
      </c>
      <c r="Q500" t="s"/>
      <c r="R500" t="s">
        <v>242</v>
      </c>
      <c r="S500" t="s">
        <v>290</v>
      </c>
      <c r="T500" t="s">
        <v>81</v>
      </c>
      <c r="U500" t="s">
        <v>82</v>
      </c>
      <c r="V500" t="s">
        <v>83</v>
      </c>
      <c r="W500" t="s">
        <v>97</v>
      </c>
      <c r="X500" t="s"/>
      <c r="Y500" t="s">
        <v>85</v>
      </c>
      <c r="Z500">
        <f>HYPERLINK("https://hotel-media.eclerx.com/savepage/tk_15468537729691732_sr_273.html","info")</f>
        <v/>
      </c>
      <c r="AA500" t="n">
        <v>-2311917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57</v>
      </c>
      <c r="AQ500" t="s">
        <v>88</v>
      </c>
      <c r="AR500" t="s">
        <v>114</v>
      </c>
      <c r="AS500" t="s"/>
      <c r="AT500" t="s">
        <v>90</v>
      </c>
      <c r="AU500" t="s"/>
      <c r="AV500" t="s"/>
      <c r="AW500" t="s"/>
      <c r="AX500" t="s"/>
      <c r="AY500" t="n">
        <v>2311917</v>
      </c>
      <c r="AZ500" t="s">
        <v>597</v>
      </c>
      <c r="BA500" t="s"/>
      <c r="BB500" t="n">
        <v>28907</v>
      </c>
      <c r="BC500" t="n">
        <v>53.647315</v>
      </c>
      <c r="BD500" t="n">
        <v>53.647315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595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93</v>
      </c>
      <c r="L501" t="s">
        <v>76</v>
      </c>
      <c r="M501" t="s"/>
      <c r="N501" t="s">
        <v>283</v>
      </c>
      <c r="O501" t="s">
        <v>78</v>
      </c>
      <c r="P501" t="s">
        <v>595</v>
      </c>
      <c r="Q501" t="s"/>
      <c r="R501" t="s">
        <v>242</v>
      </c>
      <c r="S501" t="s">
        <v>139</v>
      </c>
      <c r="T501" t="s">
        <v>81</v>
      </c>
      <c r="U501" t="s">
        <v>82</v>
      </c>
      <c r="V501" t="s">
        <v>83</v>
      </c>
      <c r="W501" t="s">
        <v>97</v>
      </c>
      <c r="X501" t="s"/>
      <c r="Y501" t="s">
        <v>85</v>
      </c>
      <c r="Z501">
        <f>HYPERLINK("https://hotel-media.eclerx.com/savepage/tk_15468537729691732_sr_273.html","info")</f>
        <v/>
      </c>
      <c r="AA501" t="n">
        <v>-2311917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57</v>
      </c>
      <c r="AQ501" t="s">
        <v>88</v>
      </c>
      <c r="AR501" t="s">
        <v>127</v>
      </c>
      <c r="AS501" t="s"/>
      <c r="AT501" t="s">
        <v>90</v>
      </c>
      <c r="AU501" t="s"/>
      <c r="AV501" t="s"/>
      <c r="AW501" t="s"/>
      <c r="AX501" t="s"/>
      <c r="AY501" t="n">
        <v>2311917</v>
      </c>
      <c r="AZ501" t="s">
        <v>597</v>
      </c>
      <c r="BA501" t="s"/>
      <c r="BB501" t="n">
        <v>28907</v>
      </c>
      <c r="BC501" t="n">
        <v>53.647315</v>
      </c>
      <c r="BD501" t="n">
        <v>53.647315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595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94</v>
      </c>
      <c r="L502" t="s">
        <v>76</v>
      </c>
      <c r="M502" t="s"/>
      <c r="N502" t="s">
        <v>131</v>
      </c>
      <c r="O502" t="s">
        <v>78</v>
      </c>
      <c r="P502" t="s">
        <v>595</v>
      </c>
      <c r="Q502" t="s"/>
      <c r="R502" t="s">
        <v>242</v>
      </c>
      <c r="S502" t="s">
        <v>140</v>
      </c>
      <c r="T502" t="s">
        <v>81</v>
      </c>
      <c r="U502" t="s">
        <v>82</v>
      </c>
      <c r="V502" t="s">
        <v>83</v>
      </c>
      <c r="W502" t="s">
        <v>97</v>
      </c>
      <c r="X502" t="s"/>
      <c r="Y502" t="s">
        <v>85</v>
      </c>
      <c r="Z502">
        <f>HYPERLINK("https://hotel-media.eclerx.com/savepage/tk_15468537729691732_sr_273.html","info")</f>
        <v/>
      </c>
      <c r="AA502" t="n">
        <v>-2311917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57</v>
      </c>
      <c r="AQ502" t="s">
        <v>88</v>
      </c>
      <c r="AR502" t="s">
        <v>133</v>
      </c>
      <c r="AS502" t="s"/>
      <c r="AT502" t="s">
        <v>90</v>
      </c>
      <c r="AU502" t="s"/>
      <c r="AV502" t="s"/>
      <c r="AW502" t="s"/>
      <c r="AX502" t="s"/>
      <c r="AY502" t="n">
        <v>2311917</v>
      </c>
      <c r="AZ502" t="s">
        <v>597</v>
      </c>
      <c r="BA502" t="s"/>
      <c r="BB502" t="n">
        <v>28907</v>
      </c>
      <c r="BC502" t="n">
        <v>53.647315</v>
      </c>
      <c r="BD502" t="n">
        <v>53.647315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595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97</v>
      </c>
      <c r="L503" t="s">
        <v>76</v>
      </c>
      <c r="M503" t="s"/>
      <c r="N503" t="s">
        <v>128</v>
      </c>
      <c r="O503" t="s">
        <v>78</v>
      </c>
      <c r="P503" t="s">
        <v>595</v>
      </c>
      <c r="Q503" t="s"/>
      <c r="R503" t="s">
        <v>242</v>
      </c>
      <c r="S503" t="s">
        <v>598</v>
      </c>
      <c r="T503" t="s">
        <v>81</v>
      </c>
      <c r="U503" t="s">
        <v>82</v>
      </c>
      <c r="V503" t="s">
        <v>83</v>
      </c>
      <c r="W503" t="s">
        <v>97</v>
      </c>
      <c r="X503" t="s"/>
      <c r="Y503" t="s">
        <v>85</v>
      </c>
      <c r="Z503">
        <f>HYPERLINK("https://hotel-media.eclerx.com/savepage/tk_15468537729691732_sr_273.html","info")</f>
        <v/>
      </c>
      <c r="AA503" t="n">
        <v>-2311917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57</v>
      </c>
      <c r="AQ503" t="s">
        <v>88</v>
      </c>
      <c r="AR503" t="s">
        <v>124</v>
      </c>
      <c r="AS503" t="s"/>
      <c r="AT503" t="s">
        <v>90</v>
      </c>
      <c r="AU503" t="s"/>
      <c r="AV503" t="s"/>
      <c r="AW503" t="s"/>
      <c r="AX503" t="s"/>
      <c r="AY503" t="n">
        <v>2311917</v>
      </c>
      <c r="AZ503" t="s">
        <v>597</v>
      </c>
      <c r="BA503" t="s"/>
      <c r="BB503" t="n">
        <v>28907</v>
      </c>
      <c r="BC503" t="n">
        <v>53.647315</v>
      </c>
      <c r="BD503" t="n">
        <v>53.647315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595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97</v>
      </c>
      <c r="L504" t="s">
        <v>76</v>
      </c>
      <c r="M504" t="s"/>
      <c r="N504" t="s">
        <v>128</v>
      </c>
      <c r="O504" t="s">
        <v>78</v>
      </c>
      <c r="P504" t="s">
        <v>595</v>
      </c>
      <c r="Q504" t="s"/>
      <c r="R504" t="s">
        <v>242</v>
      </c>
      <c r="S504" t="s">
        <v>598</v>
      </c>
      <c r="T504" t="s">
        <v>81</v>
      </c>
      <c r="U504" t="s">
        <v>82</v>
      </c>
      <c r="V504" t="s">
        <v>83</v>
      </c>
      <c r="W504" t="s">
        <v>97</v>
      </c>
      <c r="X504" t="s"/>
      <c r="Y504" t="s">
        <v>85</v>
      </c>
      <c r="Z504">
        <f>HYPERLINK("https://hotel-media.eclerx.com/savepage/tk_15468537729691732_sr_273.html","info")</f>
        <v/>
      </c>
      <c r="AA504" t="n">
        <v>-2311917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57</v>
      </c>
      <c r="AQ504" t="s">
        <v>88</v>
      </c>
      <c r="AR504" t="s">
        <v>599</v>
      </c>
      <c r="AS504" t="s"/>
      <c r="AT504" t="s">
        <v>90</v>
      </c>
      <c r="AU504" t="s"/>
      <c r="AV504" t="s"/>
      <c r="AW504" t="s"/>
      <c r="AX504" t="s"/>
      <c r="AY504" t="n">
        <v>2311917</v>
      </c>
      <c r="AZ504" t="s">
        <v>597</v>
      </c>
      <c r="BA504" t="s"/>
      <c r="BB504" t="n">
        <v>28907</v>
      </c>
      <c r="BC504" t="n">
        <v>53.647315</v>
      </c>
      <c r="BD504" t="n">
        <v>53.647315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595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99</v>
      </c>
      <c r="L505" t="s">
        <v>76</v>
      </c>
      <c r="M505" t="s"/>
      <c r="N505" t="s">
        <v>600</v>
      </c>
      <c r="O505" t="s">
        <v>78</v>
      </c>
      <c r="P505" t="s">
        <v>595</v>
      </c>
      <c r="Q505" t="s"/>
      <c r="R505" t="s">
        <v>242</v>
      </c>
      <c r="S505" t="s">
        <v>142</v>
      </c>
      <c r="T505" t="s">
        <v>81</v>
      </c>
      <c r="U505" t="s">
        <v>82</v>
      </c>
      <c r="V505" t="s">
        <v>83</v>
      </c>
      <c r="W505" t="s">
        <v>97</v>
      </c>
      <c r="X505" t="s"/>
      <c r="Y505" t="s">
        <v>85</v>
      </c>
      <c r="Z505">
        <f>HYPERLINK("https://hotel-media.eclerx.com/savepage/tk_15468537729691732_sr_273.html","info")</f>
        <v/>
      </c>
      <c r="AA505" t="n">
        <v>-2311917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57</v>
      </c>
      <c r="AQ505" t="s">
        <v>88</v>
      </c>
      <c r="AR505" t="s">
        <v>89</v>
      </c>
      <c r="AS505" t="s"/>
      <c r="AT505" t="s">
        <v>90</v>
      </c>
      <c r="AU505" t="s"/>
      <c r="AV505" t="s"/>
      <c r="AW505" t="s"/>
      <c r="AX505" t="s"/>
      <c r="AY505" t="n">
        <v>2311917</v>
      </c>
      <c r="AZ505" t="s">
        <v>597</v>
      </c>
      <c r="BA505" t="s"/>
      <c r="BB505" t="n">
        <v>28907</v>
      </c>
      <c r="BC505" t="n">
        <v>53.647315</v>
      </c>
      <c r="BD505" t="n">
        <v>53.647315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595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114</v>
      </c>
      <c r="L506" t="s">
        <v>76</v>
      </c>
      <c r="M506" t="s"/>
      <c r="N506" t="s">
        <v>601</v>
      </c>
      <c r="O506" t="s">
        <v>78</v>
      </c>
      <c r="P506" t="s">
        <v>595</v>
      </c>
      <c r="Q506" t="s"/>
      <c r="R506" t="s">
        <v>242</v>
      </c>
      <c r="S506" t="s">
        <v>223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HYPERLINK("https://hotel-media.eclerx.com/savepage/tk_15468537729691732_sr_273.html","info")</f>
        <v/>
      </c>
      <c r="AA506" t="n">
        <v>-2311917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57</v>
      </c>
      <c r="AQ506" t="s">
        <v>88</v>
      </c>
      <c r="AR506" t="s">
        <v>89</v>
      </c>
      <c r="AS506" t="s"/>
      <c r="AT506" t="s">
        <v>90</v>
      </c>
      <c r="AU506" t="s"/>
      <c r="AV506" t="s"/>
      <c r="AW506" t="s"/>
      <c r="AX506" t="s"/>
      <c r="AY506" t="n">
        <v>2311917</v>
      </c>
      <c r="AZ506" t="s">
        <v>597</v>
      </c>
      <c r="BA506" t="s"/>
      <c r="BB506" t="n">
        <v>28907</v>
      </c>
      <c r="BC506" t="n">
        <v>53.647315</v>
      </c>
      <c r="BD506" t="n">
        <v>53.647315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595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114</v>
      </c>
      <c r="L507" t="s">
        <v>76</v>
      </c>
      <c r="M507" t="s"/>
      <c r="N507" t="s">
        <v>128</v>
      </c>
      <c r="O507" t="s">
        <v>78</v>
      </c>
      <c r="P507" t="s">
        <v>595</v>
      </c>
      <c r="Q507" t="s"/>
      <c r="R507" t="s">
        <v>242</v>
      </c>
      <c r="S507" t="s">
        <v>223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HYPERLINK("https://hotel-media.eclerx.com/savepage/tk_15468537729691732_sr_273.html","info")</f>
        <v/>
      </c>
      <c r="AA507" t="n">
        <v>-2311917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57</v>
      </c>
      <c r="AQ507" t="s">
        <v>88</v>
      </c>
      <c r="AR507" t="s">
        <v>141</v>
      </c>
      <c r="AS507" t="s"/>
      <c r="AT507" t="s">
        <v>90</v>
      </c>
      <c r="AU507" t="s"/>
      <c r="AV507" t="s"/>
      <c r="AW507" t="s"/>
      <c r="AX507" t="s"/>
      <c r="AY507" t="n">
        <v>2311917</v>
      </c>
      <c r="AZ507" t="s">
        <v>597</v>
      </c>
      <c r="BA507" t="s"/>
      <c r="BB507" t="n">
        <v>28907</v>
      </c>
      <c r="BC507" t="n">
        <v>53.647315</v>
      </c>
      <c r="BD507" t="n">
        <v>53.647315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595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121</v>
      </c>
      <c r="L508" t="s">
        <v>76</v>
      </c>
      <c r="M508" t="s"/>
      <c r="N508" t="s">
        <v>292</v>
      </c>
      <c r="O508" t="s">
        <v>78</v>
      </c>
      <c r="P508" t="s">
        <v>595</v>
      </c>
      <c r="Q508" t="s"/>
      <c r="R508" t="s">
        <v>242</v>
      </c>
      <c r="S508" t="s">
        <v>293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HYPERLINK("https://hotel-media.eclerx.com/savepage/tk_15468537729691732_sr_273.html","info")</f>
        <v/>
      </c>
      <c r="AA508" t="n">
        <v>-2311917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57</v>
      </c>
      <c r="AQ508" t="s">
        <v>88</v>
      </c>
      <c r="AR508" t="s">
        <v>89</v>
      </c>
      <c r="AS508" t="s"/>
      <c r="AT508" t="s">
        <v>90</v>
      </c>
      <c r="AU508" t="s"/>
      <c r="AV508" t="s"/>
      <c r="AW508" t="s"/>
      <c r="AX508" t="s"/>
      <c r="AY508" t="n">
        <v>2311917</v>
      </c>
      <c r="AZ508" t="s">
        <v>597</v>
      </c>
      <c r="BA508" t="s"/>
      <c r="BB508" t="n">
        <v>28907</v>
      </c>
      <c r="BC508" t="n">
        <v>53.647315</v>
      </c>
      <c r="BD508" t="n">
        <v>53.647315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595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122</v>
      </c>
      <c r="L509" t="s">
        <v>76</v>
      </c>
      <c r="M509" t="s"/>
      <c r="N509" t="s">
        <v>602</v>
      </c>
      <c r="O509" t="s">
        <v>78</v>
      </c>
      <c r="P509" t="s">
        <v>595</v>
      </c>
      <c r="Q509" t="s"/>
      <c r="R509" t="s">
        <v>242</v>
      </c>
      <c r="S509" t="s">
        <v>256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HYPERLINK("https://hotel-media.eclerx.com/savepage/tk_15468537729691732_sr_273.html","info")</f>
        <v/>
      </c>
      <c r="AA509" t="n">
        <v>-2311917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57</v>
      </c>
      <c r="AQ509" t="s">
        <v>88</v>
      </c>
      <c r="AR509" t="s">
        <v>89</v>
      </c>
      <c r="AS509" t="s"/>
      <c r="AT509" t="s">
        <v>90</v>
      </c>
      <c r="AU509" t="s"/>
      <c r="AV509" t="s"/>
      <c r="AW509" t="s"/>
      <c r="AX509" t="s"/>
      <c r="AY509" t="n">
        <v>2311917</v>
      </c>
      <c r="AZ509" t="s">
        <v>597</v>
      </c>
      <c r="BA509" t="s"/>
      <c r="BB509" t="n">
        <v>28907</v>
      </c>
      <c r="BC509" t="n">
        <v>53.647315</v>
      </c>
      <c r="BD509" t="n">
        <v>53.647315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595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122</v>
      </c>
      <c r="L510" t="s">
        <v>76</v>
      </c>
      <c r="M510" t="s"/>
      <c r="N510" t="s">
        <v>128</v>
      </c>
      <c r="O510" t="s">
        <v>78</v>
      </c>
      <c r="P510" t="s">
        <v>595</v>
      </c>
      <c r="Q510" t="s"/>
      <c r="R510" t="s">
        <v>242</v>
      </c>
      <c r="S510" t="s">
        <v>256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HYPERLINK("https://hotel-media.eclerx.com/savepage/tk_15468537729691732_sr_273.html","info")</f>
        <v/>
      </c>
      <c r="AA510" t="n">
        <v>-2311917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57</v>
      </c>
      <c r="AQ510" t="s">
        <v>88</v>
      </c>
      <c r="AR510" t="s">
        <v>119</v>
      </c>
      <c r="AS510" t="s"/>
      <c r="AT510" t="s">
        <v>90</v>
      </c>
      <c r="AU510" t="s"/>
      <c r="AV510" t="s"/>
      <c r="AW510" t="s"/>
      <c r="AX510" t="s"/>
      <c r="AY510" t="n">
        <v>2311917</v>
      </c>
      <c r="AZ510" t="s">
        <v>597</v>
      </c>
      <c r="BA510" t="s"/>
      <c r="BB510" t="n">
        <v>28907</v>
      </c>
      <c r="BC510" t="n">
        <v>53.647315</v>
      </c>
      <c r="BD510" t="n">
        <v>53.647315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595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124</v>
      </c>
      <c r="L511" t="s">
        <v>76</v>
      </c>
      <c r="M511" t="s"/>
      <c r="N511" t="s">
        <v>292</v>
      </c>
      <c r="O511" t="s">
        <v>78</v>
      </c>
      <c r="P511" t="s">
        <v>595</v>
      </c>
      <c r="Q511" t="s"/>
      <c r="R511" t="s">
        <v>242</v>
      </c>
      <c r="S511" t="s">
        <v>294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HYPERLINK("https://hotel-media.eclerx.com/savepage/tk_15468537729691732_sr_273.html","info")</f>
        <v/>
      </c>
      <c r="AA511" t="n">
        <v>-2311917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57</v>
      </c>
      <c r="AQ511" t="s">
        <v>88</v>
      </c>
      <c r="AR511" t="s">
        <v>114</v>
      </c>
      <c r="AS511" t="s"/>
      <c r="AT511" t="s">
        <v>90</v>
      </c>
      <c r="AU511" t="s"/>
      <c r="AV511" t="s"/>
      <c r="AW511" t="s"/>
      <c r="AX511" t="s"/>
      <c r="AY511" t="n">
        <v>2311917</v>
      </c>
      <c r="AZ511" t="s">
        <v>597</v>
      </c>
      <c r="BA511" t="s"/>
      <c r="BB511" t="n">
        <v>28907</v>
      </c>
      <c r="BC511" t="n">
        <v>53.647315</v>
      </c>
      <c r="BD511" t="n">
        <v>53.647315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595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125</v>
      </c>
      <c r="L512" t="s">
        <v>76</v>
      </c>
      <c r="M512" t="s"/>
      <c r="N512" t="s">
        <v>602</v>
      </c>
      <c r="O512" t="s">
        <v>78</v>
      </c>
      <c r="P512" t="s">
        <v>595</v>
      </c>
      <c r="Q512" t="s"/>
      <c r="R512" t="s">
        <v>242</v>
      </c>
      <c r="S512" t="s">
        <v>206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HYPERLINK("https://hotel-media.eclerx.com/savepage/tk_15468537729691732_sr_273.html","info")</f>
        <v/>
      </c>
      <c r="AA512" t="n">
        <v>-2311917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57</v>
      </c>
      <c r="AQ512" t="s">
        <v>88</v>
      </c>
      <c r="AR512" t="s">
        <v>114</v>
      </c>
      <c r="AS512" t="s"/>
      <c r="AT512" t="s">
        <v>90</v>
      </c>
      <c r="AU512" t="s"/>
      <c r="AV512" t="s"/>
      <c r="AW512" t="s"/>
      <c r="AX512" t="s"/>
      <c r="AY512" t="n">
        <v>2311917</v>
      </c>
      <c r="AZ512" t="s">
        <v>597</v>
      </c>
      <c r="BA512" t="s"/>
      <c r="BB512" t="n">
        <v>28907</v>
      </c>
      <c r="BC512" t="n">
        <v>53.647315</v>
      </c>
      <c r="BD512" t="n">
        <v>53.647315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595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126</v>
      </c>
      <c r="L513" t="s">
        <v>76</v>
      </c>
      <c r="M513" t="s"/>
      <c r="N513" t="s">
        <v>283</v>
      </c>
      <c r="O513" t="s">
        <v>78</v>
      </c>
      <c r="P513" t="s">
        <v>595</v>
      </c>
      <c r="Q513" t="s"/>
      <c r="R513" t="s">
        <v>242</v>
      </c>
      <c r="S513" t="s">
        <v>603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HYPERLINK("https://hotel-media.eclerx.com/savepage/tk_15468537729691732_sr_273.html","info")</f>
        <v/>
      </c>
      <c r="AA513" t="n">
        <v>-2311917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57</v>
      </c>
      <c r="AQ513" t="s">
        <v>88</v>
      </c>
      <c r="AR513" t="s">
        <v>127</v>
      </c>
      <c r="AS513" t="s"/>
      <c r="AT513" t="s">
        <v>90</v>
      </c>
      <c r="AU513" t="s"/>
      <c r="AV513" t="s"/>
      <c r="AW513" t="s"/>
      <c r="AX513" t="s"/>
      <c r="AY513" t="n">
        <v>2311917</v>
      </c>
      <c r="AZ513" t="s">
        <v>597</v>
      </c>
      <c r="BA513" t="s"/>
      <c r="BB513" t="n">
        <v>28907</v>
      </c>
      <c r="BC513" t="n">
        <v>53.647315</v>
      </c>
      <c r="BD513" t="n">
        <v>53.647315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595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127</v>
      </c>
      <c r="L514" t="s">
        <v>76</v>
      </c>
      <c r="M514" t="s"/>
      <c r="N514" t="s">
        <v>131</v>
      </c>
      <c r="O514" t="s">
        <v>78</v>
      </c>
      <c r="P514" t="s">
        <v>595</v>
      </c>
      <c r="Q514" t="s"/>
      <c r="R514" t="s">
        <v>242</v>
      </c>
      <c r="S514" t="s">
        <v>259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HYPERLINK("https://hotel-media.eclerx.com/savepage/tk_15468537729691732_sr_273.html","info")</f>
        <v/>
      </c>
      <c r="AA514" t="n">
        <v>-2311917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57</v>
      </c>
      <c r="AQ514" t="s">
        <v>88</v>
      </c>
      <c r="AR514" t="s">
        <v>133</v>
      </c>
      <c r="AS514" t="s"/>
      <c r="AT514" t="s">
        <v>90</v>
      </c>
      <c r="AU514" t="s"/>
      <c r="AV514" t="s"/>
      <c r="AW514" t="s"/>
      <c r="AX514" t="s"/>
      <c r="AY514" t="n">
        <v>2311917</v>
      </c>
      <c r="AZ514" t="s">
        <v>597</v>
      </c>
      <c r="BA514" t="s"/>
      <c r="BB514" t="n">
        <v>28907</v>
      </c>
      <c r="BC514" t="n">
        <v>53.647315</v>
      </c>
      <c r="BD514" t="n">
        <v>53.647315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595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129</v>
      </c>
      <c r="L515" t="s">
        <v>76</v>
      </c>
      <c r="M515" t="s"/>
      <c r="N515" t="s">
        <v>604</v>
      </c>
      <c r="O515" t="s">
        <v>78</v>
      </c>
      <c r="P515" t="s">
        <v>595</v>
      </c>
      <c r="Q515" t="s"/>
      <c r="R515" t="s">
        <v>242</v>
      </c>
      <c r="S515" t="s">
        <v>208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HYPERLINK("https://hotel-media.eclerx.com/savepage/tk_15468537729691732_sr_273.html","info")</f>
        <v/>
      </c>
      <c r="AA515" t="n">
        <v>-2311917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57</v>
      </c>
      <c r="AQ515" t="s">
        <v>88</v>
      </c>
      <c r="AR515" t="s">
        <v>89</v>
      </c>
      <c r="AS515" t="s"/>
      <c r="AT515" t="s">
        <v>90</v>
      </c>
      <c r="AU515" t="s"/>
      <c r="AV515" t="s"/>
      <c r="AW515" t="s"/>
      <c r="AX515" t="s"/>
      <c r="AY515" t="n">
        <v>2311917</v>
      </c>
      <c r="AZ515" t="s">
        <v>597</v>
      </c>
      <c r="BA515" t="s"/>
      <c r="BB515" t="n">
        <v>28907</v>
      </c>
      <c r="BC515" t="n">
        <v>53.647315</v>
      </c>
      <c r="BD515" t="n">
        <v>53.647315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595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130</v>
      </c>
      <c r="L516" t="s">
        <v>76</v>
      </c>
      <c r="M516" t="s"/>
      <c r="N516" t="s">
        <v>128</v>
      </c>
      <c r="O516" t="s">
        <v>78</v>
      </c>
      <c r="P516" t="s">
        <v>595</v>
      </c>
      <c r="Q516" t="s"/>
      <c r="R516" t="s">
        <v>242</v>
      </c>
      <c r="S516" t="s">
        <v>271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HYPERLINK("https://hotel-media.eclerx.com/savepage/tk_15468537729691732_sr_273.html","info")</f>
        <v/>
      </c>
      <c r="AA516" t="n">
        <v>-2311917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57</v>
      </c>
      <c r="AQ516" t="s">
        <v>88</v>
      </c>
      <c r="AR516" t="s">
        <v>124</v>
      </c>
      <c r="AS516" t="s"/>
      <c r="AT516" t="s">
        <v>90</v>
      </c>
      <c r="AU516" t="s"/>
      <c r="AV516" t="s"/>
      <c r="AW516" t="s"/>
      <c r="AX516" t="s"/>
      <c r="AY516" t="n">
        <v>2311917</v>
      </c>
      <c r="AZ516" t="s">
        <v>597</v>
      </c>
      <c r="BA516" t="s"/>
      <c r="BB516" t="n">
        <v>28907</v>
      </c>
      <c r="BC516" t="n">
        <v>53.647315</v>
      </c>
      <c r="BD516" t="n">
        <v>53.647315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595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130</v>
      </c>
      <c r="L517" t="s">
        <v>76</v>
      </c>
      <c r="M517" t="s"/>
      <c r="N517" t="s">
        <v>128</v>
      </c>
      <c r="O517" t="s">
        <v>78</v>
      </c>
      <c r="P517" t="s">
        <v>595</v>
      </c>
      <c r="Q517" t="s"/>
      <c r="R517" t="s">
        <v>242</v>
      </c>
      <c r="S517" t="s">
        <v>271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HYPERLINK("https://hotel-media.eclerx.com/savepage/tk_15468537729691732_sr_273.html","info")</f>
        <v/>
      </c>
      <c r="AA517" t="n">
        <v>-2311917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57</v>
      </c>
      <c r="AQ517" t="s">
        <v>88</v>
      </c>
      <c r="AR517" t="s">
        <v>599</v>
      </c>
      <c r="AS517" t="s"/>
      <c r="AT517" t="s">
        <v>90</v>
      </c>
      <c r="AU517" t="s"/>
      <c r="AV517" t="s"/>
      <c r="AW517" t="s"/>
      <c r="AX517" t="s"/>
      <c r="AY517" t="n">
        <v>2311917</v>
      </c>
      <c r="AZ517" t="s">
        <v>597</v>
      </c>
      <c r="BA517" t="s"/>
      <c r="BB517" t="n">
        <v>28907</v>
      </c>
      <c r="BC517" t="n">
        <v>53.647315</v>
      </c>
      <c r="BD517" t="n">
        <v>53.647315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595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134</v>
      </c>
      <c r="L518" t="s">
        <v>76</v>
      </c>
      <c r="M518" t="s"/>
      <c r="N518" t="s">
        <v>605</v>
      </c>
      <c r="O518" t="s">
        <v>78</v>
      </c>
      <c r="P518" t="s">
        <v>595</v>
      </c>
      <c r="Q518" t="s"/>
      <c r="R518" t="s">
        <v>242</v>
      </c>
      <c r="S518" t="s">
        <v>303</v>
      </c>
      <c r="T518" t="s">
        <v>81</v>
      </c>
      <c r="U518" t="s">
        <v>82</v>
      </c>
      <c r="V518" t="s">
        <v>83</v>
      </c>
      <c r="W518" t="s">
        <v>97</v>
      </c>
      <c r="X518" t="s"/>
      <c r="Y518" t="s">
        <v>85</v>
      </c>
      <c r="Z518">
        <f>HYPERLINK("https://hotel-media.eclerx.com/savepage/tk_15468537729691732_sr_273.html","info")</f>
        <v/>
      </c>
      <c r="AA518" t="n">
        <v>-2311917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57</v>
      </c>
      <c r="AQ518" t="s">
        <v>88</v>
      </c>
      <c r="AR518" t="s">
        <v>89</v>
      </c>
      <c r="AS518" t="s"/>
      <c r="AT518" t="s">
        <v>90</v>
      </c>
      <c r="AU518" t="s"/>
      <c r="AV518" t="s"/>
      <c r="AW518" t="s"/>
      <c r="AX518" t="s"/>
      <c r="AY518" t="n">
        <v>2311917</v>
      </c>
      <c r="AZ518" t="s">
        <v>597</v>
      </c>
      <c r="BA518" t="s"/>
      <c r="BB518" t="n">
        <v>28907</v>
      </c>
      <c r="BC518" t="n">
        <v>53.647315</v>
      </c>
      <c r="BD518" t="n">
        <v>53.647315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595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142</v>
      </c>
      <c r="L519" t="s">
        <v>76</v>
      </c>
      <c r="M519" t="s"/>
      <c r="N519" t="s">
        <v>128</v>
      </c>
      <c r="O519" t="s">
        <v>78</v>
      </c>
      <c r="P519" t="s">
        <v>595</v>
      </c>
      <c r="Q519" t="s"/>
      <c r="R519" t="s">
        <v>242</v>
      </c>
      <c r="S519" t="s">
        <v>606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HYPERLINK("https://hotel-media.eclerx.com/savepage/tk_15468537729691732_sr_273.html","info")</f>
        <v/>
      </c>
      <c r="AA519" t="n">
        <v>-2311917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57</v>
      </c>
      <c r="AQ519" t="s">
        <v>88</v>
      </c>
      <c r="AR519" t="s">
        <v>124</v>
      </c>
      <c r="AS519" t="s"/>
      <c r="AT519" t="s">
        <v>90</v>
      </c>
      <c r="AU519" t="s"/>
      <c r="AV519" t="s"/>
      <c r="AW519" t="s"/>
      <c r="AX519" t="s"/>
      <c r="AY519" t="n">
        <v>2311917</v>
      </c>
      <c r="AZ519" t="s">
        <v>597</v>
      </c>
      <c r="BA519" t="s"/>
      <c r="BB519" t="n">
        <v>28907</v>
      </c>
      <c r="BC519" t="n">
        <v>53.647315</v>
      </c>
      <c r="BD519" t="n">
        <v>53.647315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595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142</v>
      </c>
      <c r="L520" t="s">
        <v>76</v>
      </c>
      <c r="M520" t="s"/>
      <c r="N520" t="s">
        <v>128</v>
      </c>
      <c r="O520" t="s">
        <v>78</v>
      </c>
      <c r="P520" t="s">
        <v>595</v>
      </c>
      <c r="Q520" t="s"/>
      <c r="R520" t="s">
        <v>242</v>
      </c>
      <c r="S520" t="s">
        <v>606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HYPERLINK("https://hotel-media.eclerx.com/savepage/tk_15468537729691732_sr_273.html","info")</f>
        <v/>
      </c>
      <c r="AA520" t="n">
        <v>-2311917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57</v>
      </c>
      <c r="AQ520" t="s">
        <v>88</v>
      </c>
      <c r="AR520" t="s">
        <v>124</v>
      </c>
      <c r="AS520" t="s"/>
      <c r="AT520" t="s">
        <v>90</v>
      </c>
      <c r="AU520" t="s"/>
      <c r="AV520" t="s"/>
      <c r="AW520" t="s"/>
      <c r="AX520" t="s"/>
      <c r="AY520" t="n">
        <v>2311917</v>
      </c>
      <c r="AZ520" t="s">
        <v>597</v>
      </c>
      <c r="BA520" t="s"/>
      <c r="BB520" t="n">
        <v>28907</v>
      </c>
      <c r="BC520" t="n">
        <v>53.647315</v>
      </c>
      <c r="BD520" t="n">
        <v>53.647315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595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142</v>
      </c>
      <c r="L521" t="s">
        <v>76</v>
      </c>
      <c r="M521" t="s"/>
      <c r="N521" t="s">
        <v>128</v>
      </c>
      <c r="O521" t="s">
        <v>78</v>
      </c>
      <c r="P521" t="s">
        <v>595</v>
      </c>
      <c r="Q521" t="s"/>
      <c r="R521" t="s">
        <v>242</v>
      </c>
      <c r="S521" t="s">
        <v>606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HYPERLINK("https://hotel-media.eclerx.com/savepage/tk_15468537729691732_sr_273.html","info")</f>
        <v/>
      </c>
      <c r="AA521" t="n">
        <v>-2311917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57</v>
      </c>
      <c r="AQ521" t="s">
        <v>88</v>
      </c>
      <c r="AR521" t="s">
        <v>599</v>
      </c>
      <c r="AS521" t="s"/>
      <c r="AT521" t="s">
        <v>90</v>
      </c>
      <c r="AU521" t="s"/>
      <c r="AV521" t="s"/>
      <c r="AW521" t="s"/>
      <c r="AX521" t="s"/>
      <c r="AY521" t="n">
        <v>2311917</v>
      </c>
      <c r="AZ521" t="s">
        <v>597</v>
      </c>
      <c r="BA521" t="s"/>
      <c r="BB521" t="n">
        <v>28907</v>
      </c>
      <c r="BC521" t="n">
        <v>53.647315</v>
      </c>
      <c r="BD521" t="n">
        <v>53.647315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595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142</v>
      </c>
      <c r="L522" t="s">
        <v>76</v>
      </c>
      <c r="M522" t="s"/>
      <c r="N522" t="s">
        <v>128</v>
      </c>
      <c r="O522" t="s">
        <v>78</v>
      </c>
      <c r="P522" t="s">
        <v>595</v>
      </c>
      <c r="Q522" t="s"/>
      <c r="R522" t="s">
        <v>242</v>
      </c>
      <c r="S522" t="s">
        <v>606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HYPERLINK("https://hotel-media.eclerx.com/savepage/tk_15468537729691732_sr_273.html","info")</f>
        <v/>
      </c>
      <c r="AA522" t="n">
        <v>-2311917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57</v>
      </c>
      <c r="AQ522" t="s">
        <v>88</v>
      </c>
      <c r="AR522" t="s">
        <v>599</v>
      </c>
      <c r="AS522" t="s"/>
      <c r="AT522" t="s">
        <v>90</v>
      </c>
      <c r="AU522" t="s"/>
      <c r="AV522" t="s"/>
      <c r="AW522" t="s"/>
      <c r="AX522" t="s"/>
      <c r="AY522" t="n">
        <v>2311917</v>
      </c>
      <c r="AZ522" t="s">
        <v>597</v>
      </c>
      <c r="BA522" t="s"/>
      <c r="BB522" t="n">
        <v>28907</v>
      </c>
      <c r="BC522" t="n">
        <v>53.647315</v>
      </c>
      <c r="BD522" t="n">
        <v>53.647315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595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149</v>
      </c>
      <c r="L523" t="s">
        <v>76</v>
      </c>
      <c r="M523" t="s"/>
      <c r="N523" t="s">
        <v>607</v>
      </c>
      <c r="O523" t="s">
        <v>78</v>
      </c>
      <c r="P523" t="s">
        <v>595</v>
      </c>
      <c r="Q523" t="s"/>
      <c r="R523" t="s">
        <v>242</v>
      </c>
      <c r="S523" t="s">
        <v>568</v>
      </c>
      <c r="T523" t="s">
        <v>81</v>
      </c>
      <c r="U523" t="s">
        <v>82</v>
      </c>
      <c r="V523" t="s">
        <v>83</v>
      </c>
      <c r="W523" t="s">
        <v>97</v>
      </c>
      <c r="X523" t="s"/>
      <c r="Y523" t="s">
        <v>85</v>
      </c>
      <c r="Z523">
        <f>HYPERLINK("https://hotel-media.eclerx.com/savepage/tk_15468537729691732_sr_273.html","info")</f>
        <v/>
      </c>
      <c r="AA523" t="n">
        <v>-2311917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57</v>
      </c>
      <c r="AQ523" t="s">
        <v>88</v>
      </c>
      <c r="AR523" t="s">
        <v>89</v>
      </c>
      <c r="AS523" t="s"/>
      <c r="AT523" t="s">
        <v>90</v>
      </c>
      <c r="AU523" t="s"/>
      <c r="AV523" t="s"/>
      <c r="AW523" t="s"/>
      <c r="AX523" t="s"/>
      <c r="AY523" t="n">
        <v>2311917</v>
      </c>
      <c r="AZ523" t="s">
        <v>597</v>
      </c>
      <c r="BA523" t="s"/>
      <c r="BB523" t="n">
        <v>28907</v>
      </c>
      <c r="BC523" t="n">
        <v>53.647315</v>
      </c>
      <c r="BD523" t="n">
        <v>53.647315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608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96</v>
      </c>
      <c r="L524" t="s">
        <v>76</v>
      </c>
      <c r="M524" t="s"/>
      <c r="N524" t="s">
        <v>609</v>
      </c>
      <c r="O524" t="s">
        <v>78</v>
      </c>
      <c r="P524" t="s">
        <v>608</v>
      </c>
      <c r="Q524" t="s"/>
      <c r="R524" t="s">
        <v>220</v>
      </c>
      <c r="S524" t="s">
        <v>250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HYPERLINK("https://hotel-media.eclerx.com/savepage/tk_15468537212332823_sr_273.html","info")</f>
        <v/>
      </c>
      <c r="AA524" t="n">
        <v>-2311846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40</v>
      </c>
      <c r="AQ524" t="s">
        <v>88</v>
      </c>
      <c r="AR524" t="s">
        <v>124</v>
      </c>
      <c r="AS524" t="s"/>
      <c r="AT524" t="s">
        <v>90</v>
      </c>
      <c r="AU524" t="s"/>
      <c r="AV524" t="s"/>
      <c r="AW524" t="s"/>
      <c r="AX524" t="s"/>
      <c r="AY524" t="n">
        <v>2311846</v>
      </c>
      <c r="AZ524" t="s">
        <v>610</v>
      </c>
      <c r="BA524" t="s"/>
      <c r="BB524" t="n">
        <v>40285</v>
      </c>
      <c r="BC524" t="n">
        <v>53.538054</v>
      </c>
      <c r="BD524" t="n">
        <v>53.538054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608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96</v>
      </c>
      <c r="L525" t="s">
        <v>76</v>
      </c>
      <c r="M525" t="s"/>
      <c r="N525" t="s">
        <v>609</v>
      </c>
      <c r="O525" t="s">
        <v>78</v>
      </c>
      <c r="P525" t="s">
        <v>608</v>
      </c>
      <c r="Q525" t="s"/>
      <c r="R525" t="s">
        <v>220</v>
      </c>
      <c r="S525" t="s">
        <v>250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HYPERLINK("https://hotel-media.eclerx.com/savepage/tk_15468537212332823_sr_273.html","info")</f>
        <v/>
      </c>
      <c r="AA525" t="n">
        <v>-2311846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40</v>
      </c>
      <c r="AQ525" t="s">
        <v>88</v>
      </c>
      <c r="AR525" t="s">
        <v>119</v>
      </c>
      <c r="AS525" t="s"/>
      <c r="AT525" t="s">
        <v>90</v>
      </c>
      <c r="AU525" t="s"/>
      <c r="AV525" t="s"/>
      <c r="AW525" t="s"/>
      <c r="AX525" t="s"/>
      <c r="AY525" t="n">
        <v>2311846</v>
      </c>
      <c r="AZ525" t="s">
        <v>610</v>
      </c>
      <c r="BA525" t="s"/>
      <c r="BB525" t="n">
        <v>40285</v>
      </c>
      <c r="BC525" t="n">
        <v>53.538054</v>
      </c>
      <c r="BD525" t="n">
        <v>53.538054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608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96</v>
      </c>
      <c r="L526" t="s">
        <v>76</v>
      </c>
      <c r="M526" t="s"/>
      <c r="N526" t="s">
        <v>611</v>
      </c>
      <c r="O526" t="s">
        <v>78</v>
      </c>
      <c r="P526" t="s">
        <v>608</v>
      </c>
      <c r="Q526" t="s"/>
      <c r="R526" t="s">
        <v>220</v>
      </c>
      <c r="S526" t="s">
        <v>250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HYPERLINK("https://hotel-media.eclerx.com/savepage/tk_15468537212332823_sr_273.html","info")</f>
        <v/>
      </c>
      <c r="AA526" t="n">
        <v>-2311846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40</v>
      </c>
      <c r="AQ526" t="s">
        <v>88</v>
      </c>
      <c r="AR526" t="s">
        <v>121</v>
      </c>
      <c r="AS526" t="s"/>
      <c r="AT526" t="s">
        <v>90</v>
      </c>
      <c r="AU526" t="s"/>
      <c r="AV526" t="s"/>
      <c r="AW526" t="s"/>
      <c r="AX526" t="s"/>
      <c r="AY526" t="n">
        <v>2311846</v>
      </c>
      <c r="AZ526" t="s">
        <v>610</v>
      </c>
      <c r="BA526" t="s"/>
      <c r="BB526" t="n">
        <v>40285</v>
      </c>
      <c r="BC526" t="n">
        <v>53.538054</v>
      </c>
      <c r="BD526" t="n">
        <v>53.538054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608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102</v>
      </c>
      <c r="L527" t="s">
        <v>76</v>
      </c>
      <c r="M527" t="s"/>
      <c r="N527" t="s">
        <v>612</v>
      </c>
      <c r="O527" t="s">
        <v>78</v>
      </c>
      <c r="P527" t="s">
        <v>608</v>
      </c>
      <c r="Q527" t="s"/>
      <c r="R527" t="s">
        <v>220</v>
      </c>
      <c r="S527" t="s">
        <v>145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HYPERLINK("https://hotel-media.eclerx.com/savepage/tk_15468537212332823_sr_273.html","info")</f>
        <v/>
      </c>
      <c r="AA527" t="n">
        <v>-2311846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40</v>
      </c>
      <c r="AQ527" t="s">
        <v>88</v>
      </c>
      <c r="AR527" t="s">
        <v>89</v>
      </c>
      <c r="AS527" t="s"/>
      <c r="AT527" t="s">
        <v>90</v>
      </c>
      <c r="AU527" t="s"/>
      <c r="AV527" t="s"/>
      <c r="AW527" t="s"/>
      <c r="AX527" t="s"/>
      <c r="AY527" t="n">
        <v>2311846</v>
      </c>
      <c r="AZ527" t="s">
        <v>610</v>
      </c>
      <c r="BA527" t="s"/>
      <c r="BB527" t="n">
        <v>40285</v>
      </c>
      <c r="BC527" t="n">
        <v>53.538054</v>
      </c>
      <c r="BD527" t="n">
        <v>53.538054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608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105</v>
      </c>
      <c r="L528" t="s">
        <v>76</v>
      </c>
      <c r="M528" t="s"/>
      <c r="N528" t="s">
        <v>612</v>
      </c>
      <c r="O528" t="s">
        <v>78</v>
      </c>
      <c r="P528" t="s">
        <v>608</v>
      </c>
      <c r="Q528" t="s"/>
      <c r="R528" t="s">
        <v>220</v>
      </c>
      <c r="S528" t="s">
        <v>387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HYPERLINK("https://hotel-media.eclerx.com/savepage/tk_15468537212332823_sr_273.html","info")</f>
        <v/>
      </c>
      <c r="AA528" t="n">
        <v>-2311846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40</v>
      </c>
      <c r="AQ528" t="s">
        <v>88</v>
      </c>
      <c r="AR528" t="s">
        <v>114</v>
      </c>
      <c r="AS528" t="s"/>
      <c r="AT528" t="s">
        <v>90</v>
      </c>
      <c r="AU528" t="s"/>
      <c r="AV528" t="s"/>
      <c r="AW528" t="s"/>
      <c r="AX528" t="s"/>
      <c r="AY528" t="n">
        <v>2311846</v>
      </c>
      <c r="AZ528" t="s">
        <v>610</v>
      </c>
      <c r="BA528" t="s"/>
      <c r="BB528" t="n">
        <v>40285</v>
      </c>
      <c r="BC528" t="n">
        <v>53.538054</v>
      </c>
      <c r="BD528" t="n">
        <v>53.538054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608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111</v>
      </c>
      <c r="L529" t="s">
        <v>76</v>
      </c>
      <c r="M529" t="s"/>
      <c r="N529" t="s">
        <v>367</v>
      </c>
      <c r="O529" t="s">
        <v>78</v>
      </c>
      <c r="P529" t="s">
        <v>608</v>
      </c>
      <c r="Q529" t="s"/>
      <c r="R529" t="s">
        <v>220</v>
      </c>
      <c r="S529" t="s">
        <v>560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HYPERLINK("https://hotel-media.eclerx.com/savepage/tk_15468537212332823_sr_273.html","info")</f>
        <v/>
      </c>
      <c r="AA529" t="n">
        <v>-2311846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40</v>
      </c>
      <c r="AQ529" t="s">
        <v>88</v>
      </c>
      <c r="AR529" t="s">
        <v>133</v>
      </c>
      <c r="AS529" t="s"/>
      <c r="AT529" t="s">
        <v>90</v>
      </c>
      <c r="AU529" t="s"/>
      <c r="AV529" t="s"/>
      <c r="AW529" t="s"/>
      <c r="AX529" t="s"/>
      <c r="AY529" t="n">
        <v>2311846</v>
      </c>
      <c r="AZ529" t="s">
        <v>610</v>
      </c>
      <c r="BA529" t="s"/>
      <c r="BB529" t="n">
        <v>40285</v>
      </c>
      <c r="BC529" t="n">
        <v>53.538054</v>
      </c>
      <c r="BD529" t="n">
        <v>53.538054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608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119</v>
      </c>
      <c r="L530" t="s">
        <v>76</v>
      </c>
      <c r="M530" t="s"/>
      <c r="N530" t="s">
        <v>367</v>
      </c>
      <c r="O530" t="s">
        <v>78</v>
      </c>
      <c r="P530" t="s">
        <v>608</v>
      </c>
      <c r="Q530" t="s"/>
      <c r="R530" t="s">
        <v>220</v>
      </c>
      <c r="S530" t="s">
        <v>204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HYPERLINK("https://hotel-media.eclerx.com/savepage/tk_15468537212332823_sr_273.html","info")</f>
        <v/>
      </c>
      <c r="AA530" t="n">
        <v>-2311846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40</v>
      </c>
      <c r="AQ530" t="s">
        <v>88</v>
      </c>
      <c r="AR530" t="s">
        <v>127</v>
      </c>
      <c r="AS530" t="s"/>
      <c r="AT530" t="s">
        <v>90</v>
      </c>
      <c r="AU530" t="s"/>
      <c r="AV530" t="s"/>
      <c r="AW530" t="s"/>
      <c r="AX530" t="s"/>
      <c r="AY530" t="n">
        <v>2311846</v>
      </c>
      <c r="AZ530" t="s">
        <v>610</v>
      </c>
      <c r="BA530" t="s"/>
      <c r="BB530" t="n">
        <v>40285</v>
      </c>
      <c r="BC530" t="n">
        <v>53.538054</v>
      </c>
      <c r="BD530" t="n">
        <v>53.538054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608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122</v>
      </c>
      <c r="L531" t="s">
        <v>76</v>
      </c>
      <c r="M531" t="s"/>
      <c r="N531" t="s">
        <v>613</v>
      </c>
      <c r="O531" t="s">
        <v>78</v>
      </c>
      <c r="P531" t="s">
        <v>608</v>
      </c>
      <c r="Q531" t="s"/>
      <c r="R531" t="s">
        <v>220</v>
      </c>
      <c r="S531" t="s">
        <v>256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HYPERLINK("https://hotel-media.eclerx.com/savepage/tk_15468537212332823_sr_273.html","info")</f>
        <v/>
      </c>
      <c r="AA531" t="n">
        <v>-2311846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40</v>
      </c>
      <c r="AQ531" t="s">
        <v>88</v>
      </c>
      <c r="AR531" t="s">
        <v>121</v>
      </c>
      <c r="AS531" t="s"/>
      <c r="AT531" t="s">
        <v>90</v>
      </c>
      <c r="AU531" t="s"/>
      <c r="AV531" t="s"/>
      <c r="AW531" t="s"/>
      <c r="AX531" t="s"/>
      <c r="AY531" t="n">
        <v>2311846</v>
      </c>
      <c r="AZ531" t="s">
        <v>610</v>
      </c>
      <c r="BA531" t="s"/>
      <c r="BB531" t="n">
        <v>40285</v>
      </c>
      <c r="BC531" t="n">
        <v>53.538054</v>
      </c>
      <c r="BD531" t="n">
        <v>53.538054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608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122</v>
      </c>
      <c r="L532" t="s">
        <v>76</v>
      </c>
      <c r="M532" t="s"/>
      <c r="N532" t="s">
        <v>614</v>
      </c>
      <c r="O532" t="s">
        <v>78</v>
      </c>
      <c r="P532" t="s">
        <v>608</v>
      </c>
      <c r="Q532" t="s"/>
      <c r="R532" t="s">
        <v>220</v>
      </c>
      <c r="S532" t="s">
        <v>256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HYPERLINK("https://hotel-media.eclerx.com/savepage/tk_15468537212332823_sr_273.html","info")</f>
        <v/>
      </c>
      <c r="AA532" t="n">
        <v>-2311846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40</v>
      </c>
      <c r="AQ532" t="s">
        <v>88</v>
      </c>
      <c r="AR532" t="s">
        <v>124</v>
      </c>
      <c r="AS532" t="s"/>
      <c r="AT532" t="s">
        <v>90</v>
      </c>
      <c r="AU532" t="s"/>
      <c r="AV532" t="s"/>
      <c r="AW532" t="s"/>
      <c r="AX532" t="s"/>
      <c r="AY532" t="n">
        <v>2311846</v>
      </c>
      <c r="AZ532" t="s">
        <v>610</v>
      </c>
      <c r="BA532" t="s"/>
      <c r="BB532" t="n">
        <v>40285</v>
      </c>
      <c r="BC532" t="n">
        <v>53.538054</v>
      </c>
      <c r="BD532" t="n">
        <v>53.538054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608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122</v>
      </c>
      <c r="L533" t="s">
        <v>76</v>
      </c>
      <c r="M533" t="s"/>
      <c r="N533" t="s">
        <v>614</v>
      </c>
      <c r="O533" t="s">
        <v>78</v>
      </c>
      <c r="P533" t="s">
        <v>608</v>
      </c>
      <c r="Q533" t="s"/>
      <c r="R533" t="s">
        <v>220</v>
      </c>
      <c r="S533" t="s">
        <v>256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HYPERLINK("https://hotel-media.eclerx.com/savepage/tk_15468537212332823_sr_273.html","info")</f>
        <v/>
      </c>
      <c r="AA533" t="n">
        <v>-2311846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40</v>
      </c>
      <c r="AQ533" t="s">
        <v>88</v>
      </c>
      <c r="AR533" t="s">
        <v>119</v>
      </c>
      <c r="AS533" t="s"/>
      <c r="AT533" t="s">
        <v>90</v>
      </c>
      <c r="AU533" t="s"/>
      <c r="AV533" t="s"/>
      <c r="AW533" t="s"/>
      <c r="AX533" t="s"/>
      <c r="AY533" t="n">
        <v>2311846</v>
      </c>
      <c r="AZ533" t="s">
        <v>610</v>
      </c>
      <c r="BA533" t="s"/>
      <c r="BB533" t="n">
        <v>40285</v>
      </c>
      <c r="BC533" t="n">
        <v>53.538054</v>
      </c>
      <c r="BD533" t="n">
        <v>53.538054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615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110</v>
      </c>
      <c r="L534" t="s">
        <v>76</v>
      </c>
      <c r="M534" t="s"/>
      <c r="N534" t="s">
        <v>117</v>
      </c>
      <c r="O534" t="s">
        <v>78</v>
      </c>
      <c r="P534" t="s">
        <v>615</v>
      </c>
      <c r="Q534" t="s"/>
      <c r="R534" t="s">
        <v>95</v>
      </c>
      <c r="S534" t="s">
        <v>106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HYPERLINK("https://hotel-media.eclerx.com/savepage/tk_15468536518392653_sr_273.html","info")</f>
        <v/>
      </c>
      <c r="AA534" t="n">
        <v>-2312015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9</v>
      </c>
      <c r="AQ534" t="s">
        <v>88</v>
      </c>
      <c r="AR534" t="s">
        <v>124</v>
      </c>
      <c r="AS534" t="s"/>
      <c r="AT534" t="s">
        <v>90</v>
      </c>
      <c r="AU534" t="s"/>
      <c r="AV534" t="s"/>
      <c r="AW534" t="s"/>
      <c r="AX534" t="s"/>
      <c r="AY534" t="n">
        <v>2312015</v>
      </c>
      <c r="AZ534" t="s">
        <v>616</v>
      </c>
      <c r="BA534" t="s"/>
      <c r="BB534" t="n">
        <v>28921</v>
      </c>
      <c r="BC534" t="n">
        <v>53.566100342658</v>
      </c>
      <c r="BD534" t="n">
        <v>53.566100342658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615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110</v>
      </c>
      <c r="L535" t="s">
        <v>76</v>
      </c>
      <c r="M535" t="s"/>
      <c r="N535" t="s">
        <v>117</v>
      </c>
      <c r="O535" t="s">
        <v>78</v>
      </c>
      <c r="P535" t="s">
        <v>615</v>
      </c>
      <c r="Q535" t="s"/>
      <c r="R535" t="s">
        <v>95</v>
      </c>
      <c r="S535" t="s">
        <v>106</v>
      </c>
      <c r="T535" t="s">
        <v>81</v>
      </c>
      <c r="U535" t="s">
        <v>82</v>
      </c>
      <c r="V535" t="s">
        <v>83</v>
      </c>
      <c r="W535" t="s">
        <v>84</v>
      </c>
      <c r="X535" t="s"/>
      <c r="Y535" t="s">
        <v>85</v>
      </c>
      <c r="Z535">
        <f>HYPERLINK("https://hotel-media.eclerx.com/savepage/tk_15468536518392653_sr_273.html","info")</f>
        <v/>
      </c>
      <c r="AA535" t="n">
        <v>-2312015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9</v>
      </c>
      <c r="AQ535" t="s">
        <v>88</v>
      </c>
      <c r="AR535" t="s">
        <v>119</v>
      </c>
      <c r="AS535" t="s"/>
      <c r="AT535" t="s">
        <v>90</v>
      </c>
      <c r="AU535" t="s"/>
      <c r="AV535" t="s"/>
      <c r="AW535" t="s"/>
      <c r="AX535" t="s"/>
      <c r="AY535" t="n">
        <v>2312015</v>
      </c>
      <c r="AZ535" t="s">
        <v>616</v>
      </c>
      <c r="BA535" t="s"/>
      <c r="BB535" t="n">
        <v>28921</v>
      </c>
      <c r="BC535" t="n">
        <v>53.566100342658</v>
      </c>
      <c r="BD535" t="n">
        <v>53.566100342658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615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110</v>
      </c>
      <c r="L536" t="s">
        <v>76</v>
      </c>
      <c r="M536" t="s"/>
      <c r="N536" t="s">
        <v>120</v>
      </c>
      <c r="O536" t="s">
        <v>78</v>
      </c>
      <c r="P536" t="s">
        <v>615</v>
      </c>
      <c r="Q536" t="s"/>
      <c r="R536" t="s">
        <v>95</v>
      </c>
      <c r="S536" t="s">
        <v>106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HYPERLINK("https://hotel-media.eclerx.com/savepage/tk_15468536518392653_sr_273.html","info")</f>
        <v/>
      </c>
      <c r="AA536" t="n">
        <v>-2312015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9</v>
      </c>
      <c r="AQ536" t="s">
        <v>88</v>
      </c>
      <c r="AR536" t="s">
        <v>121</v>
      </c>
      <c r="AS536" t="s"/>
      <c r="AT536" t="s">
        <v>90</v>
      </c>
      <c r="AU536" t="s"/>
      <c r="AV536" t="s"/>
      <c r="AW536" t="s"/>
      <c r="AX536" t="s"/>
      <c r="AY536" t="n">
        <v>2312015</v>
      </c>
      <c r="AZ536" t="s">
        <v>616</v>
      </c>
      <c r="BA536" t="s"/>
      <c r="BB536" t="n">
        <v>28921</v>
      </c>
      <c r="BC536" t="n">
        <v>53.566100342658</v>
      </c>
      <c r="BD536" t="n">
        <v>53.566100342658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615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113</v>
      </c>
      <c r="L537" t="s">
        <v>76</v>
      </c>
      <c r="M537" t="s"/>
      <c r="N537" t="s">
        <v>134</v>
      </c>
      <c r="O537" t="s">
        <v>78</v>
      </c>
      <c r="P537" t="s">
        <v>615</v>
      </c>
      <c r="Q537" t="s"/>
      <c r="R537" t="s">
        <v>95</v>
      </c>
      <c r="S537" t="s">
        <v>263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HYPERLINK("https://hotel-media.eclerx.com/savepage/tk_15468536518392653_sr_273.html","info")</f>
        <v/>
      </c>
      <c r="AA537" t="n">
        <v>-2312015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9</v>
      </c>
      <c r="AQ537" t="s">
        <v>88</v>
      </c>
      <c r="AR537" t="s">
        <v>133</v>
      </c>
      <c r="AS537" t="s"/>
      <c r="AT537" t="s">
        <v>90</v>
      </c>
      <c r="AU537" t="s"/>
      <c r="AV537" t="s"/>
      <c r="AW537" t="s"/>
      <c r="AX537" t="s"/>
      <c r="AY537" t="n">
        <v>2312015</v>
      </c>
      <c r="AZ537" t="s">
        <v>616</v>
      </c>
      <c r="BA537" t="s"/>
      <c r="BB537" t="n">
        <v>28921</v>
      </c>
      <c r="BC537" t="n">
        <v>53.566100342658</v>
      </c>
      <c r="BD537" t="n">
        <v>53.566100342658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615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118</v>
      </c>
      <c r="L538" t="s">
        <v>76</v>
      </c>
      <c r="M538" t="s"/>
      <c r="N538" t="s">
        <v>128</v>
      </c>
      <c r="O538" t="s">
        <v>78</v>
      </c>
      <c r="P538" t="s">
        <v>615</v>
      </c>
      <c r="Q538" t="s"/>
      <c r="R538" t="s">
        <v>95</v>
      </c>
      <c r="S538" t="s">
        <v>462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HYPERLINK("https://hotel-media.eclerx.com/savepage/tk_15468536518392653_sr_273.html","info")</f>
        <v/>
      </c>
      <c r="AA538" t="n">
        <v>-2312015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9</v>
      </c>
      <c r="AQ538" t="s">
        <v>88</v>
      </c>
      <c r="AR538" t="s">
        <v>124</v>
      </c>
      <c r="AS538" t="s"/>
      <c r="AT538" t="s">
        <v>90</v>
      </c>
      <c r="AU538" t="s"/>
      <c r="AV538" t="s"/>
      <c r="AW538" t="s"/>
      <c r="AX538" t="s"/>
      <c r="AY538" t="n">
        <v>2312015</v>
      </c>
      <c r="AZ538" t="s">
        <v>616</v>
      </c>
      <c r="BA538" t="s"/>
      <c r="BB538" t="n">
        <v>28921</v>
      </c>
      <c r="BC538" t="n">
        <v>53.566100342658</v>
      </c>
      <c r="BD538" t="n">
        <v>53.566100342658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615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118</v>
      </c>
      <c r="L539" t="s">
        <v>76</v>
      </c>
      <c r="M539" t="s"/>
      <c r="N539" t="s">
        <v>128</v>
      </c>
      <c r="O539" t="s">
        <v>78</v>
      </c>
      <c r="P539" t="s">
        <v>615</v>
      </c>
      <c r="Q539" t="s"/>
      <c r="R539" t="s">
        <v>95</v>
      </c>
      <c r="S539" t="s">
        <v>462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HYPERLINK("https://hotel-media.eclerx.com/savepage/tk_15468536518392653_sr_273.html","info")</f>
        <v/>
      </c>
      <c r="AA539" t="n">
        <v>-2312015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9</v>
      </c>
      <c r="AQ539" t="s">
        <v>88</v>
      </c>
      <c r="AR539" t="s">
        <v>119</v>
      </c>
      <c r="AS539" t="s"/>
      <c r="AT539" t="s">
        <v>90</v>
      </c>
      <c r="AU539" t="s"/>
      <c r="AV539" t="s"/>
      <c r="AW539" t="s"/>
      <c r="AX539" t="s"/>
      <c r="AY539" t="n">
        <v>2312015</v>
      </c>
      <c r="AZ539" t="s">
        <v>616</v>
      </c>
      <c r="BA539" t="s"/>
      <c r="BB539" t="n">
        <v>28921</v>
      </c>
      <c r="BC539" t="n">
        <v>53.566100342658</v>
      </c>
      <c r="BD539" t="n">
        <v>53.566100342658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615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118</v>
      </c>
      <c r="L540" t="s">
        <v>76</v>
      </c>
      <c r="M540" t="s"/>
      <c r="N540" t="s">
        <v>137</v>
      </c>
      <c r="O540" t="s">
        <v>78</v>
      </c>
      <c r="P540" t="s">
        <v>615</v>
      </c>
      <c r="Q540" t="s"/>
      <c r="R540" t="s">
        <v>95</v>
      </c>
      <c r="S540" t="s">
        <v>462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HYPERLINK("https://hotel-media.eclerx.com/savepage/tk_15468536518392653_sr_273.html","info")</f>
        <v/>
      </c>
      <c r="AA540" t="n">
        <v>-2312015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9</v>
      </c>
      <c r="AQ540" t="s">
        <v>88</v>
      </c>
      <c r="AR540" t="s">
        <v>121</v>
      </c>
      <c r="AS540" t="s"/>
      <c r="AT540" t="s">
        <v>90</v>
      </c>
      <c r="AU540" t="s"/>
      <c r="AV540" t="s"/>
      <c r="AW540" t="s"/>
      <c r="AX540" t="s"/>
      <c r="AY540" t="n">
        <v>2312015</v>
      </c>
      <c r="AZ540" t="s">
        <v>616</v>
      </c>
      <c r="BA540" t="s"/>
      <c r="BB540" t="n">
        <v>28921</v>
      </c>
      <c r="BC540" t="n">
        <v>53.566100342658</v>
      </c>
      <c r="BD540" t="n">
        <v>53.566100342658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615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118</v>
      </c>
      <c r="L541" t="s">
        <v>76</v>
      </c>
      <c r="M541" t="s"/>
      <c r="N541" t="s">
        <v>348</v>
      </c>
      <c r="O541" t="s">
        <v>78</v>
      </c>
      <c r="P541" t="s">
        <v>615</v>
      </c>
      <c r="Q541" t="s"/>
      <c r="R541" t="s">
        <v>95</v>
      </c>
      <c r="S541" t="s">
        <v>462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HYPERLINK("https://hotel-media.eclerx.com/savepage/tk_15468536518392653_sr_273.html","info")</f>
        <v/>
      </c>
      <c r="AA541" t="n">
        <v>-2312015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9</v>
      </c>
      <c r="AQ541" t="s">
        <v>88</v>
      </c>
      <c r="AR541" t="s">
        <v>123</v>
      </c>
      <c r="AS541" t="s"/>
      <c r="AT541" t="s">
        <v>90</v>
      </c>
      <c r="AU541" t="s"/>
      <c r="AV541" t="s"/>
      <c r="AW541" t="s"/>
      <c r="AX541" t="s"/>
      <c r="AY541" t="n">
        <v>2312015</v>
      </c>
      <c r="AZ541" t="s">
        <v>616</v>
      </c>
      <c r="BA541" t="s"/>
      <c r="BB541" t="n">
        <v>28921</v>
      </c>
      <c r="BC541" t="n">
        <v>53.566100342658</v>
      </c>
      <c r="BD541" t="n">
        <v>53.566100342658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615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162</v>
      </c>
      <c r="L542" t="s">
        <v>76</v>
      </c>
      <c r="M542" t="s"/>
      <c r="N542" t="s">
        <v>351</v>
      </c>
      <c r="O542" t="s">
        <v>78</v>
      </c>
      <c r="P542" t="s">
        <v>615</v>
      </c>
      <c r="Q542" t="s"/>
      <c r="R542" t="s">
        <v>95</v>
      </c>
      <c r="S542" t="s">
        <v>617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HYPERLINK("https://hotel-media.eclerx.com/savepage/tk_15468536518392653_sr_273.html","info")</f>
        <v/>
      </c>
      <c r="AA542" t="n">
        <v>-2312015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9</v>
      </c>
      <c r="AQ542" t="s">
        <v>88</v>
      </c>
      <c r="AR542" t="s">
        <v>89</v>
      </c>
      <c r="AS542" t="s"/>
      <c r="AT542" t="s">
        <v>90</v>
      </c>
      <c r="AU542" t="s"/>
      <c r="AV542" t="s"/>
      <c r="AW542" t="s"/>
      <c r="AX542" t="s"/>
      <c r="AY542" t="n">
        <v>2312015</v>
      </c>
      <c r="AZ542" t="s">
        <v>616</v>
      </c>
      <c r="BA542" t="s"/>
      <c r="BB542" t="n">
        <v>28921</v>
      </c>
      <c r="BC542" t="n">
        <v>53.566100342658</v>
      </c>
      <c r="BD542" t="n">
        <v>53.566100342658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615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165</v>
      </c>
      <c r="L543" t="s">
        <v>76</v>
      </c>
      <c r="M543" t="s"/>
      <c r="N543" t="s">
        <v>128</v>
      </c>
      <c r="O543" t="s">
        <v>78</v>
      </c>
      <c r="P543" t="s">
        <v>615</v>
      </c>
      <c r="Q543" t="s"/>
      <c r="R543" t="s">
        <v>95</v>
      </c>
      <c r="S543" t="s">
        <v>284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HYPERLINK("https://hotel-media.eclerx.com/savepage/tk_15468536518392653_sr_273.html","info")</f>
        <v/>
      </c>
      <c r="AA543" t="n">
        <v>-2312015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9</v>
      </c>
      <c r="AQ543" t="s">
        <v>88</v>
      </c>
      <c r="AR543" t="s">
        <v>141</v>
      </c>
      <c r="AS543" t="s"/>
      <c r="AT543" t="s">
        <v>90</v>
      </c>
      <c r="AU543" t="s"/>
      <c r="AV543" t="s"/>
      <c r="AW543" t="s"/>
      <c r="AX543" t="s"/>
      <c r="AY543" t="n">
        <v>2312015</v>
      </c>
      <c r="AZ543" t="s">
        <v>616</v>
      </c>
      <c r="BA543" t="s"/>
      <c r="BB543" t="n">
        <v>28921</v>
      </c>
      <c r="BC543" t="n">
        <v>53.566100342658</v>
      </c>
      <c r="BD543" t="n">
        <v>53.566100342658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615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168</v>
      </c>
      <c r="L544" t="s">
        <v>76</v>
      </c>
      <c r="M544" t="s"/>
      <c r="N544" t="s">
        <v>125</v>
      </c>
      <c r="O544" t="s">
        <v>78</v>
      </c>
      <c r="P544" t="s">
        <v>615</v>
      </c>
      <c r="Q544" t="s"/>
      <c r="R544" t="s">
        <v>95</v>
      </c>
      <c r="S544" t="s">
        <v>364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HYPERLINK("https://hotel-media.eclerx.com/savepage/tk_15468536518392653_sr_273.html","info")</f>
        <v/>
      </c>
      <c r="AA544" t="n">
        <v>-2312015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9</v>
      </c>
      <c r="AQ544" t="s">
        <v>88</v>
      </c>
      <c r="AR544" t="s">
        <v>127</v>
      </c>
      <c r="AS544" t="s"/>
      <c r="AT544" t="s">
        <v>90</v>
      </c>
      <c r="AU544" t="s"/>
      <c r="AV544" t="s"/>
      <c r="AW544" t="s"/>
      <c r="AX544" t="s"/>
      <c r="AY544" t="n">
        <v>2312015</v>
      </c>
      <c r="AZ544" t="s">
        <v>616</v>
      </c>
      <c r="BA544" t="s"/>
      <c r="BB544" t="n">
        <v>28921</v>
      </c>
      <c r="BC544" t="n">
        <v>53.566100342658</v>
      </c>
      <c r="BD544" t="n">
        <v>53.566100342658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615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169</v>
      </c>
      <c r="L545" t="s">
        <v>76</v>
      </c>
      <c r="M545" t="s"/>
      <c r="N545" t="s">
        <v>128</v>
      </c>
      <c r="O545" t="s">
        <v>78</v>
      </c>
      <c r="P545" t="s">
        <v>615</v>
      </c>
      <c r="Q545" t="s"/>
      <c r="R545" t="s">
        <v>95</v>
      </c>
      <c r="S545" t="s">
        <v>217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HYPERLINK("https://hotel-media.eclerx.com/savepage/tk_15468536518392653_sr_273.html","info")</f>
        <v/>
      </c>
      <c r="AA545" t="n">
        <v>-2312015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9</v>
      </c>
      <c r="AQ545" t="s">
        <v>88</v>
      </c>
      <c r="AR545" t="s">
        <v>119</v>
      </c>
      <c r="AS545" t="s"/>
      <c r="AT545" t="s">
        <v>90</v>
      </c>
      <c r="AU545" t="s"/>
      <c r="AV545" t="s"/>
      <c r="AW545" t="s"/>
      <c r="AX545" t="s"/>
      <c r="AY545" t="n">
        <v>2312015</v>
      </c>
      <c r="AZ545" t="s">
        <v>616</v>
      </c>
      <c r="BA545" t="s"/>
      <c r="BB545" t="n">
        <v>28921</v>
      </c>
      <c r="BC545" t="n">
        <v>53.566100342658</v>
      </c>
      <c r="BD545" t="n">
        <v>53.566100342658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615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171</v>
      </c>
      <c r="L546" t="s">
        <v>76</v>
      </c>
      <c r="M546" t="s"/>
      <c r="N546" t="s">
        <v>128</v>
      </c>
      <c r="O546" t="s">
        <v>78</v>
      </c>
      <c r="P546" t="s">
        <v>615</v>
      </c>
      <c r="Q546" t="s"/>
      <c r="R546" t="s">
        <v>95</v>
      </c>
      <c r="S546" t="s">
        <v>577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HYPERLINK("https://hotel-media.eclerx.com/savepage/tk_15468536518392653_sr_273.html","info")</f>
        <v/>
      </c>
      <c r="AA546" t="n">
        <v>-2312015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9</v>
      </c>
      <c r="AQ546" t="s">
        <v>88</v>
      </c>
      <c r="AR546" t="s">
        <v>148</v>
      </c>
      <c r="AS546" t="s"/>
      <c r="AT546" t="s">
        <v>90</v>
      </c>
      <c r="AU546" t="s"/>
      <c r="AV546" t="s"/>
      <c r="AW546" t="s"/>
      <c r="AX546" t="s"/>
      <c r="AY546" t="n">
        <v>2312015</v>
      </c>
      <c r="AZ546" t="s">
        <v>616</v>
      </c>
      <c r="BA546" t="s"/>
      <c r="BB546" t="n">
        <v>28921</v>
      </c>
      <c r="BC546" t="n">
        <v>53.566100342658</v>
      </c>
      <c r="BD546" t="n">
        <v>53.566100342658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615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172</v>
      </c>
      <c r="L547" t="s">
        <v>76</v>
      </c>
      <c r="M547" t="s"/>
      <c r="N547" t="s">
        <v>128</v>
      </c>
      <c r="O547" t="s">
        <v>78</v>
      </c>
      <c r="P547" t="s">
        <v>615</v>
      </c>
      <c r="Q547" t="s"/>
      <c r="R547" t="s">
        <v>95</v>
      </c>
      <c r="S547" t="s">
        <v>618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HYPERLINK("https://hotel-media.eclerx.com/savepage/tk_15468536518392653_sr_273.html","info")</f>
        <v/>
      </c>
      <c r="AA547" t="n">
        <v>-2312015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9</v>
      </c>
      <c r="AQ547" t="s">
        <v>88</v>
      </c>
      <c r="AR547" t="s">
        <v>121</v>
      </c>
      <c r="AS547" t="s"/>
      <c r="AT547" t="s">
        <v>90</v>
      </c>
      <c r="AU547" t="s"/>
      <c r="AV547" t="s"/>
      <c r="AW547" t="s"/>
      <c r="AX547" t="s"/>
      <c r="AY547" t="n">
        <v>2312015</v>
      </c>
      <c r="AZ547" t="s">
        <v>616</v>
      </c>
      <c r="BA547" t="s"/>
      <c r="BB547" t="n">
        <v>28921</v>
      </c>
      <c r="BC547" t="n">
        <v>53.566100342658</v>
      </c>
      <c r="BD547" t="n">
        <v>53.566100342658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615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209</v>
      </c>
      <c r="L548" t="s">
        <v>76</v>
      </c>
      <c r="M548" t="s"/>
      <c r="N548" t="s">
        <v>619</v>
      </c>
      <c r="O548" t="s">
        <v>78</v>
      </c>
      <c r="P548" t="s">
        <v>615</v>
      </c>
      <c r="Q548" t="s"/>
      <c r="R548" t="s">
        <v>95</v>
      </c>
      <c r="S548" t="s">
        <v>172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HYPERLINK("https://hotel-media.eclerx.com/savepage/tk_15468536518392653_sr_273.html","info")</f>
        <v/>
      </c>
      <c r="AA548" t="n">
        <v>-2312015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9</v>
      </c>
      <c r="AQ548" t="s">
        <v>88</v>
      </c>
      <c r="AR548" t="s">
        <v>124</v>
      </c>
      <c r="AS548" t="s"/>
      <c r="AT548" t="s">
        <v>90</v>
      </c>
      <c r="AU548" t="s"/>
      <c r="AV548" t="s"/>
      <c r="AW548" t="s"/>
      <c r="AX548" t="s"/>
      <c r="AY548" t="n">
        <v>2312015</v>
      </c>
      <c r="AZ548" t="s">
        <v>616</v>
      </c>
      <c r="BA548" t="s"/>
      <c r="BB548" t="n">
        <v>28921</v>
      </c>
      <c r="BC548" t="n">
        <v>53.566100342658</v>
      </c>
      <c r="BD548" t="n">
        <v>53.566100342658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615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209</v>
      </c>
      <c r="L549" t="s">
        <v>76</v>
      </c>
      <c r="M549" t="s"/>
      <c r="N549" t="s">
        <v>619</v>
      </c>
      <c r="O549" t="s">
        <v>78</v>
      </c>
      <c r="P549" t="s">
        <v>615</v>
      </c>
      <c r="Q549" t="s"/>
      <c r="R549" t="s">
        <v>95</v>
      </c>
      <c r="S549" t="s">
        <v>172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HYPERLINK("https://hotel-media.eclerx.com/savepage/tk_15468536518392653_sr_273.html","info")</f>
        <v/>
      </c>
      <c r="AA549" t="n">
        <v>-2312015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9</v>
      </c>
      <c r="AQ549" t="s">
        <v>88</v>
      </c>
      <c r="AR549" t="s">
        <v>119</v>
      </c>
      <c r="AS549" t="s"/>
      <c r="AT549" t="s">
        <v>90</v>
      </c>
      <c r="AU549" t="s"/>
      <c r="AV549" t="s"/>
      <c r="AW549" t="s"/>
      <c r="AX549" t="s"/>
      <c r="AY549" t="n">
        <v>2312015</v>
      </c>
      <c r="AZ549" t="s">
        <v>616</v>
      </c>
      <c r="BA549" t="s"/>
      <c r="BB549" t="n">
        <v>28921</v>
      </c>
      <c r="BC549" t="n">
        <v>53.566100342658</v>
      </c>
      <c r="BD549" t="n">
        <v>53.566100342658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615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209</v>
      </c>
      <c r="L550" t="s">
        <v>76</v>
      </c>
      <c r="M550" t="s"/>
      <c r="N550" t="s">
        <v>620</v>
      </c>
      <c r="O550" t="s">
        <v>78</v>
      </c>
      <c r="P550" t="s">
        <v>615</v>
      </c>
      <c r="Q550" t="s"/>
      <c r="R550" t="s">
        <v>95</v>
      </c>
      <c r="S550" t="s">
        <v>172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HYPERLINK("https://hotel-media.eclerx.com/savepage/tk_15468536518392653_sr_273.html","info")</f>
        <v/>
      </c>
      <c r="AA550" t="n">
        <v>-2312015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9</v>
      </c>
      <c r="AQ550" t="s">
        <v>88</v>
      </c>
      <c r="AR550" t="s">
        <v>121</v>
      </c>
      <c r="AS550" t="s"/>
      <c r="AT550" t="s">
        <v>90</v>
      </c>
      <c r="AU550" t="s"/>
      <c r="AV550" t="s"/>
      <c r="AW550" t="s"/>
      <c r="AX550" t="s"/>
      <c r="AY550" t="n">
        <v>2312015</v>
      </c>
      <c r="AZ550" t="s">
        <v>616</v>
      </c>
      <c r="BA550" t="s"/>
      <c r="BB550" t="n">
        <v>28921</v>
      </c>
      <c r="BC550" t="n">
        <v>53.566100342658</v>
      </c>
      <c r="BD550" t="n">
        <v>53.566100342658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621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67</v>
      </c>
      <c r="L551" t="s">
        <v>76</v>
      </c>
      <c r="M551" t="s"/>
      <c r="N551" t="s">
        <v>622</v>
      </c>
      <c r="O551" t="s">
        <v>78</v>
      </c>
      <c r="P551" t="s">
        <v>621</v>
      </c>
      <c r="Q551" t="s"/>
      <c r="R551" t="s">
        <v>220</v>
      </c>
      <c r="S551" t="s">
        <v>341</v>
      </c>
      <c r="T551" t="s">
        <v>81</v>
      </c>
      <c r="U551" t="s">
        <v>82</v>
      </c>
      <c r="V551" t="s">
        <v>83</v>
      </c>
      <c r="W551" t="s">
        <v>97</v>
      </c>
      <c r="X551" t="s"/>
      <c r="Y551" t="s">
        <v>85</v>
      </c>
      <c r="Z551">
        <f>HYPERLINK("https://hotel-media.eclerx.com/savepage/tk_15468538837540915_sr_273.html","info")</f>
        <v/>
      </c>
      <c r="AA551" t="n">
        <v>-2959614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114</v>
      </c>
      <c r="AQ551" t="s">
        <v>88</v>
      </c>
      <c r="AR551" t="s">
        <v>89</v>
      </c>
      <c r="AS551" t="s"/>
      <c r="AT551" t="s">
        <v>90</v>
      </c>
      <c r="AU551" t="s"/>
      <c r="AV551" t="s"/>
      <c r="AW551" t="s"/>
      <c r="AX551" t="s"/>
      <c r="AY551" t="n">
        <v>2959614</v>
      </c>
      <c r="AZ551" t="s">
        <v>623</v>
      </c>
      <c r="BA551" t="s"/>
      <c r="BB551" t="n">
        <v>27813</v>
      </c>
      <c r="BC551" t="n">
        <v>53.553608173074</v>
      </c>
      <c r="BD551" t="n">
        <v>53.553608173074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621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69</v>
      </c>
      <c r="L552" t="s">
        <v>76</v>
      </c>
      <c r="M552" t="s"/>
      <c r="N552" t="s">
        <v>624</v>
      </c>
      <c r="O552" t="s">
        <v>78</v>
      </c>
      <c r="P552" t="s">
        <v>621</v>
      </c>
      <c r="Q552" t="s"/>
      <c r="R552" t="s">
        <v>220</v>
      </c>
      <c r="S552" t="s">
        <v>343</v>
      </c>
      <c r="T552" t="s">
        <v>81</v>
      </c>
      <c r="U552" t="s">
        <v>82</v>
      </c>
      <c r="V552" t="s">
        <v>83</v>
      </c>
      <c r="W552" t="s">
        <v>97</v>
      </c>
      <c r="X552" t="s"/>
      <c r="Y552" t="s">
        <v>85</v>
      </c>
      <c r="Z552">
        <f>HYPERLINK("https://hotel-media.eclerx.com/savepage/tk_15468538837540915_sr_273.html","info")</f>
        <v/>
      </c>
      <c r="AA552" t="n">
        <v>-2959614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114</v>
      </c>
      <c r="AQ552" t="s">
        <v>88</v>
      </c>
      <c r="AR552" t="s">
        <v>141</v>
      </c>
      <c r="AS552" t="s"/>
      <c r="AT552" t="s">
        <v>90</v>
      </c>
      <c r="AU552" t="s"/>
      <c r="AV552" t="s"/>
      <c r="AW552" t="s"/>
      <c r="AX552" t="s"/>
      <c r="AY552" t="n">
        <v>2959614</v>
      </c>
      <c r="AZ552" t="s">
        <v>623</v>
      </c>
      <c r="BA552" t="s"/>
      <c r="BB552" t="n">
        <v>27813</v>
      </c>
      <c r="BC552" t="n">
        <v>53.553608173074</v>
      </c>
      <c r="BD552" t="n">
        <v>53.553608173074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621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75</v>
      </c>
      <c r="L553" t="s">
        <v>76</v>
      </c>
      <c r="M553" t="s"/>
      <c r="N553" t="s">
        <v>625</v>
      </c>
      <c r="O553" t="s">
        <v>78</v>
      </c>
      <c r="P553" t="s">
        <v>621</v>
      </c>
      <c r="Q553" t="s"/>
      <c r="R553" t="s">
        <v>220</v>
      </c>
      <c r="S553" t="s">
        <v>113</v>
      </c>
      <c r="T553" t="s">
        <v>81</v>
      </c>
      <c r="U553" t="s">
        <v>82</v>
      </c>
      <c r="V553" t="s">
        <v>83</v>
      </c>
      <c r="W553" t="s">
        <v>97</v>
      </c>
      <c r="X553" t="s"/>
      <c r="Y553" t="s">
        <v>85</v>
      </c>
      <c r="Z553">
        <f>HYPERLINK("https://hotel-media.eclerx.com/savepage/tk_15468538837540915_sr_273.html","info")</f>
        <v/>
      </c>
      <c r="AA553" t="n">
        <v>-2959614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114</v>
      </c>
      <c r="AQ553" t="s">
        <v>88</v>
      </c>
      <c r="AR553" t="s">
        <v>89</v>
      </c>
      <c r="AS553" t="s"/>
      <c r="AT553" t="s">
        <v>90</v>
      </c>
      <c r="AU553" t="s"/>
      <c r="AV553" t="s"/>
      <c r="AW553" t="s"/>
      <c r="AX553" t="s"/>
      <c r="AY553" t="n">
        <v>2959614</v>
      </c>
      <c r="AZ553" t="s">
        <v>623</v>
      </c>
      <c r="BA553" t="s"/>
      <c r="BB553" t="n">
        <v>27813</v>
      </c>
      <c r="BC553" t="n">
        <v>53.553608173074</v>
      </c>
      <c r="BD553" t="n">
        <v>53.553608173074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621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76</v>
      </c>
      <c r="L554" t="s">
        <v>76</v>
      </c>
      <c r="M554" t="s"/>
      <c r="N554" t="s">
        <v>128</v>
      </c>
      <c r="O554" t="s">
        <v>78</v>
      </c>
      <c r="P554" t="s">
        <v>621</v>
      </c>
      <c r="Q554" t="s"/>
      <c r="R554" t="s">
        <v>220</v>
      </c>
      <c r="S554" t="s">
        <v>451</v>
      </c>
      <c r="T554" t="s">
        <v>81</v>
      </c>
      <c r="U554" t="s">
        <v>82</v>
      </c>
      <c r="V554" t="s">
        <v>83</v>
      </c>
      <c r="W554" t="s">
        <v>97</v>
      </c>
      <c r="X554" t="s"/>
      <c r="Y554" t="s">
        <v>85</v>
      </c>
      <c r="Z554">
        <f>HYPERLINK("https://hotel-media.eclerx.com/savepage/tk_15468538837540915_sr_273.html","info")</f>
        <v/>
      </c>
      <c r="AA554" t="n">
        <v>-2959614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114</v>
      </c>
      <c r="AQ554" t="s">
        <v>88</v>
      </c>
      <c r="AR554" t="s">
        <v>141</v>
      </c>
      <c r="AS554" t="s"/>
      <c r="AT554" t="s">
        <v>90</v>
      </c>
      <c r="AU554" t="s"/>
      <c r="AV554" t="s"/>
      <c r="AW554" t="s"/>
      <c r="AX554" t="s"/>
      <c r="AY554" t="n">
        <v>2959614</v>
      </c>
      <c r="AZ554" t="s">
        <v>623</v>
      </c>
      <c r="BA554" t="s"/>
      <c r="BB554" t="n">
        <v>27813</v>
      </c>
      <c r="BC554" t="n">
        <v>53.553608173074</v>
      </c>
      <c r="BD554" t="n">
        <v>53.553608173074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621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76</v>
      </c>
      <c r="L555" t="s">
        <v>76</v>
      </c>
      <c r="M555" t="s"/>
      <c r="N555" t="s">
        <v>626</v>
      </c>
      <c r="O555" t="s">
        <v>78</v>
      </c>
      <c r="P555" t="s">
        <v>621</v>
      </c>
      <c r="Q555" t="s"/>
      <c r="R555" t="s">
        <v>220</v>
      </c>
      <c r="S555" t="s">
        <v>451</v>
      </c>
      <c r="T555" t="s">
        <v>81</v>
      </c>
      <c r="U555" t="s">
        <v>82</v>
      </c>
      <c r="V555" t="s">
        <v>83</v>
      </c>
      <c r="W555" t="s">
        <v>97</v>
      </c>
      <c r="X555" t="s"/>
      <c r="Y555" t="s">
        <v>85</v>
      </c>
      <c r="Z555">
        <f>HYPERLINK("https://hotel-media.eclerx.com/savepage/tk_15468538837540915_sr_273.html","info")</f>
        <v/>
      </c>
      <c r="AA555" t="n">
        <v>-2959614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114</v>
      </c>
      <c r="AQ555" t="s">
        <v>88</v>
      </c>
      <c r="AR555" t="s">
        <v>89</v>
      </c>
      <c r="AS555" t="s"/>
      <c r="AT555" t="s">
        <v>90</v>
      </c>
      <c r="AU555" t="s"/>
      <c r="AV555" t="s"/>
      <c r="AW555" t="s"/>
      <c r="AX555" t="s"/>
      <c r="AY555" t="n">
        <v>2959614</v>
      </c>
      <c r="AZ555" t="s">
        <v>623</v>
      </c>
      <c r="BA555" t="s"/>
      <c r="BB555" t="n">
        <v>27813</v>
      </c>
      <c r="BC555" t="n">
        <v>53.553608173074</v>
      </c>
      <c r="BD555" t="n">
        <v>53.553608173074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621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76</v>
      </c>
      <c r="L556" t="s">
        <v>76</v>
      </c>
      <c r="M556" t="s"/>
      <c r="N556" t="s">
        <v>624</v>
      </c>
      <c r="O556" t="s">
        <v>78</v>
      </c>
      <c r="P556" t="s">
        <v>621</v>
      </c>
      <c r="Q556" t="s"/>
      <c r="R556" t="s">
        <v>220</v>
      </c>
      <c r="S556" t="s">
        <v>451</v>
      </c>
      <c r="T556" t="s">
        <v>81</v>
      </c>
      <c r="U556" t="s">
        <v>82</v>
      </c>
      <c r="V556" t="s">
        <v>83</v>
      </c>
      <c r="W556" t="s">
        <v>97</v>
      </c>
      <c r="X556" t="s"/>
      <c r="Y556" t="s">
        <v>85</v>
      </c>
      <c r="Z556">
        <f>HYPERLINK("https://hotel-media.eclerx.com/savepage/tk_15468538837540915_sr_273.html","info")</f>
        <v/>
      </c>
      <c r="AA556" t="n">
        <v>-2959614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114</v>
      </c>
      <c r="AQ556" t="s">
        <v>88</v>
      </c>
      <c r="AR556" t="s">
        <v>130</v>
      </c>
      <c r="AS556" t="s"/>
      <c r="AT556" t="s">
        <v>90</v>
      </c>
      <c r="AU556" t="s"/>
      <c r="AV556" t="s"/>
      <c r="AW556" t="s"/>
      <c r="AX556" t="s"/>
      <c r="AY556" t="n">
        <v>2959614</v>
      </c>
      <c r="AZ556" t="s">
        <v>623</v>
      </c>
      <c r="BA556" t="s"/>
      <c r="BB556" t="n">
        <v>27813</v>
      </c>
      <c r="BC556" t="n">
        <v>53.553608173074</v>
      </c>
      <c r="BD556" t="n">
        <v>53.553608173074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621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78</v>
      </c>
      <c r="L557" t="s">
        <v>76</v>
      </c>
      <c r="M557" t="s"/>
      <c r="N557" t="s">
        <v>625</v>
      </c>
      <c r="O557" t="s">
        <v>78</v>
      </c>
      <c r="P557" t="s">
        <v>621</v>
      </c>
      <c r="Q557" t="s"/>
      <c r="R557" t="s">
        <v>220</v>
      </c>
      <c r="S557" t="s">
        <v>118</v>
      </c>
      <c r="T557" t="s">
        <v>81</v>
      </c>
      <c r="U557" t="s">
        <v>82</v>
      </c>
      <c r="V557" t="s">
        <v>83</v>
      </c>
      <c r="W557" t="s">
        <v>97</v>
      </c>
      <c r="X557" t="s"/>
      <c r="Y557" t="s">
        <v>85</v>
      </c>
      <c r="Z557">
        <f>HYPERLINK("https://hotel-media.eclerx.com/savepage/tk_15468538837540915_sr_273.html","info")</f>
        <v/>
      </c>
      <c r="AA557" t="n">
        <v>-2959614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114</v>
      </c>
      <c r="AQ557" t="s">
        <v>88</v>
      </c>
      <c r="AR557" t="s">
        <v>114</v>
      </c>
      <c r="AS557" t="s"/>
      <c r="AT557" t="s">
        <v>90</v>
      </c>
      <c r="AU557" t="s"/>
      <c r="AV557" t="s"/>
      <c r="AW557" t="s"/>
      <c r="AX557" t="s"/>
      <c r="AY557" t="n">
        <v>2959614</v>
      </c>
      <c r="AZ557" t="s">
        <v>623</v>
      </c>
      <c r="BA557" t="s"/>
      <c r="BB557" t="n">
        <v>27813</v>
      </c>
      <c r="BC557" t="n">
        <v>53.553608173074</v>
      </c>
      <c r="BD557" t="n">
        <v>53.553608173074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621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79</v>
      </c>
      <c r="L558" t="s">
        <v>76</v>
      </c>
      <c r="M558" t="s"/>
      <c r="N558" t="s">
        <v>627</v>
      </c>
      <c r="O558" t="s">
        <v>78</v>
      </c>
      <c r="P558" t="s">
        <v>621</v>
      </c>
      <c r="Q558" t="s"/>
      <c r="R558" t="s">
        <v>220</v>
      </c>
      <c r="S558" t="s">
        <v>345</v>
      </c>
      <c r="T558" t="s">
        <v>81</v>
      </c>
      <c r="U558" t="s">
        <v>82</v>
      </c>
      <c r="V558" t="s">
        <v>83</v>
      </c>
      <c r="W558" t="s">
        <v>97</v>
      </c>
      <c r="X558" t="s"/>
      <c r="Y558" t="s">
        <v>85</v>
      </c>
      <c r="Z558">
        <f>HYPERLINK("https://hotel-media.eclerx.com/savepage/tk_15468538837540915_sr_273.html","info")</f>
        <v/>
      </c>
      <c r="AA558" t="n">
        <v>-2959614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114</v>
      </c>
      <c r="AQ558" t="s">
        <v>88</v>
      </c>
      <c r="AR558" t="s">
        <v>89</v>
      </c>
      <c r="AS558" t="s"/>
      <c r="AT558" t="s">
        <v>90</v>
      </c>
      <c r="AU558" t="s"/>
      <c r="AV558" t="s"/>
      <c r="AW558" t="s"/>
      <c r="AX558" t="s"/>
      <c r="AY558" t="n">
        <v>2959614</v>
      </c>
      <c r="AZ558" t="s">
        <v>623</v>
      </c>
      <c r="BA558" t="s"/>
      <c r="BB558" t="n">
        <v>27813</v>
      </c>
      <c r="BC558" t="n">
        <v>53.553608173074</v>
      </c>
      <c r="BD558" t="n">
        <v>53.553608173074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621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81</v>
      </c>
      <c r="L559" t="s">
        <v>76</v>
      </c>
      <c r="M559" t="s"/>
      <c r="N559" t="s">
        <v>627</v>
      </c>
      <c r="O559" t="s">
        <v>78</v>
      </c>
      <c r="P559" t="s">
        <v>621</v>
      </c>
      <c r="Q559" t="s"/>
      <c r="R559" t="s">
        <v>220</v>
      </c>
      <c r="S559" t="s">
        <v>245</v>
      </c>
      <c r="T559" t="s">
        <v>81</v>
      </c>
      <c r="U559" t="s">
        <v>82</v>
      </c>
      <c r="V559" t="s">
        <v>83</v>
      </c>
      <c r="W559" t="s">
        <v>97</v>
      </c>
      <c r="X559" t="s"/>
      <c r="Y559" t="s">
        <v>85</v>
      </c>
      <c r="Z559">
        <f>HYPERLINK("https://hotel-media.eclerx.com/savepage/tk_15468538837540915_sr_273.html","info")</f>
        <v/>
      </c>
      <c r="AA559" t="n">
        <v>-2959614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114</v>
      </c>
      <c r="AQ559" t="s">
        <v>88</v>
      </c>
      <c r="AR559" t="s">
        <v>114</v>
      </c>
      <c r="AS559" t="s"/>
      <c r="AT559" t="s">
        <v>90</v>
      </c>
      <c r="AU559" t="s"/>
      <c r="AV559" t="s"/>
      <c r="AW559" t="s"/>
      <c r="AX559" t="s"/>
      <c r="AY559" t="n">
        <v>2959614</v>
      </c>
      <c r="AZ559" t="s">
        <v>623</v>
      </c>
      <c r="BA559" t="s"/>
      <c r="BB559" t="n">
        <v>27813</v>
      </c>
      <c r="BC559" t="n">
        <v>53.553608173074</v>
      </c>
      <c r="BD559" t="n">
        <v>53.553608173074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621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83</v>
      </c>
      <c r="L560" t="s">
        <v>76</v>
      </c>
      <c r="M560" t="s"/>
      <c r="N560" t="s">
        <v>628</v>
      </c>
      <c r="O560" t="s">
        <v>78</v>
      </c>
      <c r="P560" t="s">
        <v>621</v>
      </c>
      <c r="Q560" t="s"/>
      <c r="R560" t="s">
        <v>220</v>
      </c>
      <c r="S560" t="s">
        <v>198</v>
      </c>
      <c r="T560" t="s">
        <v>81</v>
      </c>
      <c r="U560" t="s">
        <v>82</v>
      </c>
      <c r="V560" t="s">
        <v>83</v>
      </c>
      <c r="W560" t="s">
        <v>97</v>
      </c>
      <c r="X560" t="s"/>
      <c r="Y560" t="s">
        <v>85</v>
      </c>
      <c r="Z560">
        <f>HYPERLINK("https://hotel-media.eclerx.com/savepage/tk_15468538837540915_sr_273.html","info")</f>
        <v/>
      </c>
      <c r="AA560" t="n">
        <v>-2959614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114</v>
      </c>
      <c r="AQ560" t="s">
        <v>88</v>
      </c>
      <c r="AR560" t="s">
        <v>133</v>
      </c>
      <c r="AS560" t="s"/>
      <c r="AT560" t="s">
        <v>90</v>
      </c>
      <c r="AU560" t="s"/>
      <c r="AV560" t="s"/>
      <c r="AW560" t="s"/>
      <c r="AX560" t="s"/>
      <c r="AY560" t="n">
        <v>2959614</v>
      </c>
      <c r="AZ560" t="s">
        <v>623</v>
      </c>
      <c r="BA560" t="s"/>
      <c r="BB560" t="n">
        <v>27813</v>
      </c>
      <c r="BC560" t="n">
        <v>53.553608173074</v>
      </c>
      <c r="BD560" t="n">
        <v>53.553608173074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621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84</v>
      </c>
      <c r="L561" t="s">
        <v>76</v>
      </c>
      <c r="M561" t="s"/>
      <c r="N561" t="s">
        <v>289</v>
      </c>
      <c r="O561" t="s">
        <v>78</v>
      </c>
      <c r="P561" t="s">
        <v>621</v>
      </c>
      <c r="Q561" t="s"/>
      <c r="R561" t="s">
        <v>220</v>
      </c>
      <c r="S561" t="s">
        <v>247</v>
      </c>
      <c r="T561" t="s">
        <v>81</v>
      </c>
      <c r="U561" t="s">
        <v>82</v>
      </c>
      <c r="V561" t="s">
        <v>83</v>
      </c>
      <c r="W561" t="s">
        <v>97</v>
      </c>
      <c r="X561" t="s"/>
      <c r="Y561" t="s">
        <v>85</v>
      </c>
      <c r="Z561">
        <f>HYPERLINK("https://hotel-media.eclerx.com/savepage/tk_15468538837540915_sr_273.html","info")</f>
        <v/>
      </c>
      <c r="AA561" t="n">
        <v>-2959614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114</v>
      </c>
      <c r="AQ561" t="s">
        <v>88</v>
      </c>
      <c r="AR561" t="s">
        <v>89</v>
      </c>
      <c r="AS561" t="s"/>
      <c r="AT561" t="s">
        <v>90</v>
      </c>
      <c r="AU561" t="s"/>
      <c r="AV561" t="s"/>
      <c r="AW561" t="s"/>
      <c r="AX561" t="s"/>
      <c r="AY561" t="n">
        <v>2959614</v>
      </c>
      <c r="AZ561" t="s">
        <v>623</v>
      </c>
      <c r="BA561" t="s"/>
      <c r="BB561" t="n">
        <v>27813</v>
      </c>
      <c r="BC561" t="n">
        <v>53.553608173074</v>
      </c>
      <c r="BD561" t="n">
        <v>53.553608173074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621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84</v>
      </c>
      <c r="L562" t="s">
        <v>76</v>
      </c>
      <c r="M562" t="s"/>
      <c r="N562" t="s">
        <v>128</v>
      </c>
      <c r="O562" t="s">
        <v>78</v>
      </c>
      <c r="P562" t="s">
        <v>621</v>
      </c>
      <c r="Q562" t="s"/>
      <c r="R562" t="s">
        <v>220</v>
      </c>
      <c r="S562" t="s">
        <v>247</v>
      </c>
      <c r="T562" t="s">
        <v>81</v>
      </c>
      <c r="U562" t="s">
        <v>82</v>
      </c>
      <c r="V562" t="s">
        <v>83</v>
      </c>
      <c r="W562" t="s">
        <v>97</v>
      </c>
      <c r="X562" t="s"/>
      <c r="Y562" t="s">
        <v>85</v>
      </c>
      <c r="Z562">
        <f>HYPERLINK("https://hotel-media.eclerx.com/savepage/tk_15468538837540915_sr_273.html","info")</f>
        <v/>
      </c>
      <c r="AA562" t="n">
        <v>-2959614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114</v>
      </c>
      <c r="AQ562" t="s">
        <v>88</v>
      </c>
      <c r="AR562" t="s">
        <v>130</v>
      </c>
      <c r="AS562" t="s"/>
      <c r="AT562" t="s">
        <v>90</v>
      </c>
      <c r="AU562" t="s"/>
      <c r="AV562" t="s"/>
      <c r="AW562" t="s"/>
      <c r="AX562" t="s"/>
      <c r="AY562" t="n">
        <v>2959614</v>
      </c>
      <c r="AZ562" t="s">
        <v>623</v>
      </c>
      <c r="BA562" t="s"/>
      <c r="BB562" t="n">
        <v>27813</v>
      </c>
      <c r="BC562" t="n">
        <v>53.553608173074</v>
      </c>
      <c r="BD562" t="n">
        <v>53.553608173074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621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85</v>
      </c>
      <c r="L563" t="s">
        <v>76</v>
      </c>
      <c r="M563" t="s"/>
      <c r="N563" t="s">
        <v>624</v>
      </c>
      <c r="O563" t="s">
        <v>78</v>
      </c>
      <c r="P563" t="s">
        <v>621</v>
      </c>
      <c r="Q563" t="s"/>
      <c r="R563" t="s">
        <v>220</v>
      </c>
      <c r="S563" t="s">
        <v>129</v>
      </c>
      <c r="T563" t="s">
        <v>81</v>
      </c>
      <c r="U563" t="s">
        <v>82</v>
      </c>
      <c r="V563" t="s">
        <v>83</v>
      </c>
      <c r="W563" t="s">
        <v>97</v>
      </c>
      <c r="X563" t="s"/>
      <c r="Y563" t="s">
        <v>85</v>
      </c>
      <c r="Z563">
        <f>HYPERLINK("https://hotel-media.eclerx.com/savepage/tk_15468538837540915_sr_273.html","info")</f>
        <v/>
      </c>
      <c r="AA563" t="n">
        <v>-2959614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114</v>
      </c>
      <c r="AQ563" t="s">
        <v>88</v>
      </c>
      <c r="AR563" t="s">
        <v>119</v>
      </c>
      <c r="AS563" t="s"/>
      <c r="AT563" t="s">
        <v>90</v>
      </c>
      <c r="AU563" t="s"/>
      <c r="AV563" t="s"/>
      <c r="AW563" t="s"/>
      <c r="AX563" t="s"/>
      <c r="AY563" t="n">
        <v>2959614</v>
      </c>
      <c r="AZ563" t="s">
        <v>623</v>
      </c>
      <c r="BA563" t="s"/>
      <c r="BB563" t="n">
        <v>27813</v>
      </c>
      <c r="BC563" t="n">
        <v>53.553608173074</v>
      </c>
      <c r="BD563" t="n">
        <v>53.553608173074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621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86</v>
      </c>
      <c r="L564" t="s">
        <v>76</v>
      </c>
      <c r="M564" t="s"/>
      <c r="N564" t="s">
        <v>629</v>
      </c>
      <c r="O564" t="s">
        <v>78</v>
      </c>
      <c r="P564" t="s">
        <v>621</v>
      </c>
      <c r="Q564" t="s"/>
      <c r="R564" t="s">
        <v>220</v>
      </c>
      <c r="S564" t="s">
        <v>132</v>
      </c>
      <c r="T564" t="s">
        <v>81</v>
      </c>
      <c r="U564" t="s">
        <v>82</v>
      </c>
      <c r="V564" t="s">
        <v>83</v>
      </c>
      <c r="W564" t="s">
        <v>97</v>
      </c>
      <c r="X564" t="s"/>
      <c r="Y564" t="s">
        <v>85</v>
      </c>
      <c r="Z564">
        <f>HYPERLINK("https://hotel-media.eclerx.com/savepage/tk_15468538837540915_sr_273.html","info")</f>
        <v/>
      </c>
      <c r="AA564" t="n">
        <v>-2959614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114</v>
      </c>
      <c r="AQ564" t="s">
        <v>88</v>
      </c>
      <c r="AR564" t="s">
        <v>121</v>
      </c>
      <c r="AS564" t="s"/>
      <c r="AT564" t="s">
        <v>90</v>
      </c>
      <c r="AU564" t="s"/>
      <c r="AV564" t="s"/>
      <c r="AW564" t="s"/>
      <c r="AX564" t="s"/>
      <c r="AY564" t="n">
        <v>2959614</v>
      </c>
      <c r="AZ564" t="s">
        <v>623</v>
      </c>
      <c r="BA564" t="s"/>
      <c r="BB564" t="n">
        <v>27813</v>
      </c>
      <c r="BC564" t="n">
        <v>53.553608173074</v>
      </c>
      <c r="BD564" t="n">
        <v>53.553608173074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621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87</v>
      </c>
      <c r="L565" t="s">
        <v>76</v>
      </c>
      <c r="M565" t="s"/>
      <c r="N565" t="s">
        <v>630</v>
      </c>
      <c r="O565" t="s">
        <v>78</v>
      </c>
      <c r="P565" t="s">
        <v>621</v>
      </c>
      <c r="Q565" t="s"/>
      <c r="R565" t="s">
        <v>220</v>
      </c>
      <c r="S565" t="s">
        <v>199</v>
      </c>
      <c r="T565" t="s">
        <v>81</v>
      </c>
      <c r="U565" t="s">
        <v>82</v>
      </c>
      <c r="V565" t="s">
        <v>83</v>
      </c>
      <c r="W565" t="s">
        <v>97</v>
      </c>
      <c r="X565" t="s"/>
      <c r="Y565" t="s">
        <v>85</v>
      </c>
      <c r="Z565">
        <f>HYPERLINK("https://hotel-media.eclerx.com/savepage/tk_15468538837540915_sr_273.html","info")</f>
        <v/>
      </c>
      <c r="AA565" t="n">
        <v>-2959614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114</v>
      </c>
      <c r="AQ565" t="s">
        <v>88</v>
      </c>
      <c r="AR565" t="s">
        <v>89</v>
      </c>
      <c r="AS565" t="s"/>
      <c r="AT565" t="s">
        <v>90</v>
      </c>
      <c r="AU565" t="s"/>
      <c r="AV565" t="s"/>
      <c r="AW565" t="s"/>
      <c r="AX565" t="s"/>
      <c r="AY565" t="n">
        <v>2959614</v>
      </c>
      <c r="AZ565" t="s">
        <v>623</v>
      </c>
      <c r="BA565" t="s"/>
      <c r="BB565" t="n">
        <v>27813</v>
      </c>
      <c r="BC565" t="n">
        <v>53.553608173074</v>
      </c>
      <c r="BD565" t="n">
        <v>53.553608173074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621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88</v>
      </c>
      <c r="L566" t="s">
        <v>76</v>
      </c>
      <c r="M566" t="s"/>
      <c r="N566" t="s">
        <v>289</v>
      </c>
      <c r="O566" t="s">
        <v>78</v>
      </c>
      <c r="P566" t="s">
        <v>621</v>
      </c>
      <c r="Q566" t="s"/>
      <c r="R566" t="s">
        <v>220</v>
      </c>
      <c r="S566" t="s">
        <v>100</v>
      </c>
      <c r="T566" t="s">
        <v>81</v>
      </c>
      <c r="U566" t="s">
        <v>82</v>
      </c>
      <c r="V566" t="s">
        <v>83</v>
      </c>
      <c r="W566" t="s">
        <v>97</v>
      </c>
      <c r="X566" t="s"/>
      <c r="Y566" t="s">
        <v>85</v>
      </c>
      <c r="Z566">
        <f>HYPERLINK("https://hotel-media.eclerx.com/savepage/tk_15468538837540915_sr_273.html","info")</f>
        <v/>
      </c>
      <c r="AA566" t="n">
        <v>-2959614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114</v>
      </c>
      <c r="AQ566" t="s">
        <v>88</v>
      </c>
      <c r="AR566" t="s">
        <v>114</v>
      </c>
      <c r="AS566" t="s"/>
      <c r="AT566" t="s">
        <v>90</v>
      </c>
      <c r="AU566" t="s"/>
      <c r="AV566" t="s"/>
      <c r="AW566" t="s"/>
      <c r="AX566" t="s"/>
      <c r="AY566" t="n">
        <v>2959614</v>
      </c>
      <c r="AZ566" t="s">
        <v>623</v>
      </c>
      <c r="BA566" t="s"/>
      <c r="BB566" t="n">
        <v>27813</v>
      </c>
      <c r="BC566" t="n">
        <v>53.553608173074</v>
      </c>
      <c r="BD566" t="n">
        <v>53.553608173074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621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89</v>
      </c>
      <c r="L567" t="s">
        <v>76</v>
      </c>
      <c r="M567" t="s"/>
      <c r="N567" t="s">
        <v>631</v>
      </c>
      <c r="O567" t="s">
        <v>78</v>
      </c>
      <c r="P567" t="s">
        <v>621</v>
      </c>
      <c r="Q567" t="s"/>
      <c r="R567" t="s">
        <v>220</v>
      </c>
      <c r="S567" t="s">
        <v>249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HYPERLINK("https://hotel-media.eclerx.com/savepage/tk_15468538837540915_sr_273.html","info")</f>
        <v/>
      </c>
      <c r="AA567" t="n">
        <v>-2959614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114</v>
      </c>
      <c r="AQ567" t="s">
        <v>88</v>
      </c>
      <c r="AR567" t="s">
        <v>89</v>
      </c>
      <c r="AS567" t="s"/>
      <c r="AT567" t="s">
        <v>90</v>
      </c>
      <c r="AU567" t="s"/>
      <c r="AV567" t="s"/>
      <c r="AW567" t="s"/>
      <c r="AX567" t="s"/>
      <c r="AY567" t="n">
        <v>2959614</v>
      </c>
      <c r="AZ567" t="s">
        <v>623</v>
      </c>
      <c r="BA567" t="s"/>
      <c r="BB567" t="n">
        <v>27813</v>
      </c>
      <c r="BC567" t="n">
        <v>53.553608173074</v>
      </c>
      <c r="BD567" t="n">
        <v>53.553608173074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621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89</v>
      </c>
      <c r="L568" t="s">
        <v>76</v>
      </c>
      <c r="M568" t="s"/>
      <c r="N568" t="s">
        <v>632</v>
      </c>
      <c r="O568" t="s">
        <v>78</v>
      </c>
      <c r="P568" t="s">
        <v>621</v>
      </c>
      <c r="Q568" t="s"/>
      <c r="R568" t="s">
        <v>220</v>
      </c>
      <c r="S568" t="s">
        <v>249</v>
      </c>
      <c r="T568" t="s">
        <v>81</v>
      </c>
      <c r="U568" t="s">
        <v>82</v>
      </c>
      <c r="V568" t="s">
        <v>83</v>
      </c>
      <c r="W568" t="s">
        <v>97</v>
      </c>
      <c r="X568" t="s"/>
      <c r="Y568" t="s">
        <v>85</v>
      </c>
      <c r="Z568">
        <f>HYPERLINK("https://hotel-media.eclerx.com/savepage/tk_15468538837540915_sr_273.html","info")</f>
        <v/>
      </c>
      <c r="AA568" t="n">
        <v>-2959614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114</v>
      </c>
      <c r="AQ568" t="s">
        <v>88</v>
      </c>
      <c r="AR568" t="s">
        <v>89</v>
      </c>
      <c r="AS568" t="s"/>
      <c r="AT568" t="s">
        <v>90</v>
      </c>
      <c r="AU568" t="s"/>
      <c r="AV568" t="s"/>
      <c r="AW568" t="s"/>
      <c r="AX568" t="s"/>
      <c r="AY568" t="n">
        <v>2959614</v>
      </c>
      <c r="AZ568" t="s">
        <v>623</v>
      </c>
      <c r="BA568" t="s"/>
      <c r="BB568" t="n">
        <v>27813</v>
      </c>
      <c r="BC568" t="n">
        <v>53.553608173074</v>
      </c>
      <c r="BD568" t="n">
        <v>53.553608173074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621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89</v>
      </c>
      <c r="L569" t="s">
        <v>76</v>
      </c>
      <c r="M569" t="s"/>
      <c r="N569" t="s">
        <v>630</v>
      </c>
      <c r="O569" t="s">
        <v>78</v>
      </c>
      <c r="P569" t="s">
        <v>621</v>
      </c>
      <c r="Q569" t="s"/>
      <c r="R569" t="s">
        <v>220</v>
      </c>
      <c r="S569" t="s">
        <v>249</v>
      </c>
      <c r="T569" t="s">
        <v>81</v>
      </c>
      <c r="U569" t="s">
        <v>82</v>
      </c>
      <c r="V569" t="s">
        <v>83</v>
      </c>
      <c r="W569" t="s">
        <v>97</v>
      </c>
      <c r="X569" t="s"/>
      <c r="Y569" t="s">
        <v>85</v>
      </c>
      <c r="Z569">
        <f>HYPERLINK("https://hotel-media.eclerx.com/savepage/tk_15468538837540915_sr_273.html","info")</f>
        <v/>
      </c>
      <c r="AA569" t="n">
        <v>-2959614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114</v>
      </c>
      <c r="AQ569" t="s">
        <v>88</v>
      </c>
      <c r="AR569" t="s">
        <v>114</v>
      </c>
      <c r="AS569" t="s"/>
      <c r="AT569" t="s">
        <v>90</v>
      </c>
      <c r="AU569" t="s"/>
      <c r="AV569" t="s"/>
      <c r="AW569" t="s"/>
      <c r="AX569" t="s"/>
      <c r="AY569" t="n">
        <v>2959614</v>
      </c>
      <c r="AZ569" t="s">
        <v>623</v>
      </c>
      <c r="BA569" t="s"/>
      <c r="BB569" t="n">
        <v>27813</v>
      </c>
      <c r="BC569" t="n">
        <v>53.553608173074</v>
      </c>
      <c r="BD569" t="n">
        <v>53.553608173074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621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91</v>
      </c>
      <c r="L570" t="s">
        <v>76</v>
      </c>
      <c r="M570" t="s"/>
      <c r="N570" t="s">
        <v>632</v>
      </c>
      <c r="O570" t="s">
        <v>78</v>
      </c>
      <c r="P570" t="s">
        <v>621</v>
      </c>
      <c r="Q570" t="s"/>
      <c r="R570" t="s">
        <v>220</v>
      </c>
      <c r="S570" t="s">
        <v>290</v>
      </c>
      <c r="T570" t="s">
        <v>81</v>
      </c>
      <c r="U570" t="s">
        <v>82</v>
      </c>
      <c r="V570" t="s">
        <v>83</v>
      </c>
      <c r="W570" t="s">
        <v>97</v>
      </c>
      <c r="X570" t="s"/>
      <c r="Y570" t="s">
        <v>85</v>
      </c>
      <c r="Z570">
        <f>HYPERLINK("https://hotel-media.eclerx.com/savepage/tk_15468538837540915_sr_273.html","info")</f>
        <v/>
      </c>
      <c r="AA570" t="n">
        <v>-2959614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114</v>
      </c>
      <c r="AQ570" t="s">
        <v>88</v>
      </c>
      <c r="AR570" t="s">
        <v>114</v>
      </c>
      <c r="AS570" t="s"/>
      <c r="AT570" t="s">
        <v>90</v>
      </c>
      <c r="AU570" t="s"/>
      <c r="AV570" t="s"/>
      <c r="AW570" t="s"/>
      <c r="AX570" t="s"/>
      <c r="AY570" t="n">
        <v>2959614</v>
      </c>
      <c r="AZ570" t="s">
        <v>623</v>
      </c>
      <c r="BA570" t="s"/>
      <c r="BB570" t="n">
        <v>27813</v>
      </c>
      <c r="BC570" t="n">
        <v>53.553608173074</v>
      </c>
      <c r="BD570" t="n">
        <v>53.553608173074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621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92</v>
      </c>
      <c r="L571" t="s">
        <v>76</v>
      </c>
      <c r="M571" t="s"/>
      <c r="N571" t="s">
        <v>633</v>
      </c>
      <c r="O571" t="s">
        <v>78</v>
      </c>
      <c r="P571" t="s">
        <v>621</v>
      </c>
      <c r="Q571" t="s"/>
      <c r="R571" t="s">
        <v>220</v>
      </c>
      <c r="S571" t="s">
        <v>136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HYPERLINK("https://hotel-media.eclerx.com/savepage/tk_15468538837540915_sr_273.html","info")</f>
        <v/>
      </c>
      <c r="AA571" t="n">
        <v>-2959614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114</v>
      </c>
      <c r="AQ571" t="s">
        <v>88</v>
      </c>
      <c r="AR571" t="s">
        <v>123</v>
      </c>
      <c r="AS571" t="s"/>
      <c r="AT571" t="s">
        <v>90</v>
      </c>
      <c r="AU571" t="s"/>
      <c r="AV571" t="s"/>
      <c r="AW571" t="s"/>
      <c r="AX571" t="s"/>
      <c r="AY571" t="n">
        <v>2959614</v>
      </c>
      <c r="AZ571" t="s">
        <v>623</v>
      </c>
      <c r="BA571" t="s"/>
      <c r="BB571" t="n">
        <v>27813</v>
      </c>
      <c r="BC571" t="n">
        <v>53.553608173074</v>
      </c>
      <c r="BD571" t="n">
        <v>53.553608173074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621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92</v>
      </c>
      <c r="L572" t="s">
        <v>76</v>
      </c>
      <c r="M572" t="s"/>
      <c r="N572" t="s">
        <v>125</v>
      </c>
      <c r="O572" t="s">
        <v>78</v>
      </c>
      <c r="P572" t="s">
        <v>621</v>
      </c>
      <c r="Q572" t="s"/>
      <c r="R572" t="s">
        <v>220</v>
      </c>
      <c r="S572" t="s">
        <v>136</v>
      </c>
      <c r="T572" t="s">
        <v>81</v>
      </c>
      <c r="U572" t="s">
        <v>82</v>
      </c>
      <c r="V572" t="s">
        <v>83</v>
      </c>
      <c r="W572" t="s">
        <v>97</v>
      </c>
      <c r="X572" t="s"/>
      <c r="Y572" t="s">
        <v>85</v>
      </c>
      <c r="Z572">
        <f>HYPERLINK("https://hotel-media.eclerx.com/savepage/tk_15468538837540915_sr_273.html","info")</f>
        <v/>
      </c>
      <c r="AA572" t="n">
        <v>-2959614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114</v>
      </c>
      <c r="AQ572" t="s">
        <v>88</v>
      </c>
      <c r="AR572" t="s">
        <v>127</v>
      </c>
      <c r="AS572" t="s"/>
      <c r="AT572" t="s">
        <v>90</v>
      </c>
      <c r="AU572" t="s"/>
      <c r="AV572" t="s"/>
      <c r="AW572" t="s"/>
      <c r="AX572" t="s"/>
      <c r="AY572" t="n">
        <v>2959614</v>
      </c>
      <c r="AZ572" t="s">
        <v>623</v>
      </c>
      <c r="BA572" t="s"/>
      <c r="BB572" t="n">
        <v>27813</v>
      </c>
      <c r="BC572" t="n">
        <v>53.553608173074</v>
      </c>
      <c r="BD572" t="n">
        <v>53.553608173074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621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93</v>
      </c>
      <c r="L573" t="s">
        <v>76</v>
      </c>
      <c r="M573" t="s"/>
      <c r="N573" t="s">
        <v>634</v>
      </c>
      <c r="O573" t="s">
        <v>78</v>
      </c>
      <c r="P573" t="s">
        <v>621</v>
      </c>
      <c r="Q573" t="s"/>
      <c r="R573" t="s">
        <v>220</v>
      </c>
      <c r="S573" t="s">
        <v>139</v>
      </c>
      <c r="T573" t="s">
        <v>81</v>
      </c>
      <c r="U573" t="s">
        <v>82</v>
      </c>
      <c r="V573" t="s">
        <v>83</v>
      </c>
      <c r="W573" t="s">
        <v>97</v>
      </c>
      <c r="X573" t="s"/>
      <c r="Y573" t="s">
        <v>85</v>
      </c>
      <c r="Z573">
        <f>HYPERLINK("https://hotel-media.eclerx.com/savepage/tk_15468538837540915_sr_273.html","info")</f>
        <v/>
      </c>
      <c r="AA573" t="n">
        <v>-2959614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114</v>
      </c>
      <c r="AQ573" t="s">
        <v>88</v>
      </c>
      <c r="AR573" t="s">
        <v>89</v>
      </c>
      <c r="AS573" t="s"/>
      <c r="AT573" t="s">
        <v>90</v>
      </c>
      <c r="AU573" t="s"/>
      <c r="AV573" t="s"/>
      <c r="AW573" t="s"/>
      <c r="AX573" t="s"/>
      <c r="AY573" t="n">
        <v>2959614</v>
      </c>
      <c r="AZ573" t="s">
        <v>623</v>
      </c>
      <c r="BA573" t="s"/>
      <c r="BB573" t="n">
        <v>27813</v>
      </c>
      <c r="BC573" t="n">
        <v>53.553608173074</v>
      </c>
      <c r="BD573" t="n">
        <v>53.553608173074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621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93</v>
      </c>
      <c r="L574" t="s">
        <v>76</v>
      </c>
      <c r="M574" t="s"/>
      <c r="N574" t="s">
        <v>635</v>
      </c>
      <c r="O574" t="s">
        <v>78</v>
      </c>
      <c r="P574" t="s">
        <v>621</v>
      </c>
      <c r="Q574" t="s"/>
      <c r="R574" t="s">
        <v>220</v>
      </c>
      <c r="S574" t="s">
        <v>139</v>
      </c>
      <c r="T574" t="s">
        <v>81</v>
      </c>
      <c r="U574" t="s">
        <v>82</v>
      </c>
      <c r="V574" t="s">
        <v>83</v>
      </c>
      <c r="W574" t="s">
        <v>84</v>
      </c>
      <c r="X574" t="s"/>
      <c r="Y574" t="s">
        <v>85</v>
      </c>
      <c r="Z574">
        <f>HYPERLINK("https://hotel-media.eclerx.com/savepage/tk_15468538837540915_sr_273.html","info")</f>
        <v/>
      </c>
      <c r="AA574" t="n">
        <v>-2959614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114</v>
      </c>
      <c r="AQ574" t="s">
        <v>88</v>
      </c>
      <c r="AR574" t="s">
        <v>89</v>
      </c>
      <c r="AS574" t="s"/>
      <c r="AT574" t="s">
        <v>90</v>
      </c>
      <c r="AU574" t="s"/>
      <c r="AV574" t="s"/>
      <c r="AW574" t="s"/>
      <c r="AX574" t="s"/>
      <c r="AY574" t="n">
        <v>2959614</v>
      </c>
      <c r="AZ574" t="s">
        <v>623</v>
      </c>
      <c r="BA574" t="s"/>
      <c r="BB574" t="n">
        <v>27813</v>
      </c>
      <c r="BC574" t="n">
        <v>53.553608173074</v>
      </c>
      <c r="BD574" t="n">
        <v>53.553608173074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621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94</v>
      </c>
      <c r="L575" t="s">
        <v>76</v>
      </c>
      <c r="M575" t="s"/>
      <c r="N575" t="s">
        <v>624</v>
      </c>
      <c r="O575" t="s">
        <v>78</v>
      </c>
      <c r="P575" t="s">
        <v>621</v>
      </c>
      <c r="Q575" t="s"/>
      <c r="R575" t="s">
        <v>220</v>
      </c>
      <c r="S575" t="s">
        <v>140</v>
      </c>
      <c r="T575" t="s">
        <v>81</v>
      </c>
      <c r="U575" t="s">
        <v>82</v>
      </c>
      <c r="V575" t="s">
        <v>83</v>
      </c>
      <c r="W575" t="s">
        <v>84</v>
      </c>
      <c r="X575" t="s"/>
      <c r="Y575" t="s">
        <v>85</v>
      </c>
      <c r="Z575">
        <f>HYPERLINK("https://hotel-media.eclerx.com/savepage/tk_15468538837540915_sr_273.html","info")</f>
        <v/>
      </c>
      <c r="AA575" t="n">
        <v>-2959614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114</v>
      </c>
      <c r="AQ575" t="s">
        <v>88</v>
      </c>
      <c r="AR575" t="s">
        <v>141</v>
      </c>
      <c r="AS575" t="s"/>
      <c r="AT575" t="s">
        <v>90</v>
      </c>
      <c r="AU575" t="s"/>
      <c r="AV575" t="s"/>
      <c r="AW575" t="s"/>
      <c r="AX575" t="s"/>
      <c r="AY575" t="n">
        <v>2959614</v>
      </c>
      <c r="AZ575" t="s">
        <v>623</v>
      </c>
      <c r="BA575" t="s"/>
      <c r="BB575" t="n">
        <v>27813</v>
      </c>
      <c r="BC575" t="n">
        <v>53.553608173074</v>
      </c>
      <c r="BD575" t="n">
        <v>53.553608173074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621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94</v>
      </c>
      <c r="L576" t="s">
        <v>76</v>
      </c>
      <c r="M576" t="s"/>
      <c r="N576" t="s">
        <v>632</v>
      </c>
      <c r="O576" t="s">
        <v>78</v>
      </c>
      <c r="P576" t="s">
        <v>621</v>
      </c>
      <c r="Q576" t="s"/>
      <c r="R576" t="s">
        <v>220</v>
      </c>
      <c r="S576" t="s">
        <v>140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HYPERLINK("https://hotel-media.eclerx.com/savepage/tk_15468538837540915_sr_273.html","info")</f>
        <v/>
      </c>
      <c r="AA576" t="n">
        <v>-2959614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114</v>
      </c>
      <c r="AQ576" t="s">
        <v>88</v>
      </c>
      <c r="AR576" t="s">
        <v>89</v>
      </c>
      <c r="AS576" t="s"/>
      <c r="AT576" t="s">
        <v>90</v>
      </c>
      <c r="AU576" t="s"/>
      <c r="AV576" t="s"/>
      <c r="AW576" t="s"/>
      <c r="AX576" t="s"/>
      <c r="AY576" t="n">
        <v>2959614</v>
      </c>
      <c r="AZ576" t="s">
        <v>623</v>
      </c>
      <c r="BA576" t="s"/>
      <c r="BB576" t="n">
        <v>27813</v>
      </c>
      <c r="BC576" t="n">
        <v>53.553608173074</v>
      </c>
      <c r="BD576" t="n">
        <v>53.553608173074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621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94</v>
      </c>
      <c r="L577" t="s">
        <v>76</v>
      </c>
      <c r="M577" t="s"/>
      <c r="N577" t="s">
        <v>627</v>
      </c>
      <c r="O577" t="s">
        <v>78</v>
      </c>
      <c r="P577" t="s">
        <v>621</v>
      </c>
      <c r="Q577" t="s"/>
      <c r="R577" t="s">
        <v>220</v>
      </c>
      <c r="S577" t="s">
        <v>140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HYPERLINK("https://hotel-media.eclerx.com/savepage/tk_15468538837540915_sr_273.html","info")</f>
        <v/>
      </c>
      <c r="AA577" t="n">
        <v>-2959614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114</v>
      </c>
      <c r="AQ577" t="s">
        <v>88</v>
      </c>
      <c r="AR577" t="s">
        <v>114</v>
      </c>
      <c r="AS577" t="s"/>
      <c r="AT577" t="s">
        <v>90</v>
      </c>
      <c r="AU577" t="s"/>
      <c r="AV577" t="s"/>
      <c r="AW577" t="s"/>
      <c r="AX577" t="s"/>
      <c r="AY577" t="n">
        <v>2959614</v>
      </c>
      <c r="AZ577" t="s">
        <v>623</v>
      </c>
      <c r="BA577" t="s"/>
      <c r="BB577" t="n">
        <v>27813</v>
      </c>
      <c r="BC577" t="n">
        <v>53.553608173074</v>
      </c>
      <c r="BD577" t="n">
        <v>53.553608173074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621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94</v>
      </c>
      <c r="L578" t="s">
        <v>76</v>
      </c>
      <c r="M578" t="s"/>
      <c r="N578" t="s">
        <v>128</v>
      </c>
      <c r="O578" t="s">
        <v>78</v>
      </c>
      <c r="P578" t="s">
        <v>621</v>
      </c>
      <c r="Q578" t="s"/>
      <c r="R578" t="s">
        <v>220</v>
      </c>
      <c r="S578" t="s">
        <v>140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HYPERLINK("https://hotel-media.eclerx.com/savepage/tk_15468538837540915_sr_273.html","info")</f>
        <v/>
      </c>
      <c r="AA578" t="n">
        <v>-2959614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114</v>
      </c>
      <c r="AQ578" t="s">
        <v>88</v>
      </c>
      <c r="AR578" t="s">
        <v>119</v>
      </c>
      <c r="AS578" t="s"/>
      <c r="AT578" t="s">
        <v>90</v>
      </c>
      <c r="AU578" t="s"/>
      <c r="AV578" t="s"/>
      <c r="AW578" t="s"/>
      <c r="AX578" t="s"/>
      <c r="AY578" t="n">
        <v>2959614</v>
      </c>
      <c r="AZ578" t="s">
        <v>623</v>
      </c>
      <c r="BA578" t="s"/>
      <c r="BB578" t="n">
        <v>27813</v>
      </c>
      <c r="BC578" t="n">
        <v>53.553608173074</v>
      </c>
      <c r="BD578" t="n">
        <v>53.553608173074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621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94</v>
      </c>
      <c r="L579" t="s">
        <v>76</v>
      </c>
      <c r="M579" t="s"/>
      <c r="N579" t="s">
        <v>636</v>
      </c>
      <c r="O579" t="s">
        <v>78</v>
      </c>
      <c r="P579" t="s">
        <v>621</v>
      </c>
      <c r="Q579" t="s"/>
      <c r="R579" t="s">
        <v>220</v>
      </c>
      <c r="S579" t="s">
        <v>140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HYPERLINK("https://hotel-media.eclerx.com/savepage/tk_15468538837540915_sr_273.html","info")</f>
        <v/>
      </c>
      <c r="AA579" t="n">
        <v>-2959614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114</v>
      </c>
      <c r="AQ579" t="s">
        <v>88</v>
      </c>
      <c r="AR579" t="s">
        <v>121</v>
      </c>
      <c r="AS579" t="s"/>
      <c r="AT579" t="s">
        <v>90</v>
      </c>
      <c r="AU579" t="s"/>
      <c r="AV579" t="s"/>
      <c r="AW579" t="s"/>
      <c r="AX579" t="s"/>
      <c r="AY579" t="n">
        <v>2959614</v>
      </c>
      <c r="AZ579" t="s">
        <v>623</v>
      </c>
      <c r="BA579" t="s"/>
      <c r="BB579" t="n">
        <v>27813</v>
      </c>
      <c r="BC579" t="n">
        <v>53.553608173074</v>
      </c>
      <c r="BD579" t="n">
        <v>53.553608173074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621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94</v>
      </c>
      <c r="L580" t="s">
        <v>76</v>
      </c>
      <c r="M580" t="s"/>
      <c r="N580" t="s">
        <v>128</v>
      </c>
      <c r="O580" t="s">
        <v>78</v>
      </c>
      <c r="P580" t="s">
        <v>621</v>
      </c>
      <c r="Q580" t="s"/>
      <c r="R580" t="s">
        <v>220</v>
      </c>
      <c r="S580" t="s">
        <v>140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HYPERLINK("https://hotel-media.eclerx.com/savepage/tk_15468538837540915_sr_273.html","info")</f>
        <v/>
      </c>
      <c r="AA580" t="n">
        <v>-2959614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114</v>
      </c>
      <c r="AQ580" t="s">
        <v>88</v>
      </c>
      <c r="AR580" t="s">
        <v>124</v>
      </c>
      <c r="AS580" t="s"/>
      <c r="AT580" t="s">
        <v>90</v>
      </c>
      <c r="AU580" t="s"/>
      <c r="AV580" t="s"/>
      <c r="AW580" t="s"/>
      <c r="AX580" t="s"/>
      <c r="AY580" t="n">
        <v>2959614</v>
      </c>
      <c r="AZ580" t="s">
        <v>623</v>
      </c>
      <c r="BA580" t="s"/>
      <c r="BB580" t="n">
        <v>27813</v>
      </c>
      <c r="BC580" t="n">
        <v>53.553608173074</v>
      </c>
      <c r="BD580" t="n">
        <v>53.553608173074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621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95</v>
      </c>
      <c r="L581" t="s">
        <v>76</v>
      </c>
      <c r="M581" t="s"/>
      <c r="N581" t="s">
        <v>632</v>
      </c>
      <c r="O581" t="s">
        <v>78</v>
      </c>
      <c r="P581" t="s">
        <v>621</v>
      </c>
      <c r="Q581" t="s"/>
      <c r="R581" t="s">
        <v>220</v>
      </c>
      <c r="S581" t="s">
        <v>637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HYPERLINK("https://hotel-media.eclerx.com/savepage/tk_15468538837540915_sr_273.html","info")</f>
        <v/>
      </c>
      <c r="AA581" t="n">
        <v>-2959614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114</v>
      </c>
      <c r="AQ581" t="s">
        <v>88</v>
      </c>
      <c r="AR581" t="s">
        <v>114</v>
      </c>
      <c r="AS581" t="s"/>
      <c r="AT581" t="s">
        <v>90</v>
      </c>
      <c r="AU581" t="s"/>
      <c r="AV581" t="s"/>
      <c r="AW581" t="s"/>
      <c r="AX581" t="s"/>
      <c r="AY581" t="n">
        <v>2959614</v>
      </c>
      <c r="AZ581" t="s">
        <v>623</v>
      </c>
      <c r="BA581" t="s"/>
      <c r="BB581" t="n">
        <v>27813</v>
      </c>
      <c r="BC581" t="n">
        <v>53.553608173074</v>
      </c>
      <c r="BD581" t="n">
        <v>53.553608173074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621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96</v>
      </c>
      <c r="L582" t="s">
        <v>76</v>
      </c>
      <c r="M582" t="s"/>
      <c r="N582" t="s">
        <v>635</v>
      </c>
      <c r="O582" t="s">
        <v>78</v>
      </c>
      <c r="P582" t="s">
        <v>621</v>
      </c>
      <c r="Q582" t="s"/>
      <c r="R582" t="s">
        <v>220</v>
      </c>
      <c r="S582" t="s">
        <v>250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HYPERLINK("https://hotel-media.eclerx.com/savepage/tk_15468538837540915_sr_273.html","info")</f>
        <v/>
      </c>
      <c r="AA582" t="n">
        <v>-2959614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114</v>
      </c>
      <c r="AQ582" t="s">
        <v>88</v>
      </c>
      <c r="AR582" t="s">
        <v>114</v>
      </c>
      <c r="AS582" t="s"/>
      <c r="AT582" t="s">
        <v>90</v>
      </c>
      <c r="AU582" t="s"/>
      <c r="AV582" t="s"/>
      <c r="AW582" t="s"/>
      <c r="AX582" t="s"/>
      <c r="AY582" t="n">
        <v>2959614</v>
      </c>
      <c r="AZ582" t="s">
        <v>623</v>
      </c>
      <c r="BA582" t="s"/>
      <c r="BB582" t="n">
        <v>27813</v>
      </c>
      <c r="BC582" t="n">
        <v>53.553608173074</v>
      </c>
      <c r="BD582" t="n">
        <v>53.553608173074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621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96</v>
      </c>
      <c r="L583" t="s">
        <v>76</v>
      </c>
      <c r="M583" t="s"/>
      <c r="N583" t="s">
        <v>638</v>
      </c>
      <c r="O583" t="s">
        <v>78</v>
      </c>
      <c r="P583" t="s">
        <v>621</v>
      </c>
      <c r="Q583" t="s"/>
      <c r="R583" t="s">
        <v>220</v>
      </c>
      <c r="S583" t="s">
        <v>250</v>
      </c>
      <c r="T583" t="s">
        <v>81</v>
      </c>
      <c r="U583" t="s">
        <v>82</v>
      </c>
      <c r="V583" t="s">
        <v>83</v>
      </c>
      <c r="W583" t="s">
        <v>97</v>
      </c>
      <c r="X583" t="s"/>
      <c r="Y583" t="s">
        <v>85</v>
      </c>
      <c r="Z583">
        <f>HYPERLINK("https://hotel-media.eclerx.com/savepage/tk_15468538837540915_sr_273.html","info")</f>
        <v/>
      </c>
      <c r="AA583" t="n">
        <v>-2959614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114</v>
      </c>
      <c r="AQ583" t="s">
        <v>88</v>
      </c>
      <c r="AR583" t="s">
        <v>133</v>
      </c>
      <c r="AS583" t="s"/>
      <c r="AT583" t="s">
        <v>90</v>
      </c>
      <c r="AU583" t="s"/>
      <c r="AV583" t="s"/>
      <c r="AW583" t="s"/>
      <c r="AX583" t="s"/>
      <c r="AY583" t="n">
        <v>2959614</v>
      </c>
      <c r="AZ583" t="s">
        <v>623</v>
      </c>
      <c r="BA583" t="s"/>
      <c r="BB583" t="n">
        <v>27813</v>
      </c>
      <c r="BC583" t="n">
        <v>53.553608173074</v>
      </c>
      <c r="BD583" t="n">
        <v>53.553608173074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621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96</v>
      </c>
      <c r="L584" t="s">
        <v>76</v>
      </c>
      <c r="M584" t="s"/>
      <c r="N584" t="s">
        <v>128</v>
      </c>
      <c r="O584" t="s">
        <v>78</v>
      </c>
      <c r="P584" t="s">
        <v>621</v>
      </c>
      <c r="Q584" t="s"/>
      <c r="R584" t="s">
        <v>220</v>
      </c>
      <c r="S584" t="s">
        <v>250</v>
      </c>
      <c r="T584" t="s">
        <v>81</v>
      </c>
      <c r="U584" t="s">
        <v>82</v>
      </c>
      <c r="V584" t="s">
        <v>83</v>
      </c>
      <c r="W584" t="s">
        <v>97</v>
      </c>
      <c r="X584" t="s"/>
      <c r="Y584" t="s">
        <v>85</v>
      </c>
      <c r="Z584">
        <f>HYPERLINK("https://hotel-media.eclerx.com/savepage/tk_15468538837540915_sr_273.html","info")</f>
        <v/>
      </c>
      <c r="AA584" t="n">
        <v>-2959614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114</v>
      </c>
      <c r="AQ584" t="s">
        <v>88</v>
      </c>
      <c r="AR584" t="s">
        <v>121</v>
      </c>
      <c r="AS584" t="s"/>
      <c r="AT584" t="s">
        <v>90</v>
      </c>
      <c r="AU584" t="s"/>
      <c r="AV584" t="s"/>
      <c r="AW584" t="s"/>
      <c r="AX584" t="s"/>
      <c r="AY584" t="n">
        <v>2959614</v>
      </c>
      <c r="AZ584" t="s">
        <v>623</v>
      </c>
      <c r="BA584" t="s"/>
      <c r="BB584" t="n">
        <v>27813</v>
      </c>
      <c r="BC584" t="n">
        <v>53.553608173074</v>
      </c>
      <c r="BD584" t="n">
        <v>53.553608173074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621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97</v>
      </c>
      <c r="L585" t="s">
        <v>76</v>
      </c>
      <c r="M585" t="s"/>
      <c r="N585" t="s">
        <v>125</v>
      </c>
      <c r="O585" t="s">
        <v>78</v>
      </c>
      <c r="P585" t="s">
        <v>621</v>
      </c>
      <c r="Q585" t="s"/>
      <c r="R585" t="s">
        <v>220</v>
      </c>
      <c r="S585" t="s">
        <v>598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HYPERLINK("https://hotel-media.eclerx.com/savepage/tk_15468538837540915_sr_273.html","info")</f>
        <v/>
      </c>
      <c r="AA585" t="n">
        <v>-2959614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114</v>
      </c>
      <c r="AQ585" t="s">
        <v>88</v>
      </c>
      <c r="AR585" t="s">
        <v>127</v>
      </c>
      <c r="AS585" t="s"/>
      <c r="AT585" t="s">
        <v>90</v>
      </c>
      <c r="AU585" t="s"/>
      <c r="AV585" t="s"/>
      <c r="AW585" t="s"/>
      <c r="AX585" t="s"/>
      <c r="AY585" t="n">
        <v>2959614</v>
      </c>
      <c r="AZ585" t="s">
        <v>623</v>
      </c>
      <c r="BA585" t="s"/>
      <c r="BB585" t="n">
        <v>27813</v>
      </c>
      <c r="BC585" t="n">
        <v>53.553608173074</v>
      </c>
      <c r="BD585" t="n">
        <v>53.553608173074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621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98</v>
      </c>
      <c r="L586" t="s">
        <v>76</v>
      </c>
      <c r="M586" t="s"/>
      <c r="N586" t="s">
        <v>639</v>
      </c>
      <c r="O586" t="s">
        <v>78</v>
      </c>
      <c r="P586" t="s">
        <v>621</v>
      </c>
      <c r="Q586" t="s"/>
      <c r="R586" t="s">
        <v>220</v>
      </c>
      <c r="S586" t="s">
        <v>103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HYPERLINK("https://hotel-media.eclerx.com/savepage/tk_15468538837540915_sr_273.html","info")</f>
        <v/>
      </c>
      <c r="AA586" t="n">
        <v>-2959614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114</v>
      </c>
      <c r="AQ586" t="s">
        <v>88</v>
      </c>
      <c r="AR586" t="s">
        <v>89</v>
      </c>
      <c r="AS586" t="s"/>
      <c r="AT586" t="s">
        <v>90</v>
      </c>
      <c r="AU586" t="s"/>
      <c r="AV586" t="s"/>
      <c r="AW586" t="s"/>
      <c r="AX586" t="s"/>
      <c r="AY586" t="n">
        <v>2959614</v>
      </c>
      <c r="AZ586" t="s">
        <v>623</v>
      </c>
      <c r="BA586" t="s"/>
      <c r="BB586" t="n">
        <v>27813</v>
      </c>
      <c r="BC586" t="n">
        <v>53.553608173074</v>
      </c>
      <c r="BD586" t="n">
        <v>53.553608173074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621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98</v>
      </c>
      <c r="L587" t="s">
        <v>76</v>
      </c>
      <c r="M587" t="s"/>
      <c r="N587" t="s">
        <v>128</v>
      </c>
      <c r="O587" t="s">
        <v>78</v>
      </c>
      <c r="P587" t="s">
        <v>621</v>
      </c>
      <c r="Q587" t="s"/>
      <c r="R587" t="s">
        <v>220</v>
      </c>
      <c r="S587" t="s">
        <v>103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HYPERLINK("https://hotel-media.eclerx.com/savepage/tk_15468538837540915_sr_273.html","info")</f>
        <v/>
      </c>
      <c r="AA587" t="n">
        <v>-2959614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114</v>
      </c>
      <c r="AQ587" t="s">
        <v>88</v>
      </c>
      <c r="AR587" t="s">
        <v>141</v>
      </c>
      <c r="AS587" t="s"/>
      <c r="AT587" t="s">
        <v>90</v>
      </c>
      <c r="AU587" t="s"/>
      <c r="AV587" t="s"/>
      <c r="AW587" t="s"/>
      <c r="AX587" t="s"/>
      <c r="AY587" t="n">
        <v>2959614</v>
      </c>
      <c r="AZ587" t="s">
        <v>623</v>
      </c>
      <c r="BA587" t="s"/>
      <c r="BB587" t="n">
        <v>27813</v>
      </c>
      <c r="BC587" t="n">
        <v>53.553608173074</v>
      </c>
      <c r="BD587" t="n">
        <v>53.553608173074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621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98</v>
      </c>
      <c r="L588" t="s">
        <v>76</v>
      </c>
      <c r="M588" t="s"/>
      <c r="N588" t="s">
        <v>640</v>
      </c>
      <c r="O588" t="s">
        <v>78</v>
      </c>
      <c r="P588" t="s">
        <v>621</v>
      </c>
      <c r="Q588" t="s"/>
      <c r="R588" t="s">
        <v>220</v>
      </c>
      <c r="S588" t="s">
        <v>103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HYPERLINK("https://hotel-media.eclerx.com/savepage/tk_15468538837540915_sr_273.html","info")</f>
        <v/>
      </c>
      <c r="AA588" t="n">
        <v>-2959614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114</v>
      </c>
      <c r="AQ588" t="s">
        <v>88</v>
      </c>
      <c r="AR588" t="s">
        <v>89</v>
      </c>
      <c r="AS588" t="s"/>
      <c r="AT588" t="s">
        <v>90</v>
      </c>
      <c r="AU588" t="s"/>
      <c r="AV588" t="s"/>
      <c r="AW588" t="s"/>
      <c r="AX588" t="s"/>
      <c r="AY588" t="n">
        <v>2959614</v>
      </c>
      <c r="AZ588" t="s">
        <v>623</v>
      </c>
      <c r="BA588" t="s"/>
      <c r="BB588" t="n">
        <v>27813</v>
      </c>
      <c r="BC588" t="n">
        <v>53.553608173074</v>
      </c>
      <c r="BD588" t="n">
        <v>53.553608173074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621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98</v>
      </c>
      <c r="L589" t="s">
        <v>76</v>
      </c>
      <c r="M589" t="s"/>
      <c r="N589" t="s">
        <v>641</v>
      </c>
      <c r="O589" t="s">
        <v>78</v>
      </c>
      <c r="P589" t="s">
        <v>621</v>
      </c>
      <c r="Q589" t="s"/>
      <c r="R589" t="s">
        <v>220</v>
      </c>
      <c r="S589" t="s">
        <v>103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HYPERLINK("https://hotel-media.eclerx.com/savepage/tk_15468538837540915_sr_273.html","info")</f>
        <v/>
      </c>
      <c r="AA589" t="n">
        <v>-2959614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114</v>
      </c>
      <c r="AQ589" t="s">
        <v>88</v>
      </c>
      <c r="AR589" t="s">
        <v>133</v>
      </c>
      <c r="AS589" t="s"/>
      <c r="AT589" t="s">
        <v>90</v>
      </c>
      <c r="AU589" t="s"/>
      <c r="AV589" t="s"/>
      <c r="AW589" t="s"/>
      <c r="AX589" t="s"/>
      <c r="AY589" t="n">
        <v>2959614</v>
      </c>
      <c r="AZ589" t="s">
        <v>623</v>
      </c>
      <c r="BA589" t="s"/>
      <c r="BB589" t="n">
        <v>27813</v>
      </c>
      <c r="BC589" t="n">
        <v>53.553608173074</v>
      </c>
      <c r="BD589" t="n">
        <v>53.553608173074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621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99</v>
      </c>
      <c r="L590" t="s">
        <v>76</v>
      </c>
      <c r="M590" t="s"/>
      <c r="N590" t="s">
        <v>625</v>
      </c>
      <c r="O590" t="s">
        <v>78</v>
      </c>
      <c r="P590" t="s">
        <v>621</v>
      </c>
      <c r="Q590" t="s"/>
      <c r="R590" t="s">
        <v>220</v>
      </c>
      <c r="S590" t="s">
        <v>142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HYPERLINK("https://hotel-media.eclerx.com/savepage/tk_15468538837540915_sr_273.html","info")</f>
        <v/>
      </c>
      <c r="AA590" t="n">
        <v>-2959614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114</v>
      </c>
      <c r="AQ590" t="s">
        <v>88</v>
      </c>
      <c r="AR590" t="s">
        <v>89</v>
      </c>
      <c r="AS590" t="s"/>
      <c r="AT590" t="s">
        <v>90</v>
      </c>
      <c r="AU590" t="s"/>
      <c r="AV590" t="s"/>
      <c r="AW590" t="s"/>
      <c r="AX590" t="s"/>
      <c r="AY590" t="n">
        <v>2959614</v>
      </c>
      <c r="AZ590" t="s">
        <v>623</v>
      </c>
      <c r="BA590" t="s"/>
      <c r="BB590" t="n">
        <v>27813</v>
      </c>
      <c r="BC590" t="n">
        <v>53.553608173074</v>
      </c>
      <c r="BD590" t="n">
        <v>53.553608173074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621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99</v>
      </c>
      <c r="L591" t="s">
        <v>76</v>
      </c>
      <c r="M591" t="s"/>
      <c r="N591" t="s">
        <v>128</v>
      </c>
      <c r="O591" t="s">
        <v>78</v>
      </c>
      <c r="P591" t="s">
        <v>621</v>
      </c>
      <c r="Q591" t="s"/>
      <c r="R591" t="s">
        <v>220</v>
      </c>
      <c r="S591" t="s">
        <v>142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HYPERLINK("https://hotel-media.eclerx.com/savepage/tk_15468538837540915_sr_273.html","info")</f>
        <v/>
      </c>
      <c r="AA591" t="n">
        <v>-2959614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114</v>
      </c>
      <c r="AQ591" t="s">
        <v>88</v>
      </c>
      <c r="AR591" t="s">
        <v>119</v>
      </c>
      <c r="AS591" t="s"/>
      <c r="AT591" t="s">
        <v>90</v>
      </c>
      <c r="AU591" t="s"/>
      <c r="AV591" t="s"/>
      <c r="AW591" t="s"/>
      <c r="AX591" t="s"/>
      <c r="AY591" t="n">
        <v>2959614</v>
      </c>
      <c r="AZ591" t="s">
        <v>623</v>
      </c>
      <c r="BA591" t="s"/>
      <c r="BB591" t="n">
        <v>27813</v>
      </c>
      <c r="BC591" t="n">
        <v>53.553608173074</v>
      </c>
      <c r="BD591" t="n">
        <v>53.553608173074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621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101</v>
      </c>
      <c r="L592" t="s">
        <v>76</v>
      </c>
      <c r="M592" t="s"/>
      <c r="N592" t="s">
        <v>640</v>
      </c>
      <c r="O592" t="s">
        <v>78</v>
      </c>
      <c r="P592" t="s">
        <v>621</v>
      </c>
      <c r="Q592" t="s"/>
      <c r="R592" t="s">
        <v>220</v>
      </c>
      <c r="S592" t="s">
        <v>144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HYPERLINK("https://hotel-media.eclerx.com/savepage/tk_15468538837540915_sr_273.html","info")</f>
        <v/>
      </c>
      <c r="AA592" t="n">
        <v>-2959614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114</v>
      </c>
      <c r="AQ592" t="s">
        <v>88</v>
      </c>
      <c r="AR592" t="s">
        <v>114</v>
      </c>
      <c r="AS592" t="s"/>
      <c r="AT592" t="s">
        <v>90</v>
      </c>
      <c r="AU592" t="s"/>
      <c r="AV592" t="s"/>
      <c r="AW592" t="s"/>
      <c r="AX592" t="s"/>
      <c r="AY592" t="n">
        <v>2959614</v>
      </c>
      <c r="AZ592" t="s">
        <v>623</v>
      </c>
      <c r="BA592" t="s"/>
      <c r="BB592" t="n">
        <v>27813</v>
      </c>
      <c r="BC592" t="n">
        <v>53.553608173074</v>
      </c>
      <c r="BD592" t="n">
        <v>53.553608173074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621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101</v>
      </c>
      <c r="L593" t="s">
        <v>76</v>
      </c>
      <c r="M593" t="s"/>
      <c r="N593" t="s">
        <v>128</v>
      </c>
      <c r="O593" t="s">
        <v>78</v>
      </c>
      <c r="P593" t="s">
        <v>621</v>
      </c>
      <c r="Q593" t="s"/>
      <c r="R593" t="s">
        <v>220</v>
      </c>
      <c r="S593" t="s">
        <v>144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HYPERLINK("https://hotel-media.eclerx.com/savepage/tk_15468538837540915_sr_273.html","info")</f>
        <v/>
      </c>
      <c r="AA593" t="n">
        <v>-2959614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114</v>
      </c>
      <c r="AQ593" t="s">
        <v>88</v>
      </c>
      <c r="AR593" t="s">
        <v>121</v>
      </c>
      <c r="AS593" t="s"/>
      <c r="AT593" t="s">
        <v>90</v>
      </c>
      <c r="AU593" t="s"/>
      <c r="AV593" t="s"/>
      <c r="AW593" t="s"/>
      <c r="AX593" t="s"/>
      <c r="AY593" t="n">
        <v>2959614</v>
      </c>
      <c r="AZ593" t="s">
        <v>623</v>
      </c>
      <c r="BA593" t="s"/>
      <c r="BB593" t="n">
        <v>27813</v>
      </c>
      <c r="BC593" t="n">
        <v>53.553608173074</v>
      </c>
      <c r="BD593" t="n">
        <v>53.553608173074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621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102</v>
      </c>
      <c r="L594" t="s">
        <v>76</v>
      </c>
      <c r="M594" t="s"/>
      <c r="N594" t="s">
        <v>470</v>
      </c>
      <c r="O594" t="s">
        <v>78</v>
      </c>
      <c r="P594" t="s">
        <v>621</v>
      </c>
      <c r="Q594" t="s"/>
      <c r="R594" t="s">
        <v>220</v>
      </c>
      <c r="S594" t="s">
        <v>145</v>
      </c>
      <c r="T594" t="s">
        <v>81</v>
      </c>
      <c r="U594" t="s">
        <v>82</v>
      </c>
      <c r="V594" t="s">
        <v>83</v>
      </c>
      <c r="W594" t="s">
        <v>97</v>
      </c>
      <c r="X594" t="s"/>
      <c r="Y594" t="s">
        <v>85</v>
      </c>
      <c r="Z594">
        <f>HYPERLINK("https://hotel-media.eclerx.com/savepage/tk_15468538837540915_sr_273.html","info")</f>
        <v/>
      </c>
      <c r="AA594" t="n">
        <v>-2959614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114</v>
      </c>
      <c r="AQ594" t="s">
        <v>88</v>
      </c>
      <c r="AR594" t="s">
        <v>130</v>
      </c>
      <c r="AS594" t="s"/>
      <c r="AT594" t="s">
        <v>90</v>
      </c>
      <c r="AU594" t="s"/>
      <c r="AV594" t="s"/>
      <c r="AW594" t="s"/>
      <c r="AX594" t="s"/>
      <c r="AY594" t="n">
        <v>2959614</v>
      </c>
      <c r="AZ594" t="s">
        <v>623</v>
      </c>
      <c r="BA594" t="s"/>
      <c r="BB594" t="n">
        <v>27813</v>
      </c>
      <c r="BC594" t="n">
        <v>53.553608173074</v>
      </c>
      <c r="BD594" t="n">
        <v>53.553608173074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621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103</v>
      </c>
      <c r="L595" t="s">
        <v>76</v>
      </c>
      <c r="M595" t="s"/>
      <c r="N595" t="s">
        <v>642</v>
      </c>
      <c r="O595" t="s">
        <v>78</v>
      </c>
      <c r="P595" t="s">
        <v>621</v>
      </c>
      <c r="Q595" t="s"/>
      <c r="R595" t="s">
        <v>220</v>
      </c>
      <c r="S595" t="s">
        <v>147</v>
      </c>
      <c r="T595" t="s">
        <v>81</v>
      </c>
      <c r="U595" t="s">
        <v>82</v>
      </c>
      <c r="V595" t="s">
        <v>83</v>
      </c>
      <c r="W595" t="s">
        <v>97</v>
      </c>
      <c r="X595" t="s"/>
      <c r="Y595" t="s">
        <v>85</v>
      </c>
      <c r="Z595">
        <f>HYPERLINK("https://hotel-media.eclerx.com/savepage/tk_15468538837540915_sr_273.html","info")</f>
        <v/>
      </c>
      <c r="AA595" t="n">
        <v>-2959614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114</v>
      </c>
      <c r="AQ595" t="s">
        <v>88</v>
      </c>
      <c r="AR595" t="s">
        <v>89</v>
      </c>
      <c r="AS595" t="s"/>
      <c r="AT595" t="s">
        <v>90</v>
      </c>
      <c r="AU595" t="s"/>
      <c r="AV595" t="s"/>
      <c r="AW595" t="s"/>
      <c r="AX595" t="s"/>
      <c r="AY595" t="n">
        <v>2959614</v>
      </c>
      <c r="AZ595" t="s">
        <v>623</v>
      </c>
      <c r="BA595" t="s"/>
      <c r="BB595" t="n">
        <v>27813</v>
      </c>
      <c r="BC595" t="n">
        <v>53.553608173074</v>
      </c>
      <c r="BD595" t="n">
        <v>53.553608173074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621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103</v>
      </c>
      <c r="L596" t="s">
        <v>76</v>
      </c>
      <c r="M596" t="s"/>
      <c r="N596" t="s">
        <v>625</v>
      </c>
      <c r="O596" t="s">
        <v>78</v>
      </c>
      <c r="P596" t="s">
        <v>621</v>
      </c>
      <c r="Q596" t="s"/>
      <c r="R596" t="s">
        <v>220</v>
      </c>
      <c r="S596" t="s">
        <v>147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HYPERLINK("https://hotel-media.eclerx.com/savepage/tk_15468538837540915_sr_273.html","info")</f>
        <v/>
      </c>
      <c r="AA596" t="n">
        <v>-2959614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114</v>
      </c>
      <c r="AQ596" t="s">
        <v>88</v>
      </c>
      <c r="AR596" t="s">
        <v>114</v>
      </c>
      <c r="AS596" t="s"/>
      <c r="AT596" t="s">
        <v>90</v>
      </c>
      <c r="AU596" t="s"/>
      <c r="AV596" t="s"/>
      <c r="AW596" t="s"/>
      <c r="AX596" t="s"/>
      <c r="AY596" t="n">
        <v>2959614</v>
      </c>
      <c r="AZ596" t="s">
        <v>623</v>
      </c>
      <c r="BA596" t="s"/>
      <c r="BB596" t="n">
        <v>27813</v>
      </c>
      <c r="BC596" t="n">
        <v>53.553608173074</v>
      </c>
      <c r="BD596" t="n">
        <v>53.553608173074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621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103</v>
      </c>
      <c r="L597" t="s">
        <v>76</v>
      </c>
      <c r="M597" t="s"/>
      <c r="N597" t="s">
        <v>146</v>
      </c>
      <c r="O597" t="s">
        <v>78</v>
      </c>
      <c r="P597" t="s">
        <v>621</v>
      </c>
      <c r="Q597" t="s"/>
      <c r="R597" t="s">
        <v>220</v>
      </c>
      <c r="S597" t="s">
        <v>147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HYPERLINK("https://hotel-media.eclerx.com/savepage/tk_15468538837540915_sr_273.html","info")</f>
        <v/>
      </c>
      <c r="AA597" t="n">
        <v>-2959614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114</v>
      </c>
      <c r="AQ597" t="s">
        <v>88</v>
      </c>
      <c r="AR597" t="s">
        <v>133</v>
      </c>
      <c r="AS597" t="s"/>
      <c r="AT597" t="s">
        <v>90</v>
      </c>
      <c r="AU597" t="s"/>
      <c r="AV597" t="s"/>
      <c r="AW597" t="s"/>
      <c r="AX597" t="s"/>
      <c r="AY597" t="n">
        <v>2959614</v>
      </c>
      <c r="AZ597" t="s">
        <v>623</v>
      </c>
      <c r="BA597" t="s"/>
      <c r="BB597" t="n">
        <v>27813</v>
      </c>
      <c r="BC597" t="n">
        <v>53.553608173074</v>
      </c>
      <c r="BD597" t="n">
        <v>53.553608173074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621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105</v>
      </c>
      <c r="L598" t="s">
        <v>76</v>
      </c>
      <c r="M598" t="s"/>
      <c r="N598" t="s">
        <v>627</v>
      </c>
      <c r="O598" t="s">
        <v>78</v>
      </c>
      <c r="P598" t="s">
        <v>621</v>
      </c>
      <c r="Q598" t="s"/>
      <c r="R598" t="s">
        <v>220</v>
      </c>
      <c r="S598" t="s">
        <v>387</v>
      </c>
      <c r="T598" t="s">
        <v>81</v>
      </c>
      <c r="U598" t="s">
        <v>82</v>
      </c>
      <c r="V598" t="s">
        <v>83</v>
      </c>
      <c r="W598" t="s">
        <v>84</v>
      </c>
      <c r="X598" t="s"/>
      <c r="Y598" t="s">
        <v>85</v>
      </c>
      <c r="Z598">
        <f>HYPERLINK("https://hotel-media.eclerx.com/savepage/tk_15468538837540915_sr_273.html","info")</f>
        <v/>
      </c>
      <c r="AA598" t="n">
        <v>-2959614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114</v>
      </c>
      <c r="AQ598" t="s">
        <v>88</v>
      </c>
      <c r="AR598" t="s">
        <v>89</v>
      </c>
      <c r="AS598" t="s"/>
      <c r="AT598" t="s">
        <v>90</v>
      </c>
      <c r="AU598" t="s"/>
      <c r="AV598" t="s"/>
      <c r="AW598" t="s"/>
      <c r="AX598" t="s"/>
      <c r="AY598" t="n">
        <v>2959614</v>
      </c>
      <c r="AZ598" t="s">
        <v>623</v>
      </c>
      <c r="BA598" t="s"/>
      <c r="BB598" t="n">
        <v>27813</v>
      </c>
      <c r="BC598" t="n">
        <v>53.553608173074</v>
      </c>
      <c r="BD598" t="n">
        <v>53.553608173074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621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105</v>
      </c>
      <c r="L599" t="s">
        <v>76</v>
      </c>
      <c r="M599" t="s"/>
      <c r="N599" t="s">
        <v>624</v>
      </c>
      <c r="O599" t="s">
        <v>78</v>
      </c>
      <c r="P599" t="s">
        <v>621</v>
      </c>
      <c r="Q599" t="s"/>
      <c r="R599" t="s">
        <v>220</v>
      </c>
      <c r="S599" t="s">
        <v>387</v>
      </c>
      <c r="T599" t="s">
        <v>81</v>
      </c>
      <c r="U599" t="s">
        <v>82</v>
      </c>
      <c r="V599" t="s">
        <v>83</v>
      </c>
      <c r="W599" t="s">
        <v>84</v>
      </c>
      <c r="X599" t="s"/>
      <c r="Y599" t="s">
        <v>85</v>
      </c>
      <c r="Z599">
        <f>HYPERLINK("https://hotel-media.eclerx.com/savepage/tk_15468538837540915_sr_273.html","info")</f>
        <v/>
      </c>
      <c r="AA599" t="n">
        <v>-2959614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114</v>
      </c>
      <c r="AQ599" t="s">
        <v>88</v>
      </c>
      <c r="AR599" t="s">
        <v>130</v>
      </c>
      <c r="AS599" t="s"/>
      <c r="AT599" t="s">
        <v>90</v>
      </c>
      <c r="AU599" t="s"/>
      <c r="AV599" t="s"/>
      <c r="AW599" t="s"/>
      <c r="AX599" t="s"/>
      <c r="AY599" t="n">
        <v>2959614</v>
      </c>
      <c r="AZ599" t="s">
        <v>623</v>
      </c>
      <c r="BA599" t="s"/>
      <c r="BB599" t="n">
        <v>27813</v>
      </c>
      <c r="BC599" t="n">
        <v>53.553608173074</v>
      </c>
      <c r="BD599" t="n">
        <v>53.553608173074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621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106</v>
      </c>
      <c r="L600" t="s">
        <v>76</v>
      </c>
      <c r="M600" t="s"/>
      <c r="N600" t="s">
        <v>643</v>
      </c>
      <c r="O600" t="s">
        <v>78</v>
      </c>
      <c r="P600" t="s">
        <v>621</v>
      </c>
      <c r="Q600" t="s"/>
      <c r="R600" t="s">
        <v>220</v>
      </c>
      <c r="S600" t="s">
        <v>557</v>
      </c>
      <c r="T600" t="s">
        <v>81</v>
      </c>
      <c r="U600" t="s">
        <v>82</v>
      </c>
      <c r="V600" t="s">
        <v>83</v>
      </c>
      <c r="W600" t="s">
        <v>97</v>
      </c>
      <c r="X600" t="s"/>
      <c r="Y600" t="s">
        <v>85</v>
      </c>
      <c r="Z600">
        <f>HYPERLINK("https://hotel-media.eclerx.com/savepage/tk_15468538837540915_sr_273.html","info")</f>
        <v/>
      </c>
      <c r="AA600" t="n">
        <v>-2959614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114</v>
      </c>
      <c r="AQ600" t="s">
        <v>88</v>
      </c>
      <c r="AR600" t="s">
        <v>89</v>
      </c>
      <c r="AS600" t="s"/>
      <c r="AT600" t="s">
        <v>90</v>
      </c>
      <c r="AU600" t="s"/>
      <c r="AV600" t="s"/>
      <c r="AW600" t="s"/>
      <c r="AX600" t="s"/>
      <c r="AY600" t="n">
        <v>2959614</v>
      </c>
      <c r="AZ600" t="s">
        <v>623</v>
      </c>
      <c r="BA600" t="s"/>
      <c r="BB600" t="n">
        <v>27813</v>
      </c>
      <c r="BC600" t="n">
        <v>53.553608173074</v>
      </c>
      <c r="BD600" t="n">
        <v>53.553608173074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621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107</v>
      </c>
      <c r="L601" t="s">
        <v>76</v>
      </c>
      <c r="M601" t="s"/>
      <c r="N601" t="s">
        <v>642</v>
      </c>
      <c r="O601" t="s">
        <v>78</v>
      </c>
      <c r="P601" t="s">
        <v>621</v>
      </c>
      <c r="Q601" t="s"/>
      <c r="R601" t="s">
        <v>220</v>
      </c>
      <c r="S601" t="s">
        <v>300</v>
      </c>
      <c r="T601" t="s">
        <v>81</v>
      </c>
      <c r="U601" t="s">
        <v>82</v>
      </c>
      <c r="V601" t="s">
        <v>83</v>
      </c>
      <c r="W601" t="s">
        <v>97</v>
      </c>
      <c r="X601" t="s"/>
      <c r="Y601" t="s">
        <v>85</v>
      </c>
      <c r="Z601">
        <f>HYPERLINK("https://hotel-media.eclerx.com/savepage/tk_15468538837540915_sr_273.html","info")</f>
        <v/>
      </c>
      <c r="AA601" t="n">
        <v>-2959614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114</v>
      </c>
      <c r="AQ601" t="s">
        <v>88</v>
      </c>
      <c r="AR601" t="s">
        <v>114</v>
      </c>
      <c r="AS601" t="s"/>
      <c r="AT601" t="s">
        <v>90</v>
      </c>
      <c r="AU601" t="s"/>
      <c r="AV601" t="s"/>
      <c r="AW601" t="s"/>
      <c r="AX601" t="s"/>
      <c r="AY601" t="n">
        <v>2959614</v>
      </c>
      <c r="AZ601" t="s">
        <v>623</v>
      </c>
      <c r="BA601" t="s"/>
      <c r="BB601" t="n">
        <v>27813</v>
      </c>
      <c r="BC601" t="n">
        <v>53.553608173074</v>
      </c>
      <c r="BD601" t="n">
        <v>53.553608173074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621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108</v>
      </c>
      <c r="L602" t="s">
        <v>76</v>
      </c>
      <c r="M602" t="s"/>
      <c r="N602" t="s">
        <v>289</v>
      </c>
      <c r="O602" t="s">
        <v>78</v>
      </c>
      <c r="P602" t="s">
        <v>621</v>
      </c>
      <c r="Q602" t="s"/>
      <c r="R602" t="s">
        <v>220</v>
      </c>
      <c r="S602" t="s">
        <v>644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HYPERLINK("https://hotel-media.eclerx.com/savepage/tk_15468538837540915_sr_273.html","info")</f>
        <v/>
      </c>
      <c r="AA602" t="n">
        <v>-2959614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114</v>
      </c>
      <c r="AQ602" t="s">
        <v>88</v>
      </c>
      <c r="AR602" t="s">
        <v>89</v>
      </c>
      <c r="AS602" t="s"/>
      <c r="AT602" t="s">
        <v>90</v>
      </c>
      <c r="AU602" t="s"/>
      <c r="AV602" t="s"/>
      <c r="AW602" t="s"/>
      <c r="AX602" t="s"/>
      <c r="AY602" t="n">
        <v>2959614</v>
      </c>
      <c r="AZ602" t="s">
        <v>623</v>
      </c>
      <c r="BA602" t="s"/>
      <c r="BB602" t="n">
        <v>27813</v>
      </c>
      <c r="BC602" t="n">
        <v>53.553608173074</v>
      </c>
      <c r="BD602" t="n">
        <v>53.553608173074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621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108</v>
      </c>
      <c r="L603" t="s">
        <v>76</v>
      </c>
      <c r="M603" t="s"/>
      <c r="N603" t="s">
        <v>128</v>
      </c>
      <c r="O603" t="s">
        <v>78</v>
      </c>
      <c r="P603" t="s">
        <v>621</v>
      </c>
      <c r="Q603" t="s"/>
      <c r="R603" t="s">
        <v>220</v>
      </c>
      <c r="S603" t="s">
        <v>644</v>
      </c>
      <c r="T603" t="s">
        <v>81</v>
      </c>
      <c r="U603" t="s">
        <v>82</v>
      </c>
      <c r="V603" t="s">
        <v>83</v>
      </c>
      <c r="W603" t="s">
        <v>84</v>
      </c>
      <c r="X603" t="s"/>
      <c r="Y603" t="s">
        <v>85</v>
      </c>
      <c r="Z603">
        <f>HYPERLINK("https://hotel-media.eclerx.com/savepage/tk_15468538837540915_sr_273.html","info")</f>
        <v/>
      </c>
      <c r="AA603" t="n">
        <v>-2959614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114</v>
      </c>
      <c r="AQ603" t="s">
        <v>88</v>
      </c>
      <c r="AR603" t="s">
        <v>119</v>
      </c>
      <c r="AS603" t="s"/>
      <c r="AT603" t="s">
        <v>90</v>
      </c>
      <c r="AU603" t="s"/>
      <c r="AV603" t="s"/>
      <c r="AW603" t="s"/>
      <c r="AX603" t="s"/>
      <c r="AY603" t="n">
        <v>2959614</v>
      </c>
      <c r="AZ603" t="s">
        <v>623</v>
      </c>
      <c r="BA603" t="s"/>
      <c r="BB603" t="n">
        <v>27813</v>
      </c>
      <c r="BC603" t="n">
        <v>53.553608173074</v>
      </c>
      <c r="BD603" t="n">
        <v>53.553608173074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621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108</v>
      </c>
      <c r="L604" t="s">
        <v>76</v>
      </c>
      <c r="M604" t="s"/>
      <c r="N604" t="s">
        <v>633</v>
      </c>
      <c r="O604" t="s">
        <v>78</v>
      </c>
      <c r="P604" t="s">
        <v>621</v>
      </c>
      <c r="Q604" t="s"/>
      <c r="R604" t="s">
        <v>220</v>
      </c>
      <c r="S604" t="s">
        <v>644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HYPERLINK("https://hotel-media.eclerx.com/savepage/tk_15468538837540915_sr_273.html","info")</f>
        <v/>
      </c>
      <c r="AA604" t="n">
        <v>-2959614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114</v>
      </c>
      <c r="AQ604" t="s">
        <v>88</v>
      </c>
      <c r="AR604" t="s">
        <v>123</v>
      </c>
      <c r="AS604" t="s"/>
      <c r="AT604" t="s">
        <v>90</v>
      </c>
      <c r="AU604" t="s"/>
      <c r="AV604" t="s"/>
      <c r="AW604" t="s"/>
      <c r="AX604" t="s"/>
      <c r="AY604" t="n">
        <v>2959614</v>
      </c>
      <c r="AZ604" t="s">
        <v>623</v>
      </c>
      <c r="BA604" t="s"/>
      <c r="BB604" t="n">
        <v>27813</v>
      </c>
      <c r="BC604" t="n">
        <v>53.553608173074</v>
      </c>
      <c r="BD604" t="n">
        <v>53.553608173074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621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109</v>
      </c>
      <c r="L605" t="s">
        <v>76</v>
      </c>
      <c r="M605" t="s"/>
      <c r="N605" t="s">
        <v>645</v>
      </c>
      <c r="O605" t="s">
        <v>78</v>
      </c>
      <c r="P605" t="s">
        <v>621</v>
      </c>
      <c r="Q605" t="s"/>
      <c r="R605" t="s">
        <v>220</v>
      </c>
      <c r="S605" t="s">
        <v>203</v>
      </c>
      <c r="T605" t="s">
        <v>81</v>
      </c>
      <c r="U605" t="s">
        <v>82</v>
      </c>
      <c r="V605" t="s">
        <v>83</v>
      </c>
      <c r="W605" t="s">
        <v>97</v>
      </c>
      <c r="X605" t="s"/>
      <c r="Y605" t="s">
        <v>85</v>
      </c>
      <c r="Z605">
        <f>HYPERLINK("https://hotel-media.eclerx.com/savepage/tk_15468538837540915_sr_273.html","info")</f>
        <v/>
      </c>
      <c r="AA605" t="n">
        <v>-2959614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114</v>
      </c>
      <c r="AQ605" t="s">
        <v>88</v>
      </c>
      <c r="AR605" t="s">
        <v>89</v>
      </c>
      <c r="AS605" t="s"/>
      <c r="AT605" t="s">
        <v>90</v>
      </c>
      <c r="AU605" t="s"/>
      <c r="AV605" t="s"/>
      <c r="AW605" t="s"/>
      <c r="AX605" t="s"/>
      <c r="AY605" t="n">
        <v>2959614</v>
      </c>
      <c r="AZ605" t="s">
        <v>623</v>
      </c>
      <c r="BA605" t="s"/>
      <c r="BB605" t="n">
        <v>27813</v>
      </c>
      <c r="BC605" t="n">
        <v>53.553608173074</v>
      </c>
      <c r="BD605" t="n">
        <v>53.553608173074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621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109</v>
      </c>
      <c r="L606" t="s">
        <v>76</v>
      </c>
      <c r="M606" t="s"/>
      <c r="N606" t="s">
        <v>646</v>
      </c>
      <c r="O606" t="s">
        <v>78</v>
      </c>
      <c r="P606" t="s">
        <v>621</v>
      </c>
      <c r="Q606" t="s"/>
      <c r="R606" t="s">
        <v>220</v>
      </c>
      <c r="S606" t="s">
        <v>203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HYPERLINK("https://hotel-media.eclerx.com/savepage/tk_15468538837540915_sr_273.html","info")</f>
        <v/>
      </c>
      <c r="AA606" t="n">
        <v>-2959614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114</v>
      </c>
      <c r="AQ606" t="s">
        <v>88</v>
      </c>
      <c r="AR606" t="s">
        <v>89</v>
      </c>
      <c r="AS606" t="s"/>
      <c r="AT606" t="s">
        <v>90</v>
      </c>
      <c r="AU606" t="s"/>
      <c r="AV606" t="s"/>
      <c r="AW606" t="s"/>
      <c r="AX606" t="s"/>
      <c r="AY606" t="n">
        <v>2959614</v>
      </c>
      <c r="AZ606" t="s">
        <v>623</v>
      </c>
      <c r="BA606" t="s"/>
      <c r="BB606" t="n">
        <v>27813</v>
      </c>
      <c r="BC606" t="n">
        <v>53.553608173074</v>
      </c>
      <c r="BD606" t="n">
        <v>53.553608173074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621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109</v>
      </c>
      <c r="L607" t="s">
        <v>76</v>
      </c>
      <c r="M607" t="s"/>
      <c r="N607" t="s">
        <v>128</v>
      </c>
      <c r="O607" t="s">
        <v>78</v>
      </c>
      <c r="P607" t="s">
        <v>621</v>
      </c>
      <c r="Q607" t="s"/>
      <c r="R607" t="s">
        <v>220</v>
      </c>
      <c r="S607" t="s">
        <v>203</v>
      </c>
      <c r="T607" t="s">
        <v>81</v>
      </c>
      <c r="U607" t="s">
        <v>82</v>
      </c>
      <c r="V607" t="s">
        <v>83</v>
      </c>
      <c r="W607" t="s">
        <v>84</v>
      </c>
      <c r="X607" t="s"/>
      <c r="Y607" t="s">
        <v>85</v>
      </c>
      <c r="Z607">
        <f>HYPERLINK("https://hotel-media.eclerx.com/savepage/tk_15468538837540915_sr_273.html","info")</f>
        <v/>
      </c>
      <c r="AA607" t="n">
        <v>-2959614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114</v>
      </c>
      <c r="AQ607" t="s">
        <v>88</v>
      </c>
      <c r="AR607" t="s">
        <v>130</v>
      </c>
      <c r="AS607" t="s"/>
      <c r="AT607" t="s">
        <v>90</v>
      </c>
      <c r="AU607" t="s"/>
      <c r="AV607" t="s"/>
      <c r="AW607" t="s"/>
      <c r="AX607" t="s"/>
      <c r="AY607" t="n">
        <v>2959614</v>
      </c>
      <c r="AZ607" t="s">
        <v>623</v>
      </c>
      <c r="BA607" t="s"/>
      <c r="BB607" t="n">
        <v>27813</v>
      </c>
      <c r="BC607" t="n">
        <v>53.553608173074</v>
      </c>
      <c r="BD607" t="n">
        <v>53.553608173074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621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109</v>
      </c>
      <c r="L608" t="s">
        <v>76</v>
      </c>
      <c r="M608" t="s"/>
      <c r="N608" t="s">
        <v>643</v>
      </c>
      <c r="O608" t="s">
        <v>78</v>
      </c>
      <c r="P608" t="s">
        <v>621</v>
      </c>
      <c r="Q608" t="s"/>
      <c r="R608" t="s">
        <v>220</v>
      </c>
      <c r="S608" t="s">
        <v>203</v>
      </c>
      <c r="T608" t="s">
        <v>81</v>
      </c>
      <c r="U608" t="s">
        <v>82</v>
      </c>
      <c r="V608" t="s">
        <v>83</v>
      </c>
      <c r="W608" t="s">
        <v>97</v>
      </c>
      <c r="X608" t="s"/>
      <c r="Y608" t="s">
        <v>85</v>
      </c>
      <c r="Z608">
        <f>HYPERLINK("https://hotel-media.eclerx.com/savepage/tk_15468538837540915_sr_273.html","info")</f>
        <v/>
      </c>
      <c r="AA608" t="n">
        <v>-2959614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114</v>
      </c>
      <c r="AQ608" t="s">
        <v>88</v>
      </c>
      <c r="AR608" t="s">
        <v>114</v>
      </c>
      <c r="AS608" t="s"/>
      <c r="AT608" t="s">
        <v>90</v>
      </c>
      <c r="AU608" t="s"/>
      <c r="AV608" t="s"/>
      <c r="AW608" t="s"/>
      <c r="AX608" t="s"/>
      <c r="AY608" t="n">
        <v>2959614</v>
      </c>
      <c r="AZ608" t="s">
        <v>623</v>
      </c>
      <c r="BA608" t="s"/>
      <c r="BB608" t="n">
        <v>27813</v>
      </c>
      <c r="BC608" t="n">
        <v>53.553608173074</v>
      </c>
      <c r="BD608" t="n">
        <v>53.553608173074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621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110</v>
      </c>
      <c r="L609" t="s">
        <v>76</v>
      </c>
      <c r="M609" t="s"/>
      <c r="N609" t="s">
        <v>628</v>
      </c>
      <c r="O609" t="s">
        <v>78</v>
      </c>
      <c r="P609" t="s">
        <v>621</v>
      </c>
      <c r="Q609" t="s"/>
      <c r="R609" t="s">
        <v>220</v>
      </c>
      <c r="S609" t="s">
        <v>106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HYPERLINK("https://hotel-media.eclerx.com/savepage/tk_15468538837540915_sr_273.html","info")</f>
        <v/>
      </c>
      <c r="AA609" t="n">
        <v>-2959614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114</v>
      </c>
      <c r="AQ609" t="s">
        <v>88</v>
      </c>
      <c r="AR609" t="s">
        <v>133</v>
      </c>
      <c r="AS609" t="s"/>
      <c r="AT609" t="s">
        <v>90</v>
      </c>
      <c r="AU609" t="s"/>
      <c r="AV609" t="s"/>
      <c r="AW609" t="s"/>
      <c r="AX609" t="s"/>
      <c r="AY609" t="n">
        <v>2959614</v>
      </c>
      <c r="AZ609" t="s">
        <v>623</v>
      </c>
      <c r="BA609" t="s"/>
      <c r="BB609" t="n">
        <v>27813</v>
      </c>
      <c r="BC609" t="n">
        <v>53.553608173074</v>
      </c>
      <c r="BD609" t="n">
        <v>53.553608173074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621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110</v>
      </c>
      <c r="L610" t="s">
        <v>76</v>
      </c>
      <c r="M610" t="s"/>
      <c r="N610" t="s">
        <v>128</v>
      </c>
      <c r="O610" t="s">
        <v>78</v>
      </c>
      <c r="P610" t="s">
        <v>621</v>
      </c>
      <c r="Q610" t="s"/>
      <c r="R610" t="s">
        <v>220</v>
      </c>
      <c r="S610" t="s">
        <v>106</v>
      </c>
      <c r="T610" t="s">
        <v>81</v>
      </c>
      <c r="U610" t="s">
        <v>82</v>
      </c>
      <c r="V610" t="s">
        <v>83</v>
      </c>
      <c r="W610" t="s">
        <v>84</v>
      </c>
      <c r="X610" t="s"/>
      <c r="Y610" t="s">
        <v>85</v>
      </c>
      <c r="Z610">
        <f>HYPERLINK("https://hotel-media.eclerx.com/savepage/tk_15468538837540915_sr_273.html","info")</f>
        <v/>
      </c>
      <c r="AA610" t="n">
        <v>-2959614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114</v>
      </c>
      <c r="AQ610" t="s">
        <v>88</v>
      </c>
      <c r="AR610" t="s">
        <v>148</v>
      </c>
      <c r="AS610" t="s"/>
      <c r="AT610" t="s">
        <v>90</v>
      </c>
      <c r="AU610" t="s"/>
      <c r="AV610" t="s"/>
      <c r="AW610" t="s"/>
      <c r="AX610" t="s"/>
      <c r="AY610" t="n">
        <v>2959614</v>
      </c>
      <c r="AZ610" t="s">
        <v>623</v>
      </c>
      <c r="BA610" t="s"/>
      <c r="BB610" t="n">
        <v>27813</v>
      </c>
      <c r="BC610" t="n">
        <v>53.553608173074</v>
      </c>
      <c r="BD610" t="n">
        <v>53.553608173074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621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111</v>
      </c>
      <c r="L611" t="s">
        <v>76</v>
      </c>
      <c r="M611" t="s"/>
      <c r="N611" t="s">
        <v>624</v>
      </c>
      <c r="O611" t="s">
        <v>78</v>
      </c>
      <c r="P611" t="s">
        <v>621</v>
      </c>
      <c r="Q611" t="s"/>
      <c r="R611" t="s">
        <v>220</v>
      </c>
      <c r="S611" t="s">
        <v>560</v>
      </c>
      <c r="T611" t="s">
        <v>81</v>
      </c>
      <c r="U611" t="s">
        <v>82</v>
      </c>
      <c r="V611" t="s">
        <v>83</v>
      </c>
      <c r="W611" t="s">
        <v>84</v>
      </c>
      <c r="X611" t="s"/>
      <c r="Y611" t="s">
        <v>85</v>
      </c>
      <c r="Z611">
        <f>HYPERLINK("https://hotel-media.eclerx.com/savepage/tk_15468538837540915_sr_273.html","info")</f>
        <v/>
      </c>
      <c r="AA611" t="n">
        <v>-2959614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114</v>
      </c>
      <c r="AQ611" t="s">
        <v>88</v>
      </c>
      <c r="AR611" t="s">
        <v>119</v>
      </c>
      <c r="AS611" t="s"/>
      <c r="AT611" t="s">
        <v>90</v>
      </c>
      <c r="AU611" t="s"/>
      <c r="AV611" t="s"/>
      <c r="AW611" t="s"/>
      <c r="AX611" t="s"/>
      <c r="AY611" t="n">
        <v>2959614</v>
      </c>
      <c r="AZ611" t="s">
        <v>623</v>
      </c>
      <c r="BA611" t="s"/>
      <c r="BB611" t="n">
        <v>27813</v>
      </c>
      <c r="BC611" t="n">
        <v>53.553608173074</v>
      </c>
      <c r="BD611" t="n">
        <v>53.553608173074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621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111</v>
      </c>
      <c r="L612" t="s">
        <v>76</v>
      </c>
      <c r="M612" t="s"/>
      <c r="N612" t="s">
        <v>645</v>
      </c>
      <c r="O612" t="s">
        <v>78</v>
      </c>
      <c r="P612" t="s">
        <v>621</v>
      </c>
      <c r="Q612" t="s"/>
      <c r="R612" t="s">
        <v>220</v>
      </c>
      <c r="S612" t="s">
        <v>560</v>
      </c>
      <c r="T612" t="s">
        <v>81</v>
      </c>
      <c r="U612" t="s">
        <v>82</v>
      </c>
      <c r="V612" t="s">
        <v>83</v>
      </c>
      <c r="W612" t="s">
        <v>97</v>
      </c>
      <c r="X612" t="s"/>
      <c r="Y612" t="s">
        <v>85</v>
      </c>
      <c r="Z612">
        <f>HYPERLINK("https://hotel-media.eclerx.com/savepage/tk_15468538837540915_sr_273.html","info")</f>
        <v/>
      </c>
      <c r="AA612" t="n">
        <v>-2959614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114</v>
      </c>
      <c r="AQ612" t="s">
        <v>88</v>
      </c>
      <c r="AR612" t="s">
        <v>114</v>
      </c>
      <c r="AS612" t="s"/>
      <c r="AT612" t="s">
        <v>90</v>
      </c>
      <c r="AU612" t="s"/>
      <c r="AV612" t="s"/>
      <c r="AW612" t="s"/>
      <c r="AX612" t="s"/>
      <c r="AY612" t="n">
        <v>2959614</v>
      </c>
      <c r="AZ612" t="s">
        <v>623</v>
      </c>
      <c r="BA612" t="s"/>
      <c r="BB612" t="n">
        <v>27813</v>
      </c>
      <c r="BC612" t="n">
        <v>53.553608173074</v>
      </c>
      <c r="BD612" t="n">
        <v>53.553608173074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621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112</v>
      </c>
      <c r="L613" t="s">
        <v>76</v>
      </c>
      <c r="M613" t="s"/>
      <c r="N613" t="s">
        <v>647</v>
      </c>
      <c r="O613" t="s">
        <v>78</v>
      </c>
      <c r="P613" t="s">
        <v>621</v>
      </c>
      <c r="Q613" t="s"/>
      <c r="R613" t="s">
        <v>220</v>
      </c>
      <c r="S613" t="s">
        <v>253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HYPERLINK("https://hotel-media.eclerx.com/savepage/tk_15468538837540915_sr_273.html","info")</f>
        <v/>
      </c>
      <c r="AA613" t="n">
        <v>-2959614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114</v>
      </c>
      <c r="AQ613" t="s">
        <v>88</v>
      </c>
      <c r="AR613" t="s">
        <v>89</v>
      </c>
      <c r="AS613" t="s"/>
      <c r="AT613" t="s">
        <v>90</v>
      </c>
      <c r="AU613" t="s"/>
      <c r="AV613" t="s"/>
      <c r="AW613" t="s"/>
      <c r="AX613" t="s"/>
      <c r="AY613" t="n">
        <v>2959614</v>
      </c>
      <c r="AZ613" t="s">
        <v>623</v>
      </c>
      <c r="BA613" t="s"/>
      <c r="BB613" t="n">
        <v>27813</v>
      </c>
      <c r="BC613" t="n">
        <v>53.553608173074</v>
      </c>
      <c r="BD613" t="n">
        <v>53.553608173074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621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112</v>
      </c>
      <c r="L614" t="s">
        <v>76</v>
      </c>
      <c r="M614" t="s"/>
      <c r="N614" t="s">
        <v>646</v>
      </c>
      <c r="O614" t="s">
        <v>78</v>
      </c>
      <c r="P614" t="s">
        <v>621</v>
      </c>
      <c r="Q614" t="s"/>
      <c r="R614" t="s">
        <v>220</v>
      </c>
      <c r="S614" t="s">
        <v>253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HYPERLINK("https://hotel-media.eclerx.com/savepage/tk_15468538837540915_sr_273.html","info")</f>
        <v/>
      </c>
      <c r="AA614" t="n">
        <v>-2959614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114</v>
      </c>
      <c r="AQ614" t="s">
        <v>88</v>
      </c>
      <c r="AR614" t="s">
        <v>114</v>
      </c>
      <c r="AS614" t="s"/>
      <c r="AT614" t="s">
        <v>90</v>
      </c>
      <c r="AU614" t="s"/>
      <c r="AV614" t="s"/>
      <c r="AW614" t="s"/>
      <c r="AX614" t="s"/>
      <c r="AY614" t="n">
        <v>2959614</v>
      </c>
      <c r="AZ614" t="s">
        <v>623</v>
      </c>
      <c r="BA614" t="s"/>
      <c r="BB614" t="n">
        <v>27813</v>
      </c>
      <c r="BC614" t="n">
        <v>53.553608173074</v>
      </c>
      <c r="BD614" t="n">
        <v>53.553608173074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621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113</v>
      </c>
      <c r="L615" t="s">
        <v>76</v>
      </c>
      <c r="M615" t="s"/>
      <c r="N615" t="s">
        <v>289</v>
      </c>
      <c r="O615" t="s">
        <v>78</v>
      </c>
      <c r="P615" t="s">
        <v>621</v>
      </c>
      <c r="Q615" t="s"/>
      <c r="R615" t="s">
        <v>220</v>
      </c>
      <c r="S615" t="s">
        <v>263</v>
      </c>
      <c r="T615" t="s">
        <v>81</v>
      </c>
      <c r="U615" t="s">
        <v>82</v>
      </c>
      <c r="V615" t="s">
        <v>83</v>
      </c>
      <c r="W615" t="s">
        <v>84</v>
      </c>
      <c r="X615" t="s"/>
      <c r="Y615" t="s">
        <v>85</v>
      </c>
      <c r="Z615">
        <f>HYPERLINK("https://hotel-media.eclerx.com/savepage/tk_15468538837540915_sr_273.html","info")</f>
        <v/>
      </c>
      <c r="AA615" t="n">
        <v>-2959614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114</v>
      </c>
      <c r="AQ615" t="s">
        <v>88</v>
      </c>
      <c r="AR615" t="s">
        <v>114</v>
      </c>
      <c r="AS615" t="s"/>
      <c r="AT615" t="s">
        <v>90</v>
      </c>
      <c r="AU615" t="s"/>
      <c r="AV615" t="s"/>
      <c r="AW615" t="s"/>
      <c r="AX615" t="s"/>
      <c r="AY615" t="n">
        <v>2959614</v>
      </c>
      <c r="AZ615" t="s">
        <v>623</v>
      </c>
      <c r="BA615" t="s"/>
      <c r="BB615" t="n">
        <v>27813</v>
      </c>
      <c r="BC615" t="n">
        <v>53.553608173074</v>
      </c>
      <c r="BD615" t="n">
        <v>53.553608173074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621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113</v>
      </c>
      <c r="L616" t="s">
        <v>76</v>
      </c>
      <c r="M616" t="s"/>
      <c r="N616" t="s">
        <v>629</v>
      </c>
      <c r="O616" t="s">
        <v>78</v>
      </c>
      <c r="P616" t="s">
        <v>621</v>
      </c>
      <c r="Q616" t="s"/>
      <c r="R616" t="s">
        <v>220</v>
      </c>
      <c r="S616" t="s">
        <v>263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HYPERLINK("https://hotel-media.eclerx.com/savepage/tk_15468538837540915_sr_273.html","info")</f>
        <v/>
      </c>
      <c r="AA616" t="n">
        <v>-2959614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114</v>
      </c>
      <c r="AQ616" t="s">
        <v>88</v>
      </c>
      <c r="AR616" t="s">
        <v>121</v>
      </c>
      <c r="AS616" t="s"/>
      <c r="AT616" t="s">
        <v>90</v>
      </c>
      <c r="AU616" t="s"/>
      <c r="AV616" t="s"/>
      <c r="AW616" t="s"/>
      <c r="AX616" t="s"/>
      <c r="AY616" t="n">
        <v>2959614</v>
      </c>
      <c r="AZ616" t="s">
        <v>623</v>
      </c>
      <c r="BA616" t="s"/>
      <c r="BB616" t="n">
        <v>27813</v>
      </c>
      <c r="BC616" t="n">
        <v>53.553608173074</v>
      </c>
      <c r="BD616" t="n">
        <v>53.553608173074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621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115</v>
      </c>
      <c r="L617" t="s">
        <v>76</v>
      </c>
      <c r="M617" t="s"/>
      <c r="N617" t="s">
        <v>648</v>
      </c>
      <c r="O617" t="s">
        <v>78</v>
      </c>
      <c r="P617" t="s">
        <v>621</v>
      </c>
      <c r="Q617" t="s"/>
      <c r="R617" t="s">
        <v>220</v>
      </c>
      <c r="S617" t="s">
        <v>649</v>
      </c>
      <c r="T617" t="s">
        <v>81</v>
      </c>
      <c r="U617" t="s">
        <v>82</v>
      </c>
      <c r="V617" t="s">
        <v>83</v>
      </c>
      <c r="W617" t="s">
        <v>84</v>
      </c>
      <c r="X617" t="s"/>
      <c r="Y617" t="s">
        <v>85</v>
      </c>
      <c r="Z617">
        <f>HYPERLINK("https://hotel-media.eclerx.com/savepage/tk_15468538837540915_sr_273.html","info")</f>
        <v/>
      </c>
      <c r="AA617" t="n">
        <v>-2959614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114</v>
      </c>
      <c r="AQ617" t="s">
        <v>88</v>
      </c>
      <c r="AR617" t="s">
        <v>89</v>
      </c>
      <c r="AS617" t="s"/>
      <c r="AT617" t="s">
        <v>90</v>
      </c>
      <c r="AU617" t="s"/>
      <c r="AV617" t="s"/>
      <c r="AW617" t="s"/>
      <c r="AX617" t="s"/>
      <c r="AY617" t="n">
        <v>2959614</v>
      </c>
      <c r="AZ617" t="s">
        <v>623</v>
      </c>
      <c r="BA617" t="s"/>
      <c r="BB617" t="n">
        <v>27813</v>
      </c>
      <c r="BC617" t="n">
        <v>53.553608173074</v>
      </c>
      <c r="BD617" t="n">
        <v>53.553608173074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621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115</v>
      </c>
      <c r="L618" t="s">
        <v>76</v>
      </c>
      <c r="M618" t="s"/>
      <c r="N618" t="s">
        <v>647</v>
      </c>
      <c r="O618" t="s">
        <v>78</v>
      </c>
      <c r="P618" t="s">
        <v>621</v>
      </c>
      <c r="Q618" t="s"/>
      <c r="R618" t="s">
        <v>220</v>
      </c>
      <c r="S618" t="s">
        <v>649</v>
      </c>
      <c r="T618" t="s">
        <v>81</v>
      </c>
      <c r="U618" t="s">
        <v>82</v>
      </c>
      <c r="V618" t="s">
        <v>83</v>
      </c>
      <c r="W618" t="s">
        <v>84</v>
      </c>
      <c r="X618" t="s"/>
      <c r="Y618" t="s">
        <v>85</v>
      </c>
      <c r="Z618">
        <f>HYPERLINK("https://hotel-media.eclerx.com/savepage/tk_15468538837540915_sr_273.html","info")</f>
        <v/>
      </c>
      <c r="AA618" t="n">
        <v>-2959614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114</v>
      </c>
      <c r="AQ618" t="s">
        <v>88</v>
      </c>
      <c r="AR618" t="s">
        <v>114</v>
      </c>
      <c r="AS618" t="s"/>
      <c r="AT618" t="s">
        <v>90</v>
      </c>
      <c r="AU618" t="s"/>
      <c r="AV618" t="s"/>
      <c r="AW618" t="s"/>
      <c r="AX618" t="s"/>
      <c r="AY618" t="n">
        <v>2959614</v>
      </c>
      <c r="AZ618" t="s">
        <v>623</v>
      </c>
      <c r="BA618" t="s"/>
      <c r="BB618" t="n">
        <v>27813</v>
      </c>
      <c r="BC618" t="n">
        <v>53.553608173074</v>
      </c>
      <c r="BD618" t="n">
        <v>53.553608173074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621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115</v>
      </c>
      <c r="L619" t="s">
        <v>76</v>
      </c>
      <c r="M619" t="s"/>
      <c r="N619" t="s">
        <v>128</v>
      </c>
      <c r="O619" t="s">
        <v>78</v>
      </c>
      <c r="P619" t="s">
        <v>621</v>
      </c>
      <c r="Q619" t="s"/>
      <c r="R619" t="s">
        <v>220</v>
      </c>
      <c r="S619" t="s">
        <v>649</v>
      </c>
      <c r="T619" t="s">
        <v>81</v>
      </c>
      <c r="U619" t="s">
        <v>82</v>
      </c>
      <c r="V619" t="s">
        <v>83</v>
      </c>
      <c r="W619" t="s">
        <v>97</v>
      </c>
      <c r="X619" t="s"/>
      <c r="Y619" t="s">
        <v>85</v>
      </c>
      <c r="Z619">
        <f>HYPERLINK("https://hotel-media.eclerx.com/savepage/tk_15468538837540915_sr_273.html","info")</f>
        <v/>
      </c>
      <c r="AA619" t="n">
        <v>-2959614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114</v>
      </c>
      <c r="AQ619" t="s">
        <v>88</v>
      </c>
      <c r="AR619" t="s">
        <v>119</v>
      </c>
      <c r="AS619" t="s"/>
      <c r="AT619" t="s">
        <v>90</v>
      </c>
      <c r="AU619" t="s"/>
      <c r="AV619" t="s"/>
      <c r="AW619" t="s"/>
      <c r="AX619" t="s"/>
      <c r="AY619" t="n">
        <v>2959614</v>
      </c>
      <c r="AZ619" t="s">
        <v>623</v>
      </c>
      <c r="BA619" t="s"/>
      <c r="BB619" t="n">
        <v>27813</v>
      </c>
      <c r="BC619" t="n">
        <v>53.553608173074</v>
      </c>
      <c r="BD619" t="n">
        <v>53.553608173074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621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115</v>
      </c>
      <c r="L620" t="s">
        <v>76</v>
      </c>
      <c r="M620" t="s"/>
      <c r="N620" t="s">
        <v>650</v>
      </c>
      <c r="O620" t="s">
        <v>78</v>
      </c>
      <c r="P620" t="s">
        <v>621</v>
      </c>
      <c r="Q620" t="s"/>
      <c r="R620" t="s">
        <v>220</v>
      </c>
      <c r="S620" t="s">
        <v>649</v>
      </c>
      <c r="T620" t="s">
        <v>81</v>
      </c>
      <c r="U620" t="s">
        <v>82</v>
      </c>
      <c r="V620" t="s">
        <v>83</v>
      </c>
      <c r="W620" t="s">
        <v>97</v>
      </c>
      <c r="X620" t="s"/>
      <c r="Y620" t="s">
        <v>85</v>
      </c>
      <c r="Z620">
        <f>HYPERLINK("https://hotel-media.eclerx.com/savepage/tk_15468538837540915_sr_273.html","info")</f>
        <v/>
      </c>
      <c r="AA620" t="n">
        <v>-2959614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114</v>
      </c>
      <c r="AQ620" t="s">
        <v>88</v>
      </c>
      <c r="AR620" t="s">
        <v>127</v>
      </c>
      <c r="AS620" t="s"/>
      <c r="AT620" t="s">
        <v>90</v>
      </c>
      <c r="AU620" t="s"/>
      <c r="AV620" t="s"/>
      <c r="AW620" t="s"/>
      <c r="AX620" t="s"/>
      <c r="AY620" t="n">
        <v>2959614</v>
      </c>
      <c r="AZ620" t="s">
        <v>623</v>
      </c>
      <c r="BA620" t="s"/>
      <c r="BB620" t="n">
        <v>27813</v>
      </c>
      <c r="BC620" t="n">
        <v>53.553608173074</v>
      </c>
      <c r="BD620" t="n">
        <v>53.553608173074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621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116</v>
      </c>
      <c r="L621" t="s">
        <v>76</v>
      </c>
      <c r="M621" t="s"/>
      <c r="N621" t="s">
        <v>128</v>
      </c>
      <c r="O621" t="s">
        <v>78</v>
      </c>
      <c r="P621" t="s">
        <v>621</v>
      </c>
      <c r="Q621" t="s"/>
      <c r="R621" t="s">
        <v>220</v>
      </c>
      <c r="S621" t="s">
        <v>651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HYPERLINK("https://hotel-media.eclerx.com/savepage/tk_15468538837540915_sr_273.html","info")</f>
        <v/>
      </c>
      <c r="AA621" t="n">
        <v>-2959614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114</v>
      </c>
      <c r="AQ621" t="s">
        <v>88</v>
      </c>
      <c r="AR621" t="s">
        <v>119</v>
      </c>
      <c r="AS621" t="s"/>
      <c r="AT621" t="s">
        <v>90</v>
      </c>
      <c r="AU621" t="s"/>
      <c r="AV621" t="s"/>
      <c r="AW621" t="s"/>
      <c r="AX621" t="s"/>
      <c r="AY621" t="n">
        <v>2959614</v>
      </c>
      <c r="AZ621" t="s">
        <v>623</v>
      </c>
      <c r="BA621" t="s"/>
      <c r="BB621" t="n">
        <v>27813</v>
      </c>
      <c r="BC621" t="n">
        <v>53.553608173074</v>
      </c>
      <c r="BD621" t="n">
        <v>53.553608173074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621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117</v>
      </c>
      <c r="L622" t="s">
        <v>76</v>
      </c>
      <c r="M622" t="s"/>
      <c r="N622" t="s">
        <v>652</v>
      </c>
      <c r="O622" t="s">
        <v>78</v>
      </c>
      <c r="P622" t="s">
        <v>621</v>
      </c>
      <c r="Q622" t="s"/>
      <c r="R622" t="s">
        <v>220</v>
      </c>
      <c r="S622" t="s">
        <v>254</v>
      </c>
      <c r="T622" t="s">
        <v>81</v>
      </c>
      <c r="U622" t="s">
        <v>82</v>
      </c>
      <c r="V622" t="s">
        <v>83</v>
      </c>
      <c r="W622" t="s">
        <v>97</v>
      </c>
      <c r="X622" t="s"/>
      <c r="Y622" t="s">
        <v>85</v>
      </c>
      <c r="Z622">
        <f>HYPERLINK("https://hotel-media.eclerx.com/savepage/tk_15468538837540915_sr_273.html","info")</f>
        <v/>
      </c>
      <c r="AA622" t="n">
        <v>-2959614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114</v>
      </c>
      <c r="AQ622" t="s">
        <v>88</v>
      </c>
      <c r="AR622" t="s">
        <v>121</v>
      </c>
      <c r="AS622" t="s"/>
      <c r="AT622" t="s">
        <v>90</v>
      </c>
      <c r="AU622" t="s"/>
      <c r="AV622" t="s"/>
      <c r="AW622" t="s"/>
      <c r="AX622" t="s"/>
      <c r="AY622" t="n">
        <v>2959614</v>
      </c>
      <c r="AZ622" t="s">
        <v>623</v>
      </c>
      <c r="BA622" t="s"/>
      <c r="BB622" t="n">
        <v>27813</v>
      </c>
      <c r="BC622" t="n">
        <v>53.553608173074</v>
      </c>
      <c r="BD622" t="n">
        <v>53.553608173074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621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118</v>
      </c>
      <c r="L623" t="s">
        <v>76</v>
      </c>
      <c r="M623" t="s"/>
      <c r="N623" t="s">
        <v>128</v>
      </c>
      <c r="O623" t="s">
        <v>78</v>
      </c>
      <c r="P623" t="s">
        <v>621</v>
      </c>
      <c r="Q623" t="s"/>
      <c r="R623" t="s">
        <v>220</v>
      </c>
      <c r="S623" t="s">
        <v>462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HYPERLINK("https://hotel-media.eclerx.com/savepage/tk_15468538837540915_sr_273.html","info")</f>
        <v/>
      </c>
      <c r="AA623" t="n">
        <v>-2959614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114</v>
      </c>
      <c r="AQ623" t="s">
        <v>88</v>
      </c>
      <c r="AR623" t="s">
        <v>148</v>
      </c>
      <c r="AS623" t="s"/>
      <c r="AT623" t="s">
        <v>90</v>
      </c>
      <c r="AU623" t="s"/>
      <c r="AV623" t="s"/>
      <c r="AW623" t="s"/>
      <c r="AX623" t="s"/>
      <c r="AY623" t="n">
        <v>2959614</v>
      </c>
      <c r="AZ623" t="s">
        <v>623</v>
      </c>
      <c r="BA623" t="s"/>
      <c r="BB623" t="n">
        <v>27813</v>
      </c>
      <c r="BC623" t="n">
        <v>53.553608173074</v>
      </c>
      <c r="BD623" t="n">
        <v>53.553608173074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621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124</v>
      </c>
      <c r="L624" t="s">
        <v>76</v>
      </c>
      <c r="M624" t="s"/>
      <c r="N624" t="s">
        <v>645</v>
      </c>
      <c r="O624" t="s">
        <v>78</v>
      </c>
      <c r="P624" t="s">
        <v>621</v>
      </c>
      <c r="Q624" t="s"/>
      <c r="R624" t="s">
        <v>220</v>
      </c>
      <c r="S624" t="s">
        <v>294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HYPERLINK("https://hotel-media.eclerx.com/savepage/tk_15468538837540915_sr_273.html","info")</f>
        <v/>
      </c>
      <c r="AA624" t="n">
        <v>-2959614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114</v>
      </c>
      <c r="AQ624" t="s">
        <v>88</v>
      </c>
      <c r="AR624" t="s">
        <v>114</v>
      </c>
      <c r="AS624" t="s"/>
      <c r="AT624" t="s">
        <v>90</v>
      </c>
      <c r="AU624" t="s"/>
      <c r="AV624" t="s"/>
      <c r="AW624" t="s"/>
      <c r="AX624" t="s"/>
      <c r="AY624" t="n">
        <v>2959614</v>
      </c>
      <c r="AZ624" t="s">
        <v>623</v>
      </c>
      <c r="BA624" t="s"/>
      <c r="BB624" t="n">
        <v>27813</v>
      </c>
      <c r="BC624" t="n">
        <v>53.553608173074</v>
      </c>
      <c r="BD624" t="n">
        <v>53.553608173074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621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127</v>
      </c>
      <c r="L625" t="s">
        <v>76</v>
      </c>
      <c r="M625" t="s"/>
      <c r="N625" t="s">
        <v>642</v>
      </c>
      <c r="O625" t="s">
        <v>78</v>
      </c>
      <c r="P625" t="s">
        <v>621</v>
      </c>
      <c r="Q625" t="s"/>
      <c r="R625" t="s">
        <v>220</v>
      </c>
      <c r="S625" t="s">
        <v>259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HYPERLINK("https://hotel-media.eclerx.com/savepage/tk_15468538837540915_sr_273.html","info")</f>
        <v/>
      </c>
      <c r="AA625" t="n">
        <v>-2959614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114</v>
      </c>
      <c r="AQ625" t="s">
        <v>88</v>
      </c>
      <c r="AR625" t="s">
        <v>89</v>
      </c>
      <c r="AS625" t="s"/>
      <c r="AT625" t="s">
        <v>90</v>
      </c>
      <c r="AU625" t="s"/>
      <c r="AV625" t="s"/>
      <c r="AW625" t="s"/>
      <c r="AX625" t="s"/>
      <c r="AY625" t="n">
        <v>2959614</v>
      </c>
      <c r="AZ625" t="s">
        <v>623</v>
      </c>
      <c r="BA625" t="s"/>
      <c r="BB625" t="n">
        <v>27813</v>
      </c>
      <c r="BC625" t="n">
        <v>53.553608173074</v>
      </c>
      <c r="BD625" t="n">
        <v>53.553608173074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621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131</v>
      </c>
      <c r="L626" t="s">
        <v>76</v>
      </c>
      <c r="M626" t="s"/>
      <c r="N626" t="s">
        <v>653</v>
      </c>
      <c r="O626" t="s">
        <v>78</v>
      </c>
      <c r="P626" t="s">
        <v>621</v>
      </c>
      <c r="Q626" t="s"/>
      <c r="R626" t="s">
        <v>220</v>
      </c>
      <c r="S626" t="s">
        <v>318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HYPERLINK("https://hotel-media.eclerx.com/savepage/tk_15468538837540915_sr_273.html","info")</f>
        <v/>
      </c>
      <c r="AA626" t="n">
        <v>-2959614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114</v>
      </c>
      <c r="AQ626" t="s">
        <v>88</v>
      </c>
      <c r="AR626" t="s">
        <v>89</v>
      </c>
      <c r="AS626" t="s"/>
      <c r="AT626" t="s">
        <v>90</v>
      </c>
      <c r="AU626" t="s"/>
      <c r="AV626" t="s"/>
      <c r="AW626" t="s"/>
      <c r="AX626" t="s"/>
      <c r="AY626" t="n">
        <v>2959614</v>
      </c>
      <c r="AZ626" t="s">
        <v>623</v>
      </c>
      <c r="BA626" t="s"/>
      <c r="BB626" t="n">
        <v>27813</v>
      </c>
      <c r="BC626" t="n">
        <v>53.553608173074</v>
      </c>
      <c r="BD626" t="n">
        <v>53.553608173074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621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133</v>
      </c>
      <c r="L627" t="s">
        <v>76</v>
      </c>
      <c r="M627" t="s"/>
      <c r="N627" t="s">
        <v>642</v>
      </c>
      <c r="O627" t="s">
        <v>78</v>
      </c>
      <c r="P627" t="s">
        <v>621</v>
      </c>
      <c r="Q627" t="s"/>
      <c r="R627" t="s">
        <v>220</v>
      </c>
      <c r="S627" t="s">
        <v>266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HYPERLINK("https://hotel-media.eclerx.com/savepage/tk_15468538837540915_sr_273.html","info")</f>
        <v/>
      </c>
      <c r="AA627" t="n">
        <v>-2959614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114</v>
      </c>
      <c r="AQ627" t="s">
        <v>88</v>
      </c>
      <c r="AR627" t="s">
        <v>114</v>
      </c>
      <c r="AS627" t="s"/>
      <c r="AT627" t="s">
        <v>90</v>
      </c>
      <c r="AU627" t="s"/>
      <c r="AV627" t="s"/>
      <c r="AW627" t="s"/>
      <c r="AX627" t="s"/>
      <c r="AY627" t="n">
        <v>2959614</v>
      </c>
      <c r="AZ627" t="s">
        <v>623</v>
      </c>
      <c r="BA627" t="s"/>
      <c r="BB627" t="n">
        <v>27813</v>
      </c>
      <c r="BC627" t="n">
        <v>53.553608173074</v>
      </c>
      <c r="BD627" t="n">
        <v>53.553608173074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621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135</v>
      </c>
      <c r="L628" t="s">
        <v>76</v>
      </c>
      <c r="M628" t="s"/>
      <c r="N628" t="s">
        <v>645</v>
      </c>
      <c r="O628" t="s">
        <v>78</v>
      </c>
      <c r="P628" t="s">
        <v>621</v>
      </c>
      <c r="Q628" t="s"/>
      <c r="R628" t="s">
        <v>220</v>
      </c>
      <c r="S628" t="s">
        <v>274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HYPERLINK("https://hotel-media.eclerx.com/savepage/tk_15468538837540915_sr_273.html","info")</f>
        <v/>
      </c>
      <c r="AA628" t="n">
        <v>-2959614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114</v>
      </c>
      <c r="AQ628" t="s">
        <v>88</v>
      </c>
      <c r="AR628" t="s">
        <v>89</v>
      </c>
      <c r="AS628" t="s"/>
      <c r="AT628" t="s">
        <v>90</v>
      </c>
      <c r="AU628" t="s"/>
      <c r="AV628" t="s"/>
      <c r="AW628" t="s"/>
      <c r="AX628" t="s"/>
      <c r="AY628" t="n">
        <v>2959614</v>
      </c>
      <c r="AZ628" t="s">
        <v>623</v>
      </c>
      <c r="BA628" t="s"/>
      <c r="BB628" t="n">
        <v>27813</v>
      </c>
      <c r="BC628" t="n">
        <v>53.553608173074</v>
      </c>
      <c r="BD628" t="n">
        <v>53.553608173074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621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135</v>
      </c>
      <c r="L629" t="s">
        <v>76</v>
      </c>
      <c r="M629" t="s"/>
      <c r="N629" t="s">
        <v>653</v>
      </c>
      <c r="O629" t="s">
        <v>78</v>
      </c>
      <c r="P629" t="s">
        <v>621</v>
      </c>
      <c r="Q629" t="s"/>
      <c r="R629" t="s">
        <v>220</v>
      </c>
      <c r="S629" t="s">
        <v>274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HYPERLINK("https://hotel-media.eclerx.com/savepage/tk_15468538837540915_sr_273.html","info")</f>
        <v/>
      </c>
      <c r="AA629" t="n">
        <v>-2959614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114</v>
      </c>
      <c r="AQ629" t="s">
        <v>88</v>
      </c>
      <c r="AR629" t="s">
        <v>114</v>
      </c>
      <c r="AS629" t="s"/>
      <c r="AT629" t="s">
        <v>90</v>
      </c>
      <c r="AU629" t="s"/>
      <c r="AV629" t="s"/>
      <c r="AW629" t="s"/>
      <c r="AX629" t="s"/>
      <c r="AY629" t="n">
        <v>2959614</v>
      </c>
      <c r="AZ629" t="s">
        <v>623</v>
      </c>
      <c r="BA629" t="s"/>
      <c r="BB629" t="n">
        <v>27813</v>
      </c>
      <c r="BC629" t="n">
        <v>53.553608173074</v>
      </c>
      <c r="BD629" t="n">
        <v>53.553608173074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621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141</v>
      </c>
      <c r="L630" t="s">
        <v>76</v>
      </c>
      <c r="M630" t="s"/>
      <c r="N630" t="s">
        <v>128</v>
      </c>
      <c r="O630" t="s">
        <v>78</v>
      </c>
      <c r="P630" t="s">
        <v>621</v>
      </c>
      <c r="Q630" t="s"/>
      <c r="R630" t="s">
        <v>220</v>
      </c>
      <c r="S630" t="s">
        <v>213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HYPERLINK("https://hotel-media.eclerx.com/savepage/tk_15468538837540915_sr_273.html","info")</f>
        <v/>
      </c>
      <c r="AA630" t="n">
        <v>-2959614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114</v>
      </c>
      <c r="AQ630" t="s">
        <v>88</v>
      </c>
      <c r="AR630" t="s">
        <v>119</v>
      </c>
      <c r="AS630" t="s"/>
      <c r="AT630" t="s">
        <v>90</v>
      </c>
      <c r="AU630" t="s"/>
      <c r="AV630" t="s"/>
      <c r="AW630" t="s"/>
      <c r="AX630" t="s"/>
      <c r="AY630" t="n">
        <v>2959614</v>
      </c>
      <c r="AZ630" t="s">
        <v>623</v>
      </c>
      <c r="BA630" t="s"/>
      <c r="BB630" t="n">
        <v>27813</v>
      </c>
      <c r="BC630" t="n">
        <v>53.553608173074</v>
      </c>
      <c r="BD630" t="n">
        <v>53.553608173074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621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143</v>
      </c>
      <c r="L631" t="s">
        <v>76</v>
      </c>
      <c r="M631" t="s"/>
      <c r="N631" t="s">
        <v>650</v>
      </c>
      <c r="O631" t="s">
        <v>78</v>
      </c>
      <c r="P631" t="s">
        <v>621</v>
      </c>
      <c r="Q631" t="s"/>
      <c r="R631" t="s">
        <v>220</v>
      </c>
      <c r="S631" t="s">
        <v>654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HYPERLINK("https://hotel-media.eclerx.com/savepage/tk_15468538837540915_sr_273.html","info")</f>
        <v/>
      </c>
      <c r="AA631" t="n">
        <v>-2959614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114</v>
      </c>
      <c r="AQ631" t="s">
        <v>88</v>
      </c>
      <c r="AR631" t="s">
        <v>127</v>
      </c>
      <c r="AS631" t="s"/>
      <c r="AT631" t="s">
        <v>90</v>
      </c>
      <c r="AU631" t="s"/>
      <c r="AV631" t="s"/>
      <c r="AW631" t="s"/>
      <c r="AX631" t="s"/>
      <c r="AY631" t="n">
        <v>2959614</v>
      </c>
      <c r="AZ631" t="s">
        <v>623</v>
      </c>
      <c r="BA631" t="s"/>
      <c r="BB631" t="n">
        <v>27813</v>
      </c>
      <c r="BC631" t="n">
        <v>53.553608173074</v>
      </c>
      <c r="BD631" t="n">
        <v>53.553608173074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621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144</v>
      </c>
      <c r="L632" t="s">
        <v>76</v>
      </c>
      <c r="M632" t="s"/>
      <c r="N632" t="s">
        <v>652</v>
      </c>
      <c r="O632" t="s">
        <v>78</v>
      </c>
      <c r="P632" t="s">
        <v>621</v>
      </c>
      <c r="Q632" t="s"/>
      <c r="R632" t="s">
        <v>220</v>
      </c>
      <c r="S632" t="s">
        <v>226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HYPERLINK("https://hotel-media.eclerx.com/savepage/tk_15468538837540915_sr_273.html","info")</f>
        <v/>
      </c>
      <c r="AA632" t="n">
        <v>-2959614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114</v>
      </c>
      <c r="AQ632" t="s">
        <v>88</v>
      </c>
      <c r="AR632" t="s">
        <v>121</v>
      </c>
      <c r="AS632" t="s"/>
      <c r="AT632" t="s">
        <v>90</v>
      </c>
      <c r="AU632" t="s"/>
      <c r="AV632" t="s"/>
      <c r="AW632" t="s"/>
      <c r="AX632" t="s"/>
      <c r="AY632" t="n">
        <v>2959614</v>
      </c>
      <c r="AZ632" t="s">
        <v>623</v>
      </c>
      <c r="BA632" t="s"/>
      <c r="BB632" t="n">
        <v>27813</v>
      </c>
      <c r="BC632" t="n">
        <v>53.553608173074</v>
      </c>
      <c r="BD632" t="n">
        <v>53.553608173074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621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155</v>
      </c>
      <c r="L633" t="s">
        <v>76</v>
      </c>
      <c r="M633" t="s"/>
      <c r="N633" t="s">
        <v>470</v>
      </c>
      <c r="O633" t="s">
        <v>78</v>
      </c>
      <c r="P633" t="s">
        <v>621</v>
      </c>
      <c r="Q633" t="s"/>
      <c r="R633" t="s">
        <v>220</v>
      </c>
      <c r="S633" t="s">
        <v>215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HYPERLINK("https://hotel-media.eclerx.com/savepage/tk_15468538837540915_sr_273.html","info")</f>
        <v/>
      </c>
      <c r="AA633" t="n">
        <v>-2959614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114</v>
      </c>
      <c r="AQ633" t="s">
        <v>88</v>
      </c>
      <c r="AR633" t="s">
        <v>130</v>
      </c>
      <c r="AS633" t="s"/>
      <c r="AT633" t="s">
        <v>90</v>
      </c>
      <c r="AU633" t="s"/>
      <c r="AV633" t="s"/>
      <c r="AW633" t="s"/>
      <c r="AX633" t="s"/>
      <c r="AY633" t="n">
        <v>2959614</v>
      </c>
      <c r="AZ633" t="s">
        <v>623</v>
      </c>
      <c r="BA633" t="s"/>
      <c r="BB633" t="n">
        <v>27813</v>
      </c>
      <c r="BC633" t="n">
        <v>53.553608173074</v>
      </c>
      <c r="BD633" t="n">
        <v>53.553608173074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621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174</v>
      </c>
      <c r="L634" t="s">
        <v>76</v>
      </c>
      <c r="M634" t="s"/>
      <c r="N634" t="s">
        <v>633</v>
      </c>
      <c r="O634" t="s">
        <v>78</v>
      </c>
      <c r="P634" t="s">
        <v>621</v>
      </c>
      <c r="Q634" t="s"/>
      <c r="R634" t="s">
        <v>220</v>
      </c>
      <c r="S634" t="s">
        <v>229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HYPERLINK("https://hotel-media.eclerx.com/savepage/tk_15468538837540915_sr_273.html","info")</f>
        <v/>
      </c>
      <c r="AA634" t="n">
        <v>-2959614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114</v>
      </c>
      <c r="AQ634" t="s">
        <v>88</v>
      </c>
      <c r="AR634" t="s">
        <v>123</v>
      </c>
      <c r="AS634" t="s"/>
      <c r="AT634" t="s">
        <v>90</v>
      </c>
      <c r="AU634" t="s"/>
      <c r="AV634" t="s"/>
      <c r="AW634" t="s"/>
      <c r="AX634" t="s"/>
      <c r="AY634" t="n">
        <v>2959614</v>
      </c>
      <c r="AZ634" t="s">
        <v>623</v>
      </c>
      <c r="BA634" t="s"/>
      <c r="BB634" t="n">
        <v>27813</v>
      </c>
      <c r="BC634" t="n">
        <v>53.553608173074</v>
      </c>
      <c r="BD634" t="n">
        <v>53.553608173074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655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70</v>
      </c>
      <c r="L635" t="s">
        <v>76</v>
      </c>
      <c r="M635" t="s"/>
      <c r="N635" t="s">
        <v>128</v>
      </c>
      <c r="O635" t="s">
        <v>78</v>
      </c>
      <c r="P635" t="s">
        <v>655</v>
      </c>
      <c r="Q635" t="s"/>
      <c r="R635" t="s">
        <v>95</v>
      </c>
      <c r="S635" t="s">
        <v>80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HYPERLINK("https://hotel-media.eclerx.com/savepage/tk_1546853895341765_sr_273.html","info")</f>
        <v/>
      </c>
      <c r="AA635" t="n">
        <v>-2311950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120</v>
      </c>
      <c r="AQ635" t="s">
        <v>88</v>
      </c>
      <c r="AR635" t="s">
        <v>127</v>
      </c>
      <c r="AS635" t="s"/>
      <c r="AT635" t="s">
        <v>90</v>
      </c>
      <c r="AU635" t="s"/>
      <c r="AV635" t="s"/>
      <c r="AW635" t="s"/>
      <c r="AX635" t="s"/>
      <c r="AY635" t="n">
        <v>2311950</v>
      </c>
      <c r="AZ635" t="s">
        <v>656</v>
      </c>
      <c r="BA635" t="s"/>
      <c r="BB635" t="n">
        <v>28914</v>
      </c>
      <c r="BC635" t="n">
        <v>53.553629</v>
      </c>
      <c r="BD635" t="n">
        <v>53.553629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655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70</v>
      </c>
      <c r="L636" t="s">
        <v>76</v>
      </c>
      <c r="M636" t="s"/>
      <c r="N636" t="s">
        <v>134</v>
      </c>
      <c r="O636" t="s">
        <v>78</v>
      </c>
      <c r="P636" t="s">
        <v>655</v>
      </c>
      <c r="Q636" t="s"/>
      <c r="R636" t="s">
        <v>95</v>
      </c>
      <c r="S636" t="s">
        <v>80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HYPERLINK("https://hotel-media.eclerx.com/savepage/tk_1546853895341765_sr_273.html","info")</f>
        <v/>
      </c>
      <c r="AA636" t="n">
        <v>-2311950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120</v>
      </c>
      <c r="AQ636" t="s">
        <v>88</v>
      </c>
      <c r="AR636" t="s">
        <v>133</v>
      </c>
      <c r="AS636" t="s"/>
      <c r="AT636" t="s">
        <v>90</v>
      </c>
      <c r="AU636" t="s"/>
      <c r="AV636" t="s"/>
      <c r="AW636" t="s"/>
      <c r="AX636" t="s"/>
      <c r="AY636" t="n">
        <v>2311950</v>
      </c>
      <c r="AZ636" t="s">
        <v>656</v>
      </c>
      <c r="BA636" t="s"/>
      <c r="BB636" t="n">
        <v>28914</v>
      </c>
      <c r="BC636" t="n">
        <v>53.553629</v>
      </c>
      <c r="BD636" t="n">
        <v>53.553629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655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179</v>
      </c>
      <c r="L637" t="s">
        <v>76</v>
      </c>
      <c r="M637" t="s"/>
      <c r="N637" t="s">
        <v>321</v>
      </c>
      <c r="O637" t="s">
        <v>78</v>
      </c>
      <c r="P637" t="s">
        <v>655</v>
      </c>
      <c r="Q637" t="s"/>
      <c r="R637" t="s">
        <v>95</v>
      </c>
      <c r="S637" t="s">
        <v>657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HYPERLINK("https://hotel-media.eclerx.com/savepage/tk_1546853895341765_sr_273.html","info")</f>
        <v/>
      </c>
      <c r="AA637" t="n">
        <v>-2311950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120</v>
      </c>
      <c r="AQ637" t="s">
        <v>88</v>
      </c>
      <c r="AR637" t="s">
        <v>123</v>
      </c>
      <c r="AS637" t="s"/>
      <c r="AT637" t="s">
        <v>90</v>
      </c>
      <c r="AU637" t="s"/>
      <c r="AV637" t="s"/>
      <c r="AW637" t="s"/>
      <c r="AX637" t="s"/>
      <c r="AY637" t="n">
        <v>2311950</v>
      </c>
      <c r="AZ637" t="s">
        <v>656</v>
      </c>
      <c r="BA637" t="s"/>
      <c r="BB637" t="n">
        <v>28914</v>
      </c>
      <c r="BC637" t="n">
        <v>53.553629</v>
      </c>
      <c r="BD637" t="n">
        <v>53.553629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658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204</v>
      </c>
      <c r="L638" t="s">
        <v>76</v>
      </c>
      <c r="M638" t="s"/>
      <c r="N638" t="s">
        <v>128</v>
      </c>
      <c r="O638" t="s">
        <v>78</v>
      </c>
      <c r="P638" t="s">
        <v>658</v>
      </c>
      <c r="Q638" t="s"/>
      <c r="R638" t="s">
        <v>220</v>
      </c>
      <c r="S638" t="s">
        <v>659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HYPERLINK("https://hotel-media.eclerx.com/savepage/tk_154685367213955_sr_273.html","info")</f>
        <v/>
      </c>
      <c r="AA638" t="n">
        <v>-2311976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19</v>
      </c>
      <c r="AQ638" t="s">
        <v>88</v>
      </c>
      <c r="AR638" t="s">
        <v>127</v>
      </c>
      <c r="AS638" t="s"/>
      <c r="AT638" t="s">
        <v>90</v>
      </c>
      <c r="AU638" t="s"/>
      <c r="AV638" t="s"/>
      <c r="AW638" t="s"/>
      <c r="AX638" t="s"/>
      <c r="AY638" t="n">
        <v>2311976</v>
      </c>
      <c r="AZ638" t="s">
        <v>660</v>
      </c>
      <c r="BA638" t="s"/>
      <c r="BB638" t="n">
        <v>27825</v>
      </c>
      <c r="BC638" t="n">
        <v>53.561129</v>
      </c>
      <c r="BD638" t="n">
        <v>53.561129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658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205</v>
      </c>
      <c r="L639" t="s">
        <v>76</v>
      </c>
      <c r="M639" t="s"/>
      <c r="N639" t="s">
        <v>128</v>
      </c>
      <c r="O639" t="s">
        <v>78</v>
      </c>
      <c r="P639" t="s">
        <v>658</v>
      </c>
      <c r="Q639" t="s"/>
      <c r="R639" t="s">
        <v>220</v>
      </c>
      <c r="S639" t="s">
        <v>168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HYPERLINK("https://hotel-media.eclerx.com/savepage/tk_154685367213955_sr_273.html","info")</f>
        <v/>
      </c>
      <c r="AA639" t="n">
        <v>-2311976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19</v>
      </c>
      <c r="AQ639" t="s">
        <v>88</v>
      </c>
      <c r="AR639" t="s">
        <v>359</v>
      </c>
      <c r="AS639" t="s"/>
      <c r="AT639" t="s">
        <v>90</v>
      </c>
      <c r="AU639" t="s"/>
      <c r="AV639" t="s"/>
      <c r="AW639" t="s"/>
      <c r="AX639" t="s"/>
      <c r="AY639" t="n">
        <v>2311976</v>
      </c>
      <c r="AZ639" t="s">
        <v>660</v>
      </c>
      <c r="BA639" t="s"/>
      <c r="BB639" t="n">
        <v>27825</v>
      </c>
      <c r="BC639" t="n">
        <v>53.561129</v>
      </c>
      <c r="BD639" t="n">
        <v>53.561129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658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207</v>
      </c>
      <c r="L640" t="s">
        <v>76</v>
      </c>
      <c r="M640" t="s"/>
      <c r="N640" t="s">
        <v>125</v>
      </c>
      <c r="O640" t="s">
        <v>78</v>
      </c>
      <c r="P640" t="s">
        <v>658</v>
      </c>
      <c r="Q640" t="s"/>
      <c r="R640" t="s">
        <v>220</v>
      </c>
      <c r="S640" t="s">
        <v>170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HYPERLINK("https://hotel-media.eclerx.com/savepage/tk_154685367213955_sr_273.html","info")</f>
        <v/>
      </c>
      <c r="AA640" t="n">
        <v>-2311976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19</v>
      </c>
      <c r="AQ640" t="s">
        <v>88</v>
      </c>
      <c r="AR640" t="s">
        <v>127</v>
      </c>
      <c r="AS640" t="s"/>
      <c r="AT640" t="s">
        <v>90</v>
      </c>
      <c r="AU640" t="s"/>
      <c r="AV640" t="s"/>
      <c r="AW640" t="s"/>
      <c r="AX640" t="s"/>
      <c r="AY640" t="n">
        <v>2311976</v>
      </c>
      <c r="AZ640" t="s">
        <v>660</v>
      </c>
      <c r="BA640" t="s"/>
      <c r="BB640" t="n">
        <v>27825</v>
      </c>
      <c r="BC640" t="n">
        <v>53.561129</v>
      </c>
      <c r="BD640" t="n">
        <v>53.561129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658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210</v>
      </c>
      <c r="L641" t="s">
        <v>76</v>
      </c>
      <c r="M641" t="s"/>
      <c r="N641" t="s">
        <v>128</v>
      </c>
      <c r="O641" t="s">
        <v>78</v>
      </c>
      <c r="P641" t="s">
        <v>658</v>
      </c>
      <c r="Q641" t="s"/>
      <c r="R641" t="s">
        <v>220</v>
      </c>
      <c r="S641" t="s">
        <v>661</v>
      </c>
      <c r="T641" t="s">
        <v>81</v>
      </c>
      <c r="U641" t="s">
        <v>82</v>
      </c>
      <c r="V641" t="s">
        <v>83</v>
      </c>
      <c r="W641" t="s">
        <v>84</v>
      </c>
      <c r="X641" t="s"/>
      <c r="Y641" t="s">
        <v>85</v>
      </c>
      <c r="Z641">
        <f>HYPERLINK("https://hotel-media.eclerx.com/savepage/tk_154685367213955_sr_273.html","info")</f>
        <v/>
      </c>
      <c r="AA641" t="n">
        <v>-2311976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19</v>
      </c>
      <c r="AQ641" t="s">
        <v>88</v>
      </c>
      <c r="AR641" t="s">
        <v>124</v>
      </c>
      <c r="AS641" t="s"/>
      <c r="AT641" t="s">
        <v>90</v>
      </c>
      <c r="AU641" t="s"/>
      <c r="AV641" t="s"/>
      <c r="AW641" t="s"/>
      <c r="AX641" t="s"/>
      <c r="AY641" t="n">
        <v>2311976</v>
      </c>
      <c r="AZ641" t="s">
        <v>660</v>
      </c>
      <c r="BA641" t="s"/>
      <c r="BB641" t="n">
        <v>27825</v>
      </c>
      <c r="BC641" t="n">
        <v>53.561129</v>
      </c>
      <c r="BD641" t="n">
        <v>53.561129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658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210</v>
      </c>
      <c r="L642" t="s">
        <v>76</v>
      </c>
      <c r="M642" t="s"/>
      <c r="N642" t="s">
        <v>128</v>
      </c>
      <c r="O642" t="s">
        <v>78</v>
      </c>
      <c r="P642" t="s">
        <v>658</v>
      </c>
      <c r="Q642" t="s"/>
      <c r="R642" t="s">
        <v>220</v>
      </c>
      <c r="S642" t="s">
        <v>661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HYPERLINK("https://hotel-media.eclerx.com/savepage/tk_154685367213955_sr_273.html","info")</f>
        <v/>
      </c>
      <c r="AA642" t="n">
        <v>-2311976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19</v>
      </c>
      <c r="AQ642" t="s">
        <v>88</v>
      </c>
      <c r="AR642" t="s">
        <v>119</v>
      </c>
      <c r="AS642" t="s"/>
      <c r="AT642" t="s">
        <v>90</v>
      </c>
      <c r="AU642" t="s"/>
      <c r="AV642" t="s"/>
      <c r="AW642" t="s"/>
      <c r="AX642" t="s"/>
      <c r="AY642" t="n">
        <v>2311976</v>
      </c>
      <c r="AZ642" t="s">
        <v>660</v>
      </c>
      <c r="BA642" t="s"/>
      <c r="BB642" t="n">
        <v>27825</v>
      </c>
      <c r="BC642" t="n">
        <v>53.561129</v>
      </c>
      <c r="BD642" t="n">
        <v>53.561129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658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210</v>
      </c>
      <c r="L643" t="s">
        <v>76</v>
      </c>
      <c r="M643" t="s"/>
      <c r="N643" t="s">
        <v>137</v>
      </c>
      <c r="O643" t="s">
        <v>78</v>
      </c>
      <c r="P643" t="s">
        <v>658</v>
      </c>
      <c r="Q643" t="s"/>
      <c r="R643" t="s">
        <v>220</v>
      </c>
      <c r="S643" t="s">
        <v>661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HYPERLINK("https://hotel-media.eclerx.com/savepage/tk_154685367213955_sr_273.html","info")</f>
        <v/>
      </c>
      <c r="AA643" t="n">
        <v>-2311976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19</v>
      </c>
      <c r="AQ643" t="s">
        <v>88</v>
      </c>
      <c r="AR643" t="s">
        <v>121</v>
      </c>
      <c r="AS643" t="s"/>
      <c r="AT643" t="s">
        <v>90</v>
      </c>
      <c r="AU643" t="s"/>
      <c r="AV643" t="s"/>
      <c r="AW643" t="s"/>
      <c r="AX643" t="s"/>
      <c r="AY643" t="n">
        <v>2311976</v>
      </c>
      <c r="AZ643" t="s">
        <v>660</v>
      </c>
      <c r="BA643" t="s"/>
      <c r="BB643" t="n">
        <v>27825</v>
      </c>
      <c r="BC643" t="n">
        <v>53.561129</v>
      </c>
      <c r="BD643" t="n">
        <v>53.561129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658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223</v>
      </c>
      <c r="L644" t="s">
        <v>76</v>
      </c>
      <c r="M644" t="s"/>
      <c r="N644" t="s">
        <v>662</v>
      </c>
      <c r="O644" t="s">
        <v>78</v>
      </c>
      <c r="P644" t="s">
        <v>658</v>
      </c>
      <c r="Q644" t="s"/>
      <c r="R644" t="s">
        <v>220</v>
      </c>
      <c r="S644" t="s">
        <v>410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HYPERLINK("https://hotel-media.eclerx.com/savepage/tk_154685367213955_sr_273.html","info")</f>
        <v/>
      </c>
      <c r="AA644" t="n">
        <v>-2311976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19</v>
      </c>
      <c r="AQ644" t="s">
        <v>88</v>
      </c>
      <c r="AR644" t="s">
        <v>359</v>
      </c>
      <c r="AS644" t="s"/>
      <c r="AT644" t="s">
        <v>90</v>
      </c>
      <c r="AU644" t="s"/>
      <c r="AV644" t="s"/>
      <c r="AW644" t="s"/>
      <c r="AX644" t="s"/>
      <c r="AY644" t="n">
        <v>2311976</v>
      </c>
      <c r="AZ644" t="s">
        <v>660</v>
      </c>
      <c r="BA644" t="s"/>
      <c r="BB644" t="n">
        <v>27825</v>
      </c>
      <c r="BC644" t="n">
        <v>53.561129</v>
      </c>
      <c r="BD644" t="n">
        <v>53.561129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658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226</v>
      </c>
      <c r="L645" t="s">
        <v>76</v>
      </c>
      <c r="M645" t="s"/>
      <c r="N645" t="s">
        <v>663</v>
      </c>
      <c r="O645" t="s">
        <v>78</v>
      </c>
      <c r="P645" t="s">
        <v>658</v>
      </c>
      <c r="Q645" t="s"/>
      <c r="R645" t="s">
        <v>220</v>
      </c>
      <c r="S645" t="s">
        <v>173</v>
      </c>
      <c r="T645" t="s">
        <v>81</v>
      </c>
      <c r="U645" t="s">
        <v>82</v>
      </c>
      <c r="V645" t="s">
        <v>83</v>
      </c>
      <c r="W645" t="s">
        <v>84</v>
      </c>
      <c r="X645" t="s"/>
      <c r="Y645" t="s">
        <v>85</v>
      </c>
      <c r="Z645">
        <f>HYPERLINK("https://hotel-media.eclerx.com/savepage/tk_154685367213955_sr_273.html","info")</f>
        <v/>
      </c>
      <c r="AA645" t="n">
        <v>-2311976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19</v>
      </c>
      <c r="AQ645" t="s">
        <v>88</v>
      </c>
      <c r="AR645" t="s">
        <v>127</v>
      </c>
      <c r="AS645" t="s"/>
      <c r="AT645" t="s">
        <v>90</v>
      </c>
      <c r="AU645" t="s"/>
      <c r="AV645" t="s"/>
      <c r="AW645" t="s"/>
      <c r="AX645" t="s"/>
      <c r="AY645" t="n">
        <v>2311976</v>
      </c>
      <c r="AZ645" t="s">
        <v>660</v>
      </c>
      <c r="BA645" t="s"/>
      <c r="BB645" t="n">
        <v>27825</v>
      </c>
      <c r="BC645" t="n">
        <v>53.561129</v>
      </c>
      <c r="BD645" t="n">
        <v>53.561129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658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232</v>
      </c>
      <c r="L646" t="s">
        <v>76</v>
      </c>
      <c r="M646" t="s"/>
      <c r="N646" t="s">
        <v>664</v>
      </c>
      <c r="O646" t="s">
        <v>78</v>
      </c>
      <c r="P646" t="s">
        <v>658</v>
      </c>
      <c r="Q646" t="s"/>
      <c r="R646" t="s">
        <v>220</v>
      </c>
      <c r="S646" t="s">
        <v>665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HYPERLINK("https://hotel-media.eclerx.com/savepage/tk_154685367213955_sr_273.html","info")</f>
        <v/>
      </c>
      <c r="AA646" t="n">
        <v>-2311976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19</v>
      </c>
      <c r="AQ646" t="s">
        <v>88</v>
      </c>
      <c r="AR646" t="s">
        <v>119</v>
      </c>
      <c r="AS646" t="s"/>
      <c r="AT646" t="s">
        <v>90</v>
      </c>
      <c r="AU646" t="s"/>
      <c r="AV646" t="s"/>
      <c r="AW646" t="s"/>
      <c r="AX646" t="s"/>
      <c r="AY646" t="n">
        <v>2311976</v>
      </c>
      <c r="AZ646" t="s">
        <v>660</v>
      </c>
      <c r="BA646" t="s"/>
      <c r="BB646" t="n">
        <v>27825</v>
      </c>
      <c r="BC646" t="n">
        <v>53.561129</v>
      </c>
      <c r="BD646" t="n">
        <v>53.561129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658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232</v>
      </c>
      <c r="L647" t="s">
        <v>76</v>
      </c>
      <c r="M647" t="s"/>
      <c r="N647" t="s">
        <v>666</v>
      </c>
      <c r="O647" t="s">
        <v>78</v>
      </c>
      <c r="P647" t="s">
        <v>658</v>
      </c>
      <c r="Q647" t="s"/>
      <c r="R647" t="s">
        <v>220</v>
      </c>
      <c r="S647" t="s">
        <v>665</v>
      </c>
      <c r="T647" t="s">
        <v>81</v>
      </c>
      <c r="U647" t="s">
        <v>82</v>
      </c>
      <c r="V647" t="s">
        <v>83</v>
      </c>
      <c r="W647" t="s">
        <v>84</v>
      </c>
      <c r="X647" t="s"/>
      <c r="Y647" t="s">
        <v>85</v>
      </c>
      <c r="Z647">
        <f>HYPERLINK("https://hotel-media.eclerx.com/savepage/tk_154685367213955_sr_273.html","info")</f>
        <v/>
      </c>
      <c r="AA647" t="n">
        <v>-2311976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19</v>
      </c>
      <c r="AQ647" t="s">
        <v>88</v>
      </c>
      <c r="AR647" t="s">
        <v>121</v>
      </c>
      <c r="AS647" t="s"/>
      <c r="AT647" t="s">
        <v>90</v>
      </c>
      <c r="AU647" t="s"/>
      <c r="AV647" t="s"/>
      <c r="AW647" t="s"/>
      <c r="AX647" t="s"/>
      <c r="AY647" t="n">
        <v>2311976</v>
      </c>
      <c r="AZ647" t="s">
        <v>660</v>
      </c>
      <c r="BA647" t="s"/>
      <c r="BB647" t="n">
        <v>27825</v>
      </c>
      <c r="BC647" t="n">
        <v>53.561129</v>
      </c>
      <c r="BD647" t="n">
        <v>53.561129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658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232</v>
      </c>
      <c r="L648" t="s">
        <v>76</v>
      </c>
      <c r="M648" t="s"/>
      <c r="N648" t="s">
        <v>664</v>
      </c>
      <c r="O648" t="s">
        <v>78</v>
      </c>
      <c r="P648" t="s">
        <v>658</v>
      </c>
      <c r="Q648" t="s"/>
      <c r="R648" t="s">
        <v>220</v>
      </c>
      <c r="S648" t="s">
        <v>665</v>
      </c>
      <c r="T648" t="s">
        <v>81</v>
      </c>
      <c r="U648" t="s">
        <v>82</v>
      </c>
      <c r="V648" t="s">
        <v>83</v>
      </c>
      <c r="W648" t="s">
        <v>84</v>
      </c>
      <c r="X648" t="s"/>
      <c r="Y648" t="s">
        <v>85</v>
      </c>
      <c r="Z648">
        <f>HYPERLINK("https://hotel-media.eclerx.com/savepage/tk_154685367213955_sr_273.html","info")</f>
        <v/>
      </c>
      <c r="AA648" t="n">
        <v>-2311976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19</v>
      </c>
      <c r="AQ648" t="s">
        <v>88</v>
      </c>
      <c r="AR648" t="s">
        <v>124</v>
      </c>
      <c r="AS648" t="s"/>
      <c r="AT648" t="s">
        <v>90</v>
      </c>
      <c r="AU648" t="s"/>
      <c r="AV648" t="s"/>
      <c r="AW648" t="s"/>
      <c r="AX648" t="s"/>
      <c r="AY648" t="n">
        <v>2311976</v>
      </c>
      <c r="AZ648" t="s">
        <v>660</v>
      </c>
      <c r="BA648" t="s"/>
      <c r="BB648" t="n">
        <v>27825</v>
      </c>
      <c r="BC648" t="n">
        <v>53.561129</v>
      </c>
      <c r="BD648" t="n">
        <v>53.561129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658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304</v>
      </c>
      <c r="L649" t="s">
        <v>76</v>
      </c>
      <c r="M649" t="s"/>
      <c r="N649" t="s">
        <v>128</v>
      </c>
      <c r="O649" t="s">
        <v>78</v>
      </c>
      <c r="P649" t="s">
        <v>658</v>
      </c>
      <c r="Q649" t="s"/>
      <c r="R649" t="s">
        <v>220</v>
      </c>
      <c r="S649" t="s">
        <v>498</v>
      </c>
      <c r="T649" t="s">
        <v>81</v>
      </c>
      <c r="U649" t="s">
        <v>82</v>
      </c>
      <c r="V649" t="s">
        <v>83</v>
      </c>
      <c r="W649" t="s">
        <v>84</v>
      </c>
      <c r="X649" t="s"/>
      <c r="Y649" t="s">
        <v>85</v>
      </c>
      <c r="Z649">
        <f>HYPERLINK("https://hotel-media.eclerx.com/savepage/tk_154685367213955_sr_273.html","info")</f>
        <v/>
      </c>
      <c r="AA649" t="n">
        <v>-2311976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19</v>
      </c>
      <c r="AQ649" t="s">
        <v>88</v>
      </c>
      <c r="AR649" t="s">
        <v>141</v>
      </c>
      <c r="AS649" t="s"/>
      <c r="AT649" t="s">
        <v>90</v>
      </c>
      <c r="AU649" t="s"/>
      <c r="AV649" t="s"/>
      <c r="AW649" t="s"/>
      <c r="AX649" t="s"/>
      <c r="AY649" t="n">
        <v>2311976</v>
      </c>
      <c r="AZ649" t="s">
        <v>660</v>
      </c>
      <c r="BA649" t="s"/>
      <c r="BB649" t="n">
        <v>27825</v>
      </c>
      <c r="BC649" t="n">
        <v>53.561129</v>
      </c>
      <c r="BD649" t="n">
        <v>53.561129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658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313</v>
      </c>
      <c r="L650" t="s">
        <v>76</v>
      </c>
      <c r="M650" t="s"/>
      <c r="N650" t="s">
        <v>128</v>
      </c>
      <c r="O650" t="s">
        <v>78</v>
      </c>
      <c r="P650" t="s">
        <v>658</v>
      </c>
      <c r="Q650" t="s"/>
      <c r="R650" t="s">
        <v>220</v>
      </c>
      <c r="S650" t="s">
        <v>667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HYPERLINK("https://hotel-media.eclerx.com/savepage/tk_154685367213955_sr_273.html","info")</f>
        <v/>
      </c>
      <c r="AA650" t="n">
        <v>-2311976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19</v>
      </c>
      <c r="AQ650" t="s">
        <v>88</v>
      </c>
      <c r="AR650" t="s">
        <v>124</v>
      </c>
      <c r="AS650" t="s"/>
      <c r="AT650" t="s">
        <v>90</v>
      </c>
      <c r="AU650" t="s"/>
      <c r="AV650" t="s"/>
      <c r="AW650" t="s"/>
      <c r="AX650" t="s"/>
      <c r="AY650" t="n">
        <v>2311976</v>
      </c>
      <c r="AZ650" t="s">
        <v>660</v>
      </c>
      <c r="BA650" t="s"/>
      <c r="BB650" t="n">
        <v>27825</v>
      </c>
      <c r="BC650" t="n">
        <v>53.561129</v>
      </c>
      <c r="BD650" t="n">
        <v>53.561129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658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313</v>
      </c>
      <c r="L651" t="s">
        <v>76</v>
      </c>
      <c r="M651" t="s"/>
      <c r="N651" t="s">
        <v>128</v>
      </c>
      <c r="O651" t="s">
        <v>78</v>
      </c>
      <c r="P651" t="s">
        <v>658</v>
      </c>
      <c r="Q651" t="s"/>
      <c r="R651" t="s">
        <v>220</v>
      </c>
      <c r="S651" t="s">
        <v>667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HYPERLINK("https://hotel-media.eclerx.com/savepage/tk_154685367213955_sr_273.html","info")</f>
        <v/>
      </c>
      <c r="AA651" t="n">
        <v>-2311976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19</v>
      </c>
      <c r="AQ651" t="s">
        <v>88</v>
      </c>
      <c r="AR651" t="s">
        <v>599</v>
      </c>
      <c r="AS651" t="s"/>
      <c r="AT651" t="s">
        <v>90</v>
      </c>
      <c r="AU651" t="s"/>
      <c r="AV651" t="s"/>
      <c r="AW651" t="s"/>
      <c r="AX651" t="s"/>
      <c r="AY651" t="n">
        <v>2311976</v>
      </c>
      <c r="AZ651" t="s">
        <v>660</v>
      </c>
      <c r="BA651" t="s"/>
      <c r="BB651" t="n">
        <v>27825</v>
      </c>
      <c r="BC651" t="n">
        <v>53.561129</v>
      </c>
      <c r="BD651" t="n">
        <v>53.561129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658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315</v>
      </c>
      <c r="L652" t="s">
        <v>76</v>
      </c>
      <c r="M652" t="s"/>
      <c r="N652" t="s">
        <v>128</v>
      </c>
      <c r="O652" t="s">
        <v>78</v>
      </c>
      <c r="P652" t="s">
        <v>658</v>
      </c>
      <c r="Q652" t="s"/>
      <c r="R652" t="s">
        <v>220</v>
      </c>
      <c r="S652" t="s">
        <v>668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HYPERLINK("https://hotel-media.eclerx.com/savepage/tk_154685367213955_sr_273.html","info")</f>
        <v/>
      </c>
      <c r="AA652" t="n">
        <v>-2311976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19</v>
      </c>
      <c r="AQ652" t="s">
        <v>88</v>
      </c>
      <c r="AR652" t="s">
        <v>148</v>
      </c>
      <c r="AS652" t="s"/>
      <c r="AT652" t="s">
        <v>90</v>
      </c>
      <c r="AU652" t="s"/>
      <c r="AV652" t="s"/>
      <c r="AW652" t="s"/>
      <c r="AX652" t="s"/>
      <c r="AY652" t="n">
        <v>2311976</v>
      </c>
      <c r="AZ652" t="s">
        <v>660</v>
      </c>
      <c r="BA652" t="s"/>
      <c r="BB652" t="n">
        <v>27825</v>
      </c>
      <c r="BC652" t="n">
        <v>53.561129</v>
      </c>
      <c r="BD652" t="n">
        <v>53.561129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658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320</v>
      </c>
      <c r="L653" t="s">
        <v>76</v>
      </c>
      <c r="M653" t="s"/>
      <c r="N653" t="s">
        <v>128</v>
      </c>
      <c r="O653" t="s">
        <v>78</v>
      </c>
      <c r="P653" t="s">
        <v>658</v>
      </c>
      <c r="Q653" t="s"/>
      <c r="R653" t="s">
        <v>220</v>
      </c>
      <c r="S653" t="s">
        <v>669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HYPERLINK("https://hotel-media.eclerx.com/savepage/tk_154685367213955_sr_273.html","info")</f>
        <v/>
      </c>
      <c r="AA653" t="n">
        <v>-2311976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19</v>
      </c>
      <c r="AQ653" t="s">
        <v>88</v>
      </c>
      <c r="AR653" t="s">
        <v>121</v>
      </c>
      <c r="AS653" t="s"/>
      <c r="AT653" t="s">
        <v>90</v>
      </c>
      <c r="AU653" t="s"/>
      <c r="AV653" t="s"/>
      <c r="AW653" t="s"/>
      <c r="AX653" t="s"/>
      <c r="AY653" t="n">
        <v>2311976</v>
      </c>
      <c r="AZ653" t="s">
        <v>660</v>
      </c>
      <c r="BA653" t="s"/>
      <c r="BB653" t="n">
        <v>27825</v>
      </c>
      <c r="BC653" t="n">
        <v>53.561129</v>
      </c>
      <c r="BD653" t="n">
        <v>53.561129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670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92</v>
      </c>
      <c r="L654" t="s">
        <v>76</v>
      </c>
      <c r="M654" t="s"/>
      <c r="N654" t="s">
        <v>419</v>
      </c>
      <c r="O654" t="s">
        <v>78</v>
      </c>
      <c r="P654" t="s">
        <v>670</v>
      </c>
      <c r="Q654" t="s"/>
      <c r="R654" t="s">
        <v>95</v>
      </c>
      <c r="S654" t="s">
        <v>136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HYPERLINK("https://hotel-media.eclerx.com/savepage/tk_15468537928457646_sr_273.html","info")</f>
        <v/>
      </c>
      <c r="AA654" t="n">
        <v>-3714153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67</v>
      </c>
      <c r="AQ654" t="s">
        <v>88</v>
      </c>
      <c r="AR654" t="s">
        <v>89</v>
      </c>
      <c r="AS654" t="s"/>
      <c r="AT654" t="s">
        <v>90</v>
      </c>
      <c r="AU654" t="s"/>
      <c r="AV654" t="s"/>
      <c r="AW654" t="s"/>
      <c r="AX654" t="s"/>
      <c r="AY654" t="n">
        <v>3714153</v>
      </c>
      <c r="AZ654" t="s">
        <v>671</v>
      </c>
      <c r="BA654" t="s"/>
      <c r="BB654" t="n">
        <v>185686</v>
      </c>
      <c r="BC654" t="n">
        <v>53.548301</v>
      </c>
      <c r="BD654" t="n">
        <v>53.548301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670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97</v>
      </c>
      <c r="L655" t="s">
        <v>76</v>
      </c>
      <c r="M655" t="s"/>
      <c r="N655" t="s">
        <v>419</v>
      </c>
      <c r="O655" t="s">
        <v>78</v>
      </c>
      <c r="P655" t="s">
        <v>670</v>
      </c>
      <c r="Q655" t="s"/>
      <c r="R655" t="s">
        <v>95</v>
      </c>
      <c r="S655" t="s">
        <v>598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HYPERLINK("https://hotel-media.eclerx.com/savepage/tk_15468537928457646_sr_273.html","info")</f>
        <v/>
      </c>
      <c r="AA655" t="n">
        <v>-3714153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67</v>
      </c>
      <c r="AQ655" t="s">
        <v>88</v>
      </c>
      <c r="AR655" t="s">
        <v>114</v>
      </c>
      <c r="AS655" t="s"/>
      <c r="AT655" t="s">
        <v>90</v>
      </c>
      <c r="AU655" t="s"/>
      <c r="AV655" t="s"/>
      <c r="AW655" t="s"/>
      <c r="AX655" t="s"/>
      <c r="AY655" t="n">
        <v>3714153</v>
      </c>
      <c r="AZ655" t="s">
        <v>671</v>
      </c>
      <c r="BA655" t="s"/>
      <c r="BB655" t="n">
        <v>185686</v>
      </c>
      <c r="BC655" t="n">
        <v>53.548301</v>
      </c>
      <c r="BD655" t="n">
        <v>53.548301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670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98</v>
      </c>
      <c r="L656" t="s">
        <v>76</v>
      </c>
      <c r="M656" t="s"/>
      <c r="N656" t="s">
        <v>143</v>
      </c>
      <c r="O656" t="s">
        <v>78</v>
      </c>
      <c r="P656" t="s">
        <v>670</v>
      </c>
      <c r="Q656" t="s"/>
      <c r="R656" t="s">
        <v>95</v>
      </c>
      <c r="S656" t="s">
        <v>103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HYPERLINK("https://hotel-media.eclerx.com/savepage/tk_15468537928457646_sr_273.html","info")</f>
        <v/>
      </c>
      <c r="AA656" t="n">
        <v>-3714153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67</v>
      </c>
      <c r="AQ656" t="s">
        <v>88</v>
      </c>
      <c r="AR656" t="s">
        <v>133</v>
      </c>
      <c r="AS656" t="s"/>
      <c r="AT656" t="s">
        <v>90</v>
      </c>
      <c r="AU656" t="s"/>
      <c r="AV656" t="s"/>
      <c r="AW656" t="s"/>
      <c r="AX656" t="s"/>
      <c r="AY656" t="n">
        <v>3714153</v>
      </c>
      <c r="AZ656" t="s">
        <v>671</v>
      </c>
      <c r="BA656" t="s"/>
      <c r="BB656" t="n">
        <v>185686</v>
      </c>
      <c r="BC656" t="n">
        <v>53.548301</v>
      </c>
      <c r="BD656" t="n">
        <v>53.548301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670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99</v>
      </c>
      <c r="L657" t="s">
        <v>76</v>
      </c>
      <c r="M657" t="s"/>
      <c r="N657" t="s">
        <v>321</v>
      </c>
      <c r="O657" t="s">
        <v>78</v>
      </c>
      <c r="P657" t="s">
        <v>670</v>
      </c>
      <c r="Q657" t="s"/>
      <c r="R657" t="s">
        <v>95</v>
      </c>
      <c r="S657" t="s">
        <v>142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HYPERLINK("https://hotel-media.eclerx.com/savepage/tk_15468537928457646_sr_273.html","info")</f>
        <v/>
      </c>
      <c r="AA657" t="n">
        <v>-3714153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67</v>
      </c>
      <c r="AQ657" t="s">
        <v>88</v>
      </c>
      <c r="AR657" t="s">
        <v>123</v>
      </c>
      <c r="AS657" t="s"/>
      <c r="AT657" t="s">
        <v>90</v>
      </c>
      <c r="AU657" t="s"/>
      <c r="AV657" t="s"/>
      <c r="AW657" t="s"/>
      <c r="AX657" t="s"/>
      <c r="AY657" t="n">
        <v>3714153</v>
      </c>
      <c r="AZ657" t="s">
        <v>671</v>
      </c>
      <c r="BA657" t="s"/>
      <c r="BB657" t="n">
        <v>185686</v>
      </c>
      <c r="BC657" t="n">
        <v>53.548301</v>
      </c>
      <c r="BD657" t="n">
        <v>53.548301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670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100</v>
      </c>
      <c r="L658" t="s">
        <v>76</v>
      </c>
      <c r="M658" t="s"/>
      <c r="N658" t="s">
        <v>128</v>
      </c>
      <c r="O658" t="s">
        <v>78</v>
      </c>
      <c r="P658" t="s">
        <v>670</v>
      </c>
      <c r="Q658" t="s"/>
      <c r="R658" t="s">
        <v>95</v>
      </c>
      <c r="S658" t="s">
        <v>308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HYPERLINK("https://hotel-media.eclerx.com/savepage/tk_15468537928457646_sr_273.html","info")</f>
        <v/>
      </c>
      <c r="AA658" t="n">
        <v>-3714153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67</v>
      </c>
      <c r="AQ658" t="s">
        <v>88</v>
      </c>
      <c r="AR658" t="s">
        <v>130</v>
      </c>
      <c r="AS658" t="s"/>
      <c r="AT658" t="s">
        <v>90</v>
      </c>
      <c r="AU658" t="s"/>
      <c r="AV658" t="s"/>
      <c r="AW658" t="s"/>
      <c r="AX658" t="s"/>
      <c r="AY658" t="n">
        <v>3714153</v>
      </c>
      <c r="AZ658" t="s">
        <v>671</v>
      </c>
      <c r="BA658" t="s"/>
      <c r="BB658" t="n">
        <v>185686</v>
      </c>
      <c r="BC658" t="n">
        <v>53.548301</v>
      </c>
      <c r="BD658" t="n">
        <v>53.548301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672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60</v>
      </c>
      <c r="L659" t="s">
        <v>76</v>
      </c>
      <c r="M659" t="s"/>
      <c r="N659" t="s">
        <v>673</v>
      </c>
      <c r="O659" t="s">
        <v>78</v>
      </c>
      <c r="P659" t="s">
        <v>672</v>
      </c>
      <c r="Q659" t="s"/>
      <c r="R659" t="s">
        <v>95</v>
      </c>
      <c r="S659" t="s">
        <v>190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HYPERLINK("https://hotel-media.eclerx.com/savepage/tk_15468538719888506_sr_273.html","info")</f>
        <v/>
      </c>
      <c r="AA659" t="n">
        <v>-10087221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108</v>
      </c>
      <c r="AQ659" t="s">
        <v>88</v>
      </c>
      <c r="AR659" t="s">
        <v>89</v>
      </c>
      <c r="AS659" t="s"/>
      <c r="AT659" t="s">
        <v>90</v>
      </c>
      <c r="AU659" t="s"/>
      <c r="AV659" t="s"/>
      <c r="AW659" t="s"/>
      <c r="AX659" t="s"/>
      <c r="AY659" t="n">
        <v>10087221</v>
      </c>
      <c r="AZ659" t="s">
        <v>91</v>
      </c>
      <c r="BA659" t="s"/>
      <c r="BB659" t="n">
        <v>108969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672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60</v>
      </c>
      <c r="L660" t="s">
        <v>76</v>
      </c>
      <c r="M660" t="s"/>
      <c r="N660" t="s">
        <v>674</v>
      </c>
      <c r="O660" t="s">
        <v>78</v>
      </c>
      <c r="P660" t="s">
        <v>672</v>
      </c>
      <c r="Q660" t="s"/>
      <c r="R660" t="s">
        <v>95</v>
      </c>
      <c r="S660" t="s">
        <v>190</v>
      </c>
      <c r="T660" t="s">
        <v>81</v>
      </c>
      <c r="U660" t="s">
        <v>82</v>
      </c>
      <c r="V660" t="s">
        <v>83</v>
      </c>
      <c r="W660" t="s">
        <v>84</v>
      </c>
      <c r="X660" t="s"/>
      <c r="Y660" t="s">
        <v>85</v>
      </c>
      <c r="Z660">
        <f>HYPERLINK("https://hotel-media.eclerx.com/savepage/tk_15468538719888506_sr_273.html","info")</f>
        <v/>
      </c>
      <c r="AA660" t="n">
        <v>-10087221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108</v>
      </c>
      <c r="AQ660" t="s">
        <v>88</v>
      </c>
      <c r="AR660" t="s">
        <v>89</v>
      </c>
      <c r="AS660" t="s"/>
      <c r="AT660" t="s">
        <v>90</v>
      </c>
      <c r="AU660" t="s"/>
      <c r="AV660" t="s"/>
      <c r="AW660" t="s"/>
      <c r="AX660" t="s"/>
      <c r="AY660" t="n">
        <v>10087221</v>
      </c>
      <c r="AZ660" t="s">
        <v>91</v>
      </c>
      <c r="BA660" t="s"/>
      <c r="BB660" t="n">
        <v>108969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672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62</v>
      </c>
      <c r="L661" t="s">
        <v>76</v>
      </c>
      <c r="M661" t="s"/>
      <c r="N661" t="s">
        <v>675</v>
      </c>
      <c r="O661" t="s">
        <v>78</v>
      </c>
      <c r="P661" t="s">
        <v>672</v>
      </c>
      <c r="Q661" t="s"/>
      <c r="R661" t="s">
        <v>95</v>
      </c>
      <c r="S661" t="s">
        <v>553</v>
      </c>
      <c r="T661" t="s">
        <v>81</v>
      </c>
      <c r="U661" t="s">
        <v>82</v>
      </c>
      <c r="V661" t="s">
        <v>83</v>
      </c>
      <c r="W661" t="s">
        <v>84</v>
      </c>
      <c r="X661" t="s"/>
      <c r="Y661" t="s">
        <v>85</v>
      </c>
      <c r="Z661">
        <f>HYPERLINK("https://hotel-media.eclerx.com/savepage/tk_15468538719888506_sr_273.html","info")</f>
        <v/>
      </c>
      <c r="AA661" t="n">
        <v>-10087221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108</v>
      </c>
      <c r="AQ661" t="s">
        <v>88</v>
      </c>
      <c r="AR661" t="s">
        <v>89</v>
      </c>
      <c r="AS661" t="s"/>
      <c r="AT661" t="s">
        <v>90</v>
      </c>
      <c r="AU661" t="s"/>
      <c r="AV661" t="s"/>
      <c r="AW661" t="s"/>
      <c r="AX661" t="s"/>
      <c r="AY661" t="n">
        <v>10087221</v>
      </c>
      <c r="AZ661" t="s">
        <v>91</v>
      </c>
      <c r="BA661" t="s"/>
      <c r="BB661" t="n">
        <v>108969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672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62</v>
      </c>
      <c r="L662" t="s">
        <v>76</v>
      </c>
      <c r="M662" t="s"/>
      <c r="N662" t="s">
        <v>676</v>
      </c>
      <c r="O662" t="s">
        <v>78</v>
      </c>
      <c r="P662" t="s">
        <v>672</v>
      </c>
      <c r="Q662" t="s"/>
      <c r="R662" t="s">
        <v>95</v>
      </c>
      <c r="S662" t="s">
        <v>553</v>
      </c>
      <c r="T662" t="s">
        <v>81</v>
      </c>
      <c r="U662" t="s">
        <v>82</v>
      </c>
      <c r="V662" t="s">
        <v>83</v>
      </c>
      <c r="W662" t="s">
        <v>84</v>
      </c>
      <c r="X662" t="s"/>
      <c r="Y662" t="s">
        <v>85</v>
      </c>
      <c r="Z662">
        <f>HYPERLINK("https://hotel-media.eclerx.com/savepage/tk_15468538719888506_sr_273.html","info")</f>
        <v/>
      </c>
      <c r="AA662" t="n">
        <v>-10087221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108</v>
      </c>
      <c r="AQ662" t="s">
        <v>88</v>
      </c>
      <c r="AR662" t="s">
        <v>89</v>
      </c>
      <c r="AS662" t="s"/>
      <c r="AT662" t="s">
        <v>90</v>
      </c>
      <c r="AU662" t="s"/>
      <c r="AV662" t="s"/>
      <c r="AW662" t="s"/>
      <c r="AX662" t="s"/>
      <c r="AY662" t="n">
        <v>10087221</v>
      </c>
      <c r="AZ662" t="s">
        <v>91</v>
      </c>
      <c r="BA662" t="s"/>
      <c r="BB662" t="n">
        <v>108969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672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69</v>
      </c>
      <c r="L663" t="s">
        <v>76</v>
      </c>
      <c r="M663" t="s"/>
      <c r="N663" t="s">
        <v>677</v>
      </c>
      <c r="O663" t="s">
        <v>78</v>
      </c>
      <c r="P663" t="s">
        <v>672</v>
      </c>
      <c r="Q663" t="s"/>
      <c r="R663" t="s">
        <v>95</v>
      </c>
      <c r="S663" t="s">
        <v>343</v>
      </c>
      <c r="T663" t="s">
        <v>81</v>
      </c>
      <c r="U663" t="s">
        <v>82</v>
      </c>
      <c r="V663" t="s">
        <v>83</v>
      </c>
      <c r="W663" t="s">
        <v>84</v>
      </c>
      <c r="X663" t="s"/>
      <c r="Y663" t="s">
        <v>85</v>
      </c>
      <c r="Z663">
        <f>HYPERLINK("https://hotel-media.eclerx.com/savepage/tk_15468538719888506_sr_273.html","info")</f>
        <v/>
      </c>
      <c r="AA663" t="n">
        <v>-10087221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108</v>
      </c>
      <c r="AQ663" t="s">
        <v>88</v>
      </c>
      <c r="AR663" t="s">
        <v>89</v>
      </c>
      <c r="AS663" t="s"/>
      <c r="AT663" t="s">
        <v>90</v>
      </c>
      <c r="AU663" t="s"/>
      <c r="AV663" t="s"/>
      <c r="AW663" t="s"/>
      <c r="AX663" t="s"/>
      <c r="AY663" t="n">
        <v>10087221</v>
      </c>
      <c r="AZ663" t="s">
        <v>91</v>
      </c>
      <c r="BA663" t="s"/>
      <c r="BB663" t="n">
        <v>108969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672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76</v>
      </c>
      <c r="L664" t="s">
        <v>76</v>
      </c>
      <c r="M664" t="s"/>
      <c r="N664" t="s">
        <v>678</v>
      </c>
      <c r="O664" t="s">
        <v>78</v>
      </c>
      <c r="P664" t="s">
        <v>672</v>
      </c>
      <c r="Q664" t="s"/>
      <c r="R664" t="s">
        <v>95</v>
      </c>
      <c r="S664" t="s">
        <v>451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HYPERLINK("https://hotel-media.eclerx.com/savepage/tk_15468538719888506_sr_273.html","info")</f>
        <v/>
      </c>
      <c r="AA664" t="n">
        <v>-10087221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108</v>
      </c>
      <c r="AQ664" t="s">
        <v>88</v>
      </c>
      <c r="AR664" t="s">
        <v>89</v>
      </c>
      <c r="AS664" t="s"/>
      <c r="AT664" t="s">
        <v>90</v>
      </c>
      <c r="AU664" t="s"/>
      <c r="AV664" t="s"/>
      <c r="AW664" t="s"/>
      <c r="AX664" t="s"/>
      <c r="AY664" t="n">
        <v>10087221</v>
      </c>
      <c r="AZ664" t="s">
        <v>91</v>
      </c>
      <c r="BA664" t="s"/>
      <c r="BB664" t="n">
        <v>108969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672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80</v>
      </c>
      <c r="L665" t="s">
        <v>76</v>
      </c>
      <c r="M665" t="s"/>
      <c r="N665" t="s">
        <v>679</v>
      </c>
      <c r="O665" t="s">
        <v>78</v>
      </c>
      <c r="P665" t="s">
        <v>672</v>
      </c>
      <c r="Q665" t="s"/>
      <c r="R665" t="s">
        <v>95</v>
      </c>
      <c r="S665" t="s">
        <v>96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HYPERLINK("https://hotel-media.eclerx.com/savepage/tk_15468538719888506_sr_273.html","info")</f>
        <v/>
      </c>
      <c r="AA665" t="n">
        <v>-10087221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108</v>
      </c>
      <c r="AQ665" t="s">
        <v>88</v>
      </c>
      <c r="AR665" t="s">
        <v>89</v>
      </c>
      <c r="AS665" t="s"/>
      <c r="AT665" t="s">
        <v>90</v>
      </c>
      <c r="AU665" t="s"/>
      <c r="AV665" t="s"/>
      <c r="AW665" t="s"/>
      <c r="AX665" t="s"/>
      <c r="AY665" t="n">
        <v>10087221</v>
      </c>
      <c r="AZ665" t="s">
        <v>91</v>
      </c>
      <c r="BA665" t="s"/>
      <c r="BB665" t="n">
        <v>108969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672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89</v>
      </c>
      <c r="L666" t="s">
        <v>76</v>
      </c>
      <c r="M666" t="s"/>
      <c r="N666" t="s">
        <v>680</v>
      </c>
      <c r="O666" t="s">
        <v>78</v>
      </c>
      <c r="P666" t="s">
        <v>672</v>
      </c>
      <c r="Q666" t="s"/>
      <c r="R666" t="s">
        <v>95</v>
      </c>
      <c r="S666" t="s">
        <v>249</v>
      </c>
      <c r="T666" t="s">
        <v>81</v>
      </c>
      <c r="U666" t="s">
        <v>82</v>
      </c>
      <c r="V666" t="s">
        <v>83</v>
      </c>
      <c r="W666" t="s">
        <v>84</v>
      </c>
      <c r="X666" t="s"/>
      <c r="Y666" t="s">
        <v>85</v>
      </c>
      <c r="Z666">
        <f>HYPERLINK("https://hotel-media.eclerx.com/savepage/tk_15468538719888506_sr_273.html","info")</f>
        <v/>
      </c>
      <c r="AA666" t="n">
        <v>-10087221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108</v>
      </c>
      <c r="AQ666" t="s">
        <v>88</v>
      </c>
      <c r="AR666" t="s">
        <v>89</v>
      </c>
      <c r="AS666" t="s"/>
      <c r="AT666" t="s">
        <v>90</v>
      </c>
      <c r="AU666" t="s"/>
      <c r="AV666" t="s"/>
      <c r="AW666" t="s"/>
      <c r="AX666" t="s"/>
      <c r="AY666" t="n">
        <v>10087221</v>
      </c>
      <c r="AZ666" t="s">
        <v>91</v>
      </c>
      <c r="BA666" t="s"/>
      <c r="BB666" t="n">
        <v>108969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672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91</v>
      </c>
      <c r="L667" t="s">
        <v>76</v>
      </c>
      <c r="M667" t="s"/>
      <c r="N667" t="s">
        <v>681</v>
      </c>
      <c r="O667" t="s">
        <v>78</v>
      </c>
      <c r="P667" t="s">
        <v>672</v>
      </c>
      <c r="Q667" t="s"/>
      <c r="R667" t="s">
        <v>95</v>
      </c>
      <c r="S667" t="s">
        <v>290</v>
      </c>
      <c r="T667" t="s">
        <v>81</v>
      </c>
      <c r="U667" t="s">
        <v>82</v>
      </c>
      <c r="V667" t="s">
        <v>83</v>
      </c>
      <c r="W667" t="s">
        <v>84</v>
      </c>
      <c r="X667" t="s"/>
      <c r="Y667" t="s">
        <v>85</v>
      </c>
      <c r="Z667">
        <f>HYPERLINK("https://hotel-media.eclerx.com/savepage/tk_15468538719888506_sr_273.html","info")</f>
        <v/>
      </c>
      <c r="AA667" t="n">
        <v>-10087221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108</v>
      </c>
      <c r="AQ667" t="s">
        <v>88</v>
      </c>
      <c r="AR667" t="s">
        <v>89</v>
      </c>
      <c r="AS667" t="s"/>
      <c r="AT667" t="s">
        <v>90</v>
      </c>
      <c r="AU667" t="s"/>
      <c r="AV667" t="s"/>
      <c r="AW667" t="s"/>
      <c r="AX667" t="s"/>
      <c r="AY667" t="n">
        <v>10087221</v>
      </c>
      <c r="AZ667" t="s">
        <v>91</v>
      </c>
      <c r="BA667" t="s"/>
      <c r="BB667" t="n">
        <v>108969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672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100</v>
      </c>
      <c r="L668" t="s">
        <v>76</v>
      </c>
      <c r="M668" t="s"/>
      <c r="N668" t="s">
        <v>682</v>
      </c>
      <c r="O668" t="s">
        <v>78</v>
      </c>
      <c r="P668" t="s">
        <v>672</v>
      </c>
      <c r="Q668" t="s"/>
      <c r="R668" t="s">
        <v>95</v>
      </c>
      <c r="S668" t="s">
        <v>308</v>
      </c>
      <c r="T668" t="s">
        <v>81</v>
      </c>
      <c r="U668" t="s">
        <v>82</v>
      </c>
      <c r="V668" t="s">
        <v>83</v>
      </c>
      <c r="W668" t="s">
        <v>84</v>
      </c>
      <c r="X668" t="s"/>
      <c r="Y668" t="s">
        <v>85</v>
      </c>
      <c r="Z668">
        <f>HYPERLINK("https://hotel-media.eclerx.com/savepage/tk_15468538719888506_sr_273.html","info")</f>
        <v/>
      </c>
      <c r="AA668" t="n">
        <v>-10087221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108</v>
      </c>
      <c r="AQ668" t="s">
        <v>88</v>
      </c>
      <c r="AR668" t="s">
        <v>89</v>
      </c>
      <c r="AS668" t="s"/>
      <c r="AT668" t="s">
        <v>90</v>
      </c>
      <c r="AU668" t="s"/>
      <c r="AV668" t="s"/>
      <c r="AW668" t="s"/>
      <c r="AX668" t="s"/>
      <c r="AY668" t="n">
        <v>10087221</v>
      </c>
      <c r="AZ668" t="s">
        <v>91</v>
      </c>
      <c r="BA668" t="s"/>
      <c r="BB668" t="n">
        <v>108969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683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92</v>
      </c>
      <c r="L669" t="s">
        <v>76</v>
      </c>
      <c r="M669" t="s"/>
      <c r="N669" t="s">
        <v>684</v>
      </c>
      <c r="O669" t="s">
        <v>78</v>
      </c>
      <c r="P669" t="s">
        <v>683</v>
      </c>
      <c r="Q669" t="s"/>
      <c r="R669" t="s">
        <v>220</v>
      </c>
      <c r="S669" t="s">
        <v>136</v>
      </c>
      <c r="T669" t="s">
        <v>81</v>
      </c>
      <c r="U669" t="s">
        <v>82</v>
      </c>
      <c r="V669" t="s">
        <v>83</v>
      </c>
      <c r="W669" t="s">
        <v>97</v>
      </c>
      <c r="X669" t="s"/>
      <c r="Y669" t="s">
        <v>85</v>
      </c>
      <c r="Z669">
        <f>HYPERLINK("https://hotel-media.eclerx.com/savepage/tk_15468536456473587_sr_273.html","info")</f>
        <v/>
      </c>
      <c r="AA669" t="n">
        <v>-2311920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6</v>
      </c>
      <c r="AQ669" t="s">
        <v>88</v>
      </c>
      <c r="AR669" t="s">
        <v>89</v>
      </c>
      <c r="AS669" t="s"/>
      <c r="AT669" t="s">
        <v>90</v>
      </c>
      <c r="AU669" t="s"/>
      <c r="AV669" t="s"/>
      <c r="AW669" t="s"/>
      <c r="AX669" t="s"/>
      <c r="AY669" t="n">
        <v>2311920</v>
      </c>
      <c r="AZ669" t="s">
        <v>685</v>
      </c>
      <c r="BA669" t="s"/>
      <c r="BB669" t="n">
        <v>63571</v>
      </c>
      <c r="BC669" t="n">
        <v>53.550985320822</v>
      </c>
      <c r="BD669" t="n">
        <v>53.550985320822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683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92</v>
      </c>
      <c r="L670" t="s">
        <v>76</v>
      </c>
      <c r="M670" t="s"/>
      <c r="N670" t="s">
        <v>686</v>
      </c>
      <c r="O670" t="s">
        <v>78</v>
      </c>
      <c r="P670" t="s">
        <v>683</v>
      </c>
      <c r="Q670" t="s"/>
      <c r="R670" t="s">
        <v>220</v>
      </c>
      <c r="S670" t="s">
        <v>136</v>
      </c>
      <c r="T670" t="s">
        <v>81</v>
      </c>
      <c r="U670" t="s">
        <v>82</v>
      </c>
      <c r="V670" t="s">
        <v>83</v>
      </c>
      <c r="W670" t="s">
        <v>97</v>
      </c>
      <c r="X670" t="s"/>
      <c r="Y670" t="s">
        <v>85</v>
      </c>
      <c r="Z670">
        <f>HYPERLINK("https://hotel-media.eclerx.com/savepage/tk_15468536456473587_sr_273.html","info")</f>
        <v/>
      </c>
      <c r="AA670" t="n">
        <v>-2311920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6</v>
      </c>
      <c r="AQ670" t="s">
        <v>88</v>
      </c>
      <c r="AR670" t="s">
        <v>89</v>
      </c>
      <c r="AS670" t="s"/>
      <c r="AT670" t="s">
        <v>90</v>
      </c>
      <c r="AU670" t="s"/>
      <c r="AV670" t="s"/>
      <c r="AW670" t="s"/>
      <c r="AX670" t="s"/>
      <c r="AY670" t="n">
        <v>2311920</v>
      </c>
      <c r="AZ670" t="s">
        <v>685</v>
      </c>
      <c r="BA670" t="s"/>
      <c r="BB670" t="n">
        <v>63571</v>
      </c>
      <c r="BC670" t="n">
        <v>53.550985320822</v>
      </c>
      <c r="BD670" t="n">
        <v>53.550985320822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683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111</v>
      </c>
      <c r="L671" t="s">
        <v>76</v>
      </c>
      <c r="M671" t="s"/>
      <c r="N671" t="s">
        <v>687</v>
      </c>
      <c r="O671" t="s">
        <v>78</v>
      </c>
      <c r="P671" t="s">
        <v>683</v>
      </c>
      <c r="Q671" t="s"/>
      <c r="R671" t="s">
        <v>220</v>
      </c>
      <c r="S671" t="s">
        <v>560</v>
      </c>
      <c r="T671" t="s">
        <v>81</v>
      </c>
      <c r="U671" t="s">
        <v>82</v>
      </c>
      <c r="V671" t="s">
        <v>83</v>
      </c>
      <c r="W671" t="s">
        <v>97</v>
      </c>
      <c r="X671" t="s"/>
      <c r="Y671" t="s">
        <v>85</v>
      </c>
      <c r="Z671">
        <f>HYPERLINK("https://hotel-media.eclerx.com/savepage/tk_15468536456473587_sr_273.html","info")</f>
        <v/>
      </c>
      <c r="AA671" t="n">
        <v>-2311920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6</v>
      </c>
      <c r="AQ671" t="s">
        <v>88</v>
      </c>
      <c r="AR671" t="s">
        <v>89</v>
      </c>
      <c r="AS671" t="s"/>
      <c r="AT671" t="s">
        <v>90</v>
      </c>
      <c r="AU671" t="s"/>
      <c r="AV671" t="s"/>
      <c r="AW671" t="s"/>
      <c r="AX671" t="s"/>
      <c r="AY671" t="n">
        <v>2311920</v>
      </c>
      <c r="AZ671" t="s">
        <v>685</v>
      </c>
      <c r="BA671" t="s"/>
      <c r="BB671" t="n">
        <v>63571</v>
      </c>
      <c r="BC671" t="n">
        <v>53.550985320822</v>
      </c>
      <c r="BD671" t="n">
        <v>53.550985320822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683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111</v>
      </c>
      <c r="L672" t="s">
        <v>76</v>
      </c>
      <c r="M672" t="s"/>
      <c r="N672" t="s">
        <v>688</v>
      </c>
      <c r="O672" t="s">
        <v>78</v>
      </c>
      <c r="P672" t="s">
        <v>683</v>
      </c>
      <c r="Q672" t="s"/>
      <c r="R672" t="s">
        <v>220</v>
      </c>
      <c r="S672" t="s">
        <v>560</v>
      </c>
      <c r="T672" t="s">
        <v>81</v>
      </c>
      <c r="U672" t="s">
        <v>82</v>
      </c>
      <c r="V672" t="s">
        <v>83</v>
      </c>
      <c r="W672" t="s">
        <v>97</v>
      </c>
      <c r="X672" t="s"/>
      <c r="Y672" t="s">
        <v>85</v>
      </c>
      <c r="Z672">
        <f>HYPERLINK("https://hotel-media.eclerx.com/savepage/tk_15468536456473587_sr_273.html","info")</f>
        <v/>
      </c>
      <c r="AA672" t="n">
        <v>-2311920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6</v>
      </c>
      <c r="AQ672" t="s">
        <v>88</v>
      </c>
      <c r="AR672" t="s">
        <v>89</v>
      </c>
      <c r="AS672" t="s"/>
      <c r="AT672" t="s">
        <v>90</v>
      </c>
      <c r="AU672" t="s"/>
      <c r="AV672" t="s"/>
      <c r="AW672" t="s"/>
      <c r="AX672" t="s"/>
      <c r="AY672" t="n">
        <v>2311920</v>
      </c>
      <c r="AZ672" t="s">
        <v>685</v>
      </c>
      <c r="BA672" t="s"/>
      <c r="BB672" t="n">
        <v>63571</v>
      </c>
      <c r="BC672" t="n">
        <v>53.550985320822</v>
      </c>
      <c r="BD672" t="n">
        <v>53.550985320822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683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121</v>
      </c>
      <c r="L673" t="s">
        <v>76</v>
      </c>
      <c r="M673" t="s"/>
      <c r="N673" t="s">
        <v>689</v>
      </c>
      <c r="O673" t="s">
        <v>78</v>
      </c>
      <c r="P673" t="s">
        <v>683</v>
      </c>
      <c r="Q673" t="s"/>
      <c r="R673" t="s">
        <v>220</v>
      </c>
      <c r="S673" t="s">
        <v>293</v>
      </c>
      <c r="T673" t="s">
        <v>81</v>
      </c>
      <c r="U673" t="s">
        <v>82</v>
      </c>
      <c r="V673" t="s">
        <v>83</v>
      </c>
      <c r="W673" t="s">
        <v>97</v>
      </c>
      <c r="X673" t="s"/>
      <c r="Y673" t="s">
        <v>85</v>
      </c>
      <c r="Z673">
        <f>HYPERLINK("https://hotel-media.eclerx.com/savepage/tk_15468536456473587_sr_273.html","info")</f>
        <v/>
      </c>
      <c r="AA673" t="n">
        <v>-2311920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6</v>
      </c>
      <c r="AQ673" t="s">
        <v>88</v>
      </c>
      <c r="AR673" t="s">
        <v>89</v>
      </c>
      <c r="AS673" t="s"/>
      <c r="AT673" t="s">
        <v>90</v>
      </c>
      <c r="AU673" t="s"/>
      <c r="AV673" t="s"/>
      <c r="AW673" t="s"/>
      <c r="AX673" t="s"/>
      <c r="AY673" t="n">
        <v>2311920</v>
      </c>
      <c r="AZ673" t="s">
        <v>685</v>
      </c>
      <c r="BA673" t="s"/>
      <c r="BB673" t="n">
        <v>63571</v>
      </c>
      <c r="BC673" t="n">
        <v>53.550985320822</v>
      </c>
      <c r="BD673" t="n">
        <v>53.550985320822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683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121</v>
      </c>
      <c r="L674" t="s">
        <v>76</v>
      </c>
      <c r="M674" t="s"/>
      <c r="N674" t="s">
        <v>360</v>
      </c>
      <c r="O674" t="s">
        <v>78</v>
      </c>
      <c r="P674" t="s">
        <v>683</v>
      </c>
      <c r="Q674" t="s"/>
      <c r="R674" t="s">
        <v>220</v>
      </c>
      <c r="S674" t="s">
        <v>293</v>
      </c>
      <c r="T674" t="s">
        <v>81</v>
      </c>
      <c r="U674" t="s">
        <v>82</v>
      </c>
      <c r="V674" t="s">
        <v>83</v>
      </c>
      <c r="W674" t="s">
        <v>97</v>
      </c>
      <c r="X674" t="s"/>
      <c r="Y674" t="s">
        <v>85</v>
      </c>
      <c r="Z674">
        <f>HYPERLINK("https://hotel-media.eclerx.com/savepage/tk_15468536456473587_sr_273.html","info")</f>
        <v/>
      </c>
      <c r="AA674" t="n">
        <v>-2311920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6</v>
      </c>
      <c r="AQ674" t="s">
        <v>88</v>
      </c>
      <c r="AR674" t="s">
        <v>89</v>
      </c>
      <c r="AS674" t="s"/>
      <c r="AT674" t="s">
        <v>90</v>
      </c>
      <c r="AU674" t="s"/>
      <c r="AV674" t="s"/>
      <c r="AW674" t="s"/>
      <c r="AX674" t="s"/>
      <c r="AY674" t="n">
        <v>2311920</v>
      </c>
      <c r="AZ674" t="s">
        <v>685</v>
      </c>
      <c r="BA674" t="s"/>
      <c r="BB674" t="n">
        <v>63571</v>
      </c>
      <c r="BC674" t="n">
        <v>53.550985320822</v>
      </c>
      <c r="BD674" t="n">
        <v>53.550985320822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683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123</v>
      </c>
      <c r="L675" t="s">
        <v>76</v>
      </c>
      <c r="M675" t="s"/>
      <c r="N675" t="s">
        <v>689</v>
      </c>
      <c r="O675" t="s">
        <v>78</v>
      </c>
      <c r="P675" t="s">
        <v>683</v>
      </c>
      <c r="Q675" t="s"/>
      <c r="R675" t="s">
        <v>220</v>
      </c>
      <c r="S675" t="s">
        <v>205</v>
      </c>
      <c r="T675" t="s">
        <v>81</v>
      </c>
      <c r="U675" t="s">
        <v>82</v>
      </c>
      <c r="V675" t="s">
        <v>83</v>
      </c>
      <c r="W675" t="s">
        <v>97</v>
      </c>
      <c r="X675" t="s"/>
      <c r="Y675" t="s">
        <v>85</v>
      </c>
      <c r="Z675">
        <f>HYPERLINK("https://hotel-media.eclerx.com/savepage/tk_15468536456473587_sr_273.html","info")</f>
        <v/>
      </c>
      <c r="AA675" t="n">
        <v>-2311920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6</v>
      </c>
      <c r="AQ675" t="s">
        <v>88</v>
      </c>
      <c r="AR675" t="s">
        <v>114</v>
      </c>
      <c r="AS675" t="s"/>
      <c r="AT675" t="s">
        <v>90</v>
      </c>
      <c r="AU675" t="s"/>
      <c r="AV675" t="s"/>
      <c r="AW675" t="s"/>
      <c r="AX675" t="s"/>
      <c r="AY675" t="n">
        <v>2311920</v>
      </c>
      <c r="AZ675" t="s">
        <v>685</v>
      </c>
      <c r="BA675" t="s"/>
      <c r="BB675" t="n">
        <v>63571</v>
      </c>
      <c r="BC675" t="n">
        <v>53.550985320822</v>
      </c>
      <c r="BD675" t="n">
        <v>53.550985320822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683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123</v>
      </c>
      <c r="L676" t="s">
        <v>76</v>
      </c>
      <c r="M676" t="s"/>
      <c r="N676" t="s">
        <v>360</v>
      </c>
      <c r="O676" t="s">
        <v>78</v>
      </c>
      <c r="P676" t="s">
        <v>683</v>
      </c>
      <c r="Q676" t="s"/>
      <c r="R676" t="s">
        <v>220</v>
      </c>
      <c r="S676" t="s">
        <v>205</v>
      </c>
      <c r="T676" t="s">
        <v>81</v>
      </c>
      <c r="U676" t="s">
        <v>82</v>
      </c>
      <c r="V676" t="s">
        <v>83</v>
      </c>
      <c r="W676" t="s">
        <v>97</v>
      </c>
      <c r="X676" t="s"/>
      <c r="Y676" t="s">
        <v>85</v>
      </c>
      <c r="Z676">
        <f>HYPERLINK("https://hotel-media.eclerx.com/savepage/tk_15468536456473587_sr_273.html","info")</f>
        <v/>
      </c>
      <c r="AA676" t="n">
        <v>-2311920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6</v>
      </c>
      <c r="AQ676" t="s">
        <v>88</v>
      </c>
      <c r="AR676" t="s">
        <v>114</v>
      </c>
      <c r="AS676" t="s"/>
      <c r="AT676" t="s">
        <v>90</v>
      </c>
      <c r="AU676" t="s"/>
      <c r="AV676" t="s"/>
      <c r="AW676" t="s"/>
      <c r="AX676" t="s"/>
      <c r="AY676" t="n">
        <v>2311920</v>
      </c>
      <c r="AZ676" t="s">
        <v>685</v>
      </c>
      <c r="BA676" t="s"/>
      <c r="BB676" t="n">
        <v>63571</v>
      </c>
      <c r="BC676" t="n">
        <v>53.550985320822</v>
      </c>
      <c r="BD676" t="n">
        <v>53.550985320822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683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125</v>
      </c>
      <c r="L677" t="s">
        <v>76</v>
      </c>
      <c r="M677" t="s"/>
      <c r="N677" t="s">
        <v>367</v>
      </c>
      <c r="O677" t="s">
        <v>78</v>
      </c>
      <c r="P677" t="s">
        <v>683</v>
      </c>
      <c r="Q677" t="s"/>
      <c r="R677" t="s">
        <v>220</v>
      </c>
      <c r="S677" t="s">
        <v>206</v>
      </c>
      <c r="T677" t="s">
        <v>81</v>
      </c>
      <c r="U677" t="s">
        <v>82</v>
      </c>
      <c r="V677" t="s">
        <v>83</v>
      </c>
      <c r="W677" t="s">
        <v>97</v>
      </c>
      <c r="X677" t="s"/>
      <c r="Y677" t="s">
        <v>85</v>
      </c>
      <c r="Z677">
        <f>HYPERLINK("https://hotel-media.eclerx.com/savepage/tk_15468536456473587_sr_273.html","info")</f>
        <v/>
      </c>
      <c r="AA677" t="n">
        <v>-2311920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6</v>
      </c>
      <c r="AQ677" t="s">
        <v>88</v>
      </c>
      <c r="AR677" t="s">
        <v>127</v>
      </c>
      <c r="AS677" t="s"/>
      <c r="AT677" t="s">
        <v>90</v>
      </c>
      <c r="AU677" t="s"/>
      <c r="AV677" t="s"/>
      <c r="AW677" t="s"/>
      <c r="AX677" t="s"/>
      <c r="AY677" t="n">
        <v>2311920</v>
      </c>
      <c r="AZ677" t="s">
        <v>685</v>
      </c>
      <c r="BA677" t="s"/>
      <c r="BB677" t="n">
        <v>63571</v>
      </c>
      <c r="BC677" t="n">
        <v>53.550985320822</v>
      </c>
      <c r="BD677" t="n">
        <v>53.550985320822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683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132</v>
      </c>
      <c r="L678" t="s">
        <v>76</v>
      </c>
      <c r="M678" t="s"/>
      <c r="N678" t="s">
        <v>690</v>
      </c>
      <c r="O678" t="s">
        <v>78</v>
      </c>
      <c r="P678" t="s">
        <v>683</v>
      </c>
      <c r="Q678" t="s"/>
      <c r="R678" t="s">
        <v>220</v>
      </c>
      <c r="S678" t="s">
        <v>260</v>
      </c>
      <c r="T678" t="s">
        <v>81</v>
      </c>
      <c r="U678" t="s">
        <v>82</v>
      </c>
      <c r="V678" t="s">
        <v>83</v>
      </c>
      <c r="W678" t="s">
        <v>97</v>
      </c>
      <c r="X678" t="s"/>
      <c r="Y678" t="s">
        <v>85</v>
      </c>
      <c r="Z678">
        <f>HYPERLINK("https://hotel-media.eclerx.com/savepage/tk_15468536456473587_sr_273.html","info")</f>
        <v/>
      </c>
      <c r="AA678" t="n">
        <v>-2311920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6</v>
      </c>
      <c r="AQ678" t="s">
        <v>88</v>
      </c>
      <c r="AR678" t="s">
        <v>89</v>
      </c>
      <c r="AS678" t="s"/>
      <c r="AT678" t="s">
        <v>90</v>
      </c>
      <c r="AU678" t="s"/>
      <c r="AV678" t="s"/>
      <c r="AW678" t="s"/>
      <c r="AX678" t="s"/>
      <c r="AY678" t="n">
        <v>2311920</v>
      </c>
      <c r="AZ678" t="s">
        <v>685</v>
      </c>
      <c r="BA678" t="s"/>
      <c r="BB678" t="n">
        <v>63571</v>
      </c>
      <c r="BC678" t="n">
        <v>53.550985320822</v>
      </c>
      <c r="BD678" t="n">
        <v>53.550985320822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683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132</v>
      </c>
      <c r="L679" t="s">
        <v>76</v>
      </c>
      <c r="M679" t="s"/>
      <c r="N679" t="s">
        <v>691</v>
      </c>
      <c r="O679" t="s">
        <v>78</v>
      </c>
      <c r="P679" t="s">
        <v>683</v>
      </c>
      <c r="Q679" t="s"/>
      <c r="R679" t="s">
        <v>220</v>
      </c>
      <c r="S679" t="s">
        <v>260</v>
      </c>
      <c r="T679" t="s">
        <v>81</v>
      </c>
      <c r="U679" t="s">
        <v>82</v>
      </c>
      <c r="V679" t="s">
        <v>83</v>
      </c>
      <c r="W679" t="s">
        <v>97</v>
      </c>
      <c r="X679" t="s"/>
      <c r="Y679" t="s">
        <v>85</v>
      </c>
      <c r="Z679">
        <f>HYPERLINK("https://hotel-media.eclerx.com/savepage/tk_15468536456473587_sr_273.html","info")</f>
        <v/>
      </c>
      <c r="AA679" t="n">
        <v>-2311920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6</v>
      </c>
      <c r="AQ679" t="s">
        <v>88</v>
      </c>
      <c r="AR679" t="s">
        <v>89</v>
      </c>
      <c r="AS679" t="s"/>
      <c r="AT679" t="s">
        <v>90</v>
      </c>
      <c r="AU679" t="s"/>
      <c r="AV679" t="s"/>
      <c r="AW679" t="s"/>
      <c r="AX679" t="s"/>
      <c r="AY679" t="n">
        <v>2311920</v>
      </c>
      <c r="AZ679" t="s">
        <v>685</v>
      </c>
      <c r="BA679" t="s"/>
      <c r="BB679" t="n">
        <v>63571</v>
      </c>
      <c r="BC679" t="n">
        <v>53.550985320822</v>
      </c>
      <c r="BD679" t="n">
        <v>53.550985320822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683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132</v>
      </c>
      <c r="L680" t="s">
        <v>76</v>
      </c>
      <c r="M680" t="s"/>
      <c r="N680" t="s">
        <v>692</v>
      </c>
      <c r="O680" t="s">
        <v>78</v>
      </c>
      <c r="P680" t="s">
        <v>683</v>
      </c>
      <c r="Q680" t="s"/>
      <c r="R680" t="s">
        <v>220</v>
      </c>
      <c r="S680" t="s">
        <v>260</v>
      </c>
      <c r="T680" t="s">
        <v>81</v>
      </c>
      <c r="U680" t="s">
        <v>82</v>
      </c>
      <c r="V680" t="s">
        <v>83</v>
      </c>
      <c r="W680" t="s">
        <v>97</v>
      </c>
      <c r="X680" t="s"/>
      <c r="Y680" t="s">
        <v>85</v>
      </c>
      <c r="Z680">
        <f>HYPERLINK("https://hotel-media.eclerx.com/savepage/tk_15468536456473587_sr_273.html","info")</f>
        <v/>
      </c>
      <c r="AA680" t="n">
        <v>-2311920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6</v>
      </c>
      <c r="AQ680" t="s">
        <v>88</v>
      </c>
      <c r="AR680" t="s">
        <v>89</v>
      </c>
      <c r="AS680" t="s"/>
      <c r="AT680" t="s">
        <v>90</v>
      </c>
      <c r="AU680" t="s"/>
      <c r="AV680" t="s"/>
      <c r="AW680" t="s"/>
      <c r="AX680" t="s"/>
      <c r="AY680" t="n">
        <v>2311920</v>
      </c>
      <c r="AZ680" t="s">
        <v>685</v>
      </c>
      <c r="BA680" t="s"/>
      <c r="BB680" t="n">
        <v>63571</v>
      </c>
      <c r="BC680" t="n">
        <v>53.550985320822</v>
      </c>
      <c r="BD680" t="n">
        <v>53.550985320822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683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146</v>
      </c>
      <c r="L681" t="s">
        <v>76</v>
      </c>
      <c r="M681" t="s"/>
      <c r="N681" t="s">
        <v>693</v>
      </c>
      <c r="O681" t="s">
        <v>78</v>
      </c>
      <c r="P681" t="s">
        <v>683</v>
      </c>
      <c r="Q681" t="s"/>
      <c r="R681" t="s">
        <v>220</v>
      </c>
      <c r="S681" t="s">
        <v>278</v>
      </c>
      <c r="T681" t="s">
        <v>81</v>
      </c>
      <c r="U681" t="s">
        <v>82</v>
      </c>
      <c r="V681" t="s">
        <v>83</v>
      </c>
      <c r="W681" t="s">
        <v>97</v>
      </c>
      <c r="X681" t="s"/>
      <c r="Y681" t="s">
        <v>85</v>
      </c>
      <c r="Z681">
        <f>HYPERLINK("https://hotel-media.eclerx.com/savepage/tk_15468536456473587_sr_273.html","info")</f>
        <v/>
      </c>
      <c r="AA681" t="n">
        <v>-2311920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6</v>
      </c>
      <c r="AQ681" t="s">
        <v>88</v>
      </c>
      <c r="AR681" t="s">
        <v>89</v>
      </c>
      <c r="AS681" t="s"/>
      <c r="AT681" t="s">
        <v>90</v>
      </c>
      <c r="AU681" t="s"/>
      <c r="AV681" t="s"/>
      <c r="AW681" t="s"/>
      <c r="AX681" t="s"/>
      <c r="AY681" t="n">
        <v>2311920</v>
      </c>
      <c r="AZ681" t="s">
        <v>685</v>
      </c>
      <c r="BA681" t="s"/>
      <c r="BB681" t="n">
        <v>63571</v>
      </c>
      <c r="BC681" t="n">
        <v>53.550985320822</v>
      </c>
      <c r="BD681" t="n">
        <v>53.550985320822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683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146</v>
      </c>
      <c r="L682" t="s">
        <v>76</v>
      </c>
      <c r="M682" t="s"/>
      <c r="N682" t="s">
        <v>694</v>
      </c>
      <c r="O682" t="s">
        <v>78</v>
      </c>
      <c r="P682" t="s">
        <v>683</v>
      </c>
      <c r="Q682" t="s"/>
      <c r="R682" t="s">
        <v>220</v>
      </c>
      <c r="S682" t="s">
        <v>278</v>
      </c>
      <c r="T682" t="s">
        <v>81</v>
      </c>
      <c r="U682" t="s">
        <v>82</v>
      </c>
      <c r="V682" t="s">
        <v>83</v>
      </c>
      <c r="W682" t="s">
        <v>97</v>
      </c>
      <c r="X682" t="s"/>
      <c r="Y682" t="s">
        <v>85</v>
      </c>
      <c r="Z682">
        <f>HYPERLINK("https://hotel-media.eclerx.com/savepage/tk_15468536456473587_sr_273.html","info")</f>
        <v/>
      </c>
      <c r="AA682" t="n">
        <v>-2311920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6</v>
      </c>
      <c r="AQ682" t="s">
        <v>88</v>
      </c>
      <c r="AR682" t="s">
        <v>89</v>
      </c>
      <c r="AS682" t="s"/>
      <c r="AT682" t="s">
        <v>90</v>
      </c>
      <c r="AU682" t="s"/>
      <c r="AV682" t="s"/>
      <c r="AW682" t="s"/>
      <c r="AX682" t="s"/>
      <c r="AY682" t="n">
        <v>2311920</v>
      </c>
      <c r="AZ682" t="s">
        <v>685</v>
      </c>
      <c r="BA682" t="s"/>
      <c r="BB682" t="n">
        <v>63571</v>
      </c>
      <c r="BC682" t="n">
        <v>53.550985320822</v>
      </c>
      <c r="BD682" t="n">
        <v>53.550985320822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683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147</v>
      </c>
      <c r="L683" t="s">
        <v>76</v>
      </c>
      <c r="M683" t="s"/>
      <c r="N683" t="s">
        <v>695</v>
      </c>
      <c r="O683" t="s">
        <v>78</v>
      </c>
      <c r="P683" t="s">
        <v>683</v>
      </c>
      <c r="Q683" t="s"/>
      <c r="R683" t="s">
        <v>220</v>
      </c>
      <c r="S683" t="s">
        <v>393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HYPERLINK("https://hotel-media.eclerx.com/savepage/tk_15468536456473587_sr_273.html","info")</f>
        <v/>
      </c>
      <c r="AA683" t="n">
        <v>-2311920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6</v>
      </c>
      <c r="AQ683" t="s">
        <v>88</v>
      </c>
      <c r="AR683" t="s">
        <v>89</v>
      </c>
      <c r="AS683" t="s"/>
      <c r="AT683" t="s">
        <v>90</v>
      </c>
      <c r="AU683" t="s"/>
      <c r="AV683" t="s"/>
      <c r="AW683" t="s"/>
      <c r="AX683" t="s"/>
      <c r="AY683" t="n">
        <v>2311920</v>
      </c>
      <c r="AZ683" t="s">
        <v>685</v>
      </c>
      <c r="BA683" t="s"/>
      <c r="BB683" t="n">
        <v>63571</v>
      </c>
      <c r="BC683" t="n">
        <v>53.550985320822</v>
      </c>
      <c r="BD683" t="n">
        <v>53.550985320822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683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147</v>
      </c>
      <c r="L684" t="s">
        <v>76</v>
      </c>
      <c r="M684" t="s"/>
      <c r="N684" t="s">
        <v>696</v>
      </c>
      <c r="O684" t="s">
        <v>78</v>
      </c>
      <c r="P684" t="s">
        <v>683</v>
      </c>
      <c r="Q684" t="s"/>
      <c r="R684" t="s">
        <v>220</v>
      </c>
      <c r="S684" t="s">
        <v>393</v>
      </c>
      <c r="T684" t="s">
        <v>81</v>
      </c>
      <c r="U684" t="s">
        <v>82</v>
      </c>
      <c r="V684" t="s">
        <v>83</v>
      </c>
      <c r="W684" t="s">
        <v>84</v>
      </c>
      <c r="X684" t="s"/>
      <c r="Y684" t="s">
        <v>85</v>
      </c>
      <c r="Z684">
        <f>HYPERLINK("https://hotel-media.eclerx.com/savepage/tk_15468536456473587_sr_273.html","info")</f>
        <v/>
      </c>
      <c r="AA684" t="n">
        <v>-2311920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6</v>
      </c>
      <c r="AQ684" t="s">
        <v>88</v>
      </c>
      <c r="AR684" t="s">
        <v>89</v>
      </c>
      <c r="AS684" t="s"/>
      <c r="AT684" t="s">
        <v>90</v>
      </c>
      <c r="AU684" t="s"/>
      <c r="AV684" t="s"/>
      <c r="AW684" t="s"/>
      <c r="AX684" t="s"/>
      <c r="AY684" t="n">
        <v>2311920</v>
      </c>
      <c r="AZ684" t="s">
        <v>685</v>
      </c>
      <c r="BA684" t="s"/>
      <c r="BB684" t="n">
        <v>63571</v>
      </c>
      <c r="BC684" t="n">
        <v>53.550985320822</v>
      </c>
      <c r="BD684" t="n">
        <v>53.550985320822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683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149</v>
      </c>
      <c r="L685" t="s">
        <v>76</v>
      </c>
      <c r="M685" t="s"/>
      <c r="N685" t="s">
        <v>694</v>
      </c>
      <c r="O685" t="s">
        <v>78</v>
      </c>
      <c r="P685" t="s">
        <v>683</v>
      </c>
      <c r="Q685" t="s"/>
      <c r="R685" t="s">
        <v>220</v>
      </c>
      <c r="S685" t="s">
        <v>568</v>
      </c>
      <c r="T685" t="s">
        <v>81</v>
      </c>
      <c r="U685" t="s">
        <v>82</v>
      </c>
      <c r="V685" t="s">
        <v>83</v>
      </c>
      <c r="W685" t="s">
        <v>97</v>
      </c>
      <c r="X685" t="s"/>
      <c r="Y685" t="s">
        <v>85</v>
      </c>
      <c r="Z685">
        <f>HYPERLINK("https://hotel-media.eclerx.com/savepage/tk_15468536456473587_sr_273.html","info")</f>
        <v/>
      </c>
      <c r="AA685" t="n">
        <v>-2311920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6</v>
      </c>
      <c r="AQ685" t="s">
        <v>88</v>
      </c>
      <c r="AR685" t="s">
        <v>114</v>
      </c>
      <c r="AS685" t="s"/>
      <c r="AT685" t="s">
        <v>90</v>
      </c>
      <c r="AU685" t="s"/>
      <c r="AV685" t="s"/>
      <c r="AW685" t="s"/>
      <c r="AX685" t="s"/>
      <c r="AY685" t="n">
        <v>2311920</v>
      </c>
      <c r="AZ685" t="s">
        <v>685</v>
      </c>
      <c r="BA685" t="s"/>
      <c r="BB685" t="n">
        <v>63571</v>
      </c>
      <c r="BC685" t="n">
        <v>53.550985320822</v>
      </c>
      <c r="BD685" t="n">
        <v>53.550985320822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683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149</v>
      </c>
      <c r="L686" t="s">
        <v>76</v>
      </c>
      <c r="M686" t="s"/>
      <c r="N686" t="s">
        <v>693</v>
      </c>
      <c r="O686" t="s">
        <v>78</v>
      </c>
      <c r="P686" t="s">
        <v>683</v>
      </c>
      <c r="Q686" t="s"/>
      <c r="R686" t="s">
        <v>220</v>
      </c>
      <c r="S686" t="s">
        <v>568</v>
      </c>
      <c r="T686" t="s">
        <v>81</v>
      </c>
      <c r="U686" t="s">
        <v>82</v>
      </c>
      <c r="V686" t="s">
        <v>83</v>
      </c>
      <c r="W686" t="s">
        <v>97</v>
      </c>
      <c r="X686" t="s"/>
      <c r="Y686" t="s">
        <v>85</v>
      </c>
      <c r="Z686">
        <f>HYPERLINK("https://hotel-media.eclerx.com/savepage/tk_15468536456473587_sr_273.html","info")</f>
        <v/>
      </c>
      <c r="AA686" t="n">
        <v>-2311920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6</v>
      </c>
      <c r="AQ686" t="s">
        <v>88</v>
      </c>
      <c r="AR686" t="s">
        <v>114</v>
      </c>
      <c r="AS686" t="s"/>
      <c r="AT686" t="s">
        <v>90</v>
      </c>
      <c r="AU686" t="s"/>
      <c r="AV686" t="s"/>
      <c r="AW686" t="s"/>
      <c r="AX686" t="s"/>
      <c r="AY686" t="n">
        <v>2311920</v>
      </c>
      <c r="AZ686" t="s">
        <v>685</v>
      </c>
      <c r="BA686" t="s"/>
      <c r="BB686" t="n">
        <v>63571</v>
      </c>
      <c r="BC686" t="n">
        <v>53.550985320822</v>
      </c>
      <c r="BD686" t="n">
        <v>53.550985320822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683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159</v>
      </c>
      <c r="L687" t="s">
        <v>76</v>
      </c>
      <c r="M687" t="s"/>
      <c r="N687" t="s">
        <v>697</v>
      </c>
      <c r="O687" t="s">
        <v>78</v>
      </c>
      <c r="P687" t="s">
        <v>683</v>
      </c>
      <c r="Q687" t="s"/>
      <c r="R687" t="s">
        <v>220</v>
      </c>
      <c r="S687" t="s">
        <v>698</v>
      </c>
      <c r="T687" t="s">
        <v>81</v>
      </c>
      <c r="U687" t="s">
        <v>82</v>
      </c>
      <c r="V687" t="s">
        <v>83</v>
      </c>
      <c r="W687" t="s">
        <v>97</v>
      </c>
      <c r="X687" t="s"/>
      <c r="Y687" t="s">
        <v>85</v>
      </c>
      <c r="Z687">
        <f>HYPERLINK("https://hotel-media.eclerx.com/savepage/tk_15468536456473587_sr_273.html","info")</f>
        <v/>
      </c>
      <c r="AA687" t="n">
        <v>-2311920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6</v>
      </c>
      <c r="AQ687" t="s">
        <v>88</v>
      </c>
      <c r="AR687" t="s">
        <v>89</v>
      </c>
      <c r="AS687" t="s"/>
      <c r="AT687" t="s">
        <v>90</v>
      </c>
      <c r="AU687" t="s"/>
      <c r="AV687" t="s"/>
      <c r="AW687" t="s"/>
      <c r="AX687" t="s"/>
      <c r="AY687" t="n">
        <v>2311920</v>
      </c>
      <c r="AZ687" t="s">
        <v>685</v>
      </c>
      <c r="BA687" t="s"/>
      <c r="BB687" t="n">
        <v>63571</v>
      </c>
      <c r="BC687" t="n">
        <v>53.550985320822</v>
      </c>
      <c r="BD687" t="n">
        <v>53.550985320822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683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159</v>
      </c>
      <c r="L688" t="s">
        <v>76</v>
      </c>
      <c r="M688" t="s"/>
      <c r="N688" t="s">
        <v>699</v>
      </c>
      <c r="O688" t="s">
        <v>78</v>
      </c>
      <c r="P688" t="s">
        <v>683</v>
      </c>
      <c r="Q688" t="s"/>
      <c r="R688" t="s">
        <v>220</v>
      </c>
      <c r="S688" t="s">
        <v>698</v>
      </c>
      <c r="T688" t="s">
        <v>81</v>
      </c>
      <c r="U688" t="s">
        <v>82</v>
      </c>
      <c r="V688" t="s">
        <v>83</v>
      </c>
      <c r="W688" t="s">
        <v>97</v>
      </c>
      <c r="X688" t="s"/>
      <c r="Y688" t="s">
        <v>85</v>
      </c>
      <c r="Z688">
        <f>HYPERLINK("https://hotel-media.eclerx.com/savepage/tk_15468536456473587_sr_273.html","info")</f>
        <v/>
      </c>
      <c r="AA688" t="n">
        <v>-2311920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6</v>
      </c>
      <c r="AQ688" t="s">
        <v>88</v>
      </c>
      <c r="AR688" t="s">
        <v>89</v>
      </c>
      <c r="AS688" t="s"/>
      <c r="AT688" t="s">
        <v>90</v>
      </c>
      <c r="AU688" t="s"/>
      <c r="AV688" t="s"/>
      <c r="AW688" t="s"/>
      <c r="AX688" t="s"/>
      <c r="AY688" t="n">
        <v>2311920</v>
      </c>
      <c r="AZ688" t="s">
        <v>685</v>
      </c>
      <c r="BA688" t="s"/>
      <c r="BB688" t="n">
        <v>63571</v>
      </c>
      <c r="BC688" t="n">
        <v>53.550985320822</v>
      </c>
      <c r="BD688" t="n">
        <v>53.550985320822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683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173</v>
      </c>
      <c r="L689" t="s">
        <v>76</v>
      </c>
      <c r="M689" t="s"/>
      <c r="N689" t="s">
        <v>700</v>
      </c>
      <c r="O689" t="s">
        <v>78</v>
      </c>
      <c r="P689" t="s">
        <v>683</v>
      </c>
      <c r="Q689" t="s"/>
      <c r="R689" t="s">
        <v>220</v>
      </c>
      <c r="S689" t="s">
        <v>701</v>
      </c>
      <c r="T689" t="s">
        <v>81</v>
      </c>
      <c r="U689" t="s">
        <v>82</v>
      </c>
      <c r="V689" t="s">
        <v>83</v>
      </c>
      <c r="W689" t="s">
        <v>97</v>
      </c>
      <c r="X689" t="s"/>
      <c r="Y689" t="s">
        <v>85</v>
      </c>
      <c r="Z689">
        <f>HYPERLINK("https://hotel-media.eclerx.com/savepage/tk_15468536456473587_sr_273.html","info")</f>
        <v/>
      </c>
      <c r="AA689" t="n">
        <v>-2311920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6</v>
      </c>
      <c r="AQ689" t="s">
        <v>88</v>
      </c>
      <c r="AR689" t="s">
        <v>89</v>
      </c>
      <c r="AS689" t="s"/>
      <c r="AT689" t="s">
        <v>90</v>
      </c>
      <c r="AU689" t="s"/>
      <c r="AV689" t="s"/>
      <c r="AW689" t="s"/>
      <c r="AX689" t="s"/>
      <c r="AY689" t="n">
        <v>2311920</v>
      </c>
      <c r="AZ689" t="s">
        <v>685</v>
      </c>
      <c r="BA689" t="s"/>
      <c r="BB689" t="n">
        <v>63571</v>
      </c>
      <c r="BC689" t="n">
        <v>53.550985320822</v>
      </c>
      <c r="BD689" t="n">
        <v>53.550985320822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683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174</v>
      </c>
      <c r="L690" t="s">
        <v>76</v>
      </c>
      <c r="M690" t="s"/>
      <c r="N690" t="s">
        <v>702</v>
      </c>
      <c r="O690" t="s">
        <v>78</v>
      </c>
      <c r="P690" t="s">
        <v>683</v>
      </c>
      <c r="Q690" t="s"/>
      <c r="R690" t="s">
        <v>220</v>
      </c>
      <c r="S690" t="s">
        <v>229</v>
      </c>
      <c r="T690" t="s">
        <v>81</v>
      </c>
      <c r="U690" t="s">
        <v>82</v>
      </c>
      <c r="V690" t="s">
        <v>83</v>
      </c>
      <c r="W690" t="s">
        <v>84</v>
      </c>
      <c r="X690" t="s"/>
      <c r="Y690" t="s">
        <v>85</v>
      </c>
      <c r="Z690">
        <f>HYPERLINK("https://hotel-media.eclerx.com/savepage/tk_15468536456473587_sr_273.html","info")</f>
        <v/>
      </c>
      <c r="AA690" t="n">
        <v>-2311920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6</v>
      </c>
      <c r="AQ690" t="s">
        <v>88</v>
      </c>
      <c r="AR690" t="s">
        <v>89</v>
      </c>
      <c r="AS690" t="s"/>
      <c r="AT690" t="s">
        <v>90</v>
      </c>
      <c r="AU690" t="s"/>
      <c r="AV690" t="s"/>
      <c r="AW690" t="s"/>
      <c r="AX690" t="s"/>
      <c r="AY690" t="n">
        <v>2311920</v>
      </c>
      <c r="AZ690" t="s">
        <v>685</v>
      </c>
      <c r="BA690" t="s"/>
      <c r="BB690" t="n">
        <v>63571</v>
      </c>
      <c r="BC690" t="n">
        <v>53.550985320822</v>
      </c>
      <c r="BD690" t="n">
        <v>53.550985320822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683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174</v>
      </c>
      <c r="L691" t="s">
        <v>76</v>
      </c>
      <c r="M691" t="s"/>
      <c r="N691" t="s">
        <v>703</v>
      </c>
      <c r="O691" t="s">
        <v>78</v>
      </c>
      <c r="P691" t="s">
        <v>683</v>
      </c>
      <c r="Q691" t="s"/>
      <c r="R691" t="s">
        <v>220</v>
      </c>
      <c r="S691" t="s">
        <v>229</v>
      </c>
      <c r="T691" t="s">
        <v>81</v>
      </c>
      <c r="U691" t="s">
        <v>82</v>
      </c>
      <c r="V691" t="s">
        <v>83</v>
      </c>
      <c r="W691" t="s">
        <v>84</v>
      </c>
      <c r="X691" t="s"/>
      <c r="Y691" t="s">
        <v>85</v>
      </c>
      <c r="Z691">
        <f>HYPERLINK("https://hotel-media.eclerx.com/savepage/tk_15468536456473587_sr_273.html","info")</f>
        <v/>
      </c>
      <c r="AA691" t="n">
        <v>-2311920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6</v>
      </c>
      <c r="AQ691" t="s">
        <v>88</v>
      </c>
      <c r="AR691" t="s">
        <v>89</v>
      </c>
      <c r="AS691" t="s"/>
      <c r="AT691" t="s">
        <v>90</v>
      </c>
      <c r="AU691" t="s"/>
      <c r="AV691" t="s"/>
      <c r="AW691" t="s"/>
      <c r="AX691" t="s"/>
      <c r="AY691" t="n">
        <v>2311920</v>
      </c>
      <c r="AZ691" t="s">
        <v>685</v>
      </c>
      <c r="BA691" t="s"/>
      <c r="BB691" t="n">
        <v>63571</v>
      </c>
      <c r="BC691" t="n">
        <v>53.550985320822</v>
      </c>
      <c r="BD691" t="n">
        <v>53.550985320822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683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177</v>
      </c>
      <c r="L692" t="s">
        <v>76</v>
      </c>
      <c r="M692" t="s"/>
      <c r="N692" t="s">
        <v>704</v>
      </c>
      <c r="O692" t="s">
        <v>78</v>
      </c>
      <c r="P692" t="s">
        <v>683</v>
      </c>
      <c r="Q692" t="s"/>
      <c r="R692" t="s">
        <v>220</v>
      </c>
      <c r="S692" t="s">
        <v>705</v>
      </c>
      <c r="T692" t="s">
        <v>81</v>
      </c>
      <c r="U692" t="s">
        <v>82</v>
      </c>
      <c r="V692" t="s">
        <v>83</v>
      </c>
      <c r="W692" t="s">
        <v>97</v>
      </c>
      <c r="X692" t="s"/>
      <c r="Y692" t="s">
        <v>85</v>
      </c>
      <c r="Z692">
        <f>HYPERLINK("https://hotel-media.eclerx.com/savepage/tk_15468536456473587_sr_273.html","info")</f>
        <v/>
      </c>
      <c r="AA692" t="n">
        <v>-2311920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6</v>
      </c>
      <c r="AQ692" t="s">
        <v>88</v>
      </c>
      <c r="AR692" t="s">
        <v>114</v>
      </c>
      <c r="AS692" t="s"/>
      <c r="AT692" t="s">
        <v>90</v>
      </c>
      <c r="AU692" t="s"/>
      <c r="AV692" t="s"/>
      <c r="AW692" t="s"/>
      <c r="AX692" t="s"/>
      <c r="AY692" t="n">
        <v>2311920</v>
      </c>
      <c r="AZ692" t="s">
        <v>685</v>
      </c>
      <c r="BA692" t="s"/>
      <c r="BB692" t="n">
        <v>63571</v>
      </c>
      <c r="BC692" t="n">
        <v>53.550985320822</v>
      </c>
      <c r="BD692" t="n">
        <v>53.550985320822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683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185</v>
      </c>
      <c r="L693" t="s">
        <v>76</v>
      </c>
      <c r="M693" t="s"/>
      <c r="N693" t="s">
        <v>706</v>
      </c>
      <c r="O693" t="s">
        <v>78</v>
      </c>
      <c r="P693" t="s">
        <v>683</v>
      </c>
      <c r="Q693" t="s"/>
      <c r="R693" t="s">
        <v>220</v>
      </c>
      <c r="S693" t="s">
        <v>707</v>
      </c>
      <c r="T693" t="s">
        <v>81</v>
      </c>
      <c r="U693" t="s">
        <v>82</v>
      </c>
      <c r="V693" t="s">
        <v>83</v>
      </c>
      <c r="W693" t="s">
        <v>97</v>
      </c>
      <c r="X693" t="s"/>
      <c r="Y693" t="s">
        <v>85</v>
      </c>
      <c r="Z693">
        <f>HYPERLINK("https://hotel-media.eclerx.com/savepage/tk_15468536456473587_sr_273.html","info")</f>
        <v/>
      </c>
      <c r="AA693" t="n">
        <v>-2311920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6</v>
      </c>
      <c r="AQ693" t="s">
        <v>88</v>
      </c>
      <c r="AR693" t="s">
        <v>127</v>
      </c>
      <c r="AS693" t="s"/>
      <c r="AT693" t="s">
        <v>90</v>
      </c>
      <c r="AU693" t="s"/>
      <c r="AV693" t="s"/>
      <c r="AW693" t="s"/>
      <c r="AX693" t="s"/>
      <c r="AY693" t="n">
        <v>2311920</v>
      </c>
      <c r="AZ693" t="s">
        <v>685</v>
      </c>
      <c r="BA693" t="s"/>
      <c r="BB693" t="n">
        <v>63571</v>
      </c>
      <c r="BC693" t="n">
        <v>53.550985320822</v>
      </c>
      <c r="BD693" t="n">
        <v>53.550985320822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683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189</v>
      </c>
      <c r="L694" t="s">
        <v>76</v>
      </c>
      <c r="M694" t="s"/>
      <c r="N694" t="s">
        <v>708</v>
      </c>
      <c r="O694" t="s">
        <v>78</v>
      </c>
      <c r="P694" t="s">
        <v>683</v>
      </c>
      <c r="Q694" t="s"/>
      <c r="R694" t="s">
        <v>220</v>
      </c>
      <c r="S694" t="s">
        <v>709</v>
      </c>
      <c r="T694" t="s">
        <v>81</v>
      </c>
      <c r="U694" t="s">
        <v>82</v>
      </c>
      <c r="V694" t="s">
        <v>83</v>
      </c>
      <c r="W694" t="s">
        <v>97</v>
      </c>
      <c r="X694" t="s"/>
      <c r="Y694" t="s">
        <v>85</v>
      </c>
      <c r="Z694">
        <f>HYPERLINK("https://hotel-media.eclerx.com/savepage/tk_15468536456473587_sr_273.html","info")</f>
        <v/>
      </c>
      <c r="AA694" t="n">
        <v>-2311920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6</v>
      </c>
      <c r="AQ694" t="s">
        <v>88</v>
      </c>
      <c r="AR694" t="s">
        <v>89</v>
      </c>
      <c r="AS694" t="s"/>
      <c r="AT694" t="s">
        <v>90</v>
      </c>
      <c r="AU694" t="s"/>
      <c r="AV694" t="s"/>
      <c r="AW694" t="s"/>
      <c r="AX694" t="s"/>
      <c r="AY694" t="n">
        <v>2311920</v>
      </c>
      <c r="AZ694" t="s">
        <v>685</v>
      </c>
      <c r="BA694" t="s"/>
      <c r="BB694" t="n">
        <v>63571</v>
      </c>
      <c r="BC694" t="n">
        <v>53.550985320822</v>
      </c>
      <c r="BD694" t="n">
        <v>53.550985320822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683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191</v>
      </c>
      <c r="L695" t="s">
        <v>76</v>
      </c>
      <c r="M695" t="s"/>
      <c r="N695" t="s">
        <v>710</v>
      </c>
      <c r="O695" t="s">
        <v>78</v>
      </c>
      <c r="P695" t="s">
        <v>683</v>
      </c>
      <c r="Q695" t="s"/>
      <c r="R695" t="s">
        <v>220</v>
      </c>
      <c r="S695" t="s">
        <v>711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HYPERLINK("https://hotel-media.eclerx.com/savepage/tk_15468536456473587_sr_273.html","info")</f>
        <v/>
      </c>
      <c r="AA695" t="n">
        <v>-2311920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6</v>
      </c>
      <c r="AQ695" t="s">
        <v>88</v>
      </c>
      <c r="AR695" t="s">
        <v>123</v>
      </c>
      <c r="AS695" t="s"/>
      <c r="AT695" t="s">
        <v>90</v>
      </c>
      <c r="AU695" t="s"/>
      <c r="AV695" t="s"/>
      <c r="AW695" t="s"/>
      <c r="AX695" t="s"/>
      <c r="AY695" t="n">
        <v>2311920</v>
      </c>
      <c r="AZ695" t="s">
        <v>685</v>
      </c>
      <c r="BA695" t="s"/>
      <c r="BB695" t="n">
        <v>63571</v>
      </c>
      <c r="BC695" t="n">
        <v>53.550985320822</v>
      </c>
      <c r="BD695" t="n">
        <v>53.550985320822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683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204</v>
      </c>
      <c r="L696" t="s">
        <v>76</v>
      </c>
      <c r="M696" t="s"/>
      <c r="N696" t="s">
        <v>712</v>
      </c>
      <c r="O696" t="s">
        <v>78</v>
      </c>
      <c r="P696" t="s">
        <v>683</v>
      </c>
      <c r="Q696" t="s"/>
      <c r="R696" t="s">
        <v>220</v>
      </c>
      <c r="S696" t="s">
        <v>659</v>
      </c>
      <c r="T696" t="s">
        <v>81</v>
      </c>
      <c r="U696" t="s">
        <v>82</v>
      </c>
      <c r="V696" t="s">
        <v>83</v>
      </c>
      <c r="W696" t="s">
        <v>84</v>
      </c>
      <c r="X696" t="s"/>
      <c r="Y696" t="s">
        <v>85</v>
      </c>
      <c r="Z696">
        <f>HYPERLINK("https://hotel-media.eclerx.com/savepage/tk_15468536456473587_sr_273.html","info")</f>
        <v/>
      </c>
      <c r="AA696" t="n">
        <v>-2311920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6</v>
      </c>
      <c r="AQ696" t="s">
        <v>88</v>
      </c>
      <c r="AR696" t="s">
        <v>89</v>
      </c>
      <c r="AS696" t="s"/>
      <c r="AT696" t="s">
        <v>90</v>
      </c>
      <c r="AU696" t="s"/>
      <c r="AV696" t="s"/>
      <c r="AW696" t="s"/>
      <c r="AX696" t="s"/>
      <c r="AY696" t="n">
        <v>2311920</v>
      </c>
      <c r="AZ696" t="s">
        <v>685</v>
      </c>
      <c r="BA696" t="s"/>
      <c r="BB696" t="n">
        <v>63571</v>
      </c>
      <c r="BC696" t="n">
        <v>53.550985320822</v>
      </c>
      <c r="BD696" t="n">
        <v>53.550985320822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713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86</v>
      </c>
      <c r="L697" t="s">
        <v>76</v>
      </c>
      <c r="M697" t="s"/>
      <c r="N697" t="s">
        <v>128</v>
      </c>
      <c r="O697" t="s">
        <v>78</v>
      </c>
      <c r="P697" t="s">
        <v>713</v>
      </c>
      <c r="Q697" t="s"/>
      <c r="R697" t="s">
        <v>242</v>
      </c>
      <c r="S697" t="s">
        <v>132</v>
      </c>
      <c r="T697" t="s">
        <v>81</v>
      </c>
      <c r="U697" t="s">
        <v>82</v>
      </c>
      <c r="V697" t="s">
        <v>83</v>
      </c>
      <c r="W697" t="s">
        <v>97</v>
      </c>
      <c r="X697" t="s"/>
      <c r="Y697" t="s">
        <v>85</v>
      </c>
      <c r="Z697">
        <f>HYPERLINK("https://hotel-media.eclerx.com/savepage/tk_15468537812532773_sr_273.html","info")</f>
        <v/>
      </c>
      <c r="AA697" t="n">
        <v>-2311942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61</v>
      </c>
      <c r="AQ697" t="s">
        <v>88</v>
      </c>
      <c r="AR697" t="s">
        <v>141</v>
      </c>
      <c r="AS697" t="s"/>
      <c r="AT697" t="s">
        <v>90</v>
      </c>
      <c r="AU697" t="s"/>
      <c r="AV697" t="s"/>
      <c r="AW697" t="s"/>
      <c r="AX697" t="s"/>
      <c r="AY697" t="n">
        <v>2311942</v>
      </c>
      <c r="AZ697" t="s">
        <v>714</v>
      </c>
      <c r="BA697" t="s"/>
      <c r="BB697" t="n">
        <v>28214</v>
      </c>
      <c r="BC697" t="n">
        <v>53.558853389873</v>
      </c>
      <c r="BD697" t="n">
        <v>53.558853389873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713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90</v>
      </c>
      <c r="L698" t="s">
        <v>76</v>
      </c>
      <c r="M698" t="s"/>
      <c r="N698" t="s">
        <v>419</v>
      </c>
      <c r="O698" t="s">
        <v>78</v>
      </c>
      <c r="P698" t="s">
        <v>713</v>
      </c>
      <c r="Q698" t="s"/>
      <c r="R698" t="s">
        <v>242</v>
      </c>
      <c r="S698" t="s">
        <v>135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HYPERLINK("https://hotel-media.eclerx.com/savepage/tk_15468537812532773_sr_273.html","info")</f>
        <v/>
      </c>
      <c r="AA698" t="n">
        <v>-2311942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61</v>
      </c>
      <c r="AQ698" t="s">
        <v>88</v>
      </c>
      <c r="AR698" t="s">
        <v>89</v>
      </c>
      <c r="AS698" t="s"/>
      <c r="AT698" t="s">
        <v>90</v>
      </c>
      <c r="AU698" t="s"/>
      <c r="AV698" t="s"/>
      <c r="AW698" t="s"/>
      <c r="AX698" t="s"/>
      <c r="AY698" t="n">
        <v>2311942</v>
      </c>
      <c r="AZ698" t="s">
        <v>714</v>
      </c>
      <c r="BA698" t="s"/>
      <c r="BB698" t="n">
        <v>28214</v>
      </c>
      <c r="BC698" t="n">
        <v>53.558853389873</v>
      </c>
      <c r="BD698" t="n">
        <v>53.558853389873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713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96</v>
      </c>
      <c r="L699" t="s">
        <v>76</v>
      </c>
      <c r="M699" t="s"/>
      <c r="N699" t="s">
        <v>419</v>
      </c>
      <c r="O699" t="s">
        <v>78</v>
      </c>
      <c r="P699" t="s">
        <v>713</v>
      </c>
      <c r="Q699" t="s"/>
      <c r="R699" t="s">
        <v>242</v>
      </c>
      <c r="S699" t="s">
        <v>250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HYPERLINK("https://hotel-media.eclerx.com/savepage/tk_15468537812532773_sr_273.html","info")</f>
        <v/>
      </c>
      <c r="AA699" t="n">
        <v>-2311942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61</v>
      </c>
      <c r="AQ699" t="s">
        <v>88</v>
      </c>
      <c r="AR699" t="s">
        <v>114</v>
      </c>
      <c r="AS699" t="s"/>
      <c r="AT699" t="s">
        <v>90</v>
      </c>
      <c r="AU699" t="s"/>
      <c r="AV699" t="s"/>
      <c r="AW699" t="s"/>
      <c r="AX699" t="s"/>
      <c r="AY699" t="n">
        <v>2311942</v>
      </c>
      <c r="AZ699" t="s">
        <v>714</v>
      </c>
      <c r="BA699" t="s"/>
      <c r="BB699" t="n">
        <v>28214</v>
      </c>
      <c r="BC699" t="n">
        <v>53.558853389873</v>
      </c>
      <c r="BD699" t="n">
        <v>53.558853389873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713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96</v>
      </c>
      <c r="L700" t="s">
        <v>76</v>
      </c>
      <c r="M700" t="s"/>
      <c r="N700" t="s">
        <v>128</v>
      </c>
      <c r="O700" t="s">
        <v>78</v>
      </c>
      <c r="P700" t="s">
        <v>713</v>
      </c>
      <c r="Q700" t="s"/>
      <c r="R700" t="s">
        <v>242</v>
      </c>
      <c r="S700" t="s">
        <v>250</v>
      </c>
      <c r="T700" t="s">
        <v>81</v>
      </c>
      <c r="U700" t="s">
        <v>82</v>
      </c>
      <c r="V700" t="s">
        <v>83</v>
      </c>
      <c r="W700" t="s">
        <v>97</v>
      </c>
      <c r="X700" t="s"/>
      <c r="Y700" t="s">
        <v>85</v>
      </c>
      <c r="Z700">
        <f>HYPERLINK("https://hotel-media.eclerx.com/savepage/tk_15468537812532773_sr_273.html","info")</f>
        <v/>
      </c>
      <c r="AA700" t="n">
        <v>-2311942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61</v>
      </c>
      <c r="AQ700" t="s">
        <v>88</v>
      </c>
      <c r="AR700" t="s">
        <v>130</v>
      </c>
      <c r="AS700" t="s"/>
      <c r="AT700" t="s">
        <v>90</v>
      </c>
      <c r="AU700" t="s"/>
      <c r="AV700" t="s"/>
      <c r="AW700" t="s"/>
      <c r="AX700" t="s"/>
      <c r="AY700" t="n">
        <v>2311942</v>
      </c>
      <c r="AZ700" t="s">
        <v>714</v>
      </c>
      <c r="BA700" t="s"/>
      <c r="BB700" t="n">
        <v>28214</v>
      </c>
      <c r="BC700" t="n">
        <v>53.558853389873</v>
      </c>
      <c r="BD700" t="n">
        <v>53.558853389873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713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99</v>
      </c>
      <c r="L701" t="s">
        <v>76</v>
      </c>
      <c r="M701" t="s"/>
      <c r="N701" t="s">
        <v>715</v>
      </c>
      <c r="O701" t="s">
        <v>78</v>
      </c>
      <c r="P701" t="s">
        <v>713</v>
      </c>
      <c r="Q701" t="s"/>
      <c r="R701" t="s">
        <v>242</v>
      </c>
      <c r="S701" t="s">
        <v>142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HYPERLINK("https://hotel-media.eclerx.com/savepage/tk_15468537812532773_sr_273.html","info")</f>
        <v/>
      </c>
      <c r="AA701" t="n">
        <v>-2311942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61</v>
      </c>
      <c r="AQ701" t="s">
        <v>88</v>
      </c>
      <c r="AR701" t="s">
        <v>89</v>
      </c>
      <c r="AS701" t="s"/>
      <c r="AT701" t="s">
        <v>90</v>
      </c>
      <c r="AU701" t="s"/>
      <c r="AV701" t="s"/>
      <c r="AW701" t="s"/>
      <c r="AX701" t="s"/>
      <c r="AY701" t="n">
        <v>2311942</v>
      </c>
      <c r="AZ701" t="s">
        <v>714</v>
      </c>
      <c r="BA701" t="s"/>
      <c r="BB701" t="n">
        <v>28214</v>
      </c>
      <c r="BC701" t="n">
        <v>53.558853389873</v>
      </c>
      <c r="BD701" t="n">
        <v>53.558853389873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713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99</v>
      </c>
      <c r="L702" t="s">
        <v>76</v>
      </c>
      <c r="M702" t="s"/>
      <c r="N702" t="s">
        <v>716</v>
      </c>
      <c r="O702" t="s">
        <v>78</v>
      </c>
      <c r="P702" t="s">
        <v>713</v>
      </c>
      <c r="Q702" t="s"/>
      <c r="R702" t="s">
        <v>242</v>
      </c>
      <c r="S702" t="s">
        <v>142</v>
      </c>
      <c r="T702" t="s">
        <v>81</v>
      </c>
      <c r="U702" t="s">
        <v>82</v>
      </c>
      <c r="V702" t="s">
        <v>83</v>
      </c>
      <c r="W702" t="s">
        <v>97</v>
      </c>
      <c r="X702" t="s"/>
      <c r="Y702" t="s">
        <v>85</v>
      </c>
      <c r="Z702">
        <f>HYPERLINK("https://hotel-media.eclerx.com/savepage/tk_15468537812532773_sr_273.html","info")</f>
        <v/>
      </c>
      <c r="AA702" t="n">
        <v>-2311942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61</v>
      </c>
      <c r="AQ702" t="s">
        <v>88</v>
      </c>
      <c r="AR702" t="s">
        <v>119</v>
      </c>
      <c r="AS702" t="s"/>
      <c r="AT702" t="s">
        <v>90</v>
      </c>
      <c r="AU702" t="s"/>
      <c r="AV702" t="s"/>
      <c r="AW702" t="s"/>
      <c r="AX702" t="s"/>
      <c r="AY702" t="n">
        <v>2311942</v>
      </c>
      <c r="AZ702" t="s">
        <v>714</v>
      </c>
      <c r="BA702" t="s"/>
      <c r="BB702" t="n">
        <v>28214</v>
      </c>
      <c r="BC702" t="n">
        <v>53.558853389873</v>
      </c>
      <c r="BD702" t="n">
        <v>53.558853389873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713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101</v>
      </c>
      <c r="L703" t="s">
        <v>76</v>
      </c>
      <c r="M703" t="s"/>
      <c r="N703" t="s">
        <v>716</v>
      </c>
      <c r="O703" t="s">
        <v>78</v>
      </c>
      <c r="P703" t="s">
        <v>713</v>
      </c>
      <c r="Q703" t="s"/>
      <c r="R703" t="s">
        <v>242</v>
      </c>
      <c r="S703" t="s">
        <v>144</v>
      </c>
      <c r="T703" t="s">
        <v>81</v>
      </c>
      <c r="U703" t="s">
        <v>82</v>
      </c>
      <c r="V703" t="s">
        <v>83</v>
      </c>
      <c r="W703" t="s">
        <v>97</v>
      </c>
      <c r="X703" t="s"/>
      <c r="Y703" t="s">
        <v>85</v>
      </c>
      <c r="Z703">
        <f>HYPERLINK("https://hotel-media.eclerx.com/savepage/tk_15468537812532773_sr_273.html","info")</f>
        <v/>
      </c>
      <c r="AA703" t="n">
        <v>-2311942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61</v>
      </c>
      <c r="AQ703" t="s">
        <v>88</v>
      </c>
      <c r="AR703" t="s">
        <v>148</v>
      </c>
      <c r="AS703" t="s"/>
      <c r="AT703" t="s">
        <v>90</v>
      </c>
      <c r="AU703" t="s"/>
      <c r="AV703" t="s"/>
      <c r="AW703" t="s"/>
      <c r="AX703" t="s"/>
      <c r="AY703" t="n">
        <v>2311942</v>
      </c>
      <c r="AZ703" t="s">
        <v>714</v>
      </c>
      <c r="BA703" t="s"/>
      <c r="BB703" t="n">
        <v>28214</v>
      </c>
      <c r="BC703" t="n">
        <v>53.558853389873</v>
      </c>
      <c r="BD703" t="n">
        <v>53.558853389873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713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101</v>
      </c>
      <c r="L704" t="s">
        <v>76</v>
      </c>
      <c r="M704" t="s"/>
      <c r="N704" t="s">
        <v>715</v>
      </c>
      <c r="O704" t="s">
        <v>78</v>
      </c>
      <c r="P704" t="s">
        <v>713</v>
      </c>
      <c r="Q704" t="s"/>
      <c r="R704" t="s">
        <v>242</v>
      </c>
      <c r="S704" t="s">
        <v>144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HYPERLINK("https://hotel-media.eclerx.com/savepage/tk_15468537812532773_sr_273.html","info")</f>
        <v/>
      </c>
      <c r="AA704" t="n">
        <v>-2311942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61</v>
      </c>
      <c r="AQ704" t="s">
        <v>88</v>
      </c>
      <c r="AR704" t="s">
        <v>114</v>
      </c>
      <c r="AS704" t="s"/>
      <c r="AT704" t="s">
        <v>90</v>
      </c>
      <c r="AU704" t="s"/>
      <c r="AV704" t="s"/>
      <c r="AW704" t="s"/>
      <c r="AX704" t="s"/>
      <c r="AY704" t="n">
        <v>2311942</v>
      </c>
      <c r="AZ704" t="s">
        <v>714</v>
      </c>
      <c r="BA704" t="s"/>
      <c r="BB704" t="n">
        <v>28214</v>
      </c>
      <c r="BC704" t="n">
        <v>53.558853389873</v>
      </c>
      <c r="BD704" t="n">
        <v>53.558853389873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713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104</v>
      </c>
      <c r="L705" t="s">
        <v>76</v>
      </c>
      <c r="M705" t="s"/>
      <c r="N705" t="s">
        <v>128</v>
      </c>
      <c r="O705" t="s">
        <v>78</v>
      </c>
      <c r="P705" t="s">
        <v>713</v>
      </c>
      <c r="Q705" t="s"/>
      <c r="R705" t="s">
        <v>242</v>
      </c>
      <c r="S705" t="s">
        <v>150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HYPERLINK("https://hotel-media.eclerx.com/savepage/tk_15468537812532773_sr_273.html","info")</f>
        <v/>
      </c>
      <c r="AA705" t="n">
        <v>-2311942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61</v>
      </c>
      <c r="AQ705" t="s">
        <v>88</v>
      </c>
      <c r="AR705" t="s">
        <v>119</v>
      </c>
      <c r="AS705" t="s"/>
      <c r="AT705" t="s">
        <v>90</v>
      </c>
      <c r="AU705" t="s"/>
      <c r="AV705" t="s"/>
      <c r="AW705" t="s"/>
      <c r="AX705" t="s"/>
      <c r="AY705" t="n">
        <v>2311942</v>
      </c>
      <c r="AZ705" t="s">
        <v>714</v>
      </c>
      <c r="BA705" t="s"/>
      <c r="BB705" t="n">
        <v>28214</v>
      </c>
      <c r="BC705" t="n">
        <v>53.558853389873</v>
      </c>
      <c r="BD705" t="n">
        <v>53.558853389873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713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104</v>
      </c>
      <c r="L706" t="s">
        <v>76</v>
      </c>
      <c r="M706" t="s"/>
      <c r="N706" t="s">
        <v>716</v>
      </c>
      <c r="O706" t="s">
        <v>78</v>
      </c>
      <c r="P706" t="s">
        <v>713</v>
      </c>
      <c r="Q706" t="s"/>
      <c r="R706" t="s">
        <v>242</v>
      </c>
      <c r="S706" t="s">
        <v>150</v>
      </c>
      <c r="T706" t="s">
        <v>81</v>
      </c>
      <c r="U706" t="s">
        <v>82</v>
      </c>
      <c r="V706" t="s">
        <v>83</v>
      </c>
      <c r="W706" t="s">
        <v>97</v>
      </c>
      <c r="X706" t="s"/>
      <c r="Y706" t="s">
        <v>85</v>
      </c>
      <c r="Z706">
        <f>HYPERLINK("https://hotel-media.eclerx.com/savepage/tk_15468537812532773_sr_273.html","info")</f>
        <v/>
      </c>
      <c r="AA706" t="n">
        <v>-2311942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61</v>
      </c>
      <c r="AQ706" t="s">
        <v>88</v>
      </c>
      <c r="AR706" t="s">
        <v>148</v>
      </c>
      <c r="AS706" t="s"/>
      <c r="AT706" t="s">
        <v>90</v>
      </c>
      <c r="AU706" t="s"/>
      <c r="AV706" t="s"/>
      <c r="AW706" t="s"/>
      <c r="AX706" t="s"/>
      <c r="AY706" t="n">
        <v>2311942</v>
      </c>
      <c r="AZ706" t="s">
        <v>714</v>
      </c>
      <c r="BA706" t="s"/>
      <c r="BB706" t="n">
        <v>28214</v>
      </c>
      <c r="BC706" t="n">
        <v>53.558853389873</v>
      </c>
      <c r="BD706" t="n">
        <v>53.558853389873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713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104</v>
      </c>
      <c r="L707" t="s">
        <v>76</v>
      </c>
      <c r="M707" t="s"/>
      <c r="N707" t="s">
        <v>137</v>
      </c>
      <c r="O707" t="s">
        <v>78</v>
      </c>
      <c r="P707" t="s">
        <v>713</v>
      </c>
      <c r="Q707" t="s"/>
      <c r="R707" t="s">
        <v>242</v>
      </c>
      <c r="S707" t="s">
        <v>150</v>
      </c>
      <c r="T707" t="s">
        <v>81</v>
      </c>
      <c r="U707" t="s">
        <v>82</v>
      </c>
      <c r="V707" t="s">
        <v>83</v>
      </c>
      <c r="W707" t="s">
        <v>84</v>
      </c>
      <c r="X707" t="s"/>
      <c r="Y707" t="s">
        <v>85</v>
      </c>
      <c r="Z707">
        <f>HYPERLINK("https://hotel-media.eclerx.com/savepage/tk_15468537812532773_sr_273.html","info")</f>
        <v/>
      </c>
      <c r="AA707" t="n">
        <v>-2311942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61</v>
      </c>
      <c r="AQ707" t="s">
        <v>88</v>
      </c>
      <c r="AR707" t="s">
        <v>121</v>
      </c>
      <c r="AS707" t="s"/>
      <c r="AT707" t="s">
        <v>90</v>
      </c>
      <c r="AU707" t="s"/>
      <c r="AV707" t="s"/>
      <c r="AW707" t="s"/>
      <c r="AX707" t="s"/>
      <c r="AY707" t="n">
        <v>2311942</v>
      </c>
      <c r="AZ707" t="s">
        <v>714</v>
      </c>
      <c r="BA707" t="s"/>
      <c r="BB707" t="n">
        <v>28214</v>
      </c>
      <c r="BC707" t="n">
        <v>53.558853389873</v>
      </c>
      <c r="BD707" t="n">
        <v>53.558853389873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713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104</v>
      </c>
      <c r="L708" t="s">
        <v>76</v>
      </c>
      <c r="M708" t="s"/>
      <c r="N708" t="s">
        <v>128</v>
      </c>
      <c r="O708" t="s">
        <v>78</v>
      </c>
      <c r="P708" t="s">
        <v>713</v>
      </c>
      <c r="Q708" t="s"/>
      <c r="R708" t="s">
        <v>242</v>
      </c>
      <c r="S708" t="s">
        <v>150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HYPERLINK("https://hotel-media.eclerx.com/savepage/tk_15468537812532773_sr_273.html","info")</f>
        <v/>
      </c>
      <c r="AA708" t="n">
        <v>-2311942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61</v>
      </c>
      <c r="AQ708" t="s">
        <v>88</v>
      </c>
      <c r="AR708" t="s">
        <v>124</v>
      </c>
      <c r="AS708" t="s"/>
      <c r="AT708" t="s">
        <v>90</v>
      </c>
      <c r="AU708" t="s"/>
      <c r="AV708" t="s"/>
      <c r="AW708" t="s"/>
      <c r="AX708" t="s"/>
      <c r="AY708" t="n">
        <v>2311942</v>
      </c>
      <c r="AZ708" t="s">
        <v>714</v>
      </c>
      <c r="BA708" t="s"/>
      <c r="BB708" t="n">
        <v>28214</v>
      </c>
      <c r="BC708" t="n">
        <v>53.558853389873</v>
      </c>
      <c r="BD708" t="n">
        <v>53.558853389873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713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123</v>
      </c>
      <c r="L709" t="s">
        <v>76</v>
      </c>
      <c r="M709" t="s"/>
      <c r="N709" t="s">
        <v>128</v>
      </c>
      <c r="O709" t="s">
        <v>78</v>
      </c>
      <c r="P709" t="s">
        <v>713</v>
      </c>
      <c r="Q709" t="s"/>
      <c r="R709" t="s">
        <v>242</v>
      </c>
      <c r="S709" t="s">
        <v>205</v>
      </c>
      <c r="T709" t="s">
        <v>81</v>
      </c>
      <c r="U709" t="s">
        <v>82</v>
      </c>
      <c r="V709" t="s">
        <v>83</v>
      </c>
      <c r="W709" t="s">
        <v>84</v>
      </c>
      <c r="X709" t="s"/>
      <c r="Y709" t="s">
        <v>85</v>
      </c>
      <c r="Z709">
        <f>HYPERLINK("https://hotel-media.eclerx.com/savepage/tk_15468537812532773_sr_273.html","info")</f>
        <v/>
      </c>
      <c r="AA709" t="n">
        <v>-2311942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61</v>
      </c>
      <c r="AQ709" t="s">
        <v>88</v>
      </c>
      <c r="AR709" t="s">
        <v>141</v>
      </c>
      <c r="AS709" t="s"/>
      <c r="AT709" t="s">
        <v>90</v>
      </c>
      <c r="AU709" t="s"/>
      <c r="AV709" t="s"/>
      <c r="AW709" t="s"/>
      <c r="AX709" t="s"/>
      <c r="AY709" t="n">
        <v>2311942</v>
      </c>
      <c r="AZ709" t="s">
        <v>714</v>
      </c>
      <c r="BA709" t="s"/>
      <c r="BB709" t="n">
        <v>28214</v>
      </c>
      <c r="BC709" t="n">
        <v>53.558853389873</v>
      </c>
      <c r="BD709" t="n">
        <v>53.558853389873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713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138</v>
      </c>
      <c r="L710" t="s">
        <v>76</v>
      </c>
      <c r="M710" t="s"/>
      <c r="N710" t="s">
        <v>128</v>
      </c>
      <c r="O710" t="s">
        <v>78</v>
      </c>
      <c r="P710" t="s">
        <v>713</v>
      </c>
      <c r="Q710" t="s"/>
      <c r="R710" t="s">
        <v>242</v>
      </c>
      <c r="S710" t="s">
        <v>211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HYPERLINK("https://hotel-media.eclerx.com/savepage/tk_15468537812532773_sr_273.html","info")</f>
        <v/>
      </c>
      <c r="AA710" t="n">
        <v>-2311942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61</v>
      </c>
      <c r="AQ710" t="s">
        <v>88</v>
      </c>
      <c r="AR710" t="s">
        <v>130</v>
      </c>
      <c r="AS710" t="s"/>
      <c r="AT710" t="s">
        <v>90</v>
      </c>
      <c r="AU710" t="s"/>
      <c r="AV710" t="s"/>
      <c r="AW710" t="s"/>
      <c r="AX710" t="s"/>
      <c r="AY710" t="n">
        <v>2311942</v>
      </c>
      <c r="AZ710" t="s">
        <v>714</v>
      </c>
      <c r="BA710" t="s"/>
      <c r="BB710" t="n">
        <v>28214</v>
      </c>
      <c r="BC710" t="n">
        <v>53.558853389873</v>
      </c>
      <c r="BD710" t="n">
        <v>53.558853389873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713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147</v>
      </c>
      <c r="L711" t="s">
        <v>76</v>
      </c>
      <c r="M711" t="s"/>
      <c r="N711" t="s">
        <v>128</v>
      </c>
      <c r="O711" t="s">
        <v>78</v>
      </c>
      <c r="P711" t="s">
        <v>713</v>
      </c>
      <c r="Q711" t="s"/>
      <c r="R711" t="s">
        <v>242</v>
      </c>
      <c r="S711" t="s">
        <v>393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HYPERLINK("https://hotel-media.eclerx.com/savepage/tk_15468537812532773_sr_273.html","info")</f>
        <v/>
      </c>
      <c r="AA711" t="n">
        <v>-2311942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61</v>
      </c>
      <c r="AQ711" t="s">
        <v>88</v>
      </c>
      <c r="AR711" t="s">
        <v>130</v>
      </c>
      <c r="AS711" t="s"/>
      <c r="AT711" t="s">
        <v>90</v>
      </c>
      <c r="AU711" t="s"/>
      <c r="AV711" t="s"/>
      <c r="AW711" t="s"/>
      <c r="AX711" t="s"/>
      <c r="AY711" t="n">
        <v>2311942</v>
      </c>
      <c r="AZ711" t="s">
        <v>714</v>
      </c>
      <c r="BA711" t="s"/>
      <c r="BB711" t="n">
        <v>28214</v>
      </c>
      <c r="BC711" t="n">
        <v>53.558853389873</v>
      </c>
      <c r="BD711" t="n">
        <v>53.558853389873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713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167</v>
      </c>
      <c r="L712" t="s">
        <v>76</v>
      </c>
      <c r="M712" t="s"/>
      <c r="N712" t="s">
        <v>227</v>
      </c>
      <c r="O712" t="s">
        <v>78</v>
      </c>
      <c r="P712" t="s">
        <v>713</v>
      </c>
      <c r="Q712" t="s"/>
      <c r="R712" t="s">
        <v>242</v>
      </c>
      <c r="S712" t="s">
        <v>717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HYPERLINK("https://hotel-media.eclerx.com/savepage/tk_15468537812532773_sr_273.html","info")</f>
        <v/>
      </c>
      <c r="AA712" t="n">
        <v>-2311942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61</v>
      </c>
      <c r="AQ712" t="s">
        <v>88</v>
      </c>
      <c r="AR712" t="s">
        <v>123</v>
      </c>
      <c r="AS712" t="s"/>
      <c r="AT712" t="s">
        <v>90</v>
      </c>
      <c r="AU712" t="s"/>
      <c r="AV712" t="s"/>
      <c r="AW712" t="s"/>
      <c r="AX712" t="s"/>
      <c r="AY712" t="n">
        <v>2311942</v>
      </c>
      <c r="AZ712" t="s">
        <v>714</v>
      </c>
      <c r="BA712" t="s"/>
      <c r="BB712" t="n">
        <v>28214</v>
      </c>
      <c r="BC712" t="n">
        <v>53.558853389873</v>
      </c>
      <c r="BD712" t="n">
        <v>53.558853389873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718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81</v>
      </c>
      <c r="L713" t="s">
        <v>76</v>
      </c>
      <c r="M713" t="s"/>
      <c r="N713" t="s">
        <v>115</v>
      </c>
      <c r="O713" t="s">
        <v>78</v>
      </c>
      <c r="P713" t="s">
        <v>718</v>
      </c>
      <c r="Q713" t="s"/>
      <c r="R713" t="s">
        <v>220</v>
      </c>
      <c r="S713" t="s">
        <v>245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HYPERLINK("https://hotel-media.eclerx.com/savepage/tk_1546853670219762_sr_273.html","info")</f>
        <v/>
      </c>
      <c r="AA713" t="n">
        <v>-8174196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18</v>
      </c>
      <c r="AQ713" t="s">
        <v>88</v>
      </c>
      <c r="AR713" t="s">
        <v>89</v>
      </c>
      <c r="AS713" t="s"/>
      <c r="AT713" t="s">
        <v>90</v>
      </c>
      <c r="AU713" t="s"/>
      <c r="AV713" t="s"/>
      <c r="AW713" t="s"/>
      <c r="AX713" t="s"/>
      <c r="AY713" t="n">
        <v>8174196</v>
      </c>
      <c r="AZ713" t="s">
        <v>719</v>
      </c>
      <c r="BA713" t="s"/>
      <c r="BB713" t="n">
        <v>199658</v>
      </c>
      <c r="BC713" t="n">
        <v>53.64309451</v>
      </c>
      <c r="BD713" t="n">
        <v>53.64309451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718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85</v>
      </c>
      <c r="L714" t="s">
        <v>76</v>
      </c>
      <c r="M714" t="s"/>
      <c r="N714" t="s">
        <v>115</v>
      </c>
      <c r="O714" t="s">
        <v>78</v>
      </c>
      <c r="P714" t="s">
        <v>718</v>
      </c>
      <c r="Q714" t="s"/>
      <c r="R714" t="s">
        <v>220</v>
      </c>
      <c r="S714" t="s">
        <v>129</v>
      </c>
      <c r="T714" t="s">
        <v>81</v>
      </c>
      <c r="U714" t="s">
        <v>82</v>
      </c>
      <c r="V714" t="s">
        <v>83</v>
      </c>
      <c r="W714" t="s">
        <v>84</v>
      </c>
      <c r="X714" t="s"/>
      <c r="Y714" t="s">
        <v>85</v>
      </c>
      <c r="Z714">
        <f>HYPERLINK("https://hotel-media.eclerx.com/savepage/tk_1546853670219762_sr_273.html","info")</f>
        <v/>
      </c>
      <c r="AA714" t="n">
        <v>-8174196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18</v>
      </c>
      <c r="AQ714" t="s">
        <v>88</v>
      </c>
      <c r="AR714" t="s">
        <v>114</v>
      </c>
      <c r="AS714" t="s"/>
      <c r="AT714" t="s">
        <v>90</v>
      </c>
      <c r="AU714" t="s"/>
      <c r="AV714" t="s"/>
      <c r="AW714" t="s"/>
      <c r="AX714" t="s"/>
      <c r="AY714" t="n">
        <v>8174196</v>
      </c>
      <c r="AZ714" t="s">
        <v>719</v>
      </c>
      <c r="BA714" t="s"/>
      <c r="BB714" t="n">
        <v>199658</v>
      </c>
      <c r="BC714" t="n">
        <v>53.64309451</v>
      </c>
      <c r="BD714" t="n">
        <v>53.64309451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718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90</v>
      </c>
      <c r="L715" t="s">
        <v>76</v>
      </c>
      <c r="M715" t="s"/>
      <c r="N715" t="s">
        <v>128</v>
      </c>
      <c r="O715" t="s">
        <v>78</v>
      </c>
      <c r="P715" t="s">
        <v>718</v>
      </c>
      <c r="Q715" t="s"/>
      <c r="R715" t="s">
        <v>220</v>
      </c>
      <c r="S715" t="s">
        <v>135</v>
      </c>
      <c r="T715" t="s">
        <v>81</v>
      </c>
      <c r="U715" t="s">
        <v>82</v>
      </c>
      <c r="V715" t="s">
        <v>83</v>
      </c>
      <c r="W715" t="s">
        <v>84</v>
      </c>
      <c r="X715" t="s"/>
      <c r="Y715" t="s">
        <v>85</v>
      </c>
      <c r="Z715">
        <f>HYPERLINK("https://hotel-media.eclerx.com/savepage/tk_1546853670219762_sr_273.html","info")</f>
        <v/>
      </c>
      <c r="AA715" t="n">
        <v>-8174196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18</v>
      </c>
      <c r="AQ715" t="s">
        <v>88</v>
      </c>
      <c r="AR715" t="s">
        <v>130</v>
      </c>
      <c r="AS715" t="s"/>
      <c r="AT715" t="s">
        <v>90</v>
      </c>
      <c r="AU715" t="s"/>
      <c r="AV715" t="s"/>
      <c r="AW715" t="s"/>
      <c r="AX715" t="s"/>
      <c r="AY715" t="n">
        <v>8174196</v>
      </c>
      <c r="AZ715" t="s">
        <v>719</v>
      </c>
      <c r="BA715" t="s"/>
      <c r="BB715" t="n">
        <v>199658</v>
      </c>
      <c r="BC715" t="n">
        <v>53.64309451</v>
      </c>
      <c r="BD715" t="n">
        <v>53.64309451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718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167</v>
      </c>
      <c r="L716" t="s">
        <v>76</v>
      </c>
      <c r="M716" t="s"/>
      <c r="N716" t="s">
        <v>227</v>
      </c>
      <c r="O716" t="s">
        <v>78</v>
      </c>
      <c r="P716" t="s">
        <v>718</v>
      </c>
      <c r="Q716" t="s"/>
      <c r="R716" t="s">
        <v>220</v>
      </c>
      <c r="S716" t="s">
        <v>717</v>
      </c>
      <c r="T716" t="s">
        <v>81</v>
      </c>
      <c r="U716" t="s">
        <v>82</v>
      </c>
      <c r="V716" t="s">
        <v>83</v>
      </c>
      <c r="W716" t="s">
        <v>84</v>
      </c>
      <c r="X716" t="s"/>
      <c r="Y716" t="s">
        <v>85</v>
      </c>
      <c r="Z716">
        <f>HYPERLINK("https://hotel-media.eclerx.com/savepage/tk_1546853670219762_sr_273.html","info")</f>
        <v/>
      </c>
      <c r="AA716" t="n">
        <v>-8174196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18</v>
      </c>
      <c r="AQ716" t="s">
        <v>88</v>
      </c>
      <c r="AR716" t="s">
        <v>123</v>
      </c>
      <c r="AS716" t="s"/>
      <c r="AT716" t="s">
        <v>90</v>
      </c>
      <c r="AU716" t="s"/>
      <c r="AV716" t="s"/>
      <c r="AW716" t="s"/>
      <c r="AX716" t="s"/>
      <c r="AY716" t="n">
        <v>8174196</v>
      </c>
      <c r="AZ716" t="s">
        <v>719</v>
      </c>
      <c r="BA716" t="s"/>
      <c r="BB716" t="n">
        <v>199658</v>
      </c>
      <c r="BC716" t="n">
        <v>53.64309451</v>
      </c>
      <c r="BD716" t="n">
        <v>53.64309451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720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63</v>
      </c>
      <c r="L717" t="s">
        <v>76</v>
      </c>
      <c r="M717" t="s"/>
      <c r="N717" t="s">
        <v>721</v>
      </c>
      <c r="O717" t="s">
        <v>78</v>
      </c>
      <c r="P717" t="s">
        <v>720</v>
      </c>
      <c r="Q717" t="s"/>
      <c r="R717" t="s">
        <v>95</v>
      </c>
      <c r="S717" t="s">
        <v>232</v>
      </c>
      <c r="T717" t="s">
        <v>81</v>
      </c>
      <c r="U717" t="s">
        <v>82</v>
      </c>
      <c r="V717" t="s">
        <v>83</v>
      </c>
      <c r="W717" t="s">
        <v>84</v>
      </c>
      <c r="X717" t="s"/>
      <c r="Y717" t="s">
        <v>85</v>
      </c>
      <c r="Z717">
        <f>HYPERLINK("https://hotel-media.eclerx.com/savepage/tk_15468538374680545_sr_273.html","info")</f>
        <v/>
      </c>
      <c r="AA717" t="n">
        <v>-2311952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90</v>
      </c>
      <c r="AQ717" t="s">
        <v>88</v>
      </c>
      <c r="AR717" t="s">
        <v>89</v>
      </c>
      <c r="AS717" t="s"/>
      <c r="AT717" t="s">
        <v>90</v>
      </c>
      <c r="AU717" t="s"/>
      <c r="AV717" t="s"/>
      <c r="AW717" t="s"/>
      <c r="AX717" t="s"/>
      <c r="AY717" t="n">
        <v>2311952</v>
      </c>
      <c r="AZ717" t="s">
        <v>722</v>
      </c>
      <c r="BA717" t="s"/>
      <c r="BB717" t="n">
        <v>110961</v>
      </c>
      <c r="BC717" t="n">
        <v>53.516545786348</v>
      </c>
      <c r="BD717" t="n">
        <v>53.516545786348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720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79</v>
      </c>
      <c r="L718" t="s">
        <v>76</v>
      </c>
      <c r="M718" t="s"/>
      <c r="N718" t="s">
        <v>723</v>
      </c>
      <c r="O718" t="s">
        <v>78</v>
      </c>
      <c r="P718" t="s">
        <v>720</v>
      </c>
      <c r="Q718" t="s"/>
      <c r="R718" t="s">
        <v>95</v>
      </c>
      <c r="S718" t="s">
        <v>345</v>
      </c>
      <c r="T718" t="s">
        <v>81</v>
      </c>
      <c r="U718" t="s">
        <v>82</v>
      </c>
      <c r="V718" t="s">
        <v>83</v>
      </c>
      <c r="W718" t="s">
        <v>84</v>
      </c>
      <c r="X718" t="s"/>
      <c r="Y718" t="s">
        <v>85</v>
      </c>
      <c r="Z718">
        <f>HYPERLINK("https://hotel-media.eclerx.com/savepage/tk_15468538374680545_sr_273.html","info")</f>
        <v/>
      </c>
      <c r="AA718" t="n">
        <v>-2311952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90</v>
      </c>
      <c r="AQ718" t="s">
        <v>88</v>
      </c>
      <c r="AR718" t="s">
        <v>89</v>
      </c>
      <c r="AS718" t="s"/>
      <c r="AT718" t="s">
        <v>90</v>
      </c>
      <c r="AU718" t="s"/>
      <c r="AV718" t="s"/>
      <c r="AW718" t="s"/>
      <c r="AX718" t="s"/>
      <c r="AY718" t="n">
        <v>2311952</v>
      </c>
      <c r="AZ718" t="s">
        <v>722</v>
      </c>
      <c r="BA718" t="s"/>
      <c r="BB718" t="n">
        <v>110961</v>
      </c>
      <c r="BC718" t="n">
        <v>53.516545786348</v>
      </c>
      <c r="BD718" t="n">
        <v>53.516545786348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720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89</v>
      </c>
      <c r="L719" t="s">
        <v>76</v>
      </c>
      <c r="M719" t="s"/>
      <c r="N719" t="s">
        <v>724</v>
      </c>
      <c r="O719" t="s">
        <v>78</v>
      </c>
      <c r="P719" t="s">
        <v>720</v>
      </c>
      <c r="Q719" t="s"/>
      <c r="R719" t="s">
        <v>95</v>
      </c>
      <c r="S719" t="s">
        <v>249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HYPERLINK("https://hotel-media.eclerx.com/savepage/tk_15468538374680545_sr_273.html","info")</f>
        <v/>
      </c>
      <c r="AA719" t="n">
        <v>-2311952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90</v>
      </c>
      <c r="AQ719" t="s">
        <v>88</v>
      </c>
      <c r="AR719" t="s">
        <v>89</v>
      </c>
      <c r="AS719" t="s"/>
      <c r="AT719" t="s">
        <v>90</v>
      </c>
      <c r="AU719" t="s"/>
      <c r="AV719" t="s"/>
      <c r="AW719" t="s"/>
      <c r="AX719" t="s"/>
      <c r="AY719" t="n">
        <v>2311952</v>
      </c>
      <c r="AZ719" t="s">
        <v>722</v>
      </c>
      <c r="BA719" t="s"/>
      <c r="BB719" t="n">
        <v>110961</v>
      </c>
      <c r="BC719" t="n">
        <v>53.516545786348</v>
      </c>
      <c r="BD719" t="n">
        <v>53.516545786348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720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99</v>
      </c>
      <c r="L720" t="s">
        <v>76</v>
      </c>
      <c r="M720" t="s"/>
      <c r="N720" t="s">
        <v>725</v>
      </c>
      <c r="O720" t="s">
        <v>78</v>
      </c>
      <c r="P720" t="s">
        <v>720</v>
      </c>
      <c r="Q720" t="s"/>
      <c r="R720" t="s">
        <v>95</v>
      </c>
      <c r="S720" t="s">
        <v>142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HYPERLINK("https://hotel-media.eclerx.com/savepage/tk_15468538374680545_sr_273.html","info")</f>
        <v/>
      </c>
      <c r="AA720" t="n">
        <v>-2311952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90</v>
      </c>
      <c r="AQ720" t="s">
        <v>88</v>
      </c>
      <c r="AR720" t="s">
        <v>89</v>
      </c>
      <c r="AS720" t="s"/>
      <c r="AT720" t="s">
        <v>90</v>
      </c>
      <c r="AU720" t="s"/>
      <c r="AV720" t="s"/>
      <c r="AW720" t="s"/>
      <c r="AX720" t="s"/>
      <c r="AY720" t="n">
        <v>2311952</v>
      </c>
      <c r="AZ720" t="s">
        <v>722</v>
      </c>
      <c r="BA720" t="s"/>
      <c r="BB720" t="n">
        <v>110961</v>
      </c>
      <c r="BC720" t="n">
        <v>53.516545786348</v>
      </c>
      <c r="BD720" t="n">
        <v>53.516545786348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720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109</v>
      </c>
      <c r="L721" t="s">
        <v>76</v>
      </c>
      <c r="M721" t="s"/>
      <c r="N721" t="s">
        <v>726</v>
      </c>
      <c r="O721" t="s">
        <v>78</v>
      </c>
      <c r="P721" t="s">
        <v>720</v>
      </c>
      <c r="Q721" t="s"/>
      <c r="R721" t="s">
        <v>95</v>
      </c>
      <c r="S721" t="s">
        <v>203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HYPERLINK("https://hotel-media.eclerx.com/savepage/tk_15468538374680545_sr_273.html","info")</f>
        <v/>
      </c>
      <c r="AA721" t="n">
        <v>-2311952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90</v>
      </c>
      <c r="AQ721" t="s">
        <v>88</v>
      </c>
      <c r="AR721" t="s">
        <v>89</v>
      </c>
      <c r="AS721" t="s"/>
      <c r="AT721" t="s">
        <v>90</v>
      </c>
      <c r="AU721" t="s"/>
      <c r="AV721" t="s"/>
      <c r="AW721" t="s"/>
      <c r="AX721" t="s"/>
      <c r="AY721" t="n">
        <v>2311952</v>
      </c>
      <c r="AZ721" t="s">
        <v>722</v>
      </c>
      <c r="BA721" t="s"/>
      <c r="BB721" t="n">
        <v>110961</v>
      </c>
      <c r="BC721" t="n">
        <v>53.516545786348</v>
      </c>
      <c r="BD721" t="n">
        <v>53.516545786348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720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109</v>
      </c>
      <c r="L722" t="s">
        <v>76</v>
      </c>
      <c r="M722" t="s"/>
      <c r="N722" t="s">
        <v>727</v>
      </c>
      <c r="O722" t="s">
        <v>78</v>
      </c>
      <c r="P722" t="s">
        <v>720</v>
      </c>
      <c r="Q722" t="s"/>
      <c r="R722" t="s">
        <v>95</v>
      </c>
      <c r="S722" t="s">
        <v>203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HYPERLINK("https://hotel-media.eclerx.com/savepage/tk_15468538374680545_sr_273.html","info")</f>
        <v/>
      </c>
      <c r="AA722" t="n">
        <v>-2311952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90</v>
      </c>
      <c r="AQ722" t="s">
        <v>88</v>
      </c>
      <c r="AR722" t="s">
        <v>89</v>
      </c>
      <c r="AS722" t="s"/>
      <c r="AT722" t="s">
        <v>90</v>
      </c>
      <c r="AU722" t="s"/>
      <c r="AV722" t="s"/>
      <c r="AW722" t="s"/>
      <c r="AX722" t="s"/>
      <c r="AY722" t="n">
        <v>2311952</v>
      </c>
      <c r="AZ722" t="s">
        <v>722</v>
      </c>
      <c r="BA722" t="s"/>
      <c r="BB722" t="n">
        <v>110961</v>
      </c>
      <c r="BC722" t="n">
        <v>53.516545786348</v>
      </c>
      <c r="BD722" t="n">
        <v>53.516545786348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720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119</v>
      </c>
      <c r="L723" t="s">
        <v>76</v>
      </c>
      <c r="M723" t="s"/>
      <c r="N723" t="s">
        <v>728</v>
      </c>
      <c r="O723" t="s">
        <v>78</v>
      </c>
      <c r="P723" t="s">
        <v>720</v>
      </c>
      <c r="Q723" t="s"/>
      <c r="R723" t="s">
        <v>95</v>
      </c>
      <c r="S723" t="s">
        <v>204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HYPERLINK("https://hotel-media.eclerx.com/savepage/tk_15468538374680545_sr_273.html","info")</f>
        <v/>
      </c>
      <c r="AA723" t="n">
        <v>-2311952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90</v>
      </c>
      <c r="AQ723" t="s">
        <v>88</v>
      </c>
      <c r="AR723" t="s">
        <v>89</v>
      </c>
      <c r="AS723" t="s"/>
      <c r="AT723" t="s">
        <v>90</v>
      </c>
      <c r="AU723" t="s"/>
      <c r="AV723" t="s"/>
      <c r="AW723" t="s"/>
      <c r="AX723" t="s"/>
      <c r="AY723" t="n">
        <v>2311952</v>
      </c>
      <c r="AZ723" t="s">
        <v>722</v>
      </c>
      <c r="BA723" t="s"/>
      <c r="BB723" t="n">
        <v>110961</v>
      </c>
      <c r="BC723" t="n">
        <v>53.516545786348</v>
      </c>
      <c r="BD723" t="n">
        <v>53.516545786348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720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119</v>
      </c>
      <c r="L724" t="s">
        <v>76</v>
      </c>
      <c r="M724" t="s"/>
      <c r="N724" t="s">
        <v>729</v>
      </c>
      <c r="O724" t="s">
        <v>78</v>
      </c>
      <c r="P724" t="s">
        <v>720</v>
      </c>
      <c r="Q724" t="s"/>
      <c r="R724" t="s">
        <v>95</v>
      </c>
      <c r="S724" t="s">
        <v>204</v>
      </c>
      <c r="T724" t="s">
        <v>81</v>
      </c>
      <c r="U724" t="s">
        <v>82</v>
      </c>
      <c r="V724" t="s">
        <v>83</v>
      </c>
      <c r="W724" t="s">
        <v>84</v>
      </c>
      <c r="X724" t="s"/>
      <c r="Y724" t="s">
        <v>85</v>
      </c>
      <c r="Z724">
        <f>HYPERLINK("https://hotel-media.eclerx.com/savepage/tk_15468538374680545_sr_273.html","info")</f>
        <v/>
      </c>
      <c r="AA724" t="n">
        <v>-2311952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90</v>
      </c>
      <c r="AQ724" t="s">
        <v>88</v>
      </c>
      <c r="AR724" t="s">
        <v>89</v>
      </c>
      <c r="AS724" t="s"/>
      <c r="AT724" t="s">
        <v>90</v>
      </c>
      <c r="AU724" t="s"/>
      <c r="AV724" t="s"/>
      <c r="AW724" t="s"/>
      <c r="AX724" t="s"/>
      <c r="AY724" t="n">
        <v>2311952</v>
      </c>
      <c r="AZ724" t="s">
        <v>722</v>
      </c>
      <c r="BA724" t="s"/>
      <c r="BB724" t="n">
        <v>110961</v>
      </c>
      <c r="BC724" t="n">
        <v>53.516545786348</v>
      </c>
      <c r="BD724" t="n">
        <v>53.516545786348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720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119</v>
      </c>
      <c r="L725" t="s">
        <v>76</v>
      </c>
      <c r="M725" t="s"/>
      <c r="N725" t="s">
        <v>730</v>
      </c>
      <c r="O725" t="s">
        <v>78</v>
      </c>
      <c r="P725" t="s">
        <v>720</v>
      </c>
      <c r="Q725" t="s"/>
      <c r="R725" t="s">
        <v>95</v>
      </c>
      <c r="S725" t="s">
        <v>204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HYPERLINK("https://hotel-media.eclerx.com/savepage/tk_15468538374680545_sr_273.html","info")</f>
        <v/>
      </c>
      <c r="AA725" t="n">
        <v>-2311952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90</v>
      </c>
      <c r="AQ725" t="s">
        <v>88</v>
      </c>
      <c r="AR725" t="s">
        <v>89</v>
      </c>
      <c r="AS725" t="s"/>
      <c r="AT725" t="s">
        <v>90</v>
      </c>
      <c r="AU725" t="s"/>
      <c r="AV725" t="s"/>
      <c r="AW725" t="s"/>
      <c r="AX725" t="s"/>
      <c r="AY725" t="n">
        <v>2311952</v>
      </c>
      <c r="AZ725" t="s">
        <v>722</v>
      </c>
      <c r="BA725" t="s"/>
      <c r="BB725" t="n">
        <v>110961</v>
      </c>
      <c r="BC725" t="n">
        <v>53.516545786348</v>
      </c>
      <c r="BD725" t="n">
        <v>53.516545786348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720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139</v>
      </c>
      <c r="L726" t="s">
        <v>76</v>
      </c>
      <c r="M726" t="s"/>
      <c r="N726" t="s">
        <v>348</v>
      </c>
      <c r="O726" t="s">
        <v>78</v>
      </c>
      <c r="P726" t="s">
        <v>720</v>
      </c>
      <c r="Q726" t="s"/>
      <c r="R726" t="s">
        <v>95</v>
      </c>
      <c r="S726" t="s">
        <v>357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HYPERLINK("https://hotel-media.eclerx.com/savepage/tk_15468538374680545_sr_273.html","info")</f>
        <v/>
      </c>
      <c r="AA726" t="n">
        <v>-2311952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90</v>
      </c>
      <c r="AQ726" t="s">
        <v>88</v>
      </c>
      <c r="AR726" t="s">
        <v>123</v>
      </c>
      <c r="AS726" t="s"/>
      <c r="AT726" t="s">
        <v>90</v>
      </c>
      <c r="AU726" t="s"/>
      <c r="AV726" t="s"/>
      <c r="AW726" t="s"/>
      <c r="AX726" t="s"/>
      <c r="AY726" t="n">
        <v>2311952</v>
      </c>
      <c r="AZ726" t="s">
        <v>722</v>
      </c>
      <c r="BA726" t="s"/>
      <c r="BB726" t="n">
        <v>110961</v>
      </c>
      <c r="BC726" t="n">
        <v>53.516545786348</v>
      </c>
      <c r="BD726" t="n">
        <v>53.516545786348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731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79</v>
      </c>
      <c r="L727" t="s">
        <v>76</v>
      </c>
      <c r="M727" t="s"/>
      <c r="N727" t="s">
        <v>732</v>
      </c>
      <c r="O727" t="s">
        <v>78</v>
      </c>
      <c r="P727" t="s">
        <v>731</v>
      </c>
      <c r="Q727" t="s"/>
      <c r="R727" t="s">
        <v>95</v>
      </c>
      <c r="S727" t="s">
        <v>345</v>
      </c>
      <c r="T727" t="s">
        <v>81</v>
      </c>
      <c r="U727" t="s">
        <v>82</v>
      </c>
      <c r="V727" t="s">
        <v>83</v>
      </c>
      <c r="W727" t="s">
        <v>97</v>
      </c>
      <c r="X727" t="s"/>
      <c r="Y727" t="s">
        <v>85</v>
      </c>
      <c r="Z727">
        <f>HYPERLINK("https://hotel-media.eclerx.com/savepage/tk_1546853873925701_sr_273.html","info")</f>
        <v/>
      </c>
      <c r="AA727" t="n">
        <v>-3508411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109</v>
      </c>
      <c r="AQ727" t="s">
        <v>88</v>
      </c>
      <c r="AR727" t="s">
        <v>89</v>
      </c>
      <c r="AS727" t="s"/>
      <c r="AT727" t="s">
        <v>90</v>
      </c>
      <c r="AU727" t="s"/>
      <c r="AV727" t="s"/>
      <c r="AW727" t="s"/>
      <c r="AX727" t="s"/>
      <c r="AY727" t="n">
        <v>3508411</v>
      </c>
      <c r="AZ727" t="s">
        <v>733</v>
      </c>
      <c r="BA727" t="s"/>
      <c r="BB727" t="n">
        <v>158899</v>
      </c>
      <c r="BC727" t="n">
        <v>53.549981867334</v>
      </c>
      <c r="BD727" t="n">
        <v>53.549981867334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731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81</v>
      </c>
      <c r="L728" t="s">
        <v>76</v>
      </c>
      <c r="M728" t="s"/>
      <c r="N728" t="s">
        <v>125</v>
      </c>
      <c r="O728" t="s">
        <v>78</v>
      </c>
      <c r="P728" t="s">
        <v>731</v>
      </c>
      <c r="Q728" t="s"/>
      <c r="R728" t="s">
        <v>95</v>
      </c>
      <c r="S728" t="s">
        <v>245</v>
      </c>
      <c r="T728" t="s">
        <v>81</v>
      </c>
      <c r="U728" t="s">
        <v>82</v>
      </c>
      <c r="V728" t="s">
        <v>83</v>
      </c>
      <c r="W728" t="s">
        <v>97</v>
      </c>
      <c r="X728" t="s"/>
      <c r="Y728" t="s">
        <v>85</v>
      </c>
      <c r="Z728">
        <f>HYPERLINK("https://hotel-media.eclerx.com/savepage/tk_1546853873925701_sr_273.html","info")</f>
        <v/>
      </c>
      <c r="AA728" t="n">
        <v>-3508411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109</v>
      </c>
      <c r="AQ728" t="s">
        <v>88</v>
      </c>
      <c r="AR728" t="s">
        <v>127</v>
      </c>
      <c r="AS728" t="s"/>
      <c r="AT728" t="s">
        <v>90</v>
      </c>
      <c r="AU728" t="s"/>
      <c r="AV728" t="s"/>
      <c r="AW728" t="s"/>
      <c r="AX728" t="s"/>
      <c r="AY728" t="n">
        <v>3508411</v>
      </c>
      <c r="AZ728" t="s">
        <v>733</v>
      </c>
      <c r="BA728" t="s"/>
      <c r="BB728" t="n">
        <v>158899</v>
      </c>
      <c r="BC728" t="n">
        <v>53.549981867334</v>
      </c>
      <c r="BD728" t="n">
        <v>53.549981867334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731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82</v>
      </c>
      <c r="L729" t="s">
        <v>76</v>
      </c>
      <c r="M729" t="s"/>
      <c r="N729" t="s">
        <v>329</v>
      </c>
      <c r="O729" t="s">
        <v>78</v>
      </c>
      <c r="P729" t="s">
        <v>731</v>
      </c>
      <c r="Q729" t="s"/>
      <c r="R729" t="s">
        <v>95</v>
      </c>
      <c r="S729" t="s">
        <v>126</v>
      </c>
      <c r="T729" t="s">
        <v>81</v>
      </c>
      <c r="U729" t="s">
        <v>82</v>
      </c>
      <c r="V729" t="s">
        <v>83</v>
      </c>
      <c r="W729" t="s">
        <v>97</v>
      </c>
      <c r="X729" t="s"/>
      <c r="Y729" t="s">
        <v>85</v>
      </c>
      <c r="Z729">
        <f>HYPERLINK("https://hotel-media.eclerx.com/savepage/tk_1546853873925701_sr_273.html","info")</f>
        <v/>
      </c>
      <c r="AA729" t="n">
        <v>-3508411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109</v>
      </c>
      <c r="AQ729" t="s">
        <v>88</v>
      </c>
      <c r="AR729" t="s">
        <v>133</v>
      </c>
      <c r="AS729" t="s"/>
      <c r="AT729" t="s">
        <v>90</v>
      </c>
      <c r="AU729" t="s"/>
      <c r="AV729" t="s"/>
      <c r="AW729" t="s"/>
      <c r="AX729" t="s"/>
      <c r="AY729" t="n">
        <v>3508411</v>
      </c>
      <c r="AZ729" t="s">
        <v>733</v>
      </c>
      <c r="BA729" t="s"/>
      <c r="BB729" t="n">
        <v>158899</v>
      </c>
      <c r="BC729" t="n">
        <v>53.549981867334</v>
      </c>
      <c r="BD729" t="n">
        <v>53.549981867334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731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83</v>
      </c>
      <c r="L730" t="s">
        <v>76</v>
      </c>
      <c r="M730" t="s"/>
      <c r="N730" t="s">
        <v>146</v>
      </c>
      <c r="O730" t="s">
        <v>78</v>
      </c>
      <c r="P730" t="s">
        <v>731</v>
      </c>
      <c r="Q730" t="s"/>
      <c r="R730" t="s">
        <v>95</v>
      </c>
      <c r="S730" t="s">
        <v>198</v>
      </c>
      <c r="T730" t="s">
        <v>81</v>
      </c>
      <c r="U730" t="s">
        <v>82</v>
      </c>
      <c r="V730" t="s">
        <v>83</v>
      </c>
      <c r="W730" t="s">
        <v>97</v>
      </c>
      <c r="X730" t="s"/>
      <c r="Y730" t="s">
        <v>85</v>
      </c>
      <c r="Z730">
        <f>HYPERLINK("https://hotel-media.eclerx.com/savepage/tk_1546853873925701_sr_273.html","info")</f>
        <v/>
      </c>
      <c r="AA730" t="n">
        <v>-3508411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109</v>
      </c>
      <c r="AQ730" t="s">
        <v>88</v>
      </c>
      <c r="AR730" t="s">
        <v>133</v>
      </c>
      <c r="AS730" t="s"/>
      <c r="AT730" t="s">
        <v>90</v>
      </c>
      <c r="AU730" t="s"/>
      <c r="AV730" t="s"/>
      <c r="AW730" t="s"/>
      <c r="AX730" t="s"/>
      <c r="AY730" t="n">
        <v>3508411</v>
      </c>
      <c r="AZ730" t="s">
        <v>733</v>
      </c>
      <c r="BA730" t="s"/>
      <c r="BB730" t="n">
        <v>158899</v>
      </c>
      <c r="BC730" t="n">
        <v>53.549981867334</v>
      </c>
      <c r="BD730" t="n">
        <v>53.549981867334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734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94</v>
      </c>
      <c r="L731" t="s">
        <v>76</v>
      </c>
      <c r="M731" t="s"/>
      <c r="N731" t="s">
        <v>137</v>
      </c>
      <c r="O731" t="s">
        <v>78</v>
      </c>
      <c r="P731" t="s">
        <v>734</v>
      </c>
      <c r="Q731" t="s"/>
      <c r="R731" t="s">
        <v>79</v>
      </c>
      <c r="S731" t="s">
        <v>140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HYPERLINK("https://hotel-media.eclerx.com/savepage/tk_15468537748430467_sr_273.html","info")</f>
        <v/>
      </c>
      <c r="AA731" t="n">
        <v>-10087213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58</v>
      </c>
      <c r="AQ731" t="s">
        <v>88</v>
      </c>
      <c r="AR731" t="s">
        <v>121</v>
      </c>
      <c r="AS731" t="s"/>
      <c r="AT731" t="s">
        <v>90</v>
      </c>
      <c r="AU731" t="s"/>
      <c r="AV731" t="s"/>
      <c r="AW731" t="s"/>
      <c r="AX731" t="s"/>
      <c r="AY731" t="n">
        <v>10087213</v>
      </c>
      <c r="AZ731" t="s">
        <v>91</v>
      </c>
      <c r="BA731" t="s"/>
      <c r="BB731" t="n">
        <v>39016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734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94</v>
      </c>
      <c r="L732" t="s">
        <v>76</v>
      </c>
      <c r="M732" t="s"/>
      <c r="N732" t="s">
        <v>128</v>
      </c>
      <c r="O732" t="s">
        <v>78</v>
      </c>
      <c r="P732" t="s">
        <v>734</v>
      </c>
      <c r="Q732" t="s"/>
      <c r="R732" t="s">
        <v>79</v>
      </c>
      <c r="S732" t="s">
        <v>140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HYPERLINK("https://hotel-media.eclerx.com/savepage/tk_15468537748430467_sr_273.html","info")</f>
        <v/>
      </c>
      <c r="AA732" t="n">
        <v>-10087213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58</v>
      </c>
      <c r="AQ732" t="s">
        <v>88</v>
      </c>
      <c r="AR732" t="s">
        <v>124</v>
      </c>
      <c r="AS732" t="s"/>
      <c r="AT732" t="s">
        <v>90</v>
      </c>
      <c r="AU732" t="s"/>
      <c r="AV732" t="s"/>
      <c r="AW732" t="s"/>
      <c r="AX732" t="s"/>
      <c r="AY732" t="n">
        <v>10087213</v>
      </c>
      <c r="AZ732" t="s">
        <v>91</v>
      </c>
      <c r="BA732" t="s"/>
      <c r="BB732" t="n">
        <v>39016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734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94</v>
      </c>
      <c r="L733" t="s">
        <v>76</v>
      </c>
      <c r="M733" t="s"/>
      <c r="N733" t="s">
        <v>128</v>
      </c>
      <c r="O733" t="s">
        <v>78</v>
      </c>
      <c r="P733" t="s">
        <v>734</v>
      </c>
      <c r="Q733" t="s"/>
      <c r="R733" t="s">
        <v>79</v>
      </c>
      <c r="S733" t="s">
        <v>140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HYPERLINK("https://hotel-media.eclerx.com/savepage/tk_15468537748430467_sr_273.html","info")</f>
        <v/>
      </c>
      <c r="AA733" t="n">
        <v>-10087213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58</v>
      </c>
      <c r="AQ733" t="s">
        <v>88</v>
      </c>
      <c r="AR733" t="s">
        <v>119</v>
      </c>
      <c r="AS733" t="s"/>
      <c r="AT733" t="s">
        <v>90</v>
      </c>
      <c r="AU733" t="s"/>
      <c r="AV733" t="s"/>
      <c r="AW733" t="s"/>
      <c r="AX733" t="s"/>
      <c r="AY733" t="n">
        <v>10087213</v>
      </c>
      <c r="AZ733" t="s">
        <v>91</v>
      </c>
      <c r="BA733" t="s"/>
      <c r="BB733" t="n">
        <v>39016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734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163</v>
      </c>
      <c r="L734" t="s">
        <v>76</v>
      </c>
      <c r="M734" t="s"/>
      <c r="N734" t="s">
        <v>248</v>
      </c>
      <c r="O734" t="s">
        <v>78</v>
      </c>
      <c r="P734" t="s">
        <v>734</v>
      </c>
      <c r="Q734" t="s"/>
      <c r="R734" t="s">
        <v>79</v>
      </c>
      <c r="S734" t="s">
        <v>429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HYPERLINK("https://hotel-media.eclerx.com/savepage/tk_15468537748430467_sr_273.html","info")</f>
        <v/>
      </c>
      <c r="AA734" t="n">
        <v>-10087213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58</v>
      </c>
      <c r="AQ734" t="s">
        <v>88</v>
      </c>
      <c r="AR734" t="s">
        <v>123</v>
      </c>
      <c r="AS734" t="s"/>
      <c r="AT734" t="s">
        <v>90</v>
      </c>
      <c r="AU734" t="s"/>
      <c r="AV734" t="s"/>
      <c r="AW734" t="s"/>
      <c r="AX734" t="s"/>
      <c r="AY734" t="n">
        <v>10087213</v>
      </c>
      <c r="AZ734" t="s">
        <v>91</v>
      </c>
      <c r="BA734" t="s"/>
      <c r="BB734" t="n">
        <v>39016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735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96</v>
      </c>
      <c r="L735" t="s">
        <v>76</v>
      </c>
      <c r="M735" t="s"/>
      <c r="N735" t="s">
        <v>134</v>
      </c>
      <c r="O735" t="s">
        <v>78</v>
      </c>
      <c r="P735" t="s">
        <v>735</v>
      </c>
      <c r="Q735" t="s"/>
      <c r="R735" t="s">
        <v>79</v>
      </c>
      <c r="S735" t="s">
        <v>250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HYPERLINK("https://hotel-media.eclerx.com/savepage/tk_15468538235440392_sr_273.html","info")</f>
        <v/>
      </c>
      <c r="AA735" t="n">
        <v>-10087215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83</v>
      </c>
      <c r="AQ735" t="s">
        <v>88</v>
      </c>
      <c r="AR735" t="s">
        <v>133</v>
      </c>
      <c r="AS735" t="s"/>
      <c r="AT735" t="s">
        <v>90</v>
      </c>
      <c r="AU735" t="s"/>
      <c r="AV735" t="s"/>
      <c r="AW735" t="s"/>
      <c r="AX735" t="s"/>
      <c r="AY735" t="n">
        <v>10087215</v>
      </c>
      <c r="AZ735" t="s">
        <v>91</v>
      </c>
      <c r="BA735" t="s"/>
      <c r="BB735" t="n">
        <v>41618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735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98</v>
      </c>
      <c r="L736" t="s">
        <v>76</v>
      </c>
      <c r="M736" t="s"/>
      <c r="N736" t="s">
        <v>120</v>
      </c>
      <c r="O736" t="s">
        <v>78</v>
      </c>
      <c r="P736" t="s">
        <v>735</v>
      </c>
      <c r="Q736" t="s"/>
      <c r="R736" t="s">
        <v>79</v>
      </c>
      <c r="S736" t="s">
        <v>103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HYPERLINK("https://hotel-media.eclerx.com/savepage/tk_15468538235440392_sr_273.html","info")</f>
        <v/>
      </c>
      <c r="AA736" t="n">
        <v>-10087215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83</v>
      </c>
      <c r="AQ736" t="s">
        <v>88</v>
      </c>
      <c r="AR736" t="s">
        <v>121</v>
      </c>
      <c r="AS736" t="s"/>
      <c r="AT736" t="s">
        <v>90</v>
      </c>
      <c r="AU736" t="s"/>
      <c r="AV736" t="s"/>
      <c r="AW736" t="s"/>
      <c r="AX736" t="s"/>
      <c r="AY736" t="n">
        <v>10087215</v>
      </c>
      <c r="AZ736" t="s">
        <v>91</v>
      </c>
      <c r="BA736" t="s"/>
      <c r="BB736" t="n">
        <v>41618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735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98</v>
      </c>
      <c r="L737" t="s">
        <v>76</v>
      </c>
      <c r="M737" t="s"/>
      <c r="N737" t="s">
        <v>117</v>
      </c>
      <c r="O737" t="s">
        <v>78</v>
      </c>
      <c r="P737" t="s">
        <v>735</v>
      </c>
      <c r="Q737" t="s"/>
      <c r="R737" t="s">
        <v>79</v>
      </c>
      <c r="S737" t="s">
        <v>103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HYPERLINK("https://hotel-media.eclerx.com/savepage/tk_15468538235440392_sr_273.html","info")</f>
        <v/>
      </c>
      <c r="AA737" t="n">
        <v>-10087215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83</v>
      </c>
      <c r="AQ737" t="s">
        <v>88</v>
      </c>
      <c r="AR737" t="s">
        <v>124</v>
      </c>
      <c r="AS737" t="s"/>
      <c r="AT737" t="s">
        <v>90</v>
      </c>
      <c r="AU737" t="s"/>
      <c r="AV737" t="s"/>
      <c r="AW737" t="s"/>
      <c r="AX737" t="s"/>
      <c r="AY737" t="n">
        <v>10087215</v>
      </c>
      <c r="AZ737" t="s">
        <v>91</v>
      </c>
      <c r="BA737" t="s"/>
      <c r="BB737" t="n">
        <v>41618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735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98</v>
      </c>
      <c r="L738" t="s">
        <v>76</v>
      </c>
      <c r="M738" t="s"/>
      <c r="N738" t="s">
        <v>117</v>
      </c>
      <c r="O738" t="s">
        <v>78</v>
      </c>
      <c r="P738" t="s">
        <v>735</v>
      </c>
      <c r="Q738" t="s"/>
      <c r="R738" t="s">
        <v>79</v>
      </c>
      <c r="S738" t="s">
        <v>103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HYPERLINK("https://hotel-media.eclerx.com/savepage/tk_15468538235440392_sr_273.html","info")</f>
        <v/>
      </c>
      <c r="AA738" t="n">
        <v>-10087215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83</v>
      </c>
      <c r="AQ738" t="s">
        <v>88</v>
      </c>
      <c r="AR738" t="s">
        <v>119</v>
      </c>
      <c r="AS738" t="s"/>
      <c r="AT738" t="s">
        <v>90</v>
      </c>
      <c r="AU738" t="s"/>
      <c r="AV738" t="s"/>
      <c r="AW738" t="s"/>
      <c r="AX738" t="s"/>
      <c r="AY738" t="n">
        <v>10087215</v>
      </c>
      <c r="AZ738" t="s">
        <v>91</v>
      </c>
      <c r="BA738" t="s"/>
      <c r="BB738" t="n">
        <v>41618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735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110</v>
      </c>
      <c r="L739" t="s">
        <v>76</v>
      </c>
      <c r="M739" t="s"/>
      <c r="N739" t="s">
        <v>128</v>
      </c>
      <c r="O739" t="s">
        <v>78</v>
      </c>
      <c r="P739" t="s">
        <v>735</v>
      </c>
      <c r="Q739" t="s"/>
      <c r="R739" t="s">
        <v>79</v>
      </c>
      <c r="S739" t="s">
        <v>106</v>
      </c>
      <c r="T739" t="s">
        <v>81</v>
      </c>
      <c r="U739" t="s">
        <v>82</v>
      </c>
      <c r="V739" t="s">
        <v>83</v>
      </c>
      <c r="W739" t="s">
        <v>84</v>
      </c>
      <c r="X739" t="s"/>
      <c r="Y739" t="s">
        <v>85</v>
      </c>
      <c r="Z739">
        <f>HYPERLINK("https://hotel-media.eclerx.com/savepage/tk_15468538235440392_sr_273.html","info")</f>
        <v/>
      </c>
      <c r="AA739" t="n">
        <v>-10087215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83</v>
      </c>
      <c r="AQ739" t="s">
        <v>88</v>
      </c>
      <c r="AR739" t="s">
        <v>124</v>
      </c>
      <c r="AS739" t="s"/>
      <c r="AT739" t="s">
        <v>90</v>
      </c>
      <c r="AU739" t="s"/>
      <c r="AV739" t="s"/>
      <c r="AW739" t="s"/>
      <c r="AX739" t="s"/>
      <c r="AY739" t="n">
        <v>10087215</v>
      </c>
      <c r="AZ739" t="s">
        <v>91</v>
      </c>
      <c r="BA739" t="s"/>
      <c r="BB739" t="n">
        <v>41618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735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110</v>
      </c>
      <c r="L740" t="s">
        <v>76</v>
      </c>
      <c r="M740" t="s"/>
      <c r="N740" t="s">
        <v>128</v>
      </c>
      <c r="O740" t="s">
        <v>78</v>
      </c>
      <c r="P740" t="s">
        <v>735</v>
      </c>
      <c r="Q740" t="s"/>
      <c r="R740" t="s">
        <v>79</v>
      </c>
      <c r="S740" t="s">
        <v>106</v>
      </c>
      <c r="T740" t="s">
        <v>81</v>
      </c>
      <c r="U740" t="s">
        <v>82</v>
      </c>
      <c r="V740" t="s">
        <v>83</v>
      </c>
      <c r="W740" t="s">
        <v>84</v>
      </c>
      <c r="X740" t="s"/>
      <c r="Y740" t="s">
        <v>85</v>
      </c>
      <c r="Z740">
        <f>HYPERLINK("https://hotel-media.eclerx.com/savepage/tk_15468538235440392_sr_273.html","info")</f>
        <v/>
      </c>
      <c r="AA740" t="n">
        <v>-10087215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83</v>
      </c>
      <c r="AQ740" t="s">
        <v>88</v>
      </c>
      <c r="AR740" t="s">
        <v>119</v>
      </c>
      <c r="AS740" t="s"/>
      <c r="AT740" t="s">
        <v>90</v>
      </c>
      <c r="AU740" t="s"/>
      <c r="AV740" t="s"/>
      <c r="AW740" t="s"/>
      <c r="AX740" t="s"/>
      <c r="AY740" t="n">
        <v>10087215</v>
      </c>
      <c r="AZ740" t="s">
        <v>91</v>
      </c>
      <c r="BA740" t="s"/>
      <c r="BB740" t="n">
        <v>41618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735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110</v>
      </c>
      <c r="L741" t="s">
        <v>76</v>
      </c>
      <c r="M741" t="s"/>
      <c r="N741" t="s">
        <v>137</v>
      </c>
      <c r="O741" t="s">
        <v>78</v>
      </c>
      <c r="P741" t="s">
        <v>735</v>
      </c>
      <c r="Q741" t="s"/>
      <c r="R741" t="s">
        <v>79</v>
      </c>
      <c r="S741" t="s">
        <v>106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HYPERLINK("https://hotel-media.eclerx.com/savepage/tk_15468538235440392_sr_273.html","info")</f>
        <v/>
      </c>
      <c r="AA741" t="n">
        <v>-10087215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83</v>
      </c>
      <c r="AQ741" t="s">
        <v>88</v>
      </c>
      <c r="AR741" t="s">
        <v>121</v>
      </c>
      <c r="AS741" t="s"/>
      <c r="AT741" t="s">
        <v>90</v>
      </c>
      <c r="AU741" t="s"/>
      <c r="AV741" t="s"/>
      <c r="AW741" t="s"/>
      <c r="AX741" t="s"/>
      <c r="AY741" t="n">
        <v>10087215</v>
      </c>
      <c r="AZ741" t="s">
        <v>91</v>
      </c>
      <c r="BA741" t="s"/>
      <c r="BB741" t="n">
        <v>41618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736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85</v>
      </c>
      <c r="L742" t="s">
        <v>76</v>
      </c>
      <c r="M742" t="s"/>
      <c r="N742" t="s">
        <v>737</v>
      </c>
      <c r="O742" t="s">
        <v>78</v>
      </c>
      <c r="P742" t="s">
        <v>736</v>
      </c>
      <c r="Q742" t="s"/>
      <c r="R742" t="s">
        <v>95</v>
      </c>
      <c r="S742" t="s">
        <v>129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HYPERLINK("https://hotel-media.eclerx.com/savepage/tk_15468538564047081_sr_273.html","info")</f>
        <v/>
      </c>
      <c r="AA742" t="n">
        <v>-2311957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100</v>
      </c>
      <c r="AQ742" t="s">
        <v>88</v>
      </c>
      <c r="AR742" t="s">
        <v>123</v>
      </c>
      <c r="AS742" t="s"/>
      <c r="AT742" t="s">
        <v>90</v>
      </c>
      <c r="AU742" t="s"/>
      <c r="AV742" t="s"/>
      <c r="AW742" t="s"/>
      <c r="AX742" t="s"/>
      <c r="AY742" t="n">
        <v>2311957</v>
      </c>
      <c r="AZ742" t="s">
        <v>738</v>
      </c>
      <c r="BA742" t="s"/>
      <c r="BB742" t="n">
        <v>93849</v>
      </c>
      <c r="BC742" t="n">
        <v>53.554567401643</v>
      </c>
      <c r="BD742" t="n">
        <v>53.554567401643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736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87</v>
      </c>
      <c r="L743" t="s">
        <v>76</v>
      </c>
      <c r="M743" t="s"/>
      <c r="N743" t="s">
        <v>134</v>
      </c>
      <c r="O743" t="s">
        <v>78</v>
      </c>
      <c r="P743" t="s">
        <v>736</v>
      </c>
      <c r="Q743" t="s"/>
      <c r="R743" t="s">
        <v>95</v>
      </c>
      <c r="S743" t="s">
        <v>199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HYPERLINK("https://hotel-media.eclerx.com/savepage/tk_15468538564047081_sr_273.html","info")</f>
        <v/>
      </c>
      <c r="AA743" t="n">
        <v>-2311957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100</v>
      </c>
      <c r="AQ743" t="s">
        <v>88</v>
      </c>
      <c r="AR743" t="s">
        <v>133</v>
      </c>
      <c r="AS743" t="s"/>
      <c r="AT743" t="s">
        <v>90</v>
      </c>
      <c r="AU743" t="s"/>
      <c r="AV743" t="s"/>
      <c r="AW743" t="s"/>
      <c r="AX743" t="s"/>
      <c r="AY743" t="n">
        <v>2311957</v>
      </c>
      <c r="AZ743" t="s">
        <v>738</v>
      </c>
      <c r="BA743" t="s"/>
      <c r="BB743" t="n">
        <v>93849</v>
      </c>
      <c r="BC743" t="n">
        <v>53.554567401643</v>
      </c>
      <c r="BD743" t="n">
        <v>53.554567401643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739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110</v>
      </c>
      <c r="L744" t="s">
        <v>76</v>
      </c>
      <c r="M744" t="s"/>
      <c r="N744" t="s">
        <v>633</v>
      </c>
      <c r="O744" t="s">
        <v>78</v>
      </c>
      <c r="P744" t="s">
        <v>739</v>
      </c>
      <c r="Q744" t="s"/>
      <c r="R744" t="s">
        <v>95</v>
      </c>
      <c r="S744" t="s">
        <v>106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HYPERLINK("https://hotel-media.eclerx.com/savepage/tk_15468537193019822_sr_273.html","info")</f>
        <v/>
      </c>
      <c r="AA744" t="n">
        <v>-2311882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39</v>
      </c>
      <c r="AQ744" t="s">
        <v>88</v>
      </c>
      <c r="AR744" t="s">
        <v>123</v>
      </c>
      <c r="AS744" t="s"/>
      <c r="AT744" t="s">
        <v>90</v>
      </c>
      <c r="AU744" t="s"/>
      <c r="AV744" t="s"/>
      <c r="AW744" t="s"/>
      <c r="AX744" t="s"/>
      <c r="AY744" t="n">
        <v>2311882</v>
      </c>
      <c r="AZ744" t="s">
        <v>740</v>
      </c>
      <c r="BA744" t="s"/>
      <c r="BB744" t="n">
        <v>29310</v>
      </c>
      <c r="BC744" t="n">
        <v>53.553404214694</v>
      </c>
      <c r="BD744" t="n">
        <v>53.553404214694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739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124</v>
      </c>
      <c r="L745" t="s">
        <v>76</v>
      </c>
      <c r="M745" t="s"/>
      <c r="N745" t="s">
        <v>741</v>
      </c>
      <c r="O745" t="s">
        <v>78</v>
      </c>
      <c r="P745" t="s">
        <v>739</v>
      </c>
      <c r="Q745" t="s"/>
      <c r="R745" t="s">
        <v>95</v>
      </c>
      <c r="S745" t="s">
        <v>294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HYPERLINK("https://hotel-media.eclerx.com/savepage/tk_15468537193019822_sr_273.html","info")</f>
        <v/>
      </c>
      <c r="AA745" t="n">
        <v>-2311882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39</v>
      </c>
      <c r="AQ745" t="s">
        <v>88</v>
      </c>
      <c r="AR745" t="s">
        <v>123</v>
      </c>
      <c r="AS745" t="s"/>
      <c r="AT745" t="s">
        <v>90</v>
      </c>
      <c r="AU745" t="s"/>
      <c r="AV745" t="s"/>
      <c r="AW745" t="s"/>
      <c r="AX745" t="s"/>
      <c r="AY745" t="n">
        <v>2311882</v>
      </c>
      <c r="AZ745" t="s">
        <v>740</v>
      </c>
      <c r="BA745" t="s"/>
      <c r="BB745" t="n">
        <v>29310</v>
      </c>
      <c r="BC745" t="n">
        <v>53.553404214694</v>
      </c>
      <c r="BD745" t="n">
        <v>53.553404214694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742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90</v>
      </c>
      <c r="L746" t="s">
        <v>76</v>
      </c>
      <c r="M746" t="s"/>
      <c r="N746" t="s">
        <v>743</v>
      </c>
      <c r="O746" t="s">
        <v>78</v>
      </c>
      <c r="P746" t="s">
        <v>742</v>
      </c>
      <c r="Q746" t="s"/>
      <c r="R746" t="s">
        <v>95</v>
      </c>
      <c r="S746" t="s">
        <v>135</v>
      </c>
      <c r="T746" t="s">
        <v>81</v>
      </c>
      <c r="U746" t="s">
        <v>82</v>
      </c>
      <c r="V746" t="s">
        <v>83</v>
      </c>
      <c r="W746" t="s">
        <v>84</v>
      </c>
      <c r="X746" t="s"/>
      <c r="Y746" t="s">
        <v>85</v>
      </c>
      <c r="Z746">
        <f>HYPERLINK("https://hotel-media.eclerx.com/savepage/tk_15468539338393905_sr_273.html","info")</f>
        <v/>
      </c>
      <c r="AA746" t="n">
        <v>-10087222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134</v>
      </c>
      <c r="AQ746" t="s">
        <v>88</v>
      </c>
      <c r="AR746" t="s">
        <v>89</v>
      </c>
      <c r="AS746" t="s"/>
      <c r="AT746" t="s">
        <v>90</v>
      </c>
      <c r="AU746" t="s"/>
      <c r="AV746" t="s"/>
      <c r="AW746" t="s"/>
      <c r="AX746" t="s"/>
      <c r="AY746" t="n">
        <v>10087222</v>
      </c>
      <c r="AZ746" t="s">
        <v>91</v>
      </c>
      <c r="BA746" t="s"/>
      <c r="BB746" t="n">
        <v>63572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742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100</v>
      </c>
      <c r="L747" t="s">
        <v>76</v>
      </c>
      <c r="M747" t="s"/>
      <c r="N747" t="s">
        <v>744</v>
      </c>
      <c r="O747" t="s">
        <v>78</v>
      </c>
      <c r="P747" t="s">
        <v>742</v>
      </c>
      <c r="Q747" t="s"/>
      <c r="R747" t="s">
        <v>95</v>
      </c>
      <c r="S747" t="s">
        <v>308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HYPERLINK("https://hotel-media.eclerx.com/savepage/tk_15468539338393905_sr_273.html","info")</f>
        <v/>
      </c>
      <c r="AA747" t="n">
        <v>-10087222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134</v>
      </c>
      <c r="AQ747" t="s">
        <v>88</v>
      </c>
      <c r="AR747" t="s">
        <v>89</v>
      </c>
      <c r="AS747" t="s"/>
      <c r="AT747" t="s">
        <v>90</v>
      </c>
      <c r="AU747" t="s"/>
      <c r="AV747" t="s"/>
      <c r="AW747" t="s"/>
      <c r="AX747" t="s"/>
      <c r="AY747" t="n">
        <v>10087222</v>
      </c>
      <c r="AZ747" t="s">
        <v>91</v>
      </c>
      <c r="BA747" t="s"/>
      <c r="BB747" t="n">
        <v>63572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742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103</v>
      </c>
      <c r="L748" t="s">
        <v>76</v>
      </c>
      <c r="M748" t="s"/>
      <c r="N748" t="s">
        <v>745</v>
      </c>
      <c r="O748" t="s">
        <v>78</v>
      </c>
      <c r="P748" t="s">
        <v>742</v>
      </c>
      <c r="Q748" t="s"/>
      <c r="R748" t="s">
        <v>95</v>
      </c>
      <c r="S748" t="s">
        <v>147</v>
      </c>
      <c r="T748" t="s">
        <v>81</v>
      </c>
      <c r="U748" t="s">
        <v>82</v>
      </c>
      <c r="V748" t="s">
        <v>83</v>
      </c>
      <c r="W748" t="s">
        <v>84</v>
      </c>
      <c r="X748" t="s"/>
      <c r="Y748" t="s">
        <v>85</v>
      </c>
      <c r="Z748">
        <f>HYPERLINK("https://hotel-media.eclerx.com/savepage/tk_15468539338393905_sr_273.html","info")</f>
        <v/>
      </c>
      <c r="AA748" t="n">
        <v>-10087222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134</v>
      </c>
      <c r="AQ748" t="s">
        <v>88</v>
      </c>
      <c r="AR748" t="s">
        <v>89</v>
      </c>
      <c r="AS748" t="s"/>
      <c r="AT748" t="s">
        <v>90</v>
      </c>
      <c r="AU748" t="s"/>
      <c r="AV748" t="s"/>
      <c r="AW748" t="s"/>
      <c r="AX748" t="s"/>
      <c r="AY748" t="n">
        <v>10087222</v>
      </c>
      <c r="AZ748" t="s">
        <v>91</v>
      </c>
      <c r="BA748" t="s"/>
      <c r="BB748" t="n">
        <v>63572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742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114</v>
      </c>
      <c r="L749" t="s">
        <v>76</v>
      </c>
      <c r="M749" t="s"/>
      <c r="N749" t="s">
        <v>746</v>
      </c>
      <c r="O749" t="s">
        <v>78</v>
      </c>
      <c r="P749" t="s">
        <v>742</v>
      </c>
      <c r="Q749" t="s"/>
      <c r="R749" t="s">
        <v>95</v>
      </c>
      <c r="S749" t="s">
        <v>223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HYPERLINK("https://hotel-media.eclerx.com/savepage/tk_15468539338393905_sr_273.html","info")</f>
        <v/>
      </c>
      <c r="AA749" t="n">
        <v>-10087222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134</v>
      </c>
      <c r="AQ749" t="s">
        <v>88</v>
      </c>
      <c r="AR749" t="s">
        <v>89</v>
      </c>
      <c r="AS749" t="s"/>
      <c r="AT749" t="s">
        <v>90</v>
      </c>
      <c r="AU749" t="s"/>
      <c r="AV749" t="s"/>
      <c r="AW749" t="s"/>
      <c r="AX749" t="s"/>
      <c r="AY749" t="n">
        <v>10087222</v>
      </c>
      <c r="AZ749" t="s">
        <v>91</v>
      </c>
      <c r="BA749" t="s"/>
      <c r="BB749" t="n">
        <v>63572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747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122</v>
      </c>
      <c r="L750" t="s">
        <v>76</v>
      </c>
      <c r="M750" t="s"/>
      <c r="N750" t="s">
        <v>748</v>
      </c>
      <c r="O750" t="s">
        <v>78</v>
      </c>
      <c r="P750" t="s">
        <v>747</v>
      </c>
      <c r="Q750" t="s"/>
      <c r="R750" t="s">
        <v>220</v>
      </c>
      <c r="S750" t="s">
        <v>256</v>
      </c>
      <c r="T750" t="s">
        <v>81</v>
      </c>
      <c r="U750" t="s">
        <v>82</v>
      </c>
      <c r="V750" t="s">
        <v>83</v>
      </c>
      <c r="W750" t="s">
        <v>97</v>
      </c>
      <c r="X750" t="s"/>
      <c r="Y750" t="s">
        <v>85</v>
      </c>
      <c r="Z750">
        <f>HYPERLINK("https://hotel-media.eclerx.com/savepage/tk_15468536434422815_sr_273.html","info")</f>
        <v/>
      </c>
      <c r="AA750" t="n">
        <v>-10087206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5</v>
      </c>
      <c r="AQ750" t="s">
        <v>88</v>
      </c>
      <c r="AR750" t="s">
        <v>89</v>
      </c>
      <c r="AS750" t="s"/>
      <c r="AT750" t="s">
        <v>90</v>
      </c>
      <c r="AU750" t="s"/>
      <c r="AV750" t="s"/>
      <c r="AW750" t="s"/>
      <c r="AX750" t="s"/>
      <c r="AY750" t="n">
        <v>10087206</v>
      </c>
      <c r="AZ750" t="s">
        <v>91</v>
      </c>
      <c r="BA750" t="s"/>
      <c r="BB750" t="n">
        <v>96530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747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135</v>
      </c>
      <c r="L751" t="s">
        <v>76</v>
      </c>
      <c r="M751" t="s"/>
      <c r="N751" t="s">
        <v>749</v>
      </c>
      <c r="O751" t="s">
        <v>78</v>
      </c>
      <c r="P751" t="s">
        <v>747</v>
      </c>
      <c r="Q751" t="s"/>
      <c r="R751" t="s">
        <v>220</v>
      </c>
      <c r="S751" t="s">
        <v>274</v>
      </c>
      <c r="T751" t="s">
        <v>81</v>
      </c>
      <c r="U751" t="s">
        <v>82</v>
      </c>
      <c r="V751" t="s">
        <v>83</v>
      </c>
      <c r="W751" t="s">
        <v>97</v>
      </c>
      <c r="X751" t="s"/>
      <c r="Y751" t="s">
        <v>85</v>
      </c>
      <c r="Z751">
        <f>HYPERLINK("https://hotel-media.eclerx.com/savepage/tk_15468536434422815_sr_273.html","info")</f>
        <v/>
      </c>
      <c r="AA751" t="n">
        <v>-10087206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5</v>
      </c>
      <c r="AQ751" t="s">
        <v>88</v>
      </c>
      <c r="AR751" t="s">
        <v>89</v>
      </c>
      <c r="AS751" t="s"/>
      <c r="AT751" t="s">
        <v>90</v>
      </c>
      <c r="AU751" t="s"/>
      <c r="AV751" t="s"/>
      <c r="AW751" t="s"/>
      <c r="AX751" t="s"/>
      <c r="AY751" t="n">
        <v>10087206</v>
      </c>
      <c r="AZ751" t="s">
        <v>91</v>
      </c>
      <c r="BA751" t="s"/>
      <c r="BB751" t="n">
        <v>96530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747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144</v>
      </c>
      <c r="L752" t="s">
        <v>76</v>
      </c>
      <c r="M752" t="s"/>
      <c r="N752" t="s">
        <v>558</v>
      </c>
      <c r="O752" t="s">
        <v>78</v>
      </c>
      <c r="P752" t="s">
        <v>747</v>
      </c>
      <c r="Q752" t="s"/>
      <c r="R752" t="s">
        <v>220</v>
      </c>
      <c r="S752" t="s">
        <v>226</v>
      </c>
      <c r="T752" t="s">
        <v>81</v>
      </c>
      <c r="U752" t="s">
        <v>82</v>
      </c>
      <c r="V752" t="s">
        <v>83</v>
      </c>
      <c r="W752" t="s">
        <v>97</v>
      </c>
      <c r="X752" t="s"/>
      <c r="Y752" t="s">
        <v>85</v>
      </c>
      <c r="Z752">
        <f>HYPERLINK("https://hotel-media.eclerx.com/savepage/tk_15468536434422815_sr_273.html","info")</f>
        <v/>
      </c>
      <c r="AA752" t="n">
        <v>-10087206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5</v>
      </c>
      <c r="AQ752" t="s">
        <v>88</v>
      </c>
      <c r="AR752" t="s">
        <v>89</v>
      </c>
      <c r="AS752" t="s"/>
      <c r="AT752" t="s">
        <v>90</v>
      </c>
      <c r="AU752" t="s"/>
      <c r="AV752" t="s"/>
      <c r="AW752" t="s"/>
      <c r="AX752" t="s"/>
      <c r="AY752" t="n">
        <v>10087206</v>
      </c>
      <c r="AZ752" t="s">
        <v>91</v>
      </c>
      <c r="BA752" t="s"/>
      <c r="BB752" t="n">
        <v>96530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747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154</v>
      </c>
      <c r="L753" t="s">
        <v>76</v>
      </c>
      <c r="M753" t="s"/>
      <c r="N753" t="s">
        <v>750</v>
      </c>
      <c r="O753" t="s">
        <v>78</v>
      </c>
      <c r="P753" t="s">
        <v>747</v>
      </c>
      <c r="Q753" t="s"/>
      <c r="R753" t="s">
        <v>220</v>
      </c>
      <c r="S753" t="s">
        <v>282</v>
      </c>
      <c r="T753" t="s">
        <v>81</v>
      </c>
      <c r="U753" t="s">
        <v>82</v>
      </c>
      <c r="V753" t="s">
        <v>83</v>
      </c>
      <c r="W753" t="s">
        <v>84</v>
      </c>
      <c r="X753" t="s"/>
      <c r="Y753" t="s">
        <v>85</v>
      </c>
      <c r="Z753">
        <f>HYPERLINK("https://hotel-media.eclerx.com/savepage/tk_15468536434422815_sr_273.html","info")</f>
        <v/>
      </c>
      <c r="AA753" t="n">
        <v>-10087206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5</v>
      </c>
      <c r="AQ753" t="s">
        <v>88</v>
      </c>
      <c r="AR753" t="s">
        <v>89</v>
      </c>
      <c r="AS753" t="s"/>
      <c r="AT753" t="s">
        <v>90</v>
      </c>
      <c r="AU753" t="s"/>
      <c r="AV753" t="s"/>
      <c r="AW753" t="s"/>
      <c r="AX753" t="s"/>
      <c r="AY753" t="n">
        <v>10087206</v>
      </c>
      <c r="AZ753" t="s">
        <v>91</v>
      </c>
      <c r="BA753" t="s"/>
      <c r="BB753" t="n">
        <v>96530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747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156</v>
      </c>
      <c r="L754" t="s">
        <v>76</v>
      </c>
      <c r="M754" t="s"/>
      <c r="N754" t="s">
        <v>248</v>
      </c>
      <c r="O754" t="s">
        <v>78</v>
      </c>
      <c r="P754" t="s">
        <v>747</v>
      </c>
      <c r="Q754" t="s"/>
      <c r="R754" t="s">
        <v>220</v>
      </c>
      <c r="S754" t="s">
        <v>427</v>
      </c>
      <c r="T754" t="s">
        <v>81</v>
      </c>
      <c r="U754" t="s">
        <v>82</v>
      </c>
      <c r="V754" t="s">
        <v>83</v>
      </c>
      <c r="W754" t="s">
        <v>84</v>
      </c>
      <c r="X754" t="s"/>
      <c r="Y754" t="s">
        <v>85</v>
      </c>
      <c r="Z754">
        <f>HYPERLINK("https://hotel-media.eclerx.com/savepage/tk_15468536434422815_sr_273.html","info")</f>
        <v/>
      </c>
      <c r="AA754" t="n">
        <v>-10087206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5</v>
      </c>
      <c r="AQ754" t="s">
        <v>88</v>
      </c>
      <c r="AR754" t="s">
        <v>123</v>
      </c>
      <c r="AS754" t="s"/>
      <c r="AT754" t="s">
        <v>90</v>
      </c>
      <c r="AU754" t="s"/>
      <c r="AV754" t="s"/>
      <c r="AW754" t="s"/>
      <c r="AX754" t="s"/>
      <c r="AY754" t="n">
        <v>10087206</v>
      </c>
      <c r="AZ754" t="s">
        <v>91</v>
      </c>
      <c r="BA754" t="s"/>
      <c r="BB754" t="n">
        <v>96530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747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159</v>
      </c>
      <c r="L755" t="s">
        <v>76</v>
      </c>
      <c r="M755" t="s"/>
      <c r="N755" t="s">
        <v>751</v>
      </c>
      <c r="O755" t="s">
        <v>78</v>
      </c>
      <c r="P755" t="s">
        <v>747</v>
      </c>
      <c r="Q755" t="s"/>
      <c r="R755" t="s">
        <v>220</v>
      </c>
      <c r="S755" t="s">
        <v>698</v>
      </c>
      <c r="T755" t="s">
        <v>81</v>
      </c>
      <c r="U755" t="s">
        <v>82</v>
      </c>
      <c r="V755" t="s">
        <v>83</v>
      </c>
      <c r="W755" t="s">
        <v>97</v>
      </c>
      <c r="X755" t="s"/>
      <c r="Y755" t="s">
        <v>85</v>
      </c>
      <c r="Z755">
        <f>HYPERLINK("https://hotel-media.eclerx.com/savepage/tk_15468536434422815_sr_273.html","info")</f>
        <v/>
      </c>
      <c r="AA755" t="n">
        <v>-10087206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5</v>
      </c>
      <c r="AQ755" t="s">
        <v>88</v>
      </c>
      <c r="AR755" t="s">
        <v>89</v>
      </c>
      <c r="AS755" t="s"/>
      <c r="AT755" t="s">
        <v>90</v>
      </c>
      <c r="AU755" t="s"/>
      <c r="AV755" t="s"/>
      <c r="AW755" t="s"/>
      <c r="AX755" t="s"/>
      <c r="AY755" t="n">
        <v>10087206</v>
      </c>
      <c r="AZ755" t="s">
        <v>91</v>
      </c>
      <c r="BA755" t="s"/>
      <c r="BB755" t="n">
        <v>96530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747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169</v>
      </c>
      <c r="L756" t="s">
        <v>76</v>
      </c>
      <c r="M756" t="s"/>
      <c r="N756" t="s">
        <v>752</v>
      </c>
      <c r="O756" t="s">
        <v>78</v>
      </c>
      <c r="P756" t="s">
        <v>747</v>
      </c>
      <c r="Q756" t="s"/>
      <c r="R756" t="s">
        <v>220</v>
      </c>
      <c r="S756" t="s">
        <v>217</v>
      </c>
      <c r="T756" t="s">
        <v>81</v>
      </c>
      <c r="U756" t="s">
        <v>82</v>
      </c>
      <c r="V756" t="s">
        <v>83</v>
      </c>
      <c r="W756" t="s">
        <v>84</v>
      </c>
      <c r="X756" t="s"/>
      <c r="Y756" t="s">
        <v>85</v>
      </c>
      <c r="Z756">
        <f>HYPERLINK("https://hotel-media.eclerx.com/savepage/tk_15468536434422815_sr_273.html","info")</f>
        <v/>
      </c>
      <c r="AA756" t="n">
        <v>-10087206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5</v>
      </c>
      <c r="AQ756" t="s">
        <v>88</v>
      </c>
      <c r="AR756" t="s">
        <v>89</v>
      </c>
      <c r="AS756" t="s"/>
      <c r="AT756" t="s">
        <v>90</v>
      </c>
      <c r="AU756" t="s"/>
      <c r="AV756" t="s"/>
      <c r="AW756" t="s"/>
      <c r="AX756" t="s"/>
      <c r="AY756" t="n">
        <v>10087206</v>
      </c>
      <c r="AZ756" t="s">
        <v>91</v>
      </c>
      <c r="BA756" t="s"/>
      <c r="BB756" t="n">
        <v>96530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753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103</v>
      </c>
      <c r="L757" t="s">
        <v>76</v>
      </c>
      <c r="M757" t="s"/>
      <c r="N757" t="s">
        <v>754</v>
      </c>
      <c r="O757" t="s">
        <v>78</v>
      </c>
      <c r="P757" t="s">
        <v>753</v>
      </c>
      <c r="Q757" t="s"/>
      <c r="R757" t="s">
        <v>242</v>
      </c>
      <c r="S757" t="s">
        <v>147</v>
      </c>
      <c r="T757" t="s">
        <v>81</v>
      </c>
      <c r="U757" t="s">
        <v>82</v>
      </c>
      <c r="V757" t="s">
        <v>83</v>
      </c>
      <c r="W757" t="s">
        <v>97</v>
      </c>
      <c r="X757" t="s"/>
      <c r="Y757" t="s">
        <v>85</v>
      </c>
      <c r="Z757">
        <f>HYPERLINK("https://hotel-media.eclerx.com/savepage/tk_15468537833452027_sr_273.html","info")</f>
        <v/>
      </c>
      <c r="AA757" t="n">
        <v>-10087217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62</v>
      </c>
      <c r="AQ757" t="s">
        <v>88</v>
      </c>
      <c r="AR757" t="s">
        <v>89</v>
      </c>
      <c r="AS757" t="s"/>
      <c r="AT757" t="s">
        <v>90</v>
      </c>
      <c r="AU757" t="s"/>
      <c r="AV757" t="s"/>
      <c r="AW757" t="s"/>
      <c r="AX757" t="s"/>
      <c r="AY757" t="n">
        <v>10087217</v>
      </c>
      <c r="AZ757" t="s">
        <v>91</v>
      </c>
      <c r="BA757" t="s"/>
      <c r="BB757" t="n">
        <v>149158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753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112</v>
      </c>
      <c r="L758" t="s">
        <v>76</v>
      </c>
      <c r="M758" t="s"/>
      <c r="N758" t="s">
        <v>755</v>
      </c>
      <c r="O758" t="s">
        <v>78</v>
      </c>
      <c r="P758" t="s">
        <v>753</v>
      </c>
      <c r="Q758" t="s"/>
      <c r="R758" t="s">
        <v>242</v>
      </c>
      <c r="S758" t="s">
        <v>253</v>
      </c>
      <c r="T758" t="s">
        <v>81</v>
      </c>
      <c r="U758" t="s">
        <v>82</v>
      </c>
      <c r="V758" t="s">
        <v>83</v>
      </c>
      <c r="W758" t="s">
        <v>97</v>
      </c>
      <c r="X758" t="s"/>
      <c r="Y758" t="s">
        <v>85</v>
      </c>
      <c r="Z758">
        <f>HYPERLINK("https://hotel-media.eclerx.com/savepage/tk_15468537833452027_sr_273.html","info")</f>
        <v/>
      </c>
      <c r="AA758" t="n">
        <v>-10087217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62</v>
      </c>
      <c r="AQ758" t="s">
        <v>88</v>
      </c>
      <c r="AR758" t="s">
        <v>89</v>
      </c>
      <c r="AS758" t="s"/>
      <c r="AT758" t="s">
        <v>90</v>
      </c>
      <c r="AU758" t="s"/>
      <c r="AV758" t="s"/>
      <c r="AW758" t="s"/>
      <c r="AX758" t="s"/>
      <c r="AY758" t="n">
        <v>10087217</v>
      </c>
      <c r="AZ758" t="s">
        <v>91</v>
      </c>
      <c r="BA758" t="s"/>
      <c r="BB758" t="n">
        <v>149158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753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122</v>
      </c>
      <c r="L759" t="s">
        <v>76</v>
      </c>
      <c r="M759" t="s"/>
      <c r="N759" t="s">
        <v>756</v>
      </c>
      <c r="O759" t="s">
        <v>78</v>
      </c>
      <c r="P759" t="s">
        <v>753</v>
      </c>
      <c r="Q759" t="s"/>
      <c r="R759" t="s">
        <v>242</v>
      </c>
      <c r="S759" t="s">
        <v>256</v>
      </c>
      <c r="T759" t="s">
        <v>81</v>
      </c>
      <c r="U759" t="s">
        <v>82</v>
      </c>
      <c r="V759" t="s">
        <v>83</v>
      </c>
      <c r="W759" t="s">
        <v>97</v>
      </c>
      <c r="X759" t="s"/>
      <c r="Y759" t="s">
        <v>85</v>
      </c>
      <c r="Z759">
        <f>HYPERLINK("https://hotel-media.eclerx.com/savepage/tk_15468537833452027_sr_273.html","info")</f>
        <v/>
      </c>
      <c r="AA759" t="n">
        <v>-10087217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62</v>
      </c>
      <c r="AQ759" t="s">
        <v>88</v>
      </c>
      <c r="AR759" t="s">
        <v>89</v>
      </c>
      <c r="AS759" t="s"/>
      <c r="AT759" t="s">
        <v>90</v>
      </c>
      <c r="AU759" t="s"/>
      <c r="AV759" t="s"/>
      <c r="AW759" t="s"/>
      <c r="AX759" t="s"/>
      <c r="AY759" t="n">
        <v>10087217</v>
      </c>
      <c r="AZ759" t="s">
        <v>91</v>
      </c>
      <c r="BA759" t="s"/>
      <c r="BB759" t="n">
        <v>149158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753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127</v>
      </c>
      <c r="L760" t="s">
        <v>76</v>
      </c>
      <c r="M760" t="s"/>
      <c r="N760" t="s">
        <v>757</v>
      </c>
      <c r="O760" t="s">
        <v>78</v>
      </c>
      <c r="P760" t="s">
        <v>753</v>
      </c>
      <c r="Q760" t="s"/>
      <c r="R760" t="s">
        <v>242</v>
      </c>
      <c r="S760" t="s">
        <v>259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HYPERLINK("https://hotel-media.eclerx.com/savepage/tk_15468537833452027_sr_273.html","info")</f>
        <v/>
      </c>
      <c r="AA760" t="n">
        <v>-10087217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62</v>
      </c>
      <c r="AQ760" t="s">
        <v>88</v>
      </c>
      <c r="AR760" t="s">
        <v>89</v>
      </c>
      <c r="AS760" t="s"/>
      <c r="AT760" t="s">
        <v>90</v>
      </c>
      <c r="AU760" t="s"/>
      <c r="AV760" t="s"/>
      <c r="AW760" t="s"/>
      <c r="AX760" t="s"/>
      <c r="AY760" t="n">
        <v>10087217</v>
      </c>
      <c r="AZ760" t="s">
        <v>91</v>
      </c>
      <c r="BA760" t="s"/>
      <c r="BB760" t="n">
        <v>149158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753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129</v>
      </c>
      <c r="L761" t="s">
        <v>76</v>
      </c>
      <c r="M761" t="s"/>
      <c r="N761" t="s">
        <v>758</v>
      </c>
      <c r="O761" t="s">
        <v>78</v>
      </c>
      <c r="P761" t="s">
        <v>753</v>
      </c>
      <c r="Q761" t="s"/>
      <c r="R761" t="s">
        <v>242</v>
      </c>
      <c r="S761" t="s">
        <v>208</v>
      </c>
      <c r="T761" t="s">
        <v>81</v>
      </c>
      <c r="U761" t="s">
        <v>82</v>
      </c>
      <c r="V761" t="s">
        <v>83</v>
      </c>
      <c r="W761" t="s">
        <v>97</v>
      </c>
      <c r="X761" t="s"/>
      <c r="Y761" t="s">
        <v>85</v>
      </c>
      <c r="Z761">
        <f>HYPERLINK("https://hotel-media.eclerx.com/savepage/tk_15468537833452027_sr_273.html","info")</f>
        <v/>
      </c>
      <c r="AA761" t="n">
        <v>-10087217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62</v>
      </c>
      <c r="AQ761" t="s">
        <v>88</v>
      </c>
      <c r="AR761" t="s">
        <v>89</v>
      </c>
      <c r="AS761" t="s"/>
      <c r="AT761" t="s">
        <v>90</v>
      </c>
      <c r="AU761" t="s"/>
      <c r="AV761" t="s"/>
      <c r="AW761" t="s"/>
      <c r="AX761" t="s"/>
      <c r="AY761" t="n">
        <v>10087217</v>
      </c>
      <c r="AZ761" t="s">
        <v>91</v>
      </c>
      <c r="BA761" t="s"/>
      <c r="BB761" t="n">
        <v>149158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753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132</v>
      </c>
      <c r="L762" t="s">
        <v>76</v>
      </c>
      <c r="M762" t="s"/>
      <c r="N762" t="s">
        <v>759</v>
      </c>
      <c r="O762" t="s">
        <v>78</v>
      </c>
      <c r="P762" t="s">
        <v>753</v>
      </c>
      <c r="Q762" t="s"/>
      <c r="R762" t="s">
        <v>242</v>
      </c>
      <c r="S762" t="s">
        <v>260</v>
      </c>
      <c r="T762" t="s">
        <v>81</v>
      </c>
      <c r="U762" t="s">
        <v>82</v>
      </c>
      <c r="V762" t="s">
        <v>83</v>
      </c>
      <c r="W762" t="s">
        <v>97</v>
      </c>
      <c r="X762" t="s"/>
      <c r="Y762" t="s">
        <v>85</v>
      </c>
      <c r="Z762">
        <f>HYPERLINK("https://hotel-media.eclerx.com/savepage/tk_15468537833452027_sr_273.html","info")</f>
        <v/>
      </c>
      <c r="AA762" t="n">
        <v>-10087217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62</v>
      </c>
      <c r="AQ762" t="s">
        <v>88</v>
      </c>
      <c r="AR762" t="s">
        <v>89</v>
      </c>
      <c r="AS762" t="s"/>
      <c r="AT762" t="s">
        <v>90</v>
      </c>
      <c r="AU762" t="s"/>
      <c r="AV762" t="s"/>
      <c r="AW762" t="s"/>
      <c r="AX762" t="s"/>
      <c r="AY762" t="n">
        <v>10087217</v>
      </c>
      <c r="AZ762" t="s">
        <v>91</v>
      </c>
      <c r="BA762" t="s"/>
      <c r="BB762" t="n">
        <v>149158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753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136</v>
      </c>
      <c r="L763" t="s">
        <v>76</v>
      </c>
      <c r="M763" t="s"/>
      <c r="N763" t="s">
        <v>760</v>
      </c>
      <c r="O763" t="s">
        <v>78</v>
      </c>
      <c r="P763" t="s">
        <v>753</v>
      </c>
      <c r="Q763" t="s"/>
      <c r="R763" t="s">
        <v>242</v>
      </c>
      <c r="S763" t="s">
        <v>390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HYPERLINK("https://hotel-media.eclerx.com/savepage/tk_15468537833452027_sr_273.html","info")</f>
        <v/>
      </c>
      <c r="AA763" t="n">
        <v>-10087217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62</v>
      </c>
      <c r="AQ763" t="s">
        <v>88</v>
      </c>
      <c r="AR763" t="s">
        <v>89</v>
      </c>
      <c r="AS763" t="s"/>
      <c r="AT763" t="s">
        <v>90</v>
      </c>
      <c r="AU763" t="s"/>
      <c r="AV763" t="s"/>
      <c r="AW763" t="s"/>
      <c r="AX763" t="s"/>
      <c r="AY763" t="n">
        <v>10087217</v>
      </c>
      <c r="AZ763" t="s">
        <v>91</v>
      </c>
      <c r="BA763" t="s"/>
      <c r="BB763" t="n">
        <v>149158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753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136</v>
      </c>
      <c r="L764" t="s">
        <v>76</v>
      </c>
      <c r="M764" t="s"/>
      <c r="N764" t="s">
        <v>128</v>
      </c>
      <c r="O764" t="s">
        <v>78</v>
      </c>
      <c r="P764" t="s">
        <v>753</v>
      </c>
      <c r="Q764" t="s"/>
      <c r="R764" t="s">
        <v>242</v>
      </c>
      <c r="S764" t="s">
        <v>390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HYPERLINK("https://hotel-media.eclerx.com/savepage/tk_15468537833452027_sr_273.html","info")</f>
        <v/>
      </c>
      <c r="AA764" t="n">
        <v>-10087217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62</v>
      </c>
      <c r="AQ764" t="s">
        <v>88</v>
      </c>
      <c r="AR764" t="s">
        <v>124</v>
      </c>
      <c r="AS764" t="s"/>
      <c r="AT764" t="s">
        <v>90</v>
      </c>
      <c r="AU764" t="s"/>
      <c r="AV764" t="s"/>
      <c r="AW764" t="s"/>
      <c r="AX764" t="s"/>
      <c r="AY764" t="n">
        <v>10087217</v>
      </c>
      <c r="AZ764" t="s">
        <v>91</v>
      </c>
      <c r="BA764" t="s"/>
      <c r="BB764" t="n">
        <v>149158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753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136</v>
      </c>
      <c r="L765" t="s">
        <v>76</v>
      </c>
      <c r="M765" t="s"/>
      <c r="N765" t="s">
        <v>128</v>
      </c>
      <c r="O765" t="s">
        <v>78</v>
      </c>
      <c r="P765" t="s">
        <v>753</v>
      </c>
      <c r="Q765" t="s"/>
      <c r="R765" t="s">
        <v>242</v>
      </c>
      <c r="S765" t="s">
        <v>390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HYPERLINK("https://hotel-media.eclerx.com/savepage/tk_15468537833452027_sr_273.html","info")</f>
        <v/>
      </c>
      <c r="AA765" t="n">
        <v>-10087217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62</v>
      </c>
      <c r="AQ765" t="s">
        <v>88</v>
      </c>
      <c r="AR765" t="s">
        <v>119</v>
      </c>
      <c r="AS765" t="s"/>
      <c r="AT765" t="s">
        <v>90</v>
      </c>
      <c r="AU765" t="s"/>
      <c r="AV765" t="s"/>
      <c r="AW765" t="s"/>
      <c r="AX765" t="s"/>
      <c r="AY765" t="n">
        <v>10087217</v>
      </c>
      <c r="AZ765" t="s">
        <v>91</v>
      </c>
      <c r="BA765" t="s"/>
      <c r="BB765" t="n">
        <v>149158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753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136</v>
      </c>
      <c r="L766" t="s">
        <v>76</v>
      </c>
      <c r="M766" t="s"/>
      <c r="N766" t="s">
        <v>137</v>
      </c>
      <c r="O766" t="s">
        <v>78</v>
      </c>
      <c r="P766" t="s">
        <v>753</v>
      </c>
      <c r="Q766" t="s"/>
      <c r="R766" t="s">
        <v>242</v>
      </c>
      <c r="S766" t="s">
        <v>390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HYPERLINK("https://hotel-media.eclerx.com/savepage/tk_15468537833452027_sr_273.html","info")</f>
        <v/>
      </c>
      <c r="AA766" t="n">
        <v>-10087217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62</v>
      </c>
      <c r="AQ766" t="s">
        <v>88</v>
      </c>
      <c r="AR766" t="s">
        <v>121</v>
      </c>
      <c r="AS766" t="s"/>
      <c r="AT766" t="s">
        <v>90</v>
      </c>
      <c r="AU766" t="s"/>
      <c r="AV766" t="s"/>
      <c r="AW766" t="s"/>
      <c r="AX766" t="s"/>
      <c r="AY766" t="n">
        <v>10087217</v>
      </c>
      <c r="AZ766" t="s">
        <v>91</v>
      </c>
      <c r="BA766" t="s"/>
      <c r="BB766" t="n">
        <v>149158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753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138</v>
      </c>
      <c r="L767" t="s">
        <v>76</v>
      </c>
      <c r="M767" t="s"/>
      <c r="N767" t="s">
        <v>128</v>
      </c>
      <c r="O767" t="s">
        <v>78</v>
      </c>
      <c r="P767" t="s">
        <v>753</v>
      </c>
      <c r="Q767" t="s"/>
      <c r="R767" t="s">
        <v>242</v>
      </c>
      <c r="S767" t="s">
        <v>211</v>
      </c>
      <c r="T767" t="s">
        <v>81</v>
      </c>
      <c r="U767" t="s">
        <v>82</v>
      </c>
      <c r="V767" t="s">
        <v>83</v>
      </c>
      <c r="W767" t="s">
        <v>97</v>
      </c>
      <c r="X767" t="s"/>
      <c r="Y767" t="s">
        <v>85</v>
      </c>
      <c r="Z767">
        <f>HYPERLINK("https://hotel-media.eclerx.com/savepage/tk_15468537833452027_sr_273.html","info")</f>
        <v/>
      </c>
      <c r="AA767" t="n">
        <v>-10087217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62</v>
      </c>
      <c r="AQ767" t="s">
        <v>88</v>
      </c>
      <c r="AR767" t="s">
        <v>121</v>
      </c>
      <c r="AS767" t="s"/>
      <c r="AT767" t="s">
        <v>90</v>
      </c>
      <c r="AU767" t="s"/>
      <c r="AV767" t="s"/>
      <c r="AW767" t="s"/>
      <c r="AX767" t="s"/>
      <c r="AY767" t="n">
        <v>10087217</v>
      </c>
      <c r="AZ767" t="s">
        <v>91</v>
      </c>
      <c r="BA767" t="s"/>
      <c r="BB767" t="n">
        <v>149158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753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146</v>
      </c>
      <c r="L768" t="s">
        <v>76</v>
      </c>
      <c r="M768" t="s"/>
      <c r="N768" t="s">
        <v>761</v>
      </c>
      <c r="O768" t="s">
        <v>78</v>
      </c>
      <c r="P768" t="s">
        <v>753</v>
      </c>
      <c r="Q768" t="s"/>
      <c r="R768" t="s">
        <v>242</v>
      </c>
      <c r="S768" t="s">
        <v>278</v>
      </c>
      <c r="T768" t="s">
        <v>81</v>
      </c>
      <c r="U768" t="s">
        <v>82</v>
      </c>
      <c r="V768" t="s">
        <v>83</v>
      </c>
      <c r="W768" t="s">
        <v>84</v>
      </c>
      <c r="X768" t="s"/>
      <c r="Y768" t="s">
        <v>85</v>
      </c>
      <c r="Z768">
        <f>HYPERLINK("https://hotel-media.eclerx.com/savepage/tk_15468537833452027_sr_273.html","info")</f>
        <v/>
      </c>
      <c r="AA768" t="n">
        <v>-10087217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62</v>
      </c>
      <c r="AQ768" t="s">
        <v>88</v>
      </c>
      <c r="AR768" t="s">
        <v>89</v>
      </c>
      <c r="AS768" t="s"/>
      <c r="AT768" t="s">
        <v>90</v>
      </c>
      <c r="AU768" t="s"/>
      <c r="AV768" t="s"/>
      <c r="AW768" t="s"/>
      <c r="AX768" t="s"/>
      <c r="AY768" t="n">
        <v>10087217</v>
      </c>
      <c r="AZ768" t="s">
        <v>91</v>
      </c>
      <c r="BA768" t="s"/>
      <c r="BB768" t="n">
        <v>149158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753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152</v>
      </c>
      <c r="L769" t="s">
        <v>76</v>
      </c>
      <c r="M769" t="s"/>
      <c r="N769" t="s">
        <v>762</v>
      </c>
      <c r="O769" t="s">
        <v>78</v>
      </c>
      <c r="P769" t="s">
        <v>753</v>
      </c>
      <c r="Q769" t="s"/>
      <c r="R769" t="s">
        <v>242</v>
      </c>
      <c r="S769" t="s">
        <v>280</v>
      </c>
      <c r="T769" t="s">
        <v>81</v>
      </c>
      <c r="U769" t="s">
        <v>82</v>
      </c>
      <c r="V769" t="s">
        <v>83</v>
      </c>
      <c r="W769" t="s">
        <v>97</v>
      </c>
      <c r="X769" t="s"/>
      <c r="Y769" t="s">
        <v>85</v>
      </c>
      <c r="Z769">
        <f>HYPERLINK("https://hotel-media.eclerx.com/savepage/tk_15468537833452027_sr_273.html","info")</f>
        <v/>
      </c>
      <c r="AA769" t="n">
        <v>-10087217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62</v>
      </c>
      <c r="AQ769" t="s">
        <v>88</v>
      </c>
      <c r="AR769" t="s">
        <v>89</v>
      </c>
      <c r="AS769" t="s"/>
      <c r="AT769" t="s">
        <v>90</v>
      </c>
      <c r="AU769" t="s"/>
      <c r="AV769" t="s"/>
      <c r="AW769" t="s"/>
      <c r="AX769" t="s"/>
      <c r="AY769" t="n">
        <v>10087217</v>
      </c>
      <c r="AZ769" t="s">
        <v>91</v>
      </c>
      <c r="BA769" t="s"/>
      <c r="BB769" t="n">
        <v>149158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753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153</v>
      </c>
      <c r="L770" t="s">
        <v>76</v>
      </c>
      <c r="M770" t="s"/>
      <c r="N770" t="s">
        <v>763</v>
      </c>
      <c r="O770" t="s">
        <v>78</v>
      </c>
      <c r="P770" t="s">
        <v>753</v>
      </c>
      <c r="Q770" t="s"/>
      <c r="R770" t="s">
        <v>242</v>
      </c>
      <c r="S770" t="s">
        <v>572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HYPERLINK("https://hotel-media.eclerx.com/savepage/tk_15468537833452027_sr_273.html","info")</f>
        <v/>
      </c>
      <c r="AA770" t="n">
        <v>-10087217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62</v>
      </c>
      <c r="AQ770" t="s">
        <v>88</v>
      </c>
      <c r="AR770" t="s">
        <v>89</v>
      </c>
      <c r="AS770" t="s"/>
      <c r="AT770" t="s">
        <v>90</v>
      </c>
      <c r="AU770" t="s"/>
      <c r="AV770" t="s"/>
      <c r="AW770" t="s"/>
      <c r="AX770" t="s"/>
      <c r="AY770" t="n">
        <v>10087217</v>
      </c>
      <c r="AZ770" t="s">
        <v>91</v>
      </c>
      <c r="BA770" t="s"/>
      <c r="BB770" t="n">
        <v>149158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753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156</v>
      </c>
      <c r="L771" t="s">
        <v>76</v>
      </c>
      <c r="M771" t="s"/>
      <c r="N771" t="s">
        <v>764</v>
      </c>
      <c r="O771" t="s">
        <v>78</v>
      </c>
      <c r="P771" t="s">
        <v>753</v>
      </c>
      <c r="Q771" t="s"/>
      <c r="R771" t="s">
        <v>242</v>
      </c>
      <c r="S771" t="s">
        <v>427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HYPERLINK("https://hotel-media.eclerx.com/savepage/tk_15468537833452027_sr_273.html","info")</f>
        <v/>
      </c>
      <c r="AA771" t="n">
        <v>-10087217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62</v>
      </c>
      <c r="AQ771" t="s">
        <v>88</v>
      </c>
      <c r="AR771" t="s">
        <v>89</v>
      </c>
      <c r="AS771" t="s"/>
      <c r="AT771" t="s">
        <v>90</v>
      </c>
      <c r="AU771" t="s"/>
      <c r="AV771" t="s"/>
      <c r="AW771" t="s"/>
      <c r="AX771" t="s"/>
      <c r="AY771" t="n">
        <v>10087217</v>
      </c>
      <c r="AZ771" t="s">
        <v>91</v>
      </c>
      <c r="BA771" t="s"/>
      <c r="BB771" t="n">
        <v>149158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753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168</v>
      </c>
      <c r="L772" t="s">
        <v>76</v>
      </c>
      <c r="M772" t="s"/>
      <c r="N772" t="s">
        <v>128</v>
      </c>
      <c r="O772" t="s">
        <v>78</v>
      </c>
      <c r="P772" t="s">
        <v>753</v>
      </c>
      <c r="Q772" t="s"/>
      <c r="R772" t="s">
        <v>242</v>
      </c>
      <c r="S772" t="s">
        <v>364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HYPERLINK("https://hotel-media.eclerx.com/savepage/tk_15468537833452027_sr_273.html","info")</f>
        <v/>
      </c>
      <c r="AA772" t="n">
        <v>-10087217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62</v>
      </c>
      <c r="AQ772" t="s">
        <v>88</v>
      </c>
      <c r="AR772" t="s">
        <v>119</v>
      </c>
      <c r="AS772" t="s"/>
      <c r="AT772" t="s">
        <v>90</v>
      </c>
      <c r="AU772" t="s"/>
      <c r="AV772" t="s"/>
      <c r="AW772" t="s"/>
      <c r="AX772" t="s"/>
      <c r="AY772" t="n">
        <v>10087217</v>
      </c>
      <c r="AZ772" t="s">
        <v>91</v>
      </c>
      <c r="BA772" t="s"/>
      <c r="BB772" t="n">
        <v>149158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753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171</v>
      </c>
      <c r="L773" t="s">
        <v>76</v>
      </c>
      <c r="M773" t="s"/>
      <c r="N773" t="s">
        <v>128</v>
      </c>
      <c r="O773" t="s">
        <v>78</v>
      </c>
      <c r="P773" t="s">
        <v>753</v>
      </c>
      <c r="Q773" t="s"/>
      <c r="R773" t="s">
        <v>242</v>
      </c>
      <c r="S773" t="s">
        <v>577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HYPERLINK("https://hotel-media.eclerx.com/savepage/tk_15468537833452027_sr_273.html","info")</f>
        <v/>
      </c>
      <c r="AA773" t="n">
        <v>-10087217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62</v>
      </c>
      <c r="AQ773" t="s">
        <v>88</v>
      </c>
      <c r="AR773" t="s">
        <v>121</v>
      </c>
      <c r="AS773" t="s"/>
      <c r="AT773" t="s">
        <v>90</v>
      </c>
      <c r="AU773" t="s"/>
      <c r="AV773" t="s"/>
      <c r="AW773" t="s"/>
      <c r="AX773" t="s"/>
      <c r="AY773" t="n">
        <v>10087217</v>
      </c>
      <c r="AZ773" t="s">
        <v>91</v>
      </c>
      <c r="BA773" t="s"/>
      <c r="BB773" t="n">
        <v>149158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753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176</v>
      </c>
      <c r="L774" t="s">
        <v>76</v>
      </c>
      <c r="M774" t="s"/>
      <c r="N774" t="s">
        <v>765</v>
      </c>
      <c r="O774" t="s">
        <v>78</v>
      </c>
      <c r="P774" t="s">
        <v>753</v>
      </c>
      <c r="Q774" t="s"/>
      <c r="R774" t="s">
        <v>242</v>
      </c>
      <c r="S774" t="s">
        <v>160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HYPERLINK("https://hotel-media.eclerx.com/savepage/tk_15468537833452027_sr_273.html","info")</f>
        <v/>
      </c>
      <c r="AA774" t="n">
        <v>-10087217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62</v>
      </c>
      <c r="AQ774" t="s">
        <v>88</v>
      </c>
      <c r="AR774" t="s">
        <v>89</v>
      </c>
      <c r="AS774" t="s"/>
      <c r="AT774" t="s">
        <v>90</v>
      </c>
      <c r="AU774" t="s"/>
      <c r="AV774" t="s"/>
      <c r="AW774" t="s"/>
      <c r="AX774" t="s"/>
      <c r="AY774" t="n">
        <v>10087217</v>
      </c>
      <c r="AZ774" t="s">
        <v>91</v>
      </c>
      <c r="BA774" t="s"/>
      <c r="BB774" t="n">
        <v>149158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753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178</v>
      </c>
      <c r="L775" t="s">
        <v>76</v>
      </c>
      <c r="M775" t="s"/>
      <c r="N775" t="s">
        <v>766</v>
      </c>
      <c r="O775" t="s">
        <v>78</v>
      </c>
      <c r="P775" t="s">
        <v>753</v>
      </c>
      <c r="Q775" t="s"/>
      <c r="R775" t="s">
        <v>242</v>
      </c>
      <c r="S775" t="s">
        <v>579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HYPERLINK("https://hotel-media.eclerx.com/savepage/tk_15468537833452027_sr_273.html","info")</f>
        <v/>
      </c>
      <c r="AA775" t="n">
        <v>-10087217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62</v>
      </c>
      <c r="AQ775" t="s">
        <v>88</v>
      </c>
      <c r="AR775" t="s">
        <v>119</v>
      </c>
      <c r="AS775" t="s"/>
      <c r="AT775" t="s">
        <v>90</v>
      </c>
      <c r="AU775" t="s"/>
      <c r="AV775" t="s"/>
      <c r="AW775" t="s"/>
      <c r="AX775" t="s"/>
      <c r="AY775" t="n">
        <v>10087217</v>
      </c>
      <c r="AZ775" t="s">
        <v>91</v>
      </c>
      <c r="BA775" t="s"/>
      <c r="BB775" t="n">
        <v>149158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753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719</v>
      </c>
      <c r="L776" t="s">
        <v>76</v>
      </c>
      <c r="M776" t="s"/>
      <c r="N776" t="s">
        <v>767</v>
      </c>
      <c r="O776" t="s">
        <v>78</v>
      </c>
      <c r="P776" t="s">
        <v>753</v>
      </c>
      <c r="Q776" t="s"/>
      <c r="R776" t="s">
        <v>242</v>
      </c>
      <c r="S776" t="s">
        <v>768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HYPERLINK("https://hotel-media.eclerx.com/savepage/tk_15468537833452027_sr_273.html","info")</f>
        <v/>
      </c>
      <c r="AA776" t="n">
        <v>-10087217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62</v>
      </c>
      <c r="AQ776" t="s">
        <v>88</v>
      </c>
      <c r="AR776" t="s">
        <v>124</v>
      </c>
      <c r="AS776" t="s"/>
      <c r="AT776" t="s">
        <v>90</v>
      </c>
      <c r="AU776" t="s"/>
      <c r="AV776" t="s"/>
      <c r="AW776" t="s"/>
      <c r="AX776" t="s"/>
      <c r="AY776" t="n">
        <v>10087217</v>
      </c>
      <c r="AZ776" t="s">
        <v>91</v>
      </c>
      <c r="BA776" t="s"/>
      <c r="BB776" t="n">
        <v>149158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753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719</v>
      </c>
      <c r="L777" t="s">
        <v>76</v>
      </c>
      <c r="M777" t="s"/>
      <c r="N777" t="s">
        <v>769</v>
      </c>
      <c r="O777" t="s">
        <v>78</v>
      </c>
      <c r="P777" t="s">
        <v>753</v>
      </c>
      <c r="Q777" t="s"/>
      <c r="R777" t="s">
        <v>242</v>
      </c>
      <c r="S777" t="s">
        <v>768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HYPERLINK("https://hotel-media.eclerx.com/savepage/tk_15468537833452027_sr_273.html","info")</f>
        <v/>
      </c>
      <c r="AA777" t="n">
        <v>-10087217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62</v>
      </c>
      <c r="AQ777" t="s">
        <v>88</v>
      </c>
      <c r="AR777" t="s">
        <v>121</v>
      </c>
      <c r="AS777" t="s"/>
      <c r="AT777" t="s">
        <v>90</v>
      </c>
      <c r="AU777" t="s"/>
      <c r="AV777" t="s"/>
      <c r="AW777" t="s"/>
      <c r="AX777" t="s"/>
      <c r="AY777" t="n">
        <v>10087217</v>
      </c>
      <c r="AZ777" t="s">
        <v>91</v>
      </c>
      <c r="BA777" t="s"/>
      <c r="BB777" t="n">
        <v>149158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753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719</v>
      </c>
      <c r="L778" t="s">
        <v>76</v>
      </c>
      <c r="M778" t="s"/>
      <c r="N778" t="s">
        <v>767</v>
      </c>
      <c r="O778" t="s">
        <v>78</v>
      </c>
      <c r="P778" t="s">
        <v>753</v>
      </c>
      <c r="Q778" t="s"/>
      <c r="R778" t="s">
        <v>242</v>
      </c>
      <c r="S778" t="s">
        <v>768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HYPERLINK("https://hotel-media.eclerx.com/savepage/tk_15468537833452027_sr_273.html","info")</f>
        <v/>
      </c>
      <c r="AA778" t="n">
        <v>-10087217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62</v>
      </c>
      <c r="AQ778" t="s">
        <v>88</v>
      </c>
      <c r="AR778" t="s">
        <v>119</v>
      </c>
      <c r="AS778" t="s"/>
      <c r="AT778" t="s">
        <v>90</v>
      </c>
      <c r="AU778" t="s"/>
      <c r="AV778" t="s"/>
      <c r="AW778" t="s"/>
      <c r="AX778" t="s"/>
      <c r="AY778" t="n">
        <v>10087217</v>
      </c>
      <c r="AZ778" t="s">
        <v>91</v>
      </c>
      <c r="BA778" t="s"/>
      <c r="BB778" t="n">
        <v>149158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770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87</v>
      </c>
      <c r="L779" t="s">
        <v>76</v>
      </c>
      <c r="M779" t="s"/>
      <c r="N779" t="s">
        <v>125</v>
      </c>
      <c r="O779" t="s">
        <v>78</v>
      </c>
      <c r="P779" t="s">
        <v>770</v>
      </c>
      <c r="Q779" t="s"/>
      <c r="R779" t="s">
        <v>220</v>
      </c>
      <c r="S779" t="s">
        <v>199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HYPERLINK("https://hotel-media.eclerx.com/savepage/tk_15468537283411038_sr_273.html","info")</f>
        <v/>
      </c>
      <c r="AA779" t="n">
        <v>-2311932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41</v>
      </c>
      <c r="AQ779" t="s">
        <v>88</v>
      </c>
      <c r="AR779" t="s">
        <v>133</v>
      </c>
      <c r="AS779" t="s"/>
      <c r="AT779" t="s">
        <v>90</v>
      </c>
      <c r="AU779" t="s"/>
      <c r="AV779" t="s"/>
      <c r="AW779" t="s"/>
      <c r="AX779" t="s"/>
      <c r="AY779" t="n">
        <v>2311932</v>
      </c>
      <c r="AZ779" t="s">
        <v>771</v>
      </c>
      <c r="BA779" t="s"/>
      <c r="BB779" t="n">
        <v>31553</v>
      </c>
      <c r="BC779" t="n">
        <v>53.564500990077</v>
      </c>
      <c r="BD779" t="n">
        <v>53.564500990077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770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90</v>
      </c>
      <c r="L780" t="s">
        <v>76</v>
      </c>
      <c r="M780" t="s"/>
      <c r="N780" t="s">
        <v>137</v>
      </c>
      <c r="O780" t="s">
        <v>78</v>
      </c>
      <c r="P780" t="s">
        <v>770</v>
      </c>
      <c r="Q780" t="s"/>
      <c r="R780" t="s">
        <v>220</v>
      </c>
      <c r="S780" t="s">
        <v>135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HYPERLINK("https://hotel-media.eclerx.com/savepage/tk_15468537283411038_sr_273.html","info")</f>
        <v/>
      </c>
      <c r="AA780" t="n">
        <v>-2311932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41</v>
      </c>
      <c r="AQ780" t="s">
        <v>88</v>
      </c>
      <c r="AR780" t="s">
        <v>121</v>
      </c>
      <c r="AS780" t="s"/>
      <c r="AT780" t="s">
        <v>90</v>
      </c>
      <c r="AU780" t="s"/>
      <c r="AV780" t="s"/>
      <c r="AW780" t="s"/>
      <c r="AX780" t="s"/>
      <c r="AY780" t="n">
        <v>2311932</v>
      </c>
      <c r="AZ780" t="s">
        <v>771</v>
      </c>
      <c r="BA780" t="s"/>
      <c r="BB780" t="n">
        <v>31553</v>
      </c>
      <c r="BC780" t="n">
        <v>53.564500990077</v>
      </c>
      <c r="BD780" t="n">
        <v>53.564500990077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770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90</v>
      </c>
      <c r="L781" t="s">
        <v>76</v>
      </c>
      <c r="M781" t="s"/>
      <c r="N781" t="s">
        <v>128</v>
      </c>
      <c r="O781" t="s">
        <v>78</v>
      </c>
      <c r="P781" t="s">
        <v>770</v>
      </c>
      <c r="Q781" t="s"/>
      <c r="R781" t="s">
        <v>220</v>
      </c>
      <c r="S781" t="s">
        <v>135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HYPERLINK("https://hotel-media.eclerx.com/savepage/tk_15468537283411038_sr_273.html","info")</f>
        <v/>
      </c>
      <c r="AA781" t="n">
        <v>-2311932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41</v>
      </c>
      <c r="AQ781" t="s">
        <v>88</v>
      </c>
      <c r="AR781" t="s">
        <v>124</v>
      </c>
      <c r="AS781" t="s"/>
      <c r="AT781" t="s">
        <v>90</v>
      </c>
      <c r="AU781" t="s"/>
      <c r="AV781" t="s"/>
      <c r="AW781" t="s"/>
      <c r="AX781" t="s"/>
      <c r="AY781" t="n">
        <v>2311932</v>
      </c>
      <c r="AZ781" t="s">
        <v>771</v>
      </c>
      <c r="BA781" t="s"/>
      <c r="BB781" t="n">
        <v>31553</v>
      </c>
      <c r="BC781" t="n">
        <v>53.564500990077</v>
      </c>
      <c r="BD781" t="n">
        <v>53.564500990077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770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90</v>
      </c>
      <c r="L782" t="s">
        <v>76</v>
      </c>
      <c r="M782" t="s"/>
      <c r="N782" t="s">
        <v>128</v>
      </c>
      <c r="O782" t="s">
        <v>78</v>
      </c>
      <c r="P782" t="s">
        <v>770</v>
      </c>
      <c r="Q782" t="s"/>
      <c r="R782" t="s">
        <v>220</v>
      </c>
      <c r="S782" t="s">
        <v>135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HYPERLINK("https://hotel-media.eclerx.com/savepage/tk_15468537283411038_sr_273.html","info")</f>
        <v/>
      </c>
      <c r="AA782" t="n">
        <v>-2311932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41</v>
      </c>
      <c r="AQ782" t="s">
        <v>88</v>
      </c>
      <c r="AR782" t="s">
        <v>119</v>
      </c>
      <c r="AS782" t="s"/>
      <c r="AT782" t="s">
        <v>90</v>
      </c>
      <c r="AU782" t="s"/>
      <c r="AV782" t="s"/>
      <c r="AW782" t="s"/>
      <c r="AX782" t="s"/>
      <c r="AY782" t="n">
        <v>2311932</v>
      </c>
      <c r="AZ782" t="s">
        <v>771</v>
      </c>
      <c r="BA782" t="s"/>
      <c r="BB782" t="n">
        <v>31553</v>
      </c>
      <c r="BC782" t="n">
        <v>53.564500990077</v>
      </c>
      <c r="BD782" t="n">
        <v>53.564500990077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770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92</v>
      </c>
      <c r="L783" t="s">
        <v>76</v>
      </c>
      <c r="M783" t="s"/>
      <c r="N783" t="s">
        <v>143</v>
      </c>
      <c r="O783" t="s">
        <v>78</v>
      </c>
      <c r="P783" t="s">
        <v>770</v>
      </c>
      <c r="Q783" t="s"/>
      <c r="R783" t="s">
        <v>220</v>
      </c>
      <c r="S783" t="s">
        <v>136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HYPERLINK("https://hotel-media.eclerx.com/savepage/tk_15468537283411038_sr_273.html","info")</f>
        <v/>
      </c>
      <c r="AA783" t="n">
        <v>-2311932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41</v>
      </c>
      <c r="AQ783" t="s">
        <v>88</v>
      </c>
      <c r="AR783" t="s">
        <v>133</v>
      </c>
      <c r="AS783" t="s"/>
      <c r="AT783" t="s">
        <v>90</v>
      </c>
      <c r="AU783" t="s"/>
      <c r="AV783" t="s"/>
      <c r="AW783" t="s"/>
      <c r="AX783" t="s"/>
      <c r="AY783" t="n">
        <v>2311932</v>
      </c>
      <c r="AZ783" t="s">
        <v>771</v>
      </c>
      <c r="BA783" t="s"/>
      <c r="BB783" t="n">
        <v>31553</v>
      </c>
      <c r="BC783" t="n">
        <v>53.564500990077</v>
      </c>
      <c r="BD783" t="n">
        <v>53.564500990077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770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97</v>
      </c>
      <c r="L784" t="s">
        <v>76</v>
      </c>
      <c r="M784" t="s"/>
      <c r="N784" t="s">
        <v>772</v>
      </c>
      <c r="O784" t="s">
        <v>78</v>
      </c>
      <c r="P784" t="s">
        <v>770</v>
      </c>
      <c r="Q784" t="s"/>
      <c r="R784" t="s">
        <v>220</v>
      </c>
      <c r="S784" t="s">
        <v>598</v>
      </c>
      <c r="T784" t="s">
        <v>81</v>
      </c>
      <c r="U784" t="s">
        <v>82</v>
      </c>
      <c r="V784" t="s">
        <v>83</v>
      </c>
      <c r="W784" t="s">
        <v>97</v>
      </c>
      <c r="X784" t="s"/>
      <c r="Y784" t="s">
        <v>85</v>
      </c>
      <c r="Z784">
        <f>HYPERLINK("https://hotel-media.eclerx.com/savepage/tk_15468537283411038_sr_273.html","info")</f>
        <v/>
      </c>
      <c r="AA784" t="n">
        <v>-2311932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41</v>
      </c>
      <c r="AQ784" t="s">
        <v>88</v>
      </c>
      <c r="AR784" t="s">
        <v>89</v>
      </c>
      <c r="AS784" t="s"/>
      <c r="AT784" t="s">
        <v>90</v>
      </c>
      <c r="AU784" t="s"/>
      <c r="AV784" t="s"/>
      <c r="AW784" t="s"/>
      <c r="AX784" t="s"/>
      <c r="AY784" t="n">
        <v>2311932</v>
      </c>
      <c r="AZ784" t="s">
        <v>771</v>
      </c>
      <c r="BA784" t="s"/>
      <c r="BB784" t="n">
        <v>31553</v>
      </c>
      <c r="BC784" t="n">
        <v>53.564500990077</v>
      </c>
      <c r="BD784" t="n">
        <v>53.564500990077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770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97</v>
      </c>
      <c r="L785" t="s">
        <v>76</v>
      </c>
      <c r="M785" t="s"/>
      <c r="N785" t="s">
        <v>289</v>
      </c>
      <c r="O785" t="s">
        <v>78</v>
      </c>
      <c r="P785" t="s">
        <v>770</v>
      </c>
      <c r="Q785" t="s"/>
      <c r="R785" t="s">
        <v>220</v>
      </c>
      <c r="S785" t="s">
        <v>598</v>
      </c>
      <c r="T785" t="s">
        <v>81</v>
      </c>
      <c r="U785" t="s">
        <v>82</v>
      </c>
      <c r="V785" t="s">
        <v>83</v>
      </c>
      <c r="W785" t="s">
        <v>97</v>
      </c>
      <c r="X785" t="s"/>
      <c r="Y785" t="s">
        <v>85</v>
      </c>
      <c r="Z785">
        <f>HYPERLINK("https://hotel-media.eclerx.com/savepage/tk_15468537283411038_sr_273.html","info")</f>
        <v/>
      </c>
      <c r="AA785" t="n">
        <v>-2311932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41</v>
      </c>
      <c r="AQ785" t="s">
        <v>88</v>
      </c>
      <c r="AR785" t="s">
        <v>89</v>
      </c>
      <c r="AS785" t="s"/>
      <c r="AT785" t="s">
        <v>90</v>
      </c>
      <c r="AU785" t="s"/>
      <c r="AV785" t="s"/>
      <c r="AW785" t="s"/>
      <c r="AX785" t="s"/>
      <c r="AY785" t="n">
        <v>2311932</v>
      </c>
      <c r="AZ785" t="s">
        <v>771</v>
      </c>
      <c r="BA785" t="s"/>
      <c r="BB785" t="n">
        <v>31553</v>
      </c>
      <c r="BC785" t="n">
        <v>53.564500990077</v>
      </c>
      <c r="BD785" t="n">
        <v>53.564500990077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770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99</v>
      </c>
      <c r="L786" t="s">
        <v>76</v>
      </c>
      <c r="M786" t="s"/>
      <c r="N786" t="s">
        <v>289</v>
      </c>
      <c r="O786" t="s">
        <v>78</v>
      </c>
      <c r="P786" t="s">
        <v>770</v>
      </c>
      <c r="Q786" t="s"/>
      <c r="R786" t="s">
        <v>220</v>
      </c>
      <c r="S786" t="s">
        <v>142</v>
      </c>
      <c r="T786" t="s">
        <v>81</v>
      </c>
      <c r="U786" t="s">
        <v>82</v>
      </c>
      <c r="V786" t="s">
        <v>83</v>
      </c>
      <c r="W786" t="s">
        <v>97</v>
      </c>
      <c r="X786" t="s"/>
      <c r="Y786" t="s">
        <v>85</v>
      </c>
      <c r="Z786">
        <f>HYPERLINK("https://hotel-media.eclerx.com/savepage/tk_15468537283411038_sr_273.html","info")</f>
        <v/>
      </c>
      <c r="AA786" t="n">
        <v>-2311932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41</v>
      </c>
      <c r="AQ786" t="s">
        <v>88</v>
      </c>
      <c r="AR786" t="s">
        <v>114</v>
      </c>
      <c r="AS786" t="s"/>
      <c r="AT786" t="s">
        <v>90</v>
      </c>
      <c r="AU786" t="s"/>
      <c r="AV786" t="s"/>
      <c r="AW786" t="s"/>
      <c r="AX786" t="s"/>
      <c r="AY786" t="n">
        <v>2311932</v>
      </c>
      <c r="AZ786" t="s">
        <v>771</v>
      </c>
      <c r="BA786" t="s"/>
      <c r="BB786" t="n">
        <v>31553</v>
      </c>
      <c r="BC786" t="n">
        <v>53.564500990077</v>
      </c>
      <c r="BD786" t="n">
        <v>53.564500990077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770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99</v>
      </c>
      <c r="L787" t="s">
        <v>76</v>
      </c>
      <c r="M787" t="s"/>
      <c r="N787" t="s">
        <v>772</v>
      </c>
      <c r="O787" t="s">
        <v>78</v>
      </c>
      <c r="P787" t="s">
        <v>770</v>
      </c>
      <c r="Q787" t="s"/>
      <c r="R787" t="s">
        <v>220</v>
      </c>
      <c r="S787" t="s">
        <v>142</v>
      </c>
      <c r="T787" t="s">
        <v>81</v>
      </c>
      <c r="U787" t="s">
        <v>82</v>
      </c>
      <c r="V787" t="s">
        <v>83</v>
      </c>
      <c r="W787" t="s">
        <v>97</v>
      </c>
      <c r="X787" t="s"/>
      <c r="Y787" t="s">
        <v>85</v>
      </c>
      <c r="Z787">
        <f>HYPERLINK("https://hotel-media.eclerx.com/savepage/tk_15468537283411038_sr_273.html","info")</f>
        <v/>
      </c>
      <c r="AA787" t="n">
        <v>-2311932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41</v>
      </c>
      <c r="AQ787" t="s">
        <v>88</v>
      </c>
      <c r="AR787" t="s">
        <v>114</v>
      </c>
      <c r="AS787" t="s"/>
      <c r="AT787" t="s">
        <v>90</v>
      </c>
      <c r="AU787" t="s"/>
      <c r="AV787" t="s"/>
      <c r="AW787" t="s"/>
      <c r="AX787" t="s"/>
      <c r="AY787" t="n">
        <v>2311932</v>
      </c>
      <c r="AZ787" t="s">
        <v>771</v>
      </c>
      <c r="BA787" t="s"/>
      <c r="BB787" t="n">
        <v>31553</v>
      </c>
      <c r="BC787" t="n">
        <v>53.564500990077</v>
      </c>
      <c r="BD787" t="n">
        <v>53.564500990077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770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110</v>
      </c>
      <c r="L788" t="s">
        <v>76</v>
      </c>
      <c r="M788" t="s"/>
      <c r="N788" t="s">
        <v>773</v>
      </c>
      <c r="O788" t="s">
        <v>78</v>
      </c>
      <c r="P788" t="s">
        <v>770</v>
      </c>
      <c r="Q788" t="s"/>
      <c r="R788" t="s">
        <v>220</v>
      </c>
      <c r="S788" t="s">
        <v>106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HYPERLINK("https://hotel-media.eclerx.com/savepage/tk_15468537283411038_sr_273.html","info")</f>
        <v/>
      </c>
      <c r="AA788" t="n">
        <v>-2311932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41</v>
      </c>
      <c r="AQ788" t="s">
        <v>88</v>
      </c>
      <c r="AR788" t="s">
        <v>133</v>
      </c>
      <c r="AS788" t="s"/>
      <c r="AT788" t="s">
        <v>90</v>
      </c>
      <c r="AU788" t="s"/>
      <c r="AV788" t="s"/>
      <c r="AW788" t="s"/>
      <c r="AX788" t="s"/>
      <c r="AY788" t="n">
        <v>2311932</v>
      </c>
      <c r="AZ788" t="s">
        <v>771</v>
      </c>
      <c r="BA788" t="s"/>
      <c r="BB788" t="n">
        <v>31553</v>
      </c>
      <c r="BC788" t="n">
        <v>53.564500990077</v>
      </c>
      <c r="BD788" t="n">
        <v>53.564500990077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770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110</v>
      </c>
      <c r="L789" t="s">
        <v>76</v>
      </c>
      <c r="M789" t="s"/>
      <c r="N789" t="s">
        <v>128</v>
      </c>
      <c r="O789" t="s">
        <v>78</v>
      </c>
      <c r="P789" t="s">
        <v>770</v>
      </c>
      <c r="Q789" t="s"/>
      <c r="R789" t="s">
        <v>220</v>
      </c>
      <c r="S789" t="s">
        <v>106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HYPERLINK("https://hotel-media.eclerx.com/savepage/tk_15468537283411038_sr_273.html","info")</f>
        <v/>
      </c>
      <c r="AA789" t="n">
        <v>-2311932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41</v>
      </c>
      <c r="AQ789" t="s">
        <v>88</v>
      </c>
      <c r="AR789" t="s">
        <v>119</v>
      </c>
      <c r="AS789" t="s"/>
      <c r="AT789" t="s">
        <v>90</v>
      </c>
      <c r="AU789" t="s"/>
      <c r="AV789" t="s"/>
      <c r="AW789" t="s"/>
      <c r="AX789" t="s"/>
      <c r="AY789" t="n">
        <v>2311932</v>
      </c>
      <c r="AZ789" t="s">
        <v>771</v>
      </c>
      <c r="BA789" t="s"/>
      <c r="BB789" t="n">
        <v>31553</v>
      </c>
      <c r="BC789" t="n">
        <v>53.564500990077</v>
      </c>
      <c r="BD789" t="n">
        <v>53.564500990077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770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111</v>
      </c>
      <c r="L790" t="s">
        <v>76</v>
      </c>
      <c r="M790" t="s"/>
      <c r="N790" t="s">
        <v>149</v>
      </c>
      <c r="O790" t="s">
        <v>78</v>
      </c>
      <c r="P790" t="s">
        <v>770</v>
      </c>
      <c r="Q790" t="s"/>
      <c r="R790" t="s">
        <v>220</v>
      </c>
      <c r="S790" t="s">
        <v>560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HYPERLINK("https://hotel-media.eclerx.com/savepage/tk_15468537283411038_sr_273.html","info")</f>
        <v/>
      </c>
      <c r="AA790" t="n">
        <v>-2311932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41</v>
      </c>
      <c r="AQ790" t="s">
        <v>88</v>
      </c>
      <c r="AR790" t="s">
        <v>121</v>
      </c>
      <c r="AS790" t="s"/>
      <c r="AT790" t="s">
        <v>90</v>
      </c>
      <c r="AU790" t="s"/>
      <c r="AV790" t="s"/>
      <c r="AW790" t="s"/>
      <c r="AX790" t="s"/>
      <c r="AY790" t="n">
        <v>2311932</v>
      </c>
      <c r="AZ790" t="s">
        <v>771</v>
      </c>
      <c r="BA790" t="s"/>
      <c r="BB790" t="n">
        <v>31553</v>
      </c>
      <c r="BC790" t="n">
        <v>53.564500990077</v>
      </c>
      <c r="BD790" t="n">
        <v>53.564500990077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770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111</v>
      </c>
      <c r="L791" t="s">
        <v>76</v>
      </c>
      <c r="M791" t="s"/>
      <c r="N791" t="s">
        <v>128</v>
      </c>
      <c r="O791" t="s">
        <v>78</v>
      </c>
      <c r="P791" t="s">
        <v>770</v>
      </c>
      <c r="Q791" t="s"/>
      <c r="R791" t="s">
        <v>220</v>
      </c>
      <c r="S791" t="s">
        <v>560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HYPERLINK("https://hotel-media.eclerx.com/savepage/tk_15468537283411038_sr_273.html","info")</f>
        <v/>
      </c>
      <c r="AA791" t="n">
        <v>-2311932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41</v>
      </c>
      <c r="AQ791" t="s">
        <v>88</v>
      </c>
      <c r="AR791" t="s">
        <v>121</v>
      </c>
      <c r="AS791" t="s"/>
      <c r="AT791" t="s">
        <v>90</v>
      </c>
      <c r="AU791" t="s"/>
      <c r="AV791" t="s"/>
      <c r="AW791" t="s"/>
      <c r="AX791" t="s"/>
      <c r="AY791" t="n">
        <v>2311932</v>
      </c>
      <c r="AZ791" t="s">
        <v>771</v>
      </c>
      <c r="BA791" t="s"/>
      <c r="BB791" t="n">
        <v>31553</v>
      </c>
      <c r="BC791" t="n">
        <v>53.564500990077</v>
      </c>
      <c r="BD791" t="n">
        <v>53.564500990077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770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112</v>
      </c>
      <c r="L792" t="s">
        <v>76</v>
      </c>
      <c r="M792" t="s"/>
      <c r="N792" t="s">
        <v>128</v>
      </c>
      <c r="O792" t="s">
        <v>78</v>
      </c>
      <c r="P792" t="s">
        <v>770</v>
      </c>
      <c r="Q792" t="s"/>
      <c r="R792" t="s">
        <v>220</v>
      </c>
      <c r="S792" t="s">
        <v>253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HYPERLINK("https://hotel-media.eclerx.com/savepage/tk_15468537283411038_sr_273.html","info")</f>
        <v/>
      </c>
      <c r="AA792" t="n">
        <v>-2311932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41</v>
      </c>
      <c r="AQ792" t="s">
        <v>88</v>
      </c>
      <c r="AR792" t="s">
        <v>148</v>
      </c>
      <c r="AS792" t="s"/>
      <c r="AT792" t="s">
        <v>90</v>
      </c>
      <c r="AU792" t="s"/>
      <c r="AV792" t="s"/>
      <c r="AW792" t="s"/>
      <c r="AX792" t="s"/>
      <c r="AY792" t="n">
        <v>2311932</v>
      </c>
      <c r="AZ792" t="s">
        <v>771</v>
      </c>
      <c r="BA792" t="s"/>
      <c r="BB792" t="n">
        <v>31553</v>
      </c>
      <c r="BC792" t="n">
        <v>53.564500990077</v>
      </c>
      <c r="BD792" t="n">
        <v>53.564500990077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770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114</v>
      </c>
      <c r="L793" t="s">
        <v>76</v>
      </c>
      <c r="M793" t="s"/>
      <c r="N793" t="s">
        <v>128</v>
      </c>
      <c r="O793" t="s">
        <v>78</v>
      </c>
      <c r="P793" t="s">
        <v>770</v>
      </c>
      <c r="Q793" t="s"/>
      <c r="R793" t="s">
        <v>220</v>
      </c>
      <c r="S793" t="s">
        <v>223</v>
      </c>
      <c r="T793" t="s">
        <v>81</v>
      </c>
      <c r="U793" t="s">
        <v>82</v>
      </c>
      <c r="V793" t="s">
        <v>83</v>
      </c>
      <c r="W793" t="s">
        <v>97</v>
      </c>
      <c r="X793" t="s"/>
      <c r="Y793" t="s">
        <v>85</v>
      </c>
      <c r="Z793">
        <f>HYPERLINK("https://hotel-media.eclerx.com/savepage/tk_15468537283411038_sr_273.html","info")</f>
        <v/>
      </c>
      <c r="AA793" t="n">
        <v>-2311932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41</v>
      </c>
      <c r="AQ793" t="s">
        <v>88</v>
      </c>
      <c r="AR793" t="s">
        <v>130</v>
      </c>
      <c r="AS793" t="s"/>
      <c r="AT793" t="s">
        <v>90</v>
      </c>
      <c r="AU793" t="s"/>
      <c r="AV793" t="s"/>
      <c r="AW793" t="s"/>
      <c r="AX793" t="s"/>
      <c r="AY793" t="n">
        <v>2311932</v>
      </c>
      <c r="AZ793" t="s">
        <v>771</v>
      </c>
      <c r="BA793" t="s"/>
      <c r="BB793" t="n">
        <v>31553</v>
      </c>
      <c r="BC793" t="n">
        <v>53.564500990077</v>
      </c>
      <c r="BD793" t="n">
        <v>53.564500990077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770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122</v>
      </c>
      <c r="L794" t="s">
        <v>76</v>
      </c>
      <c r="M794" t="s"/>
      <c r="N794" t="s">
        <v>774</v>
      </c>
      <c r="O794" t="s">
        <v>78</v>
      </c>
      <c r="P794" t="s">
        <v>770</v>
      </c>
      <c r="Q794" t="s"/>
      <c r="R794" t="s">
        <v>220</v>
      </c>
      <c r="S794" t="s">
        <v>256</v>
      </c>
      <c r="T794" t="s">
        <v>81</v>
      </c>
      <c r="U794" t="s">
        <v>82</v>
      </c>
      <c r="V794" t="s">
        <v>83</v>
      </c>
      <c r="W794" t="s">
        <v>97</v>
      </c>
      <c r="X794" t="s"/>
      <c r="Y794" t="s">
        <v>85</v>
      </c>
      <c r="Z794">
        <f>HYPERLINK("https://hotel-media.eclerx.com/savepage/tk_15468537283411038_sr_273.html","info")</f>
        <v/>
      </c>
      <c r="AA794" t="n">
        <v>-2311932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41</v>
      </c>
      <c r="AQ794" t="s">
        <v>88</v>
      </c>
      <c r="AR794" t="s">
        <v>89</v>
      </c>
      <c r="AS794" t="s"/>
      <c r="AT794" t="s">
        <v>90</v>
      </c>
      <c r="AU794" t="s"/>
      <c r="AV794" t="s"/>
      <c r="AW794" t="s"/>
      <c r="AX794" t="s"/>
      <c r="AY794" t="n">
        <v>2311932</v>
      </c>
      <c r="AZ794" t="s">
        <v>771</v>
      </c>
      <c r="BA794" t="s"/>
      <c r="BB794" t="n">
        <v>31553</v>
      </c>
      <c r="BC794" t="n">
        <v>53.564500990077</v>
      </c>
      <c r="BD794" t="n">
        <v>53.564500990077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770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125</v>
      </c>
      <c r="L795" t="s">
        <v>76</v>
      </c>
      <c r="M795" t="s"/>
      <c r="N795" t="s">
        <v>774</v>
      </c>
      <c r="O795" t="s">
        <v>78</v>
      </c>
      <c r="P795" t="s">
        <v>770</v>
      </c>
      <c r="Q795" t="s"/>
      <c r="R795" t="s">
        <v>220</v>
      </c>
      <c r="S795" t="s">
        <v>206</v>
      </c>
      <c r="T795" t="s">
        <v>81</v>
      </c>
      <c r="U795" t="s">
        <v>82</v>
      </c>
      <c r="V795" t="s">
        <v>83</v>
      </c>
      <c r="W795" t="s">
        <v>97</v>
      </c>
      <c r="X795" t="s"/>
      <c r="Y795" t="s">
        <v>85</v>
      </c>
      <c r="Z795">
        <f>HYPERLINK("https://hotel-media.eclerx.com/savepage/tk_15468537283411038_sr_273.html","info")</f>
        <v/>
      </c>
      <c r="AA795" t="n">
        <v>-2311932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41</v>
      </c>
      <c r="AQ795" t="s">
        <v>88</v>
      </c>
      <c r="AR795" t="s">
        <v>114</v>
      </c>
      <c r="AS795" t="s"/>
      <c r="AT795" t="s">
        <v>90</v>
      </c>
      <c r="AU795" t="s"/>
      <c r="AV795" t="s"/>
      <c r="AW795" t="s"/>
      <c r="AX795" t="s"/>
      <c r="AY795" t="n">
        <v>2311932</v>
      </c>
      <c r="AZ795" t="s">
        <v>771</v>
      </c>
      <c r="BA795" t="s"/>
      <c r="BB795" t="n">
        <v>31553</v>
      </c>
      <c r="BC795" t="n">
        <v>53.564500990077</v>
      </c>
      <c r="BD795" t="n">
        <v>53.564500990077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770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133</v>
      </c>
      <c r="L796" t="s">
        <v>76</v>
      </c>
      <c r="M796" t="s"/>
      <c r="N796" t="s">
        <v>289</v>
      </c>
      <c r="O796" t="s">
        <v>78</v>
      </c>
      <c r="P796" t="s">
        <v>770</v>
      </c>
      <c r="Q796" t="s"/>
      <c r="R796" t="s">
        <v>220</v>
      </c>
      <c r="S796" t="s">
        <v>266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HYPERLINK("https://hotel-media.eclerx.com/savepage/tk_15468537283411038_sr_273.html","info")</f>
        <v/>
      </c>
      <c r="AA796" t="n">
        <v>-2311932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41</v>
      </c>
      <c r="AQ796" t="s">
        <v>88</v>
      </c>
      <c r="AR796" t="s">
        <v>89</v>
      </c>
      <c r="AS796" t="s"/>
      <c r="AT796" t="s">
        <v>90</v>
      </c>
      <c r="AU796" t="s"/>
      <c r="AV796" t="s"/>
      <c r="AW796" t="s"/>
      <c r="AX796" t="s"/>
      <c r="AY796" t="n">
        <v>2311932</v>
      </c>
      <c r="AZ796" t="s">
        <v>771</v>
      </c>
      <c r="BA796" t="s"/>
      <c r="BB796" t="n">
        <v>31553</v>
      </c>
      <c r="BC796" t="n">
        <v>53.564500990077</v>
      </c>
      <c r="BD796" t="n">
        <v>53.564500990077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770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133</v>
      </c>
      <c r="L797" t="s">
        <v>76</v>
      </c>
      <c r="M797" t="s"/>
      <c r="N797" t="s">
        <v>772</v>
      </c>
      <c r="O797" t="s">
        <v>78</v>
      </c>
      <c r="P797" t="s">
        <v>770</v>
      </c>
      <c r="Q797" t="s"/>
      <c r="R797" t="s">
        <v>220</v>
      </c>
      <c r="S797" t="s">
        <v>266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HYPERLINK("https://hotel-media.eclerx.com/savepage/tk_15468537283411038_sr_273.html","info")</f>
        <v/>
      </c>
      <c r="AA797" t="n">
        <v>-2311932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41</v>
      </c>
      <c r="AQ797" t="s">
        <v>88</v>
      </c>
      <c r="AR797" t="s">
        <v>89</v>
      </c>
      <c r="AS797" t="s"/>
      <c r="AT797" t="s">
        <v>90</v>
      </c>
      <c r="AU797" t="s"/>
      <c r="AV797" t="s"/>
      <c r="AW797" t="s"/>
      <c r="AX797" t="s"/>
      <c r="AY797" t="n">
        <v>2311932</v>
      </c>
      <c r="AZ797" t="s">
        <v>771</v>
      </c>
      <c r="BA797" t="s"/>
      <c r="BB797" t="n">
        <v>31553</v>
      </c>
      <c r="BC797" t="n">
        <v>53.564500990077</v>
      </c>
      <c r="BD797" t="n">
        <v>53.564500990077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770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136</v>
      </c>
      <c r="L798" t="s">
        <v>76</v>
      </c>
      <c r="M798" t="s"/>
      <c r="N798" t="s">
        <v>289</v>
      </c>
      <c r="O798" t="s">
        <v>78</v>
      </c>
      <c r="P798" t="s">
        <v>770</v>
      </c>
      <c r="Q798" t="s"/>
      <c r="R798" t="s">
        <v>220</v>
      </c>
      <c r="S798" t="s">
        <v>390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HYPERLINK("https://hotel-media.eclerx.com/savepage/tk_15468537283411038_sr_273.html","info")</f>
        <v/>
      </c>
      <c r="AA798" t="n">
        <v>-2311932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41</v>
      </c>
      <c r="AQ798" t="s">
        <v>88</v>
      </c>
      <c r="AR798" t="s">
        <v>114</v>
      </c>
      <c r="AS798" t="s"/>
      <c r="AT798" t="s">
        <v>90</v>
      </c>
      <c r="AU798" t="s"/>
      <c r="AV798" t="s"/>
      <c r="AW798" t="s"/>
      <c r="AX798" t="s"/>
      <c r="AY798" t="n">
        <v>2311932</v>
      </c>
      <c r="AZ798" t="s">
        <v>771</v>
      </c>
      <c r="BA798" t="s"/>
      <c r="BB798" t="n">
        <v>31553</v>
      </c>
      <c r="BC798" t="n">
        <v>53.564500990077</v>
      </c>
      <c r="BD798" t="n">
        <v>53.564500990077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770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136</v>
      </c>
      <c r="L799" t="s">
        <v>76</v>
      </c>
      <c r="M799" t="s"/>
      <c r="N799" t="s">
        <v>772</v>
      </c>
      <c r="O799" t="s">
        <v>78</v>
      </c>
      <c r="P799" t="s">
        <v>770</v>
      </c>
      <c r="Q799" t="s"/>
      <c r="R799" t="s">
        <v>220</v>
      </c>
      <c r="S799" t="s">
        <v>390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HYPERLINK("https://hotel-media.eclerx.com/savepage/tk_15468537283411038_sr_273.html","info")</f>
        <v/>
      </c>
      <c r="AA799" t="n">
        <v>-2311932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41</v>
      </c>
      <c r="AQ799" t="s">
        <v>88</v>
      </c>
      <c r="AR799" t="s">
        <v>114</v>
      </c>
      <c r="AS799" t="s"/>
      <c r="AT799" t="s">
        <v>90</v>
      </c>
      <c r="AU799" t="s"/>
      <c r="AV799" t="s"/>
      <c r="AW799" t="s"/>
      <c r="AX799" t="s"/>
      <c r="AY799" t="n">
        <v>2311932</v>
      </c>
      <c r="AZ799" t="s">
        <v>771</v>
      </c>
      <c r="BA799" t="s"/>
      <c r="BB799" t="n">
        <v>31553</v>
      </c>
      <c r="BC799" t="n">
        <v>53.564500990077</v>
      </c>
      <c r="BD799" t="n">
        <v>53.564500990077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770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158</v>
      </c>
      <c r="L800" t="s">
        <v>76</v>
      </c>
      <c r="M800" t="s"/>
      <c r="N800" t="s">
        <v>774</v>
      </c>
      <c r="O800" t="s">
        <v>78</v>
      </c>
      <c r="P800" t="s">
        <v>770</v>
      </c>
      <c r="Q800" t="s"/>
      <c r="R800" t="s">
        <v>220</v>
      </c>
      <c r="S800" t="s">
        <v>361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HYPERLINK("https://hotel-media.eclerx.com/savepage/tk_15468537283411038_sr_273.html","info")</f>
        <v/>
      </c>
      <c r="AA800" t="n">
        <v>-2311932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41</v>
      </c>
      <c r="AQ800" t="s">
        <v>88</v>
      </c>
      <c r="AR800" t="s">
        <v>89</v>
      </c>
      <c r="AS800" t="s"/>
      <c r="AT800" t="s">
        <v>90</v>
      </c>
      <c r="AU800" t="s"/>
      <c r="AV800" t="s"/>
      <c r="AW800" t="s"/>
      <c r="AX800" t="s"/>
      <c r="AY800" t="n">
        <v>2311932</v>
      </c>
      <c r="AZ800" t="s">
        <v>771</v>
      </c>
      <c r="BA800" t="s"/>
      <c r="BB800" t="n">
        <v>31553</v>
      </c>
      <c r="BC800" t="n">
        <v>53.564500990077</v>
      </c>
      <c r="BD800" t="n">
        <v>53.564500990077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770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160</v>
      </c>
      <c r="L801" t="s">
        <v>76</v>
      </c>
      <c r="M801" t="s"/>
      <c r="N801" t="s">
        <v>128</v>
      </c>
      <c r="O801" t="s">
        <v>78</v>
      </c>
      <c r="P801" t="s">
        <v>770</v>
      </c>
      <c r="Q801" t="s"/>
      <c r="R801" t="s">
        <v>220</v>
      </c>
      <c r="S801" t="s">
        <v>156</v>
      </c>
      <c r="T801" t="s">
        <v>81</v>
      </c>
      <c r="U801" t="s">
        <v>82</v>
      </c>
      <c r="V801" t="s">
        <v>83</v>
      </c>
      <c r="W801" t="s">
        <v>84</v>
      </c>
      <c r="X801" t="s"/>
      <c r="Y801" t="s">
        <v>85</v>
      </c>
      <c r="Z801">
        <f>HYPERLINK("https://hotel-media.eclerx.com/savepage/tk_15468537283411038_sr_273.html","info")</f>
        <v/>
      </c>
      <c r="AA801" t="n">
        <v>-2311932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41</v>
      </c>
      <c r="AQ801" t="s">
        <v>88</v>
      </c>
      <c r="AR801" t="s">
        <v>130</v>
      </c>
      <c r="AS801" t="s"/>
      <c r="AT801" t="s">
        <v>90</v>
      </c>
      <c r="AU801" t="s"/>
      <c r="AV801" t="s"/>
      <c r="AW801" t="s"/>
      <c r="AX801" t="s"/>
      <c r="AY801" t="n">
        <v>2311932</v>
      </c>
      <c r="AZ801" t="s">
        <v>771</v>
      </c>
      <c r="BA801" t="s"/>
      <c r="BB801" t="n">
        <v>31553</v>
      </c>
      <c r="BC801" t="n">
        <v>53.564500990077</v>
      </c>
      <c r="BD801" t="n">
        <v>53.564500990077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770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161</v>
      </c>
      <c r="L802" t="s">
        <v>76</v>
      </c>
      <c r="M802" t="s"/>
      <c r="N802" t="s">
        <v>774</v>
      </c>
      <c r="O802" t="s">
        <v>78</v>
      </c>
      <c r="P802" t="s">
        <v>770</v>
      </c>
      <c r="Q802" t="s"/>
      <c r="R802" t="s">
        <v>220</v>
      </c>
      <c r="S802" t="s">
        <v>362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HYPERLINK("https://hotel-media.eclerx.com/savepage/tk_15468537283411038_sr_273.html","info")</f>
        <v/>
      </c>
      <c r="AA802" t="n">
        <v>-2311932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41</v>
      </c>
      <c r="AQ802" t="s">
        <v>88</v>
      </c>
      <c r="AR802" t="s">
        <v>114</v>
      </c>
      <c r="AS802" t="s"/>
      <c r="AT802" t="s">
        <v>90</v>
      </c>
      <c r="AU802" t="s"/>
      <c r="AV802" t="s"/>
      <c r="AW802" t="s"/>
      <c r="AX802" t="s"/>
      <c r="AY802" t="n">
        <v>2311932</v>
      </c>
      <c r="AZ802" t="s">
        <v>771</v>
      </c>
      <c r="BA802" t="s"/>
      <c r="BB802" t="n">
        <v>31553</v>
      </c>
      <c r="BC802" t="n">
        <v>53.564500990077</v>
      </c>
      <c r="BD802" t="n">
        <v>53.564500990077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775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101</v>
      </c>
      <c r="L803" t="s">
        <v>76</v>
      </c>
      <c r="M803" t="s"/>
      <c r="N803" t="s">
        <v>776</v>
      </c>
      <c r="O803" t="s">
        <v>78</v>
      </c>
      <c r="P803" t="s">
        <v>775</v>
      </c>
      <c r="Q803" t="s"/>
      <c r="R803" t="s">
        <v>220</v>
      </c>
      <c r="S803" t="s">
        <v>144</v>
      </c>
      <c r="T803" t="s">
        <v>81</v>
      </c>
      <c r="U803" t="s">
        <v>82</v>
      </c>
      <c r="V803" t="s">
        <v>83</v>
      </c>
      <c r="W803" t="s">
        <v>84</v>
      </c>
      <c r="X803" t="s"/>
      <c r="Y803" t="s">
        <v>85</v>
      </c>
      <c r="Z803">
        <f>HYPERLINK("https://hotel-media.eclerx.com/savepage/tk_15468538472393332_sr_273.html","info")</f>
        <v/>
      </c>
      <c r="AA803" t="n">
        <v>-2311969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95</v>
      </c>
      <c r="AQ803" t="s">
        <v>88</v>
      </c>
      <c r="AR803" t="s">
        <v>89</v>
      </c>
      <c r="AS803" t="s"/>
      <c r="AT803" t="s">
        <v>90</v>
      </c>
      <c r="AU803" t="s"/>
      <c r="AV803" t="s"/>
      <c r="AW803" t="s"/>
      <c r="AX803" t="s"/>
      <c r="AY803" t="n">
        <v>2311969</v>
      </c>
      <c r="AZ803" t="s">
        <v>777</v>
      </c>
      <c r="BA803" t="s"/>
      <c r="BB803" t="n">
        <v>54360</v>
      </c>
      <c r="BC803" t="n">
        <v>53.641292</v>
      </c>
      <c r="BD803" t="n">
        <v>53.641292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775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104</v>
      </c>
      <c r="L804" t="s">
        <v>76</v>
      </c>
      <c r="M804" t="s"/>
      <c r="N804" t="s">
        <v>776</v>
      </c>
      <c r="O804" t="s">
        <v>78</v>
      </c>
      <c r="P804" t="s">
        <v>775</v>
      </c>
      <c r="Q804" t="s"/>
      <c r="R804" t="s">
        <v>220</v>
      </c>
      <c r="S804" t="s">
        <v>150</v>
      </c>
      <c r="T804" t="s">
        <v>81</v>
      </c>
      <c r="U804" t="s">
        <v>82</v>
      </c>
      <c r="V804" t="s">
        <v>83</v>
      </c>
      <c r="W804" t="s">
        <v>84</v>
      </c>
      <c r="X804" t="s"/>
      <c r="Y804" t="s">
        <v>85</v>
      </c>
      <c r="Z804">
        <f>HYPERLINK("https://hotel-media.eclerx.com/savepage/tk_15468538472393332_sr_273.html","info")</f>
        <v/>
      </c>
      <c r="AA804" t="n">
        <v>-2311969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95</v>
      </c>
      <c r="AQ804" t="s">
        <v>88</v>
      </c>
      <c r="AR804" t="s">
        <v>114</v>
      </c>
      <c r="AS804" t="s"/>
      <c r="AT804" t="s">
        <v>90</v>
      </c>
      <c r="AU804" t="s"/>
      <c r="AV804" t="s"/>
      <c r="AW804" t="s"/>
      <c r="AX804" t="s"/>
      <c r="AY804" t="n">
        <v>2311969</v>
      </c>
      <c r="AZ804" t="s">
        <v>777</v>
      </c>
      <c r="BA804" t="s"/>
      <c r="BB804" t="n">
        <v>54360</v>
      </c>
      <c r="BC804" t="n">
        <v>53.641292</v>
      </c>
      <c r="BD804" t="n">
        <v>53.641292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775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104</v>
      </c>
      <c r="L805" t="s">
        <v>76</v>
      </c>
      <c r="M805" t="s"/>
      <c r="N805" t="s">
        <v>321</v>
      </c>
      <c r="O805" t="s">
        <v>78</v>
      </c>
      <c r="P805" t="s">
        <v>775</v>
      </c>
      <c r="Q805" t="s"/>
      <c r="R805" t="s">
        <v>220</v>
      </c>
      <c r="S805" t="s">
        <v>150</v>
      </c>
      <c r="T805" t="s">
        <v>81</v>
      </c>
      <c r="U805" t="s">
        <v>82</v>
      </c>
      <c r="V805" t="s">
        <v>83</v>
      </c>
      <c r="W805" t="s">
        <v>84</v>
      </c>
      <c r="X805" t="s"/>
      <c r="Y805" t="s">
        <v>85</v>
      </c>
      <c r="Z805">
        <f>HYPERLINK("https://hotel-media.eclerx.com/savepage/tk_15468538472393332_sr_273.html","info")</f>
        <v/>
      </c>
      <c r="AA805" t="n">
        <v>-2311969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95</v>
      </c>
      <c r="AQ805" t="s">
        <v>88</v>
      </c>
      <c r="AR805" t="s">
        <v>123</v>
      </c>
      <c r="AS805" t="s"/>
      <c r="AT805" t="s">
        <v>90</v>
      </c>
      <c r="AU805" t="s"/>
      <c r="AV805" t="s"/>
      <c r="AW805" t="s"/>
      <c r="AX805" t="s"/>
      <c r="AY805" t="n">
        <v>2311969</v>
      </c>
      <c r="AZ805" t="s">
        <v>777</v>
      </c>
      <c r="BA805" t="s"/>
      <c r="BB805" t="n">
        <v>54360</v>
      </c>
      <c r="BC805" t="n">
        <v>53.641292</v>
      </c>
      <c r="BD805" t="n">
        <v>53.641292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775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106</v>
      </c>
      <c r="L806" t="s">
        <v>76</v>
      </c>
      <c r="M806" t="s"/>
      <c r="N806" t="s">
        <v>778</v>
      </c>
      <c r="O806" t="s">
        <v>78</v>
      </c>
      <c r="P806" t="s">
        <v>775</v>
      </c>
      <c r="Q806" t="s"/>
      <c r="R806" t="s">
        <v>220</v>
      </c>
      <c r="S806" t="s">
        <v>557</v>
      </c>
      <c r="T806" t="s">
        <v>81</v>
      </c>
      <c r="U806" t="s">
        <v>82</v>
      </c>
      <c r="V806" t="s">
        <v>83</v>
      </c>
      <c r="W806" t="s">
        <v>84</v>
      </c>
      <c r="X806" t="s"/>
      <c r="Y806" t="s">
        <v>85</v>
      </c>
      <c r="Z806">
        <f>HYPERLINK("https://hotel-media.eclerx.com/savepage/tk_15468538472393332_sr_273.html","info")</f>
        <v/>
      </c>
      <c r="AA806" t="n">
        <v>-2311969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95</v>
      </c>
      <c r="AQ806" t="s">
        <v>88</v>
      </c>
      <c r="AR806" t="s">
        <v>287</v>
      </c>
      <c r="AS806" t="s"/>
      <c r="AT806" t="s">
        <v>90</v>
      </c>
      <c r="AU806" t="s"/>
      <c r="AV806" t="s"/>
      <c r="AW806" t="s"/>
      <c r="AX806" t="s"/>
      <c r="AY806" t="n">
        <v>2311969</v>
      </c>
      <c r="AZ806" t="s">
        <v>777</v>
      </c>
      <c r="BA806" t="s"/>
      <c r="BB806" t="n">
        <v>54360</v>
      </c>
      <c r="BC806" t="n">
        <v>53.641292</v>
      </c>
      <c r="BD806" t="n">
        <v>53.641292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775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110</v>
      </c>
      <c r="L807" t="s">
        <v>76</v>
      </c>
      <c r="M807" t="s"/>
      <c r="N807" t="s">
        <v>128</v>
      </c>
      <c r="O807" t="s">
        <v>78</v>
      </c>
      <c r="P807" t="s">
        <v>775</v>
      </c>
      <c r="Q807" t="s"/>
      <c r="R807" t="s">
        <v>220</v>
      </c>
      <c r="S807" t="s">
        <v>106</v>
      </c>
      <c r="T807" t="s">
        <v>81</v>
      </c>
      <c r="U807" t="s">
        <v>82</v>
      </c>
      <c r="V807" t="s">
        <v>83</v>
      </c>
      <c r="W807" t="s">
        <v>84</v>
      </c>
      <c r="X807" t="s"/>
      <c r="Y807" t="s">
        <v>85</v>
      </c>
      <c r="Z807">
        <f>HYPERLINK("https://hotel-media.eclerx.com/savepage/tk_15468538472393332_sr_273.html","info")</f>
        <v/>
      </c>
      <c r="AA807" t="n">
        <v>-2311969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95</v>
      </c>
      <c r="AQ807" t="s">
        <v>88</v>
      </c>
      <c r="AR807" t="s">
        <v>130</v>
      </c>
      <c r="AS807" t="s"/>
      <c r="AT807" t="s">
        <v>90</v>
      </c>
      <c r="AU807" t="s"/>
      <c r="AV807" t="s"/>
      <c r="AW807" t="s"/>
      <c r="AX807" t="s"/>
      <c r="AY807" t="n">
        <v>2311969</v>
      </c>
      <c r="AZ807" t="s">
        <v>777</v>
      </c>
      <c r="BA807" t="s"/>
      <c r="BB807" t="n">
        <v>54360</v>
      </c>
      <c r="BC807" t="n">
        <v>53.641292</v>
      </c>
      <c r="BD807" t="n">
        <v>53.641292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779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84</v>
      </c>
      <c r="L808" t="s">
        <v>76</v>
      </c>
      <c r="M808" t="s"/>
      <c r="N808" t="s">
        <v>639</v>
      </c>
      <c r="O808" t="s">
        <v>78</v>
      </c>
      <c r="P808" t="s">
        <v>779</v>
      </c>
      <c r="Q808" t="s"/>
      <c r="R808" t="s">
        <v>79</v>
      </c>
      <c r="S808" t="s">
        <v>247</v>
      </c>
      <c r="T808" t="s">
        <v>81</v>
      </c>
      <c r="U808" t="s">
        <v>82</v>
      </c>
      <c r="V808" t="s">
        <v>83</v>
      </c>
      <c r="W808" t="s">
        <v>97</v>
      </c>
      <c r="X808" t="s"/>
      <c r="Y808" t="s">
        <v>85</v>
      </c>
      <c r="Z808">
        <f>HYPERLINK("https://hotel-media.eclerx.com/savepage/tk_15468538177295787_sr_273.html","info")</f>
        <v/>
      </c>
      <c r="AA808" t="n">
        <v>-8318085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80</v>
      </c>
      <c r="AQ808" t="s">
        <v>88</v>
      </c>
      <c r="AR808" t="s">
        <v>89</v>
      </c>
      <c r="AS808" t="s"/>
      <c r="AT808" t="s">
        <v>90</v>
      </c>
      <c r="AU808" t="s"/>
      <c r="AV808" t="s"/>
      <c r="AW808" t="s"/>
      <c r="AX808" t="s"/>
      <c r="AY808" t="n">
        <v>8318085</v>
      </c>
      <c r="AZ808" t="s">
        <v>780</v>
      </c>
      <c r="BA808" t="s"/>
      <c r="BB808" t="n">
        <v>28230</v>
      </c>
      <c r="BC808" t="n">
        <v>53.575075666455</v>
      </c>
      <c r="BD808" t="n">
        <v>53.575075666455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779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84</v>
      </c>
      <c r="L809" t="s">
        <v>76</v>
      </c>
      <c r="M809" t="s"/>
      <c r="N809" t="s">
        <v>558</v>
      </c>
      <c r="O809" t="s">
        <v>78</v>
      </c>
      <c r="P809" t="s">
        <v>779</v>
      </c>
      <c r="Q809" t="s"/>
      <c r="R809" t="s">
        <v>79</v>
      </c>
      <c r="S809" t="s">
        <v>247</v>
      </c>
      <c r="T809" t="s">
        <v>81</v>
      </c>
      <c r="U809" t="s">
        <v>82</v>
      </c>
      <c r="V809" t="s">
        <v>83</v>
      </c>
      <c r="W809" t="s">
        <v>97</v>
      </c>
      <c r="X809" t="s"/>
      <c r="Y809" t="s">
        <v>85</v>
      </c>
      <c r="Z809">
        <f>HYPERLINK("https://hotel-media.eclerx.com/savepage/tk_15468538177295787_sr_273.html","info")</f>
        <v/>
      </c>
      <c r="AA809" t="n">
        <v>-8318085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80</v>
      </c>
      <c r="AQ809" t="s">
        <v>88</v>
      </c>
      <c r="AR809" t="s">
        <v>89</v>
      </c>
      <c r="AS809" t="s"/>
      <c r="AT809" t="s">
        <v>90</v>
      </c>
      <c r="AU809" t="s"/>
      <c r="AV809" t="s"/>
      <c r="AW809" t="s"/>
      <c r="AX809" t="s"/>
      <c r="AY809" t="n">
        <v>8318085</v>
      </c>
      <c r="AZ809" t="s">
        <v>780</v>
      </c>
      <c r="BA809" t="s"/>
      <c r="BB809" t="n">
        <v>28230</v>
      </c>
      <c r="BC809" t="n">
        <v>53.575075666455</v>
      </c>
      <c r="BD809" t="n">
        <v>53.575075666455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779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106</v>
      </c>
      <c r="L810" t="s">
        <v>76</v>
      </c>
      <c r="M810" t="s"/>
      <c r="N810" t="s">
        <v>781</v>
      </c>
      <c r="O810" t="s">
        <v>78</v>
      </c>
      <c r="P810" t="s">
        <v>779</v>
      </c>
      <c r="Q810" t="s"/>
      <c r="R810" t="s">
        <v>79</v>
      </c>
      <c r="S810" t="s">
        <v>557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HYPERLINK("https://hotel-media.eclerx.com/savepage/tk_15468538177295787_sr_273.html","info")</f>
        <v/>
      </c>
      <c r="AA810" t="n">
        <v>-8318085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80</v>
      </c>
      <c r="AQ810" t="s">
        <v>88</v>
      </c>
      <c r="AR810" t="s">
        <v>89</v>
      </c>
      <c r="AS810" t="s"/>
      <c r="AT810" t="s">
        <v>90</v>
      </c>
      <c r="AU810" t="s"/>
      <c r="AV810" t="s"/>
      <c r="AW810" t="s"/>
      <c r="AX810" t="s"/>
      <c r="AY810" t="n">
        <v>8318085</v>
      </c>
      <c r="AZ810" t="s">
        <v>780</v>
      </c>
      <c r="BA810" t="s"/>
      <c r="BB810" t="n">
        <v>28230</v>
      </c>
      <c r="BC810" t="n">
        <v>53.575075666455</v>
      </c>
      <c r="BD810" t="n">
        <v>53.575075666455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779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106</v>
      </c>
      <c r="L811" t="s">
        <v>76</v>
      </c>
      <c r="M811" t="s"/>
      <c r="N811" t="s">
        <v>782</v>
      </c>
      <c r="O811" t="s">
        <v>78</v>
      </c>
      <c r="P811" t="s">
        <v>779</v>
      </c>
      <c r="Q811" t="s"/>
      <c r="R811" t="s">
        <v>79</v>
      </c>
      <c r="S811" t="s">
        <v>557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HYPERLINK("https://hotel-media.eclerx.com/savepage/tk_15468538177295787_sr_273.html","info")</f>
        <v/>
      </c>
      <c r="AA811" t="n">
        <v>-8318085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80</v>
      </c>
      <c r="AQ811" t="s">
        <v>88</v>
      </c>
      <c r="AR811" t="s">
        <v>89</v>
      </c>
      <c r="AS811" t="s"/>
      <c r="AT811" t="s">
        <v>90</v>
      </c>
      <c r="AU811" t="s"/>
      <c r="AV811" t="s"/>
      <c r="AW811" t="s"/>
      <c r="AX811" t="s"/>
      <c r="AY811" t="n">
        <v>8318085</v>
      </c>
      <c r="AZ811" t="s">
        <v>780</v>
      </c>
      <c r="BA811" t="s"/>
      <c r="BB811" t="n">
        <v>28230</v>
      </c>
      <c r="BC811" t="n">
        <v>53.575075666455</v>
      </c>
      <c r="BD811" t="n">
        <v>53.575075666455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783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38</v>
      </c>
      <c r="L812" t="s">
        <v>76</v>
      </c>
      <c r="M812" t="s"/>
      <c r="N812" t="s">
        <v>784</v>
      </c>
      <c r="O812" t="s">
        <v>78</v>
      </c>
      <c r="P812" t="s">
        <v>783</v>
      </c>
      <c r="Q812" t="s"/>
      <c r="R812" t="s">
        <v>79</v>
      </c>
      <c r="S812" t="s">
        <v>785</v>
      </c>
      <c r="T812" t="s">
        <v>81</v>
      </c>
      <c r="U812" t="s">
        <v>82</v>
      </c>
      <c r="V812" t="s">
        <v>83</v>
      </c>
      <c r="W812" t="s">
        <v>97</v>
      </c>
      <c r="X812" t="s"/>
      <c r="Y812" t="s">
        <v>85</v>
      </c>
      <c r="Z812">
        <f>HYPERLINK("https://hotel-media.eclerx.com/savepage/tk_15468539390384152_sr_273.html","info")</f>
        <v/>
      </c>
      <c r="AA812" t="n">
        <v>-10087199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137</v>
      </c>
      <c r="AQ812" t="s">
        <v>88</v>
      </c>
      <c r="AR812" t="s">
        <v>89</v>
      </c>
      <c r="AS812" t="s"/>
      <c r="AT812" t="s">
        <v>90</v>
      </c>
      <c r="AU812" t="s"/>
      <c r="AV812" t="s"/>
      <c r="AW812" t="s"/>
      <c r="AX812" t="s"/>
      <c r="AY812" t="n">
        <v>10087199</v>
      </c>
      <c r="AZ812" t="s">
        <v>91</v>
      </c>
      <c r="BA812" t="s"/>
      <c r="BB812" t="n">
        <v>97376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783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38</v>
      </c>
      <c r="L813" t="s">
        <v>76</v>
      </c>
      <c r="M813" t="s"/>
      <c r="N813" t="s">
        <v>786</v>
      </c>
      <c r="O813" t="s">
        <v>78</v>
      </c>
      <c r="P813" t="s">
        <v>783</v>
      </c>
      <c r="Q813" t="s"/>
      <c r="R813" t="s">
        <v>79</v>
      </c>
      <c r="S813" t="s">
        <v>785</v>
      </c>
      <c r="T813" t="s">
        <v>81</v>
      </c>
      <c r="U813" t="s">
        <v>82</v>
      </c>
      <c r="V813" t="s">
        <v>83</v>
      </c>
      <c r="W813" t="s">
        <v>97</v>
      </c>
      <c r="X813" t="s"/>
      <c r="Y813" t="s">
        <v>85</v>
      </c>
      <c r="Z813">
        <f>HYPERLINK("https://hotel-media.eclerx.com/savepage/tk_15468539390384152_sr_273.html","info")</f>
        <v/>
      </c>
      <c r="AA813" t="n">
        <v>-10087199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137</v>
      </c>
      <c r="AQ813" t="s">
        <v>88</v>
      </c>
      <c r="AR813" t="s">
        <v>89</v>
      </c>
      <c r="AS813" t="s"/>
      <c r="AT813" t="s">
        <v>90</v>
      </c>
      <c r="AU813" t="s"/>
      <c r="AV813" t="s"/>
      <c r="AW813" t="s"/>
      <c r="AX813" t="s"/>
      <c r="AY813" t="n">
        <v>10087199</v>
      </c>
      <c r="AZ813" t="s">
        <v>91</v>
      </c>
      <c r="BA813" t="s"/>
      <c r="BB813" t="n">
        <v>97376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783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44</v>
      </c>
      <c r="L814" t="s">
        <v>76</v>
      </c>
      <c r="M814" t="s"/>
      <c r="N814" t="s">
        <v>125</v>
      </c>
      <c r="O814" t="s">
        <v>78</v>
      </c>
      <c r="P814" t="s">
        <v>783</v>
      </c>
      <c r="Q814" t="s"/>
      <c r="R814" t="s">
        <v>79</v>
      </c>
      <c r="S814" t="s">
        <v>542</v>
      </c>
      <c r="T814" t="s">
        <v>81</v>
      </c>
      <c r="U814" t="s">
        <v>82</v>
      </c>
      <c r="V814" t="s">
        <v>83</v>
      </c>
      <c r="W814" t="s">
        <v>97</v>
      </c>
      <c r="X814" t="s"/>
      <c r="Y814" t="s">
        <v>85</v>
      </c>
      <c r="Z814">
        <f>HYPERLINK("https://hotel-media.eclerx.com/savepage/tk_15468539390384152_sr_273.html","info")</f>
        <v/>
      </c>
      <c r="AA814" t="n">
        <v>-10087199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137</v>
      </c>
      <c r="AQ814" t="s">
        <v>88</v>
      </c>
      <c r="AR814" t="s">
        <v>127</v>
      </c>
      <c r="AS814" t="s"/>
      <c r="AT814" t="s">
        <v>90</v>
      </c>
      <c r="AU814" t="s"/>
      <c r="AV814" t="s"/>
      <c r="AW814" t="s"/>
      <c r="AX814" t="s"/>
      <c r="AY814" t="n">
        <v>10087199</v>
      </c>
      <c r="AZ814" t="s">
        <v>91</v>
      </c>
      <c r="BA814" t="s"/>
      <c r="BB814" t="n">
        <v>97376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783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45</v>
      </c>
      <c r="L815" t="s">
        <v>76</v>
      </c>
      <c r="M815" t="s"/>
      <c r="N815" t="s">
        <v>337</v>
      </c>
      <c r="O815" t="s">
        <v>78</v>
      </c>
      <c r="P815" t="s">
        <v>783</v>
      </c>
      <c r="Q815" t="s"/>
      <c r="R815" t="s">
        <v>79</v>
      </c>
      <c r="S815" t="s">
        <v>787</v>
      </c>
      <c r="T815" t="s">
        <v>81</v>
      </c>
      <c r="U815" t="s">
        <v>82</v>
      </c>
      <c r="V815" t="s">
        <v>83</v>
      </c>
      <c r="W815" t="s">
        <v>97</v>
      </c>
      <c r="X815" t="s"/>
      <c r="Y815" t="s">
        <v>85</v>
      </c>
      <c r="Z815">
        <f>HYPERLINK("https://hotel-media.eclerx.com/savepage/tk_15468539390384152_sr_273.html","info")</f>
        <v/>
      </c>
      <c r="AA815" t="n">
        <v>-10087199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137</v>
      </c>
      <c r="AQ815" t="s">
        <v>88</v>
      </c>
      <c r="AR815" t="s">
        <v>133</v>
      </c>
      <c r="AS815" t="s"/>
      <c r="AT815" t="s">
        <v>90</v>
      </c>
      <c r="AU815" t="s"/>
      <c r="AV815" t="s"/>
      <c r="AW815" t="s"/>
      <c r="AX815" t="s"/>
      <c r="AY815" t="n">
        <v>10087199</v>
      </c>
      <c r="AZ815" t="s">
        <v>91</v>
      </c>
      <c r="BA815" t="s"/>
      <c r="BB815" t="n">
        <v>97376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783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49</v>
      </c>
      <c r="L816" t="s">
        <v>76</v>
      </c>
      <c r="M816" t="s"/>
      <c r="N816" t="s">
        <v>337</v>
      </c>
      <c r="O816" t="s">
        <v>78</v>
      </c>
      <c r="P816" t="s">
        <v>783</v>
      </c>
      <c r="Q816" t="s"/>
      <c r="R816" t="s">
        <v>79</v>
      </c>
      <c r="S816" t="s">
        <v>545</v>
      </c>
      <c r="T816" t="s">
        <v>81</v>
      </c>
      <c r="U816" t="s">
        <v>82</v>
      </c>
      <c r="V816" t="s">
        <v>83</v>
      </c>
      <c r="W816" t="s">
        <v>97</v>
      </c>
      <c r="X816" t="s"/>
      <c r="Y816" t="s">
        <v>85</v>
      </c>
      <c r="Z816">
        <f>HYPERLINK("https://hotel-media.eclerx.com/savepage/tk_15468539390384152_sr_273.html","info")</f>
        <v/>
      </c>
      <c r="AA816" t="n">
        <v>-10087199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137</v>
      </c>
      <c r="AQ816" t="s">
        <v>88</v>
      </c>
      <c r="AR816" t="s">
        <v>133</v>
      </c>
      <c r="AS816" t="s"/>
      <c r="AT816" t="s">
        <v>90</v>
      </c>
      <c r="AU816" t="s"/>
      <c r="AV816" t="s"/>
      <c r="AW816" t="s"/>
      <c r="AX816" t="s"/>
      <c r="AY816" t="n">
        <v>10087199</v>
      </c>
      <c r="AZ816" t="s">
        <v>91</v>
      </c>
      <c r="BA816" t="s"/>
      <c r="BB816" t="n">
        <v>97376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783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51</v>
      </c>
      <c r="L817" t="s">
        <v>76</v>
      </c>
      <c r="M817" t="s"/>
      <c r="N817" t="s">
        <v>128</v>
      </c>
      <c r="O817" t="s">
        <v>78</v>
      </c>
      <c r="P817" t="s">
        <v>783</v>
      </c>
      <c r="Q817" t="s"/>
      <c r="R817" t="s">
        <v>79</v>
      </c>
      <c r="S817" t="s">
        <v>547</v>
      </c>
      <c r="T817" t="s">
        <v>81</v>
      </c>
      <c r="U817" t="s">
        <v>82</v>
      </c>
      <c r="V817" t="s">
        <v>83</v>
      </c>
      <c r="W817" t="s">
        <v>97</v>
      </c>
      <c r="X817" t="s"/>
      <c r="Y817" t="s">
        <v>85</v>
      </c>
      <c r="Z817">
        <f>HYPERLINK("https://hotel-media.eclerx.com/savepage/tk_15468539390384152_sr_273.html","info")</f>
        <v/>
      </c>
      <c r="AA817" t="n">
        <v>-10087199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137</v>
      </c>
      <c r="AQ817" t="s">
        <v>88</v>
      </c>
      <c r="AR817" t="s">
        <v>119</v>
      </c>
      <c r="AS817" t="s"/>
      <c r="AT817" t="s">
        <v>90</v>
      </c>
      <c r="AU817" t="s"/>
      <c r="AV817" t="s"/>
      <c r="AW817" t="s"/>
      <c r="AX817" t="s"/>
      <c r="AY817" t="n">
        <v>10087199</v>
      </c>
      <c r="AZ817" t="s">
        <v>91</v>
      </c>
      <c r="BA817" t="s"/>
      <c r="BB817" t="n">
        <v>97376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783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51</v>
      </c>
      <c r="L818" t="s">
        <v>76</v>
      </c>
      <c r="M818" t="s"/>
      <c r="N818" t="s">
        <v>788</v>
      </c>
      <c r="O818" t="s">
        <v>78</v>
      </c>
      <c r="P818" t="s">
        <v>783</v>
      </c>
      <c r="Q818" t="s"/>
      <c r="R818" t="s">
        <v>79</v>
      </c>
      <c r="S818" t="s">
        <v>547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HYPERLINK("https://hotel-media.eclerx.com/savepage/tk_15468539390384152_sr_273.html","info")</f>
        <v/>
      </c>
      <c r="AA818" t="n">
        <v>-10087199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137</v>
      </c>
      <c r="AQ818" t="s">
        <v>88</v>
      </c>
      <c r="AR818" t="s">
        <v>89</v>
      </c>
      <c r="AS818" t="s"/>
      <c r="AT818" t="s">
        <v>90</v>
      </c>
      <c r="AU818" t="s"/>
      <c r="AV818" t="s"/>
      <c r="AW818" t="s"/>
      <c r="AX818" t="s"/>
      <c r="AY818" t="n">
        <v>10087199</v>
      </c>
      <c r="AZ818" t="s">
        <v>91</v>
      </c>
      <c r="BA818" t="s"/>
      <c r="BB818" t="n">
        <v>97376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783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51</v>
      </c>
      <c r="L819" t="s">
        <v>76</v>
      </c>
      <c r="M819" t="s"/>
      <c r="N819" t="s">
        <v>789</v>
      </c>
      <c r="O819" t="s">
        <v>78</v>
      </c>
      <c r="P819" t="s">
        <v>783</v>
      </c>
      <c r="Q819" t="s"/>
      <c r="R819" t="s">
        <v>79</v>
      </c>
      <c r="S819" t="s">
        <v>547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HYPERLINK("https://hotel-media.eclerx.com/savepage/tk_15468539390384152_sr_273.html","info")</f>
        <v/>
      </c>
      <c r="AA819" t="n">
        <v>-10087199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137</v>
      </c>
      <c r="AQ819" t="s">
        <v>88</v>
      </c>
      <c r="AR819" t="s">
        <v>89</v>
      </c>
      <c r="AS819" t="s"/>
      <c r="AT819" t="s">
        <v>90</v>
      </c>
      <c r="AU819" t="s"/>
      <c r="AV819" t="s"/>
      <c r="AW819" t="s"/>
      <c r="AX819" t="s"/>
      <c r="AY819" t="n">
        <v>10087199</v>
      </c>
      <c r="AZ819" t="s">
        <v>91</v>
      </c>
      <c r="BA819" t="s"/>
      <c r="BB819" t="n">
        <v>97376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783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52</v>
      </c>
      <c r="L820" t="s">
        <v>76</v>
      </c>
      <c r="M820" t="s"/>
      <c r="N820" t="s">
        <v>339</v>
      </c>
      <c r="O820" t="s">
        <v>78</v>
      </c>
      <c r="P820" t="s">
        <v>783</v>
      </c>
      <c r="Q820" t="s"/>
      <c r="R820" t="s">
        <v>79</v>
      </c>
      <c r="S820" t="s">
        <v>332</v>
      </c>
      <c r="T820" t="s">
        <v>81</v>
      </c>
      <c r="U820" t="s">
        <v>82</v>
      </c>
      <c r="V820" t="s">
        <v>83</v>
      </c>
      <c r="W820" t="s">
        <v>97</v>
      </c>
      <c r="X820" t="s"/>
      <c r="Y820" t="s">
        <v>85</v>
      </c>
      <c r="Z820">
        <f>HYPERLINK("https://hotel-media.eclerx.com/savepage/tk_15468539390384152_sr_273.html","info")</f>
        <v/>
      </c>
      <c r="AA820" t="n">
        <v>-10087199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137</v>
      </c>
      <c r="AQ820" t="s">
        <v>88</v>
      </c>
      <c r="AR820" t="s">
        <v>141</v>
      </c>
      <c r="AS820" t="s"/>
      <c r="AT820" t="s">
        <v>90</v>
      </c>
      <c r="AU820" t="s"/>
      <c r="AV820" t="s"/>
      <c r="AW820" t="s"/>
      <c r="AX820" t="s"/>
      <c r="AY820" t="n">
        <v>10087199</v>
      </c>
      <c r="AZ820" t="s">
        <v>91</v>
      </c>
      <c r="BA820" t="s"/>
      <c r="BB820" t="n">
        <v>97376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783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52</v>
      </c>
      <c r="L821" t="s">
        <v>76</v>
      </c>
      <c r="M821" t="s"/>
      <c r="N821" t="s">
        <v>251</v>
      </c>
      <c r="O821" t="s">
        <v>78</v>
      </c>
      <c r="P821" t="s">
        <v>783</v>
      </c>
      <c r="Q821" t="s"/>
      <c r="R821" t="s">
        <v>79</v>
      </c>
      <c r="S821" t="s">
        <v>332</v>
      </c>
      <c r="T821" t="s">
        <v>81</v>
      </c>
      <c r="U821" t="s">
        <v>82</v>
      </c>
      <c r="V821" t="s">
        <v>83</v>
      </c>
      <c r="W821" t="s">
        <v>97</v>
      </c>
      <c r="X821" t="s"/>
      <c r="Y821" t="s">
        <v>85</v>
      </c>
      <c r="Z821">
        <f>HYPERLINK("https://hotel-media.eclerx.com/savepage/tk_15468539390384152_sr_273.html","info")</f>
        <v/>
      </c>
      <c r="AA821" t="n">
        <v>-10087199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137</v>
      </c>
      <c r="AQ821" t="s">
        <v>88</v>
      </c>
      <c r="AR821" t="s">
        <v>89</v>
      </c>
      <c r="AS821" t="s"/>
      <c r="AT821" t="s">
        <v>90</v>
      </c>
      <c r="AU821" t="s"/>
      <c r="AV821" t="s"/>
      <c r="AW821" t="s"/>
      <c r="AX821" t="s"/>
      <c r="AY821" t="n">
        <v>10087199</v>
      </c>
      <c r="AZ821" t="s">
        <v>91</v>
      </c>
      <c r="BA821" t="s"/>
      <c r="BB821" t="n">
        <v>97376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783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52</v>
      </c>
      <c r="L822" t="s">
        <v>76</v>
      </c>
      <c r="M822" t="s"/>
      <c r="N822" t="s">
        <v>149</v>
      </c>
      <c r="O822" t="s">
        <v>78</v>
      </c>
      <c r="P822" t="s">
        <v>783</v>
      </c>
      <c r="Q822" t="s"/>
      <c r="R822" t="s">
        <v>79</v>
      </c>
      <c r="S822" t="s">
        <v>332</v>
      </c>
      <c r="T822" t="s">
        <v>81</v>
      </c>
      <c r="U822" t="s">
        <v>82</v>
      </c>
      <c r="V822" t="s">
        <v>83</v>
      </c>
      <c r="W822" t="s">
        <v>97</v>
      </c>
      <c r="X822" t="s"/>
      <c r="Y822" t="s">
        <v>85</v>
      </c>
      <c r="Z822">
        <f>HYPERLINK("https://hotel-media.eclerx.com/savepage/tk_15468539390384152_sr_273.html","info")</f>
        <v/>
      </c>
      <c r="AA822" t="n">
        <v>-10087199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137</v>
      </c>
      <c r="AQ822" t="s">
        <v>88</v>
      </c>
      <c r="AR822" t="s">
        <v>121</v>
      </c>
      <c r="AS822" t="s"/>
      <c r="AT822" t="s">
        <v>90</v>
      </c>
      <c r="AU822" t="s"/>
      <c r="AV822" t="s"/>
      <c r="AW822" t="s"/>
      <c r="AX822" t="s"/>
      <c r="AY822" t="n">
        <v>10087199</v>
      </c>
      <c r="AZ822" t="s">
        <v>91</v>
      </c>
      <c r="BA822" t="s"/>
      <c r="BB822" t="n">
        <v>97376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783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52</v>
      </c>
      <c r="L823" t="s">
        <v>76</v>
      </c>
      <c r="M823" t="s"/>
      <c r="N823" t="s">
        <v>331</v>
      </c>
      <c r="O823" t="s">
        <v>78</v>
      </c>
      <c r="P823" t="s">
        <v>783</v>
      </c>
      <c r="Q823" t="s"/>
      <c r="R823" t="s">
        <v>79</v>
      </c>
      <c r="S823" t="s">
        <v>332</v>
      </c>
      <c r="T823" t="s">
        <v>81</v>
      </c>
      <c r="U823" t="s">
        <v>82</v>
      </c>
      <c r="V823" t="s">
        <v>83</v>
      </c>
      <c r="W823" t="s">
        <v>97</v>
      </c>
      <c r="X823" t="s"/>
      <c r="Y823" t="s">
        <v>85</v>
      </c>
      <c r="Z823">
        <f>HYPERLINK("https://hotel-media.eclerx.com/savepage/tk_15468539390384152_sr_273.html","info")</f>
        <v/>
      </c>
      <c r="AA823" t="n">
        <v>-10087199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137</v>
      </c>
      <c r="AQ823" t="s">
        <v>88</v>
      </c>
      <c r="AR823" t="s">
        <v>89</v>
      </c>
      <c r="AS823" t="s"/>
      <c r="AT823" t="s">
        <v>90</v>
      </c>
      <c r="AU823" t="s"/>
      <c r="AV823" t="s"/>
      <c r="AW823" t="s"/>
      <c r="AX823" t="s"/>
      <c r="AY823" t="n">
        <v>10087199</v>
      </c>
      <c r="AZ823" t="s">
        <v>91</v>
      </c>
      <c r="BA823" t="s"/>
      <c r="BB823" t="n">
        <v>97376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783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53</v>
      </c>
      <c r="L824" t="s">
        <v>76</v>
      </c>
      <c r="M824" t="s"/>
      <c r="N824" t="s">
        <v>251</v>
      </c>
      <c r="O824" t="s">
        <v>78</v>
      </c>
      <c r="P824" t="s">
        <v>783</v>
      </c>
      <c r="Q824" t="s"/>
      <c r="R824" t="s">
        <v>79</v>
      </c>
      <c r="S824" t="s">
        <v>548</v>
      </c>
      <c r="T824" t="s">
        <v>81</v>
      </c>
      <c r="U824" t="s">
        <v>82</v>
      </c>
      <c r="V824" t="s">
        <v>83</v>
      </c>
      <c r="W824" t="s">
        <v>97</v>
      </c>
      <c r="X824" t="s"/>
      <c r="Y824" t="s">
        <v>85</v>
      </c>
      <c r="Z824">
        <f>HYPERLINK("https://hotel-media.eclerx.com/savepage/tk_15468539390384152_sr_273.html","info")</f>
        <v/>
      </c>
      <c r="AA824" t="n">
        <v>-10087199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137</v>
      </c>
      <c r="AQ824" t="s">
        <v>88</v>
      </c>
      <c r="AR824" t="s">
        <v>114</v>
      </c>
      <c r="AS824" t="s"/>
      <c r="AT824" t="s">
        <v>90</v>
      </c>
      <c r="AU824" t="s"/>
      <c r="AV824" t="s"/>
      <c r="AW824" t="s"/>
      <c r="AX824" t="s"/>
      <c r="AY824" t="n">
        <v>10087199</v>
      </c>
      <c r="AZ824" t="s">
        <v>91</v>
      </c>
      <c r="BA824" t="s"/>
      <c r="BB824" t="n">
        <v>97376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783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53</v>
      </c>
      <c r="L825" t="s">
        <v>76</v>
      </c>
      <c r="M825" t="s"/>
      <c r="N825" t="s">
        <v>331</v>
      </c>
      <c r="O825" t="s">
        <v>78</v>
      </c>
      <c r="P825" t="s">
        <v>783</v>
      </c>
      <c r="Q825" t="s"/>
      <c r="R825" t="s">
        <v>79</v>
      </c>
      <c r="S825" t="s">
        <v>548</v>
      </c>
      <c r="T825" t="s">
        <v>81</v>
      </c>
      <c r="U825" t="s">
        <v>82</v>
      </c>
      <c r="V825" t="s">
        <v>83</v>
      </c>
      <c r="W825" t="s">
        <v>97</v>
      </c>
      <c r="X825" t="s"/>
      <c r="Y825" t="s">
        <v>85</v>
      </c>
      <c r="Z825">
        <f>HYPERLINK("https://hotel-media.eclerx.com/savepage/tk_15468539390384152_sr_273.html","info")</f>
        <v/>
      </c>
      <c r="AA825" t="n">
        <v>-10087199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137</v>
      </c>
      <c r="AQ825" t="s">
        <v>88</v>
      </c>
      <c r="AR825" t="s">
        <v>114</v>
      </c>
      <c r="AS825" t="s"/>
      <c r="AT825" t="s">
        <v>90</v>
      </c>
      <c r="AU825" t="s"/>
      <c r="AV825" t="s"/>
      <c r="AW825" t="s"/>
      <c r="AX825" t="s"/>
      <c r="AY825" t="n">
        <v>10087199</v>
      </c>
      <c r="AZ825" t="s">
        <v>91</v>
      </c>
      <c r="BA825" t="s"/>
      <c r="BB825" t="n">
        <v>97376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783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53</v>
      </c>
      <c r="L826" t="s">
        <v>76</v>
      </c>
      <c r="M826" t="s"/>
      <c r="N826" t="s">
        <v>128</v>
      </c>
      <c r="O826" t="s">
        <v>78</v>
      </c>
      <c r="P826" t="s">
        <v>783</v>
      </c>
      <c r="Q826" t="s"/>
      <c r="R826" t="s">
        <v>79</v>
      </c>
      <c r="S826" t="s">
        <v>548</v>
      </c>
      <c r="T826" t="s">
        <v>81</v>
      </c>
      <c r="U826" t="s">
        <v>82</v>
      </c>
      <c r="V826" t="s">
        <v>83</v>
      </c>
      <c r="W826" t="s">
        <v>97</v>
      </c>
      <c r="X826" t="s"/>
      <c r="Y826" t="s">
        <v>85</v>
      </c>
      <c r="Z826">
        <f>HYPERLINK("https://hotel-media.eclerx.com/savepage/tk_15468539390384152_sr_273.html","info")</f>
        <v/>
      </c>
      <c r="AA826" t="n">
        <v>-10087199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137</v>
      </c>
      <c r="AQ826" t="s">
        <v>88</v>
      </c>
      <c r="AR826" t="s">
        <v>148</v>
      </c>
      <c r="AS826" t="s"/>
      <c r="AT826" t="s">
        <v>90</v>
      </c>
      <c r="AU826" t="s"/>
      <c r="AV826" t="s"/>
      <c r="AW826" t="s"/>
      <c r="AX826" t="s"/>
      <c r="AY826" t="n">
        <v>10087199</v>
      </c>
      <c r="AZ826" t="s">
        <v>91</v>
      </c>
      <c r="BA826" t="s"/>
      <c r="BB826" t="n">
        <v>97376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783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56</v>
      </c>
      <c r="L827" t="s">
        <v>76</v>
      </c>
      <c r="M827" t="s"/>
      <c r="N827" t="s">
        <v>117</v>
      </c>
      <c r="O827" t="s">
        <v>78</v>
      </c>
      <c r="P827" t="s">
        <v>783</v>
      </c>
      <c r="Q827" t="s"/>
      <c r="R827" t="s">
        <v>79</v>
      </c>
      <c r="S827" t="s">
        <v>790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HYPERLINK("https://hotel-media.eclerx.com/savepage/tk_15468539390384152_sr_273.html","info")</f>
        <v/>
      </c>
      <c r="AA827" t="n">
        <v>-10087199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137</v>
      </c>
      <c r="AQ827" t="s">
        <v>88</v>
      </c>
      <c r="AR827" t="s">
        <v>119</v>
      </c>
      <c r="AS827" t="s"/>
      <c r="AT827" t="s">
        <v>90</v>
      </c>
      <c r="AU827" t="s"/>
      <c r="AV827" t="s"/>
      <c r="AW827" t="s"/>
      <c r="AX827" t="s"/>
      <c r="AY827" t="n">
        <v>10087199</v>
      </c>
      <c r="AZ827" t="s">
        <v>91</v>
      </c>
      <c r="BA827" t="s"/>
      <c r="BB827" t="n">
        <v>97376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783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56</v>
      </c>
      <c r="L828" t="s">
        <v>76</v>
      </c>
      <c r="M828" t="s"/>
      <c r="N828" t="s">
        <v>120</v>
      </c>
      <c r="O828" t="s">
        <v>78</v>
      </c>
      <c r="P828" t="s">
        <v>783</v>
      </c>
      <c r="Q828" t="s"/>
      <c r="R828" t="s">
        <v>79</v>
      </c>
      <c r="S828" t="s">
        <v>790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HYPERLINK("https://hotel-media.eclerx.com/savepage/tk_15468539390384152_sr_273.html","info")</f>
        <v/>
      </c>
      <c r="AA828" t="n">
        <v>-10087199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137</v>
      </c>
      <c r="AQ828" t="s">
        <v>88</v>
      </c>
      <c r="AR828" t="s">
        <v>121</v>
      </c>
      <c r="AS828" t="s"/>
      <c r="AT828" t="s">
        <v>90</v>
      </c>
      <c r="AU828" t="s"/>
      <c r="AV828" t="s"/>
      <c r="AW828" t="s"/>
      <c r="AX828" t="s"/>
      <c r="AY828" t="n">
        <v>10087199</v>
      </c>
      <c r="AZ828" t="s">
        <v>91</v>
      </c>
      <c r="BA828" t="s"/>
      <c r="BB828" t="n">
        <v>97376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783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56</v>
      </c>
      <c r="L829" t="s">
        <v>76</v>
      </c>
      <c r="M829" t="s"/>
      <c r="N829" t="s">
        <v>117</v>
      </c>
      <c r="O829" t="s">
        <v>78</v>
      </c>
      <c r="P829" t="s">
        <v>783</v>
      </c>
      <c r="Q829" t="s"/>
      <c r="R829" t="s">
        <v>79</v>
      </c>
      <c r="S829" t="s">
        <v>790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HYPERLINK("https://hotel-media.eclerx.com/savepage/tk_15468539390384152_sr_273.html","info")</f>
        <v/>
      </c>
      <c r="AA829" t="n">
        <v>-10087199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137</v>
      </c>
      <c r="AQ829" t="s">
        <v>88</v>
      </c>
      <c r="AR829" t="s">
        <v>124</v>
      </c>
      <c r="AS829" t="s"/>
      <c r="AT829" t="s">
        <v>90</v>
      </c>
      <c r="AU829" t="s"/>
      <c r="AV829" t="s"/>
      <c r="AW829" t="s"/>
      <c r="AX829" t="s"/>
      <c r="AY829" t="n">
        <v>10087199</v>
      </c>
      <c r="AZ829" t="s">
        <v>91</v>
      </c>
      <c r="BA829" t="s"/>
      <c r="BB829" t="n">
        <v>97376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783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59</v>
      </c>
      <c r="L830" t="s">
        <v>76</v>
      </c>
      <c r="M830" t="s"/>
      <c r="N830" t="s">
        <v>128</v>
      </c>
      <c r="O830" t="s">
        <v>78</v>
      </c>
      <c r="P830" t="s">
        <v>783</v>
      </c>
      <c r="Q830" t="s"/>
      <c r="R830" t="s">
        <v>79</v>
      </c>
      <c r="S830" t="s">
        <v>551</v>
      </c>
      <c r="T830" t="s">
        <v>81</v>
      </c>
      <c r="U830" t="s">
        <v>82</v>
      </c>
      <c r="V830" t="s">
        <v>83</v>
      </c>
      <c r="W830" t="s">
        <v>97</v>
      </c>
      <c r="X830" t="s"/>
      <c r="Y830" t="s">
        <v>85</v>
      </c>
      <c r="Z830">
        <f>HYPERLINK("https://hotel-media.eclerx.com/savepage/tk_15468539390384152_sr_273.html","info")</f>
        <v/>
      </c>
      <c r="AA830" t="n">
        <v>-10087199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137</v>
      </c>
      <c r="AQ830" t="s">
        <v>88</v>
      </c>
      <c r="AR830" t="s">
        <v>133</v>
      </c>
      <c r="AS830" t="s"/>
      <c r="AT830" t="s">
        <v>90</v>
      </c>
      <c r="AU830" t="s"/>
      <c r="AV830" t="s"/>
      <c r="AW830" t="s"/>
      <c r="AX830" t="s"/>
      <c r="AY830" t="n">
        <v>10087199</v>
      </c>
      <c r="AZ830" t="s">
        <v>91</v>
      </c>
      <c r="BA830" t="s"/>
      <c r="BB830" t="n">
        <v>97376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783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59</v>
      </c>
      <c r="L831" t="s">
        <v>76</v>
      </c>
      <c r="M831" t="s"/>
      <c r="N831" t="s">
        <v>335</v>
      </c>
      <c r="O831" t="s">
        <v>78</v>
      </c>
      <c r="P831" t="s">
        <v>783</v>
      </c>
      <c r="Q831" t="s"/>
      <c r="R831" t="s">
        <v>79</v>
      </c>
      <c r="S831" t="s">
        <v>551</v>
      </c>
      <c r="T831" t="s">
        <v>81</v>
      </c>
      <c r="U831" t="s">
        <v>82</v>
      </c>
      <c r="V831" t="s">
        <v>83</v>
      </c>
      <c r="W831" t="s">
        <v>97</v>
      </c>
      <c r="X831" t="s"/>
      <c r="Y831" t="s">
        <v>85</v>
      </c>
      <c r="Z831">
        <f>HYPERLINK("https://hotel-media.eclerx.com/savepage/tk_15468539390384152_sr_273.html","info")</f>
        <v/>
      </c>
      <c r="AA831" t="n">
        <v>-10087199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137</v>
      </c>
      <c r="AQ831" t="s">
        <v>88</v>
      </c>
      <c r="AR831" t="s">
        <v>133</v>
      </c>
      <c r="AS831" t="s"/>
      <c r="AT831" t="s">
        <v>90</v>
      </c>
      <c r="AU831" t="s"/>
      <c r="AV831" t="s"/>
      <c r="AW831" t="s"/>
      <c r="AX831" t="s"/>
      <c r="AY831" t="n">
        <v>10087199</v>
      </c>
      <c r="AZ831" t="s">
        <v>91</v>
      </c>
      <c r="BA831" t="s"/>
      <c r="BB831" t="n">
        <v>97376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783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66</v>
      </c>
      <c r="L832" t="s">
        <v>76</v>
      </c>
      <c r="M832" t="s"/>
      <c r="N832" t="s">
        <v>251</v>
      </c>
      <c r="O832" t="s">
        <v>78</v>
      </c>
      <c r="P832" t="s">
        <v>783</v>
      </c>
      <c r="Q832" t="s"/>
      <c r="R832" t="s">
        <v>79</v>
      </c>
      <c r="S832" t="s">
        <v>340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HYPERLINK("https://hotel-media.eclerx.com/savepage/tk_15468539390384152_sr_273.html","info")</f>
        <v/>
      </c>
      <c r="AA832" t="n">
        <v>-10087199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137</v>
      </c>
      <c r="AQ832" t="s">
        <v>88</v>
      </c>
      <c r="AR832" t="s">
        <v>89</v>
      </c>
      <c r="AS832" t="s"/>
      <c r="AT832" t="s">
        <v>90</v>
      </c>
      <c r="AU832" t="s"/>
      <c r="AV832" t="s"/>
      <c r="AW832" t="s"/>
      <c r="AX832" t="s"/>
      <c r="AY832" t="n">
        <v>10087199</v>
      </c>
      <c r="AZ832" t="s">
        <v>91</v>
      </c>
      <c r="BA832" t="s"/>
      <c r="BB832" t="n">
        <v>97376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783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66</v>
      </c>
      <c r="L833" t="s">
        <v>76</v>
      </c>
      <c r="M833" t="s"/>
      <c r="N833" t="s">
        <v>251</v>
      </c>
      <c r="O833" t="s">
        <v>78</v>
      </c>
      <c r="P833" t="s">
        <v>783</v>
      </c>
      <c r="Q833" t="s"/>
      <c r="R833" t="s">
        <v>79</v>
      </c>
      <c r="S833" t="s">
        <v>340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HYPERLINK("https://hotel-media.eclerx.com/savepage/tk_15468539390384152_sr_273.html","info")</f>
        <v/>
      </c>
      <c r="AA833" t="n">
        <v>-10087199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137</v>
      </c>
      <c r="AQ833" t="s">
        <v>88</v>
      </c>
      <c r="AR833" t="s">
        <v>114</v>
      </c>
      <c r="AS833" t="s"/>
      <c r="AT833" t="s">
        <v>90</v>
      </c>
      <c r="AU833" t="s"/>
      <c r="AV833" t="s"/>
      <c r="AW833" t="s"/>
      <c r="AX833" t="s"/>
      <c r="AY833" t="n">
        <v>10087199</v>
      </c>
      <c r="AZ833" t="s">
        <v>91</v>
      </c>
      <c r="BA833" t="s"/>
      <c r="BB833" t="n">
        <v>97376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783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67</v>
      </c>
      <c r="L834" t="s">
        <v>76</v>
      </c>
      <c r="M834" t="s"/>
      <c r="N834" t="s">
        <v>791</v>
      </c>
      <c r="O834" t="s">
        <v>78</v>
      </c>
      <c r="P834" t="s">
        <v>783</v>
      </c>
      <c r="Q834" t="s"/>
      <c r="R834" t="s">
        <v>79</v>
      </c>
      <c r="S834" t="s">
        <v>341</v>
      </c>
      <c r="T834" t="s">
        <v>81</v>
      </c>
      <c r="U834" t="s">
        <v>82</v>
      </c>
      <c r="V834" t="s">
        <v>83</v>
      </c>
      <c r="W834" t="s">
        <v>97</v>
      </c>
      <c r="X834" t="s"/>
      <c r="Y834" t="s">
        <v>85</v>
      </c>
      <c r="Z834">
        <f>HYPERLINK("https://hotel-media.eclerx.com/savepage/tk_15468539390384152_sr_273.html","info")</f>
        <v/>
      </c>
      <c r="AA834" t="n">
        <v>-10087199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137</v>
      </c>
      <c r="AQ834" t="s">
        <v>88</v>
      </c>
      <c r="AR834" t="s">
        <v>89</v>
      </c>
      <c r="AS834" t="s"/>
      <c r="AT834" t="s">
        <v>90</v>
      </c>
      <c r="AU834" t="s"/>
      <c r="AV834" t="s"/>
      <c r="AW834" t="s"/>
      <c r="AX834" t="s"/>
      <c r="AY834" t="n">
        <v>10087199</v>
      </c>
      <c r="AZ834" t="s">
        <v>91</v>
      </c>
      <c r="BA834" t="s"/>
      <c r="BB834" t="n">
        <v>97376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783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69</v>
      </c>
      <c r="L835" t="s">
        <v>76</v>
      </c>
      <c r="M835" t="s"/>
      <c r="N835" t="s">
        <v>128</v>
      </c>
      <c r="O835" t="s">
        <v>78</v>
      </c>
      <c r="P835" t="s">
        <v>783</v>
      </c>
      <c r="Q835" t="s"/>
      <c r="R835" t="s">
        <v>79</v>
      </c>
      <c r="S835" t="s">
        <v>343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HYPERLINK("https://hotel-media.eclerx.com/savepage/tk_15468539390384152_sr_273.html","info")</f>
        <v/>
      </c>
      <c r="AA835" t="n">
        <v>-10087199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137</v>
      </c>
      <c r="AQ835" t="s">
        <v>88</v>
      </c>
      <c r="AR835" t="s">
        <v>124</v>
      </c>
      <c r="AS835" t="s"/>
      <c r="AT835" t="s">
        <v>90</v>
      </c>
      <c r="AU835" t="s"/>
      <c r="AV835" t="s"/>
      <c r="AW835" t="s"/>
      <c r="AX835" t="s"/>
      <c r="AY835" t="n">
        <v>10087199</v>
      </c>
      <c r="AZ835" t="s">
        <v>91</v>
      </c>
      <c r="BA835" t="s"/>
      <c r="BB835" t="n">
        <v>97376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783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69</v>
      </c>
      <c r="L836" t="s">
        <v>76</v>
      </c>
      <c r="M836" t="s"/>
      <c r="N836" t="s">
        <v>128</v>
      </c>
      <c r="O836" t="s">
        <v>78</v>
      </c>
      <c r="P836" t="s">
        <v>783</v>
      </c>
      <c r="Q836" t="s"/>
      <c r="R836" t="s">
        <v>79</v>
      </c>
      <c r="S836" t="s">
        <v>343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HYPERLINK("https://hotel-media.eclerx.com/savepage/tk_15468539390384152_sr_273.html","info")</f>
        <v/>
      </c>
      <c r="AA836" t="n">
        <v>-10087199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137</v>
      </c>
      <c r="AQ836" t="s">
        <v>88</v>
      </c>
      <c r="AR836" t="s">
        <v>119</v>
      </c>
      <c r="AS836" t="s"/>
      <c r="AT836" t="s">
        <v>90</v>
      </c>
      <c r="AU836" t="s"/>
      <c r="AV836" t="s"/>
      <c r="AW836" t="s"/>
      <c r="AX836" t="s"/>
      <c r="AY836" t="n">
        <v>10087199</v>
      </c>
      <c r="AZ836" t="s">
        <v>91</v>
      </c>
      <c r="BA836" t="s"/>
      <c r="BB836" t="n">
        <v>97376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783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69</v>
      </c>
      <c r="L837" t="s">
        <v>76</v>
      </c>
      <c r="M837" t="s"/>
      <c r="N837" t="s">
        <v>137</v>
      </c>
      <c r="O837" t="s">
        <v>78</v>
      </c>
      <c r="P837" t="s">
        <v>783</v>
      </c>
      <c r="Q837" t="s"/>
      <c r="R837" t="s">
        <v>79</v>
      </c>
      <c r="S837" t="s">
        <v>343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HYPERLINK("https://hotel-media.eclerx.com/savepage/tk_15468539390384152_sr_273.html","info")</f>
        <v/>
      </c>
      <c r="AA837" t="n">
        <v>-10087199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137</v>
      </c>
      <c r="AQ837" t="s">
        <v>88</v>
      </c>
      <c r="AR837" t="s">
        <v>121</v>
      </c>
      <c r="AS837" t="s"/>
      <c r="AT837" t="s">
        <v>90</v>
      </c>
      <c r="AU837" t="s"/>
      <c r="AV837" t="s"/>
      <c r="AW837" t="s"/>
      <c r="AX837" t="s"/>
      <c r="AY837" t="n">
        <v>10087199</v>
      </c>
      <c r="AZ837" t="s">
        <v>91</v>
      </c>
      <c r="BA837" t="s"/>
      <c r="BB837" t="n">
        <v>97376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783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72</v>
      </c>
      <c r="L838" t="s">
        <v>76</v>
      </c>
      <c r="M838" t="s"/>
      <c r="N838" t="s">
        <v>125</v>
      </c>
      <c r="O838" t="s">
        <v>78</v>
      </c>
      <c r="P838" t="s">
        <v>783</v>
      </c>
      <c r="Q838" t="s"/>
      <c r="R838" t="s">
        <v>79</v>
      </c>
      <c r="S838" t="s">
        <v>194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HYPERLINK("https://hotel-media.eclerx.com/savepage/tk_15468539390384152_sr_273.html","info")</f>
        <v/>
      </c>
      <c r="AA838" t="n">
        <v>-10087199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137</v>
      </c>
      <c r="AQ838" t="s">
        <v>88</v>
      </c>
      <c r="AR838" t="s">
        <v>127</v>
      </c>
      <c r="AS838" t="s"/>
      <c r="AT838" t="s">
        <v>90</v>
      </c>
      <c r="AU838" t="s"/>
      <c r="AV838" t="s"/>
      <c r="AW838" t="s"/>
      <c r="AX838" t="s"/>
      <c r="AY838" t="n">
        <v>10087199</v>
      </c>
      <c r="AZ838" t="s">
        <v>91</v>
      </c>
      <c r="BA838" t="s"/>
      <c r="BB838" t="n">
        <v>97376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783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78</v>
      </c>
      <c r="L839" t="s">
        <v>76</v>
      </c>
      <c r="M839" t="s"/>
      <c r="N839" t="s">
        <v>344</v>
      </c>
      <c r="O839" t="s">
        <v>78</v>
      </c>
      <c r="P839" t="s">
        <v>783</v>
      </c>
      <c r="Q839" t="s"/>
      <c r="R839" t="s">
        <v>79</v>
      </c>
      <c r="S839" t="s">
        <v>118</v>
      </c>
      <c r="T839" t="s">
        <v>81</v>
      </c>
      <c r="U839" t="s">
        <v>82</v>
      </c>
      <c r="V839" t="s">
        <v>83</v>
      </c>
      <c r="W839" t="s">
        <v>97</v>
      </c>
      <c r="X839" t="s"/>
      <c r="Y839" t="s">
        <v>85</v>
      </c>
      <c r="Z839">
        <f>HYPERLINK("https://hotel-media.eclerx.com/savepage/tk_15468539390384152_sr_273.html","info")</f>
        <v/>
      </c>
      <c r="AA839" t="n">
        <v>-10087199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137</v>
      </c>
      <c r="AQ839" t="s">
        <v>88</v>
      </c>
      <c r="AR839" t="s">
        <v>89</v>
      </c>
      <c r="AS839" t="s"/>
      <c r="AT839" t="s">
        <v>90</v>
      </c>
      <c r="AU839" t="s"/>
      <c r="AV839" t="s"/>
      <c r="AW839" t="s"/>
      <c r="AX839" t="s"/>
      <c r="AY839" t="n">
        <v>10087199</v>
      </c>
      <c r="AZ839" t="s">
        <v>91</v>
      </c>
      <c r="BA839" t="s"/>
      <c r="BB839" t="n">
        <v>97376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783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78</v>
      </c>
      <c r="L840" t="s">
        <v>76</v>
      </c>
      <c r="M840" t="s"/>
      <c r="N840" t="s">
        <v>344</v>
      </c>
      <c r="O840" t="s">
        <v>78</v>
      </c>
      <c r="P840" t="s">
        <v>783</v>
      </c>
      <c r="Q840" t="s"/>
      <c r="R840" t="s">
        <v>79</v>
      </c>
      <c r="S840" t="s">
        <v>118</v>
      </c>
      <c r="T840" t="s">
        <v>81</v>
      </c>
      <c r="U840" t="s">
        <v>82</v>
      </c>
      <c r="V840" t="s">
        <v>83</v>
      </c>
      <c r="W840" t="s">
        <v>97</v>
      </c>
      <c r="X840" t="s"/>
      <c r="Y840" t="s">
        <v>85</v>
      </c>
      <c r="Z840">
        <f>HYPERLINK("https://hotel-media.eclerx.com/savepage/tk_15468539390384152_sr_273.html","info")</f>
        <v/>
      </c>
      <c r="AA840" t="n">
        <v>-10087199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137</v>
      </c>
      <c r="AQ840" t="s">
        <v>88</v>
      </c>
      <c r="AR840" t="s">
        <v>114</v>
      </c>
      <c r="AS840" t="s"/>
      <c r="AT840" t="s">
        <v>90</v>
      </c>
      <c r="AU840" t="s"/>
      <c r="AV840" t="s"/>
      <c r="AW840" t="s"/>
      <c r="AX840" t="s"/>
      <c r="AY840" t="n">
        <v>10087199</v>
      </c>
      <c r="AZ840" t="s">
        <v>91</v>
      </c>
      <c r="BA840" t="s"/>
      <c r="BB840" t="n">
        <v>97376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783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92</v>
      </c>
      <c r="L841" t="s">
        <v>76</v>
      </c>
      <c r="M841" t="s"/>
      <c r="N841" t="s">
        <v>792</v>
      </c>
      <c r="O841" t="s">
        <v>78</v>
      </c>
      <c r="P841" t="s">
        <v>783</v>
      </c>
      <c r="Q841" t="s"/>
      <c r="R841" t="s">
        <v>79</v>
      </c>
      <c r="S841" t="s">
        <v>136</v>
      </c>
      <c r="T841" t="s">
        <v>81</v>
      </c>
      <c r="U841" t="s">
        <v>82</v>
      </c>
      <c r="V841" t="s">
        <v>83</v>
      </c>
      <c r="W841" t="s">
        <v>97</v>
      </c>
      <c r="X841" t="s"/>
      <c r="Y841" t="s">
        <v>85</v>
      </c>
      <c r="Z841">
        <f>HYPERLINK("https://hotel-media.eclerx.com/savepage/tk_15468539390384152_sr_273.html","info")</f>
        <v/>
      </c>
      <c r="AA841" t="n">
        <v>-10087199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137</v>
      </c>
      <c r="AQ841" t="s">
        <v>88</v>
      </c>
      <c r="AR841" t="s">
        <v>89</v>
      </c>
      <c r="AS841" t="s"/>
      <c r="AT841" t="s">
        <v>90</v>
      </c>
      <c r="AU841" t="s"/>
      <c r="AV841" t="s"/>
      <c r="AW841" t="s"/>
      <c r="AX841" t="s"/>
      <c r="AY841" t="n">
        <v>10087199</v>
      </c>
      <c r="AZ841" t="s">
        <v>91</v>
      </c>
      <c r="BA841" t="s"/>
      <c r="BB841" t="n">
        <v>97376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783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93</v>
      </c>
      <c r="L842" t="s">
        <v>76</v>
      </c>
      <c r="M842" t="s"/>
      <c r="N842" t="s">
        <v>346</v>
      </c>
      <c r="O842" t="s">
        <v>78</v>
      </c>
      <c r="P842" t="s">
        <v>783</v>
      </c>
      <c r="Q842" t="s"/>
      <c r="R842" t="s">
        <v>79</v>
      </c>
      <c r="S842" t="s">
        <v>139</v>
      </c>
      <c r="T842" t="s">
        <v>81</v>
      </c>
      <c r="U842" t="s">
        <v>82</v>
      </c>
      <c r="V842" t="s">
        <v>83</v>
      </c>
      <c r="W842" t="s">
        <v>97</v>
      </c>
      <c r="X842" t="s"/>
      <c r="Y842" t="s">
        <v>85</v>
      </c>
      <c r="Z842">
        <f>HYPERLINK("https://hotel-media.eclerx.com/savepage/tk_15468539390384152_sr_273.html","info")</f>
        <v/>
      </c>
      <c r="AA842" t="n">
        <v>-10087199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137</v>
      </c>
      <c r="AQ842" t="s">
        <v>88</v>
      </c>
      <c r="AR842" t="s">
        <v>89</v>
      </c>
      <c r="AS842" t="s"/>
      <c r="AT842" t="s">
        <v>90</v>
      </c>
      <c r="AU842" t="s"/>
      <c r="AV842" t="s"/>
      <c r="AW842" t="s"/>
      <c r="AX842" t="s"/>
      <c r="AY842" t="n">
        <v>10087199</v>
      </c>
      <c r="AZ842" t="s">
        <v>91</v>
      </c>
      <c r="BA842" t="s"/>
      <c r="BB842" t="n">
        <v>97376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783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93</v>
      </c>
      <c r="L843" t="s">
        <v>76</v>
      </c>
      <c r="M843" t="s"/>
      <c r="N843" t="s">
        <v>346</v>
      </c>
      <c r="O843" t="s">
        <v>78</v>
      </c>
      <c r="P843" t="s">
        <v>783</v>
      </c>
      <c r="Q843" t="s"/>
      <c r="R843" t="s">
        <v>79</v>
      </c>
      <c r="S843" t="s">
        <v>139</v>
      </c>
      <c r="T843" t="s">
        <v>81</v>
      </c>
      <c r="U843" t="s">
        <v>82</v>
      </c>
      <c r="V843" t="s">
        <v>83</v>
      </c>
      <c r="W843" t="s">
        <v>97</v>
      </c>
      <c r="X843" t="s"/>
      <c r="Y843" t="s">
        <v>85</v>
      </c>
      <c r="Z843">
        <f>HYPERLINK("https://hotel-media.eclerx.com/savepage/tk_15468539390384152_sr_273.html","info")</f>
        <v/>
      </c>
      <c r="AA843" t="n">
        <v>-10087199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137</v>
      </c>
      <c r="AQ843" t="s">
        <v>88</v>
      </c>
      <c r="AR843" t="s">
        <v>114</v>
      </c>
      <c r="AS843" t="s"/>
      <c r="AT843" t="s">
        <v>90</v>
      </c>
      <c r="AU843" t="s"/>
      <c r="AV843" t="s"/>
      <c r="AW843" t="s"/>
      <c r="AX843" t="s"/>
      <c r="AY843" t="n">
        <v>10087199</v>
      </c>
      <c r="AZ843" t="s">
        <v>91</v>
      </c>
      <c r="BA843" t="s"/>
      <c r="BB843" t="n">
        <v>97376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793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166</v>
      </c>
      <c r="L844" t="s">
        <v>76</v>
      </c>
      <c r="M844" t="s"/>
      <c r="N844" t="s">
        <v>128</v>
      </c>
      <c r="O844" t="s">
        <v>78</v>
      </c>
      <c r="P844" t="s">
        <v>793</v>
      </c>
      <c r="Q844" t="s"/>
      <c r="R844" t="s">
        <v>220</v>
      </c>
      <c r="S844" t="s">
        <v>216</v>
      </c>
      <c r="T844" t="s">
        <v>81</v>
      </c>
      <c r="U844" t="s">
        <v>82</v>
      </c>
      <c r="V844" t="s">
        <v>83</v>
      </c>
      <c r="W844" t="s">
        <v>84</v>
      </c>
      <c r="X844" t="s"/>
      <c r="Y844" t="s">
        <v>85</v>
      </c>
      <c r="Z844">
        <f>HYPERLINK("https://hotel-media.eclerx.com/savepage/tk_154685363520541_sr_273.html","info")</f>
        <v/>
      </c>
      <c r="AA844" t="n">
        <v>-2311835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1</v>
      </c>
      <c r="AQ844" t="s">
        <v>88</v>
      </c>
      <c r="AR844" t="s">
        <v>119</v>
      </c>
      <c r="AS844" t="s"/>
      <c r="AT844" t="s">
        <v>90</v>
      </c>
      <c r="AU844" t="s"/>
      <c r="AV844" t="s"/>
      <c r="AW844" t="s"/>
      <c r="AX844" t="s"/>
      <c r="AY844" t="n">
        <v>2311835</v>
      </c>
      <c r="AZ844" t="s">
        <v>794</v>
      </c>
      <c r="BA844" t="s"/>
      <c r="BB844" t="n">
        <v>61391</v>
      </c>
      <c r="BC844" t="n">
        <v>53.555479</v>
      </c>
      <c r="BD844" t="n">
        <v>53.555479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793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166</v>
      </c>
      <c r="L845" t="s">
        <v>76</v>
      </c>
      <c r="M845" t="s"/>
      <c r="N845" t="s">
        <v>137</v>
      </c>
      <c r="O845" t="s">
        <v>78</v>
      </c>
      <c r="P845" t="s">
        <v>793</v>
      </c>
      <c r="Q845" t="s"/>
      <c r="R845" t="s">
        <v>220</v>
      </c>
      <c r="S845" t="s">
        <v>216</v>
      </c>
      <c r="T845" t="s">
        <v>81</v>
      </c>
      <c r="U845" t="s">
        <v>82</v>
      </c>
      <c r="V845" t="s">
        <v>83</v>
      </c>
      <c r="W845" t="s">
        <v>84</v>
      </c>
      <c r="X845" t="s"/>
      <c r="Y845" t="s">
        <v>85</v>
      </c>
      <c r="Z845">
        <f>HYPERLINK("https://hotel-media.eclerx.com/savepage/tk_154685363520541_sr_273.html","info")</f>
        <v/>
      </c>
      <c r="AA845" t="n">
        <v>-2311835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1</v>
      </c>
      <c r="AQ845" t="s">
        <v>88</v>
      </c>
      <c r="AR845" t="s">
        <v>121</v>
      </c>
      <c r="AS845" t="s"/>
      <c r="AT845" t="s">
        <v>90</v>
      </c>
      <c r="AU845" t="s"/>
      <c r="AV845" t="s"/>
      <c r="AW845" t="s"/>
      <c r="AX845" t="s"/>
      <c r="AY845" t="n">
        <v>2311835</v>
      </c>
      <c r="AZ845" t="s">
        <v>794</v>
      </c>
      <c r="BA845" t="s"/>
      <c r="BB845" t="n">
        <v>61391</v>
      </c>
      <c r="BC845" t="n">
        <v>53.555479</v>
      </c>
      <c r="BD845" t="n">
        <v>53.555479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793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166</v>
      </c>
      <c r="L846" t="s">
        <v>76</v>
      </c>
      <c r="M846" t="s"/>
      <c r="N846" t="s">
        <v>795</v>
      </c>
      <c r="O846" t="s">
        <v>78</v>
      </c>
      <c r="P846" t="s">
        <v>793</v>
      </c>
      <c r="Q846" t="s"/>
      <c r="R846" t="s">
        <v>220</v>
      </c>
      <c r="S846" t="s">
        <v>216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HYPERLINK("https://hotel-media.eclerx.com/savepage/tk_154685363520541_sr_273.html","info")</f>
        <v/>
      </c>
      <c r="AA846" t="n">
        <v>-2311835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1</v>
      </c>
      <c r="AQ846" t="s">
        <v>88</v>
      </c>
      <c r="AR846" t="s">
        <v>123</v>
      </c>
      <c r="AS846" t="s"/>
      <c r="AT846" t="s">
        <v>90</v>
      </c>
      <c r="AU846" t="s"/>
      <c r="AV846" t="s"/>
      <c r="AW846" t="s"/>
      <c r="AX846" t="s"/>
      <c r="AY846" t="n">
        <v>2311835</v>
      </c>
      <c r="AZ846" t="s">
        <v>794</v>
      </c>
      <c r="BA846" t="s"/>
      <c r="BB846" t="n">
        <v>61391</v>
      </c>
      <c r="BC846" t="n">
        <v>53.555479</v>
      </c>
      <c r="BD846" t="n">
        <v>53.555479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793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166</v>
      </c>
      <c r="L847" t="s">
        <v>76</v>
      </c>
      <c r="M847" t="s"/>
      <c r="N847" t="s">
        <v>128</v>
      </c>
      <c r="O847" t="s">
        <v>78</v>
      </c>
      <c r="P847" t="s">
        <v>793</v>
      </c>
      <c r="Q847" t="s"/>
      <c r="R847" t="s">
        <v>220</v>
      </c>
      <c r="S847" t="s">
        <v>216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HYPERLINK("https://hotel-media.eclerx.com/savepage/tk_154685363520541_sr_273.html","info")</f>
        <v/>
      </c>
      <c r="AA847" t="n">
        <v>-2311835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1</v>
      </c>
      <c r="AQ847" t="s">
        <v>88</v>
      </c>
      <c r="AR847" t="s">
        <v>124</v>
      </c>
      <c r="AS847" t="s"/>
      <c r="AT847" t="s">
        <v>90</v>
      </c>
      <c r="AU847" t="s"/>
      <c r="AV847" t="s"/>
      <c r="AW847" t="s"/>
      <c r="AX847" t="s"/>
      <c r="AY847" t="n">
        <v>2311835</v>
      </c>
      <c r="AZ847" t="s">
        <v>794</v>
      </c>
      <c r="BA847" t="s"/>
      <c r="BB847" t="n">
        <v>61391</v>
      </c>
      <c r="BC847" t="n">
        <v>53.555479</v>
      </c>
      <c r="BD847" t="n">
        <v>53.555479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793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233</v>
      </c>
      <c r="L848" t="s">
        <v>76</v>
      </c>
      <c r="M848" t="s"/>
      <c r="N848" t="s">
        <v>795</v>
      </c>
      <c r="O848" t="s">
        <v>78</v>
      </c>
      <c r="P848" t="s">
        <v>793</v>
      </c>
      <c r="Q848" t="s"/>
      <c r="R848" t="s">
        <v>220</v>
      </c>
      <c r="S848" t="s">
        <v>372</v>
      </c>
      <c r="T848" t="s">
        <v>81</v>
      </c>
      <c r="U848" t="s">
        <v>82</v>
      </c>
      <c r="V848" t="s">
        <v>83</v>
      </c>
      <c r="W848" t="s">
        <v>84</v>
      </c>
      <c r="X848" t="s"/>
      <c r="Y848" t="s">
        <v>85</v>
      </c>
      <c r="Z848">
        <f>HYPERLINK("https://hotel-media.eclerx.com/savepage/tk_154685363520541_sr_273.html","info")</f>
        <v/>
      </c>
      <c r="AA848" t="n">
        <v>-2311835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1</v>
      </c>
      <c r="AQ848" t="s">
        <v>88</v>
      </c>
      <c r="AR848" t="s">
        <v>123</v>
      </c>
      <c r="AS848" t="s"/>
      <c r="AT848" t="s">
        <v>90</v>
      </c>
      <c r="AU848" t="s"/>
      <c r="AV848" t="s"/>
      <c r="AW848" t="s"/>
      <c r="AX848" t="s"/>
      <c r="AY848" t="n">
        <v>2311835</v>
      </c>
      <c r="AZ848" t="s">
        <v>794</v>
      </c>
      <c r="BA848" t="s"/>
      <c r="BB848" t="n">
        <v>61391</v>
      </c>
      <c r="BC848" t="n">
        <v>53.555479</v>
      </c>
      <c r="BD848" t="n">
        <v>53.555479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796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84</v>
      </c>
      <c r="L849" t="s">
        <v>76</v>
      </c>
      <c r="M849" t="s"/>
      <c r="N849" t="s">
        <v>797</v>
      </c>
      <c r="O849" t="s">
        <v>78</v>
      </c>
      <c r="P849" t="s">
        <v>796</v>
      </c>
      <c r="Q849" t="s"/>
      <c r="R849" t="s">
        <v>95</v>
      </c>
      <c r="S849" t="s">
        <v>247</v>
      </c>
      <c r="T849" t="s">
        <v>81</v>
      </c>
      <c r="U849" t="s">
        <v>82</v>
      </c>
      <c r="V849" t="s">
        <v>83</v>
      </c>
      <c r="W849" t="s">
        <v>97</v>
      </c>
      <c r="X849" t="s"/>
      <c r="Y849" t="s">
        <v>85</v>
      </c>
      <c r="Z849">
        <f>HYPERLINK("https://hotel-media.eclerx.com/savepage/tk_15468539003648157_sr_273.html","info")</f>
        <v/>
      </c>
      <c r="AA849" t="n">
        <v>-2311919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123</v>
      </c>
      <c r="AQ849" t="s">
        <v>88</v>
      </c>
      <c r="AR849" t="s">
        <v>89</v>
      </c>
      <c r="AS849" t="s"/>
      <c r="AT849" t="s">
        <v>90</v>
      </c>
      <c r="AU849" t="s"/>
      <c r="AV849" t="s"/>
      <c r="AW849" t="s"/>
      <c r="AX849" t="s"/>
      <c r="AY849" t="n">
        <v>2311919</v>
      </c>
      <c r="AZ849" t="s">
        <v>798</v>
      </c>
      <c r="BA849" t="s"/>
      <c r="BB849" t="n">
        <v>27319</v>
      </c>
      <c r="BC849" t="n">
        <v>53.625078</v>
      </c>
      <c r="BD849" t="n">
        <v>53.625078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796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90</v>
      </c>
      <c r="L850" t="s">
        <v>76</v>
      </c>
      <c r="M850" t="s"/>
      <c r="N850" t="s">
        <v>799</v>
      </c>
      <c r="O850" t="s">
        <v>78</v>
      </c>
      <c r="P850" t="s">
        <v>796</v>
      </c>
      <c r="Q850" t="s"/>
      <c r="R850" t="s">
        <v>95</v>
      </c>
      <c r="S850" t="s">
        <v>135</v>
      </c>
      <c r="T850" t="s">
        <v>81</v>
      </c>
      <c r="U850" t="s">
        <v>82</v>
      </c>
      <c r="V850" t="s">
        <v>83</v>
      </c>
      <c r="W850" t="s">
        <v>97</v>
      </c>
      <c r="X850" t="s"/>
      <c r="Y850" t="s">
        <v>85</v>
      </c>
      <c r="Z850">
        <f>HYPERLINK("https://hotel-media.eclerx.com/savepage/tk_15468539003648157_sr_273.html","info")</f>
        <v/>
      </c>
      <c r="AA850" t="n">
        <v>-2311919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123</v>
      </c>
      <c r="AQ850" t="s">
        <v>88</v>
      </c>
      <c r="AR850" t="s">
        <v>89</v>
      </c>
      <c r="AS850" t="s"/>
      <c r="AT850" t="s">
        <v>90</v>
      </c>
      <c r="AU850" t="s"/>
      <c r="AV850" t="s"/>
      <c r="AW850" t="s"/>
      <c r="AX850" t="s"/>
      <c r="AY850" t="n">
        <v>2311919</v>
      </c>
      <c r="AZ850" t="s">
        <v>798</v>
      </c>
      <c r="BA850" t="s"/>
      <c r="BB850" t="n">
        <v>27319</v>
      </c>
      <c r="BC850" t="n">
        <v>53.625078</v>
      </c>
      <c r="BD850" t="n">
        <v>53.625078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796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92</v>
      </c>
      <c r="L851" t="s">
        <v>76</v>
      </c>
      <c r="M851" t="s"/>
      <c r="N851" t="s">
        <v>799</v>
      </c>
      <c r="O851" t="s">
        <v>78</v>
      </c>
      <c r="P851" t="s">
        <v>796</v>
      </c>
      <c r="Q851" t="s"/>
      <c r="R851" t="s">
        <v>95</v>
      </c>
      <c r="S851" t="s">
        <v>136</v>
      </c>
      <c r="T851" t="s">
        <v>81</v>
      </c>
      <c r="U851" t="s">
        <v>82</v>
      </c>
      <c r="V851" t="s">
        <v>83</v>
      </c>
      <c r="W851" t="s">
        <v>97</v>
      </c>
      <c r="X851" t="s"/>
      <c r="Y851" t="s">
        <v>85</v>
      </c>
      <c r="Z851">
        <f>HYPERLINK("https://hotel-media.eclerx.com/savepage/tk_15468539003648157_sr_273.html","info")</f>
        <v/>
      </c>
      <c r="AA851" t="n">
        <v>-2311919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123</v>
      </c>
      <c r="AQ851" t="s">
        <v>88</v>
      </c>
      <c r="AR851" t="s">
        <v>114</v>
      </c>
      <c r="AS851" t="s"/>
      <c r="AT851" t="s">
        <v>90</v>
      </c>
      <c r="AU851" t="s"/>
      <c r="AV851" t="s"/>
      <c r="AW851" t="s"/>
      <c r="AX851" t="s"/>
      <c r="AY851" t="n">
        <v>2311919</v>
      </c>
      <c r="AZ851" t="s">
        <v>798</v>
      </c>
      <c r="BA851" t="s"/>
      <c r="BB851" t="n">
        <v>27319</v>
      </c>
      <c r="BC851" t="n">
        <v>53.625078</v>
      </c>
      <c r="BD851" t="n">
        <v>53.625078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796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93</v>
      </c>
      <c r="L852" t="s">
        <v>76</v>
      </c>
      <c r="M852" t="s"/>
      <c r="N852" t="s">
        <v>283</v>
      </c>
      <c r="O852" t="s">
        <v>78</v>
      </c>
      <c r="P852" t="s">
        <v>796</v>
      </c>
      <c r="Q852" t="s"/>
      <c r="R852" t="s">
        <v>95</v>
      </c>
      <c r="S852" t="s">
        <v>139</v>
      </c>
      <c r="T852" t="s">
        <v>81</v>
      </c>
      <c r="U852" t="s">
        <v>82</v>
      </c>
      <c r="V852" t="s">
        <v>83</v>
      </c>
      <c r="W852" t="s">
        <v>97</v>
      </c>
      <c r="X852" t="s"/>
      <c r="Y852" t="s">
        <v>85</v>
      </c>
      <c r="Z852">
        <f>HYPERLINK("https://hotel-media.eclerx.com/savepage/tk_15468539003648157_sr_273.html","info")</f>
        <v/>
      </c>
      <c r="AA852" t="n">
        <v>-2311919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123</v>
      </c>
      <c r="AQ852" t="s">
        <v>88</v>
      </c>
      <c r="AR852" t="s">
        <v>127</v>
      </c>
      <c r="AS852" t="s"/>
      <c r="AT852" t="s">
        <v>90</v>
      </c>
      <c r="AU852" t="s"/>
      <c r="AV852" t="s"/>
      <c r="AW852" t="s"/>
      <c r="AX852" t="s"/>
      <c r="AY852" t="n">
        <v>2311919</v>
      </c>
      <c r="AZ852" t="s">
        <v>798</v>
      </c>
      <c r="BA852" t="s"/>
      <c r="BB852" t="n">
        <v>27319</v>
      </c>
      <c r="BC852" t="n">
        <v>53.625078</v>
      </c>
      <c r="BD852" t="n">
        <v>53.625078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796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94</v>
      </c>
      <c r="L853" t="s">
        <v>76</v>
      </c>
      <c r="M853" t="s"/>
      <c r="N853" t="s">
        <v>131</v>
      </c>
      <c r="O853" t="s">
        <v>78</v>
      </c>
      <c r="P853" t="s">
        <v>796</v>
      </c>
      <c r="Q853" t="s"/>
      <c r="R853" t="s">
        <v>95</v>
      </c>
      <c r="S853" t="s">
        <v>140</v>
      </c>
      <c r="T853" t="s">
        <v>81</v>
      </c>
      <c r="U853" t="s">
        <v>82</v>
      </c>
      <c r="V853" t="s">
        <v>83</v>
      </c>
      <c r="W853" t="s">
        <v>97</v>
      </c>
      <c r="X853" t="s"/>
      <c r="Y853" t="s">
        <v>85</v>
      </c>
      <c r="Z853">
        <f>HYPERLINK("https://hotel-media.eclerx.com/savepage/tk_15468539003648157_sr_273.html","info")</f>
        <v/>
      </c>
      <c r="AA853" t="n">
        <v>-2311919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123</v>
      </c>
      <c r="AQ853" t="s">
        <v>88</v>
      </c>
      <c r="AR853" t="s">
        <v>133</v>
      </c>
      <c r="AS853" t="s"/>
      <c r="AT853" t="s">
        <v>90</v>
      </c>
      <c r="AU853" t="s"/>
      <c r="AV853" t="s"/>
      <c r="AW853" t="s"/>
      <c r="AX853" t="s"/>
      <c r="AY853" t="n">
        <v>2311919</v>
      </c>
      <c r="AZ853" t="s">
        <v>798</v>
      </c>
      <c r="BA853" t="s"/>
      <c r="BB853" t="n">
        <v>27319</v>
      </c>
      <c r="BC853" t="n">
        <v>53.625078</v>
      </c>
      <c r="BD853" t="n">
        <v>53.625078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796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95</v>
      </c>
      <c r="L854" t="s">
        <v>76</v>
      </c>
      <c r="M854" t="s"/>
      <c r="N854" t="s">
        <v>128</v>
      </c>
      <c r="O854" t="s">
        <v>78</v>
      </c>
      <c r="P854" t="s">
        <v>796</v>
      </c>
      <c r="Q854" t="s"/>
      <c r="R854" t="s">
        <v>95</v>
      </c>
      <c r="S854" t="s">
        <v>637</v>
      </c>
      <c r="T854" t="s">
        <v>81</v>
      </c>
      <c r="U854" t="s">
        <v>82</v>
      </c>
      <c r="V854" t="s">
        <v>83</v>
      </c>
      <c r="W854" t="s">
        <v>97</v>
      </c>
      <c r="X854" t="s"/>
      <c r="Y854" t="s">
        <v>85</v>
      </c>
      <c r="Z854">
        <f>HYPERLINK("https://hotel-media.eclerx.com/savepage/tk_15468539003648157_sr_273.html","info")</f>
        <v/>
      </c>
      <c r="AA854" t="n">
        <v>-2311919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123</v>
      </c>
      <c r="AQ854" t="s">
        <v>88</v>
      </c>
      <c r="AR854" t="s">
        <v>119</v>
      </c>
      <c r="AS854" t="s"/>
      <c r="AT854" t="s">
        <v>90</v>
      </c>
      <c r="AU854" t="s"/>
      <c r="AV854" t="s"/>
      <c r="AW854" t="s"/>
      <c r="AX854" t="s"/>
      <c r="AY854" t="n">
        <v>2311919</v>
      </c>
      <c r="AZ854" t="s">
        <v>798</v>
      </c>
      <c r="BA854" t="s"/>
      <c r="BB854" t="n">
        <v>27319</v>
      </c>
      <c r="BC854" t="n">
        <v>53.625078</v>
      </c>
      <c r="BD854" t="n">
        <v>53.625078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796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97</v>
      </c>
      <c r="L855" t="s">
        <v>76</v>
      </c>
      <c r="M855" t="s"/>
      <c r="N855" t="s">
        <v>128</v>
      </c>
      <c r="O855" t="s">
        <v>78</v>
      </c>
      <c r="P855" t="s">
        <v>796</v>
      </c>
      <c r="Q855" t="s"/>
      <c r="R855" t="s">
        <v>95</v>
      </c>
      <c r="S855" t="s">
        <v>598</v>
      </c>
      <c r="T855" t="s">
        <v>81</v>
      </c>
      <c r="U855" t="s">
        <v>82</v>
      </c>
      <c r="V855" t="s">
        <v>83</v>
      </c>
      <c r="W855" t="s">
        <v>97</v>
      </c>
      <c r="X855" t="s"/>
      <c r="Y855" t="s">
        <v>85</v>
      </c>
      <c r="Z855">
        <f>HYPERLINK("https://hotel-media.eclerx.com/savepage/tk_15468539003648157_sr_273.html","info")</f>
        <v/>
      </c>
      <c r="AA855" t="n">
        <v>-2311919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123</v>
      </c>
      <c r="AQ855" t="s">
        <v>88</v>
      </c>
      <c r="AR855" t="s">
        <v>148</v>
      </c>
      <c r="AS855" t="s"/>
      <c r="AT855" t="s">
        <v>90</v>
      </c>
      <c r="AU855" t="s"/>
      <c r="AV855" t="s"/>
      <c r="AW855" t="s"/>
      <c r="AX855" t="s"/>
      <c r="AY855" t="n">
        <v>2311919</v>
      </c>
      <c r="AZ855" t="s">
        <v>798</v>
      </c>
      <c r="BA855" t="s"/>
      <c r="BB855" t="n">
        <v>27319</v>
      </c>
      <c r="BC855" t="n">
        <v>53.625078</v>
      </c>
      <c r="BD855" t="n">
        <v>53.625078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796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105</v>
      </c>
      <c r="L856" t="s">
        <v>76</v>
      </c>
      <c r="M856" t="s"/>
      <c r="N856" t="s">
        <v>800</v>
      </c>
      <c r="O856" t="s">
        <v>78</v>
      </c>
      <c r="P856" t="s">
        <v>796</v>
      </c>
      <c r="Q856" t="s"/>
      <c r="R856" t="s">
        <v>95</v>
      </c>
      <c r="S856" t="s">
        <v>387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HYPERLINK("https://hotel-media.eclerx.com/savepage/tk_15468539003648157_sr_273.html","info")</f>
        <v/>
      </c>
      <c r="AA856" t="n">
        <v>-2311919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123</v>
      </c>
      <c r="AQ856" t="s">
        <v>88</v>
      </c>
      <c r="AR856" t="s">
        <v>89</v>
      </c>
      <c r="AS856" t="s"/>
      <c r="AT856" t="s">
        <v>90</v>
      </c>
      <c r="AU856" t="s"/>
      <c r="AV856" t="s"/>
      <c r="AW856" t="s"/>
      <c r="AX856" t="s"/>
      <c r="AY856" t="n">
        <v>2311919</v>
      </c>
      <c r="AZ856" t="s">
        <v>798</v>
      </c>
      <c r="BA856" t="s"/>
      <c r="BB856" t="n">
        <v>27319</v>
      </c>
      <c r="BC856" t="n">
        <v>53.625078</v>
      </c>
      <c r="BD856" t="n">
        <v>53.625078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796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112</v>
      </c>
      <c r="L857" t="s">
        <v>76</v>
      </c>
      <c r="M857" t="s"/>
      <c r="N857" t="s">
        <v>799</v>
      </c>
      <c r="O857" t="s">
        <v>78</v>
      </c>
      <c r="P857" t="s">
        <v>796</v>
      </c>
      <c r="Q857" t="s"/>
      <c r="R857" t="s">
        <v>95</v>
      </c>
      <c r="S857" t="s">
        <v>253</v>
      </c>
      <c r="T857" t="s">
        <v>81</v>
      </c>
      <c r="U857" t="s">
        <v>82</v>
      </c>
      <c r="V857" t="s">
        <v>83</v>
      </c>
      <c r="W857" t="s">
        <v>84</v>
      </c>
      <c r="X857" t="s"/>
      <c r="Y857" t="s">
        <v>85</v>
      </c>
      <c r="Z857">
        <f>HYPERLINK("https://hotel-media.eclerx.com/savepage/tk_15468539003648157_sr_273.html","info")</f>
        <v/>
      </c>
      <c r="AA857" t="n">
        <v>-2311919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123</v>
      </c>
      <c r="AQ857" t="s">
        <v>88</v>
      </c>
      <c r="AR857" t="s">
        <v>89</v>
      </c>
      <c r="AS857" t="s"/>
      <c r="AT857" t="s">
        <v>90</v>
      </c>
      <c r="AU857" t="s"/>
      <c r="AV857" t="s"/>
      <c r="AW857" t="s"/>
      <c r="AX857" t="s"/>
      <c r="AY857" t="n">
        <v>2311919</v>
      </c>
      <c r="AZ857" t="s">
        <v>798</v>
      </c>
      <c r="BA857" t="s"/>
      <c r="BB857" t="n">
        <v>27319</v>
      </c>
      <c r="BC857" t="n">
        <v>53.625078</v>
      </c>
      <c r="BD857" t="n">
        <v>53.625078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796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115</v>
      </c>
      <c r="L858" t="s">
        <v>76</v>
      </c>
      <c r="M858" t="s"/>
      <c r="N858" t="s">
        <v>799</v>
      </c>
      <c r="O858" t="s">
        <v>78</v>
      </c>
      <c r="P858" t="s">
        <v>796</v>
      </c>
      <c r="Q858" t="s"/>
      <c r="R858" t="s">
        <v>95</v>
      </c>
      <c r="S858" t="s">
        <v>649</v>
      </c>
      <c r="T858" t="s">
        <v>81</v>
      </c>
      <c r="U858" t="s">
        <v>82</v>
      </c>
      <c r="V858" t="s">
        <v>83</v>
      </c>
      <c r="W858" t="s">
        <v>84</v>
      </c>
      <c r="X858" t="s"/>
      <c r="Y858" t="s">
        <v>85</v>
      </c>
      <c r="Z858">
        <f>HYPERLINK("https://hotel-media.eclerx.com/savepage/tk_15468539003648157_sr_273.html","info")</f>
        <v/>
      </c>
      <c r="AA858" t="n">
        <v>-2311919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123</v>
      </c>
      <c r="AQ858" t="s">
        <v>88</v>
      </c>
      <c r="AR858" t="s">
        <v>114</v>
      </c>
      <c r="AS858" t="s"/>
      <c r="AT858" t="s">
        <v>90</v>
      </c>
      <c r="AU858" t="s"/>
      <c r="AV858" t="s"/>
      <c r="AW858" t="s"/>
      <c r="AX858" t="s"/>
      <c r="AY858" t="n">
        <v>2311919</v>
      </c>
      <c r="AZ858" t="s">
        <v>798</v>
      </c>
      <c r="BA858" t="s"/>
      <c r="BB858" t="n">
        <v>27319</v>
      </c>
      <c r="BC858" t="n">
        <v>53.625078</v>
      </c>
      <c r="BD858" t="n">
        <v>53.625078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796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116</v>
      </c>
      <c r="L859" t="s">
        <v>76</v>
      </c>
      <c r="M859" t="s"/>
      <c r="N859" t="s">
        <v>283</v>
      </c>
      <c r="O859" t="s">
        <v>78</v>
      </c>
      <c r="P859" t="s">
        <v>796</v>
      </c>
      <c r="Q859" t="s"/>
      <c r="R859" t="s">
        <v>95</v>
      </c>
      <c r="S859" t="s">
        <v>651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HYPERLINK("https://hotel-media.eclerx.com/savepage/tk_15468539003648157_sr_273.html","info")</f>
        <v/>
      </c>
      <c r="AA859" t="n">
        <v>-2311919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123</v>
      </c>
      <c r="AQ859" t="s">
        <v>88</v>
      </c>
      <c r="AR859" t="s">
        <v>127</v>
      </c>
      <c r="AS859" t="s"/>
      <c r="AT859" t="s">
        <v>90</v>
      </c>
      <c r="AU859" t="s"/>
      <c r="AV859" t="s"/>
      <c r="AW859" t="s"/>
      <c r="AX859" t="s"/>
      <c r="AY859" t="n">
        <v>2311919</v>
      </c>
      <c r="AZ859" t="s">
        <v>798</v>
      </c>
      <c r="BA859" t="s"/>
      <c r="BB859" t="n">
        <v>27319</v>
      </c>
      <c r="BC859" t="n">
        <v>53.625078</v>
      </c>
      <c r="BD859" t="n">
        <v>53.625078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796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117</v>
      </c>
      <c r="L860" t="s">
        <v>76</v>
      </c>
      <c r="M860" t="s"/>
      <c r="N860" t="s">
        <v>131</v>
      </c>
      <c r="O860" t="s">
        <v>78</v>
      </c>
      <c r="P860" t="s">
        <v>796</v>
      </c>
      <c r="Q860" t="s"/>
      <c r="R860" t="s">
        <v>95</v>
      </c>
      <c r="S860" t="s">
        <v>254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HYPERLINK("https://hotel-media.eclerx.com/savepage/tk_15468539003648157_sr_273.html","info")</f>
        <v/>
      </c>
      <c r="AA860" t="n">
        <v>-2311919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123</v>
      </c>
      <c r="AQ860" t="s">
        <v>88</v>
      </c>
      <c r="AR860" t="s">
        <v>133</v>
      </c>
      <c r="AS860" t="s"/>
      <c r="AT860" t="s">
        <v>90</v>
      </c>
      <c r="AU860" t="s"/>
      <c r="AV860" t="s"/>
      <c r="AW860" t="s"/>
      <c r="AX860" t="s"/>
      <c r="AY860" t="n">
        <v>2311919</v>
      </c>
      <c r="AZ860" t="s">
        <v>798</v>
      </c>
      <c r="BA860" t="s"/>
      <c r="BB860" t="n">
        <v>27319</v>
      </c>
      <c r="BC860" t="n">
        <v>53.625078</v>
      </c>
      <c r="BD860" t="n">
        <v>53.625078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796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118</v>
      </c>
      <c r="L861" t="s">
        <v>76</v>
      </c>
      <c r="M861" t="s"/>
      <c r="N861" t="s">
        <v>128</v>
      </c>
      <c r="O861" t="s">
        <v>78</v>
      </c>
      <c r="P861" t="s">
        <v>796</v>
      </c>
      <c r="Q861" t="s"/>
      <c r="R861" t="s">
        <v>95</v>
      </c>
      <c r="S861" t="s">
        <v>462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HYPERLINK("https://hotel-media.eclerx.com/savepage/tk_15468539003648157_sr_273.html","info")</f>
        <v/>
      </c>
      <c r="AA861" t="n">
        <v>-2311919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123</v>
      </c>
      <c r="AQ861" t="s">
        <v>88</v>
      </c>
      <c r="AR861" t="s">
        <v>119</v>
      </c>
      <c r="AS861" t="s"/>
      <c r="AT861" t="s">
        <v>90</v>
      </c>
      <c r="AU861" t="s"/>
      <c r="AV861" t="s"/>
      <c r="AW861" t="s"/>
      <c r="AX861" t="s"/>
      <c r="AY861" t="n">
        <v>2311919</v>
      </c>
      <c r="AZ861" t="s">
        <v>798</v>
      </c>
      <c r="BA861" t="s"/>
      <c r="BB861" t="n">
        <v>27319</v>
      </c>
      <c r="BC861" t="n">
        <v>53.625078</v>
      </c>
      <c r="BD861" t="n">
        <v>53.625078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796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120</v>
      </c>
      <c r="L862" t="s">
        <v>76</v>
      </c>
      <c r="M862" t="s"/>
      <c r="N862" t="s">
        <v>128</v>
      </c>
      <c r="O862" t="s">
        <v>78</v>
      </c>
      <c r="P862" t="s">
        <v>796</v>
      </c>
      <c r="Q862" t="s"/>
      <c r="R862" t="s">
        <v>95</v>
      </c>
      <c r="S862" t="s">
        <v>313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HYPERLINK("https://hotel-media.eclerx.com/savepage/tk_15468539003648157_sr_273.html","info")</f>
        <v/>
      </c>
      <c r="AA862" t="n">
        <v>-2311919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123</v>
      </c>
      <c r="AQ862" t="s">
        <v>88</v>
      </c>
      <c r="AR862" t="s">
        <v>148</v>
      </c>
      <c r="AS862" t="s"/>
      <c r="AT862" t="s">
        <v>90</v>
      </c>
      <c r="AU862" t="s"/>
      <c r="AV862" t="s"/>
      <c r="AW862" t="s"/>
      <c r="AX862" t="s"/>
      <c r="AY862" t="n">
        <v>2311919</v>
      </c>
      <c r="AZ862" t="s">
        <v>798</v>
      </c>
      <c r="BA862" t="s"/>
      <c r="BB862" t="n">
        <v>27319</v>
      </c>
      <c r="BC862" t="n">
        <v>53.625078</v>
      </c>
      <c r="BD862" t="n">
        <v>53.625078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801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92</v>
      </c>
      <c r="L863" t="s">
        <v>76</v>
      </c>
      <c r="M863" t="s"/>
      <c r="N863" t="s">
        <v>128</v>
      </c>
      <c r="O863" t="s">
        <v>78</v>
      </c>
      <c r="P863" t="s">
        <v>801</v>
      </c>
      <c r="Q863" t="s"/>
      <c r="R863" t="s">
        <v>242</v>
      </c>
      <c r="S863" t="s">
        <v>136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HYPERLINK("https://hotel-media.eclerx.com/savepage/tk_1546853944551624_sr_273.html","info")</f>
        <v/>
      </c>
      <c r="AA863" t="n">
        <v>-10087228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140</v>
      </c>
      <c r="AQ863" t="s">
        <v>88</v>
      </c>
      <c r="AR863" t="s">
        <v>127</v>
      </c>
      <c r="AS863" t="s"/>
      <c r="AT863" t="s">
        <v>90</v>
      </c>
      <c r="AU863" t="s"/>
      <c r="AV863" t="s"/>
      <c r="AW863" t="s"/>
      <c r="AX863" t="s"/>
      <c r="AY863" t="n">
        <v>10087228</v>
      </c>
      <c r="AZ863" t="s">
        <v>91</v>
      </c>
      <c r="BA863" t="s"/>
      <c r="BB863" t="n">
        <v>324451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802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83</v>
      </c>
      <c r="L864" t="s">
        <v>76</v>
      </c>
      <c r="M864" t="s"/>
      <c r="N864" t="s">
        <v>803</v>
      </c>
      <c r="O864" t="s">
        <v>78</v>
      </c>
      <c r="P864" t="s">
        <v>802</v>
      </c>
      <c r="Q864" t="s"/>
      <c r="R864" t="s">
        <v>95</v>
      </c>
      <c r="S864" t="s">
        <v>198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HYPERLINK("https://hotel-media.eclerx.com/savepage/tk_15468538662971582_sr_273.html","info")</f>
        <v/>
      </c>
      <c r="AA864" t="n">
        <v>-2311974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105</v>
      </c>
      <c r="AQ864" t="s">
        <v>88</v>
      </c>
      <c r="AR864" t="s">
        <v>89</v>
      </c>
      <c r="AS864" t="s"/>
      <c r="AT864" t="s">
        <v>90</v>
      </c>
      <c r="AU864" t="s"/>
      <c r="AV864" t="s"/>
      <c r="AW864" t="s"/>
      <c r="AX864" t="s"/>
      <c r="AY864" t="n">
        <v>2311974</v>
      </c>
      <c r="AZ864" t="s">
        <v>804</v>
      </c>
      <c r="BA864" t="s"/>
      <c r="BB864" t="n">
        <v>28211</v>
      </c>
      <c r="BC864" t="n">
        <v>53.550711234534</v>
      </c>
      <c r="BD864" t="n">
        <v>53.550711234534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802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87</v>
      </c>
      <c r="L865" t="s">
        <v>76</v>
      </c>
      <c r="M865" t="s"/>
      <c r="N865" t="s">
        <v>803</v>
      </c>
      <c r="O865" t="s">
        <v>78</v>
      </c>
      <c r="P865" t="s">
        <v>802</v>
      </c>
      <c r="Q865" t="s"/>
      <c r="R865" t="s">
        <v>95</v>
      </c>
      <c r="S865" t="s">
        <v>199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HYPERLINK("https://hotel-media.eclerx.com/savepage/tk_15468538662971582_sr_273.html","info")</f>
        <v/>
      </c>
      <c r="AA865" t="n">
        <v>-2311974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105</v>
      </c>
      <c r="AQ865" t="s">
        <v>88</v>
      </c>
      <c r="AR865" t="s">
        <v>114</v>
      </c>
      <c r="AS865" t="s"/>
      <c r="AT865" t="s">
        <v>90</v>
      </c>
      <c r="AU865" t="s"/>
      <c r="AV865" t="s"/>
      <c r="AW865" t="s"/>
      <c r="AX865" t="s"/>
      <c r="AY865" t="n">
        <v>2311974</v>
      </c>
      <c r="AZ865" t="s">
        <v>804</v>
      </c>
      <c r="BA865" t="s"/>
      <c r="BB865" t="n">
        <v>28211</v>
      </c>
      <c r="BC865" t="n">
        <v>53.550711234534</v>
      </c>
      <c r="BD865" t="n">
        <v>53.550711234534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802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90</v>
      </c>
      <c r="L866" t="s">
        <v>76</v>
      </c>
      <c r="M866" t="s"/>
      <c r="N866" t="s">
        <v>128</v>
      </c>
      <c r="O866" t="s">
        <v>78</v>
      </c>
      <c r="P866" t="s">
        <v>802</v>
      </c>
      <c r="Q866" t="s"/>
      <c r="R866" t="s">
        <v>95</v>
      </c>
      <c r="S866" t="s">
        <v>135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HYPERLINK("https://hotel-media.eclerx.com/savepage/tk_15468538662971582_sr_273.html","info")</f>
        <v/>
      </c>
      <c r="AA866" t="n">
        <v>-2311974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105</v>
      </c>
      <c r="AQ866" t="s">
        <v>88</v>
      </c>
      <c r="AR866" t="s">
        <v>130</v>
      </c>
      <c r="AS866" t="s"/>
      <c r="AT866" t="s">
        <v>90</v>
      </c>
      <c r="AU866" t="s"/>
      <c r="AV866" t="s"/>
      <c r="AW866" t="s"/>
      <c r="AX866" t="s"/>
      <c r="AY866" t="n">
        <v>2311974</v>
      </c>
      <c r="AZ866" t="s">
        <v>804</v>
      </c>
      <c r="BA866" t="s"/>
      <c r="BB866" t="n">
        <v>28211</v>
      </c>
      <c r="BC866" t="n">
        <v>53.550711234534</v>
      </c>
      <c r="BD866" t="n">
        <v>53.550711234534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802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95</v>
      </c>
      <c r="L867" t="s">
        <v>76</v>
      </c>
      <c r="M867" t="s"/>
      <c r="N867" t="s">
        <v>805</v>
      </c>
      <c r="O867" t="s">
        <v>78</v>
      </c>
      <c r="P867" t="s">
        <v>802</v>
      </c>
      <c r="Q867" t="s"/>
      <c r="R867" t="s">
        <v>95</v>
      </c>
      <c r="S867" t="s">
        <v>637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HYPERLINK("https://hotel-media.eclerx.com/savepage/tk_15468538662971582_sr_273.html","info")</f>
        <v/>
      </c>
      <c r="AA867" t="n">
        <v>-2311974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105</v>
      </c>
      <c r="AQ867" t="s">
        <v>88</v>
      </c>
      <c r="AR867" t="s">
        <v>89</v>
      </c>
      <c r="AS867" t="s"/>
      <c r="AT867" t="s">
        <v>90</v>
      </c>
      <c r="AU867" t="s"/>
      <c r="AV867" t="s"/>
      <c r="AW867" t="s"/>
      <c r="AX867" t="s"/>
      <c r="AY867" t="n">
        <v>2311974</v>
      </c>
      <c r="AZ867" t="s">
        <v>804</v>
      </c>
      <c r="BA867" t="s"/>
      <c r="BB867" t="n">
        <v>28211</v>
      </c>
      <c r="BC867" t="n">
        <v>53.550711234534</v>
      </c>
      <c r="BD867" t="n">
        <v>53.550711234534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802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95</v>
      </c>
      <c r="L868" t="s">
        <v>76</v>
      </c>
      <c r="M868" t="s"/>
      <c r="N868" t="s">
        <v>289</v>
      </c>
      <c r="O868" t="s">
        <v>78</v>
      </c>
      <c r="P868" t="s">
        <v>802</v>
      </c>
      <c r="Q868" t="s"/>
      <c r="R868" t="s">
        <v>95</v>
      </c>
      <c r="S868" t="s">
        <v>637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HYPERLINK("https://hotel-media.eclerx.com/savepage/tk_15468538662971582_sr_273.html","info")</f>
        <v/>
      </c>
      <c r="AA868" t="n">
        <v>-2311974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105</v>
      </c>
      <c r="AQ868" t="s">
        <v>88</v>
      </c>
      <c r="AR868" t="s">
        <v>89</v>
      </c>
      <c r="AS868" t="s"/>
      <c r="AT868" t="s">
        <v>90</v>
      </c>
      <c r="AU868" t="s"/>
      <c r="AV868" t="s"/>
      <c r="AW868" t="s"/>
      <c r="AX868" t="s"/>
      <c r="AY868" t="n">
        <v>2311974</v>
      </c>
      <c r="AZ868" t="s">
        <v>804</v>
      </c>
      <c r="BA868" t="s"/>
      <c r="BB868" t="n">
        <v>28211</v>
      </c>
      <c r="BC868" t="n">
        <v>53.550711234534</v>
      </c>
      <c r="BD868" t="n">
        <v>53.550711234534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802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100</v>
      </c>
      <c r="L869" t="s">
        <v>76</v>
      </c>
      <c r="M869" t="s"/>
      <c r="N869" t="s">
        <v>448</v>
      </c>
      <c r="O869" t="s">
        <v>78</v>
      </c>
      <c r="P869" t="s">
        <v>802</v>
      </c>
      <c r="Q869" t="s"/>
      <c r="R869" t="s">
        <v>95</v>
      </c>
      <c r="S869" t="s">
        <v>308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HYPERLINK("https://hotel-media.eclerx.com/savepage/tk_15468538662971582_sr_273.html","info")</f>
        <v/>
      </c>
      <c r="AA869" t="n">
        <v>-2311974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105</v>
      </c>
      <c r="AQ869" t="s">
        <v>88</v>
      </c>
      <c r="AR869" t="s">
        <v>89</v>
      </c>
      <c r="AS869" t="s"/>
      <c r="AT869" t="s">
        <v>90</v>
      </c>
      <c r="AU869" t="s"/>
      <c r="AV869" t="s"/>
      <c r="AW869" t="s"/>
      <c r="AX869" t="s"/>
      <c r="AY869" t="n">
        <v>2311974</v>
      </c>
      <c r="AZ869" t="s">
        <v>804</v>
      </c>
      <c r="BA869" t="s"/>
      <c r="BB869" t="n">
        <v>28211</v>
      </c>
      <c r="BC869" t="n">
        <v>53.550711234534</v>
      </c>
      <c r="BD869" t="n">
        <v>53.550711234534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802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100</v>
      </c>
      <c r="L870" t="s">
        <v>76</v>
      </c>
      <c r="M870" t="s"/>
      <c r="N870" t="s">
        <v>289</v>
      </c>
      <c r="O870" t="s">
        <v>78</v>
      </c>
      <c r="P870" t="s">
        <v>802</v>
      </c>
      <c r="Q870" t="s"/>
      <c r="R870" t="s">
        <v>95</v>
      </c>
      <c r="S870" t="s">
        <v>308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HYPERLINK("https://hotel-media.eclerx.com/savepage/tk_15468538662971582_sr_273.html","info")</f>
        <v/>
      </c>
      <c r="AA870" t="n">
        <v>-2311974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105</v>
      </c>
      <c r="AQ870" t="s">
        <v>88</v>
      </c>
      <c r="AR870" t="s">
        <v>114</v>
      </c>
      <c r="AS870" t="s"/>
      <c r="AT870" t="s">
        <v>90</v>
      </c>
      <c r="AU870" t="s"/>
      <c r="AV870" t="s"/>
      <c r="AW870" t="s"/>
      <c r="AX870" t="s"/>
      <c r="AY870" t="n">
        <v>2311974</v>
      </c>
      <c r="AZ870" t="s">
        <v>804</v>
      </c>
      <c r="BA870" t="s"/>
      <c r="BB870" t="n">
        <v>28211</v>
      </c>
      <c r="BC870" t="n">
        <v>53.550711234534</v>
      </c>
      <c r="BD870" t="n">
        <v>53.550711234534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802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100</v>
      </c>
      <c r="L871" t="s">
        <v>76</v>
      </c>
      <c r="M871" t="s"/>
      <c r="N871" t="s">
        <v>805</v>
      </c>
      <c r="O871" t="s">
        <v>78</v>
      </c>
      <c r="P871" t="s">
        <v>802</v>
      </c>
      <c r="Q871" t="s"/>
      <c r="R871" t="s">
        <v>95</v>
      </c>
      <c r="S871" t="s">
        <v>308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HYPERLINK("https://hotel-media.eclerx.com/savepage/tk_15468538662971582_sr_273.html","info")</f>
        <v/>
      </c>
      <c r="AA871" t="n">
        <v>-2311974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105</v>
      </c>
      <c r="AQ871" t="s">
        <v>88</v>
      </c>
      <c r="AR871" t="s">
        <v>114</v>
      </c>
      <c r="AS871" t="s"/>
      <c r="AT871" t="s">
        <v>90</v>
      </c>
      <c r="AU871" t="s"/>
      <c r="AV871" t="s"/>
      <c r="AW871" t="s"/>
      <c r="AX871" t="s"/>
      <c r="AY871" t="n">
        <v>2311974</v>
      </c>
      <c r="AZ871" t="s">
        <v>804</v>
      </c>
      <c r="BA871" t="s"/>
      <c r="BB871" t="n">
        <v>28211</v>
      </c>
      <c r="BC871" t="n">
        <v>53.550711234534</v>
      </c>
      <c r="BD871" t="n">
        <v>53.550711234534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802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103</v>
      </c>
      <c r="L872" t="s">
        <v>76</v>
      </c>
      <c r="M872" t="s"/>
      <c r="N872" t="s">
        <v>235</v>
      </c>
      <c r="O872" t="s">
        <v>78</v>
      </c>
      <c r="P872" t="s">
        <v>802</v>
      </c>
      <c r="Q872" t="s"/>
      <c r="R872" t="s">
        <v>95</v>
      </c>
      <c r="S872" t="s">
        <v>147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HYPERLINK("https://hotel-media.eclerx.com/savepage/tk_15468538662971582_sr_273.html","info")</f>
        <v/>
      </c>
      <c r="AA872" t="n">
        <v>-2311974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105</v>
      </c>
      <c r="AQ872" t="s">
        <v>88</v>
      </c>
      <c r="AR872" t="s">
        <v>123</v>
      </c>
      <c r="AS872" t="s"/>
      <c r="AT872" t="s">
        <v>90</v>
      </c>
      <c r="AU872" t="s"/>
      <c r="AV872" t="s"/>
      <c r="AW872" t="s"/>
      <c r="AX872" t="s"/>
      <c r="AY872" t="n">
        <v>2311974</v>
      </c>
      <c r="AZ872" t="s">
        <v>804</v>
      </c>
      <c r="BA872" t="s"/>
      <c r="BB872" t="n">
        <v>28211</v>
      </c>
      <c r="BC872" t="n">
        <v>53.550711234534</v>
      </c>
      <c r="BD872" t="n">
        <v>53.550711234534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802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105</v>
      </c>
      <c r="L873" t="s">
        <v>76</v>
      </c>
      <c r="M873" t="s"/>
      <c r="N873" t="s">
        <v>128</v>
      </c>
      <c r="O873" t="s">
        <v>78</v>
      </c>
      <c r="P873" t="s">
        <v>802</v>
      </c>
      <c r="Q873" t="s"/>
      <c r="R873" t="s">
        <v>95</v>
      </c>
      <c r="S873" t="s">
        <v>387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HYPERLINK("https://hotel-media.eclerx.com/savepage/tk_15468538662971582_sr_273.html","info")</f>
        <v/>
      </c>
      <c r="AA873" t="n">
        <v>-2311974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105</v>
      </c>
      <c r="AQ873" t="s">
        <v>88</v>
      </c>
      <c r="AR873" t="s">
        <v>119</v>
      </c>
      <c r="AS873" t="s"/>
      <c r="AT873" t="s">
        <v>90</v>
      </c>
      <c r="AU873" t="s"/>
      <c r="AV873" t="s"/>
      <c r="AW873" t="s"/>
      <c r="AX873" t="s"/>
      <c r="AY873" t="n">
        <v>2311974</v>
      </c>
      <c r="AZ873" t="s">
        <v>804</v>
      </c>
      <c r="BA873" t="s"/>
      <c r="BB873" t="n">
        <v>28211</v>
      </c>
      <c r="BC873" t="n">
        <v>53.550711234534</v>
      </c>
      <c r="BD873" t="n">
        <v>53.550711234534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802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105</v>
      </c>
      <c r="L874" t="s">
        <v>76</v>
      </c>
      <c r="M874" t="s"/>
      <c r="N874" t="s">
        <v>128</v>
      </c>
      <c r="O874" t="s">
        <v>78</v>
      </c>
      <c r="P874" t="s">
        <v>802</v>
      </c>
      <c r="Q874" t="s"/>
      <c r="R874" t="s">
        <v>95</v>
      </c>
      <c r="S874" t="s">
        <v>387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HYPERLINK("https://hotel-media.eclerx.com/savepage/tk_15468538662971582_sr_273.html","info")</f>
        <v/>
      </c>
      <c r="AA874" t="n">
        <v>-2311974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105</v>
      </c>
      <c r="AQ874" t="s">
        <v>88</v>
      </c>
      <c r="AR874" t="s">
        <v>124</v>
      </c>
      <c r="AS874" t="s"/>
      <c r="AT874" t="s">
        <v>90</v>
      </c>
      <c r="AU874" t="s"/>
      <c r="AV874" t="s"/>
      <c r="AW874" t="s"/>
      <c r="AX874" t="s"/>
      <c r="AY874" t="n">
        <v>2311974</v>
      </c>
      <c r="AZ874" t="s">
        <v>804</v>
      </c>
      <c r="BA874" t="s"/>
      <c r="BB874" t="n">
        <v>28211</v>
      </c>
      <c r="BC874" t="n">
        <v>53.550711234534</v>
      </c>
      <c r="BD874" t="n">
        <v>53.550711234534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802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105</v>
      </c>
      <c r="L875" t="s">
        <v>76</v>
      </c>
      <c r="M875" t="s"/>
      <c r="N875" t="s">
        <v>125</v>
      </c>
      <c r="O875" t="s">
        <v>78</v>
      </c>
      <c r="P875" t="s">
        <v>802</v>
      </c>
      <c r="Q875" t="s"/>
      <c r="R875" t="s">
        <v>95</v>
      </c>
      <c r="S875" t="s">
        <v>387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HYPERLINK("https://hotel-media.eclerx.com/savepage/tk_15468538662971582_sr_273.html","info")</f>
        <v/>
      </c>
      <c r="AA875" t="n">
        <v>-2311974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105</v>
      </c>
      <c r="AQ875" t="s">
        <v>88</v>
      </c>
      <c r="AR875" t="s">
        <v>127</v>
      </c>
      <c r="AS875" t="s"/>
      <c r="AT875" t="s">
        <v>90</v>
      </c>
      <c r="AU875" t="s"/>
      <c r="AV875" t="s"/>
      <c r="AW875" t="s"/>
      <c r="AX875" t="s"/>
      <c r="AY875" t="n">
        <v>2311974</v>
      </c>
      <c r="AZ875" t="s">
        <v>804</v>
      </c>
      <c r="BA875" t="s"/>
      <c r="BB875" t="n">
        <v>28211</v>
      </c>
      <c r="BC875" t="n">
        <v>53.550711234534</v>
      </c>
      <c r="BD875" t="n">
        <v>53.550711234534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802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105</v>
      </c>
      <c r="L876" t="s">
        <v>76</v>
      </c>
      <c r="M876" t="s"/>
      <c r="N876" t="s">
        <v>448</v>
      </c>
      <c r="O876" t="s">
        <v>78</v>
      </c>
      <c r="P876" t="s">
        <v>802</v>
      </c>
      <c r="Q876" t="s"/>
      <c r="R876" t="s">
        <v>95</v>
      </c>
      <c r="S876" t="s">
        <v>387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HYPERLINK("https://hotel-media.eclerx.com/savepage/tk_15468538662971582_sr_273.html","info")</f>
        <v/>
      </c>
      <c r="AA876" t="n">
        <v>-2311974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105</v>
      </c>
      <c r="AQ876" t="s">
        <v>88</v>
      </c>
      <c r="AR876" t="s">
        <v>114</v>
      </c>
      <c r="AS876" t="s"/>
      <c r="AT876" t="s">
        <v>90</v>
      </c>
      <c r="AU876" t="s"/>
      <c r="AV876" t="s"/>
      <c r="AW876" t="s"/>
      <c r="AX876" t="s"/>
      <c r="AY876" t="n">
        <v>2311974</v>
      </c>
      <c r="AZ876" t="s">
        <v>804</v>
      </c>
      <c r="BA876" t="s"/>
      <c r="BB876" t="n">
        <v>28211</v>
      </c>
      <c r="BC876" t="n">
        <v>53.550711234534</v>
      </c>
      <c r="BD876" t="n">
        <v>53.550711234534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802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105</v>
      </c>
      <c r="L877" t="s">
        <v>76</v>
      </c>
      <c r="M877" t="s"/>
      <c r="N877" t="s">
        <v>137</v>
      </c>
      <c r="O877" t="s">
        <v>78</v>
      </c>
      <c r="P877" t="s">
        <v>802</v>
      </c>
      <c r="Q877" t="s"/>
      <c r="R877" t="s">
        <v>95</v>
      </c>
      <c r="S877" t="s">
        <v>387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HYPERLINK("https://hotel-media.eclerx.com/savepage/tk_15468538662971582_sr_273.html","info")</f>
        <v/>
      </c>
      <c r="AA877" t="n">
        <v>-2311974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105</v>
      </c>
      <c r="AQ877" t="s">
        <v>88</v>
      </c>
      <c r="AR877" t="s">
        <v>121</v>
      </c>
      <c r="AS877" t="s"/>
      <c r="AT877" t="s">
        <v>90</v>
      </c>
      <c r="AU877" t="s"/>
      <c r="AV877" t="s"/>
      <c r="AW877" t="s"/>
      <c r="AX877" t="s"/>
      <c r="AY877" t="n">
        <v>2311974</v>
      </c>
      <c r="AZ877" t="s">
        <v>804</v>
      </c>
      <c r="BA877" t="s"/>
      <c r="BB877" t="n">
        <v>28211</v>
      </c>
      <c r="BC877" t="n">
        <v>53.550711234534</v>
      </c>
      <c r="BD877" t="n">
        <v>53.550711234534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802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106</v>
      </c>
      <c r="L878" t="s">
        <v>76</v>
      </c>
      <c r="M878" t="s"/>
      <c r="N878" t="s">
        <v>128</v>
      </c>
      <c r="O878" t="s">
        <v>78</v>
      </c>
      <c r="P878" t="s">
        <v>802</v>
      </c>
      <c r="Q878" t="s"/>
      <c r="R878" t="s">
        <v>95</v>
      </c>
      <c r="S878" t="s">
        <v>557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HYPERLINK("https://hotel-media.eclerx.com/savepage/tk_15468538662971582_sr_273.html","info")</f>
        <v/>
      </c>
      <c r="AA878" t="n">
        <v>-2311974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105</v>
      </c>
      <c r="AQ878" t="s">
        <v>88</v>
      </c>
      <c r="AR878" t="s">
        <v>121</v>
      </c>
      <c r="AS878" t="s"/>
      <c r="AT878" t="s">
        <v>90</v>
      </c>
      <c r="AU878" t="s"/>
      <c r="AV878" t="s"/>
      <c r="AW878" t="s"/>
      <c r="AX878" t="s"/>
      <c r="AY878" t="n">
        <v>2311974</v>
      </c>
      <c r="AZ878" t="s">
        <v>804</v>
      </c>
      <c r="BA878" t="s"/>
      <c r="BB878" t="n">
        <v>28211</v>
      </c>
      <c r="BC878" t="n">
        <v>53.550711234534</v>
      </c>
      <c r="BD878" t="n">
        <v>53.550711234534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802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111</v>
      </c>
      <c r="L879" t="s">
        <v>76</v>
      </c>
      <c r="M879" t="s"/>
      <c r="N879" t="s">
        <v>128</v>
      </c>
      <c r="O879" t="s">
        <v>78</v>
      </c>
      <c r="P879" t="s">
        <v>802</v>
      </c>
      <c r="Q879" t="s"/>
      <c r="R879" t="s">
        <v>95</v>
      </c>
      <c r="S879" t="s">
        <v>560</v>
      </c>
      <c r="T879" t="s">
        <v>81</v>
      </c>
      <c r="U879" t="s">
        <v>82</v>
      </c>
      <c r="V879" t="s">
        <v>83</v>
      </c>
      <c r="W879" t="s">
        <v>84</v>
      </c>
      <c r="X879" t="s"/>
      <c r="Y879" t="s">
        <v>85</v>
      </c>
      <c r="Z879">
        <f>HYPERLINK("https://hotel-media.eclerx.com/savepage/tk_15468538662971582_sr_273.html","info")</f>
        <v/>
      </c>
      <c r="AA879" t="n">
        <v>-2311974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105</v>
      </c>
      <c r="AQ879" t="s">
        <v>88</v>
      </c>
      <c r="AR879" t="s">
        <v>121</v>
      </c>
      <c r="AS879" t="s"/>
      <c r="AT879" t="s">
        <v>90</v>
      </c>
      <c r="AU879" t="s"/>
      <c r="AV879" t="s"/>
      <c r="AW879" t="s"/>
      <c r="AX879" t="s"/>
      <c r="AY879" t="n">
        <v>2311974</v>
      </c>
      <c r="AZ879" t="s">
        <v>804</v>
      </c>
      <c r="BA879" t="s"/>
      <c r="BB879" t="n">
        <v>28211</v>
      </c>
      <c r="BC879" t="n">
        <v>53.550711234534</v>
      </c>
      <c r="BD879" t="n">
        <v>53.550711234534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802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112</v>
      </c>
      <c r="L880" t="s">
        <v>76</v>
      </c>
      <c r="M880" t="s"/>
      <c r="N880" t="s">
        <v>128</v>
      </c>
      <c r="O880" t="s">
        <v>78</v>
      </c>
      <c r="P880" t="s">
        <v>802</v>
      </c>
      <c r="Q880" t="s"/>
      <c r="R880" t="s">
        <v>95</v>
      </c>
      <c r="S880" t="s">
        <v>253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HYPERLINK("https://hotel-media.eclerx.com/savepage/tk_15468538662971582_sr_273.html","info")</f>
        <v/>
      </c>
      <c r="AA880" t="n">
        <v>-2311974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105</v>
      </c>
      <c r="AQ880" t="s">
        <v>88</v>
      </c>
      <c r="AR880" t="s">
        <v>133</v>
      </c>
      <c r="AS880" t="s"/>
      <c r="AT880" t="s">
        <v>90</v>
      </c>
      <c r="AU880" t="s"/>
      <c r="AV880" t="s"/>
      <c r="AW880" t="s"/>
      <c r="AX880" t="s"/>
      <c r="AY880" t="n">
        <v>2311974</v>
      </c>
      <c r="AZ880" t="s">
        <v>804</v>
      </c>
      <c r="BA880" t="s"/>
      <c r="BB880" t="n">
        <v>28211</v>
      </c>
      <c r="BC880" t="n">
        <v>53.550711234534</v>
      </c>
      <c r="BD880" t="n">
        <v>53.550711234534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802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113</v>
      </c>
      <c r="L881" t="s">
        <v>76</v>
      </c>
      <c r="M881" t="s"/>
      <c r="N881" t="s">
        <v>128</v>
      </c>
      <c r="O881" t="s">
        <v>78</v>
      </c>
      <c r="P881" t="s">
        <v>802</v>
      </c>
      <c r="Q881" t="s"/>
      <c r="R881" t="s">
        <v>95</v>
      </c>
      <c r="S881" t="s">
        <v>263</v>
      </c>
      <c r="T881" t="s">
        <v>81</v>
      </c>
      <c r="U881" t="s">
        <v>82</v>
      </c>
      <c r="V881" t="s">
        <v>83</v>
      </c>
      <c r="W881" t="s">
        <v>84</v>
      </c>
      <c r="X881" t="s"/>
      <c r="Y881" t="s">
        <v>85</v>
      </c>
      <c r="Z881">
        <f>HYPERLINK("https://hotel-media.eclerx.com/savepage/tk_15468538662971582_sr_273.html","info")</f>
        <v/>
      </c>
      <c r="AA881" t="n">
        <v>-2311974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105</v>
      </c>
      <c r="AQ881" t="s">
        <v>88</v>
      </c>
      <c r="AR881" t="s">
        <v>127</v>
      </c>
      <c r="AS881" t="s"/>
      <c r="AT881" t="s">
        <v>90</v>
      </c>
      <c r="AU881" t="s"/>
      <c r="AV881" t="s"/>
      <c r="AW881" t="s"/>
      <c r="AX881" t="s"/>
      <c r="AY881" t="n">
        <v>2311974</v>
      </c>
      <c r="AZ881" t="s">
        <v>804</v>
      </c>
      <c r="BA881" t="s"/>
      <c r="BB881" t="n">
        <v>28211</v>
      </c>
      <c r="BC881" t="n">
        <v>53.550711234534</v>
      </c>
      <c r="BD881" t="n">
        <v>53.550711234534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802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114</v>
      </c>
      <c r="L882" t="s">
        <v>76</v>
      </c>
      <c r="M882" t="s"/>
      <c r="N882" t="s">
        <v>138</v>
      </c>
      <c r="O882" t="s">
        <v>78</v>
      </c>
      <c r="P882" t="s">
        <v>802</v>
      </c>
      <c r="Q882" t="s"/>
      <c r="R882" t="s">
        <v>95</v>
      </c>
      <c r="S882" t="s">
        <v>223</v>
      </c>
      <c r="T882" t="s">
        <v>81</v>
      </c>
      <c r="U882" t="s">
        <v>82</v>
      </c>
      <c r="V882" t="s">
        <v>83</v>
      </c>
      <c r="W882" t="s">
        <v>84</v>
      </c>
      <c r="X882" t="s"/>
      <c r="Y882" t="s">
        <v>85</v>
      </c>
      <c r="Z882">
        <f>HYPERLINK("https://hotel-media.eclerx.com/savepage/tk_15468538662971582_sr_273.html","info")</f>
        <v/>
      </c>
      <c r="AA882" t="n">
        <v>-2311974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105</v>
      </c>
      <c r="AQ882" t="s">
        <v>88</v>
      </c>
      <c r="AR882" t="s">
        <v>133</v>
      </c>
      <c r="AS882" t="s"/>
      <c r="AT882" t="s">
        <v>90</v>
      </c>
      <c r="AU882" t="s"/>
      <c r="AV882" t="s"/>
      <c r="AW882" t="s"/>
      <c r="AX882" t="s"/>
      <c r="AY882" t="n">
        <v>2311974</v>
      </c>
      <c r="AZ882" t="s">
        <v>804</v>
      </c>
      <c r="BA882" t="s"/>
      <c r="BB882" t="n">
        <v>28211</v>
      </c>
      <c r="BC882" t="n">
        <v>53.550711234534</v>
      </c>
      <c r="BD882" t="n">
        <v>53.550711234534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802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119</v>
      </c>
      <c r="L883" t="s">
        <v>76</v>
      </c>
      <c r="M883" t="s"/>
      <c r="N883" t="s">
        <v>128</v>
      </c>
      <c r="O883" t="s">
        <v>78</v>
      </c>
      <c r="P883" t="s">
        <v>802</v>
      </c>
      <c r="Q883" t="s"/>
      <c r="R883" t="s">
        <v>95</v>
      </c>
      <c r="S883" t="s">
        <v>204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HYPERLINK("https://hotel-media.eclerx.com/savepage/tk_15468538662971582_sr_273.html","info")</f>
        <v/>
      </c>
      <c r="AA883" t="n">
        <v>-2311974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105</v>
      </c>
      <c r="AQ883" t="s">
        <v>88</v>
      </c>
      <c r="AR883" t="s">
        <v>141</v>
      </c>
      <c r="AS883" t="s"/>
      <c r="AT883" t="s">
        <v>90</v>
      </c>
      <c r="AU883" t="s"/>
      <c r="AV883" t="s"/>
      <c r="AW883" t="s"/>
      <c r="AX883" t="s"/>
      <c r="AY883" t="n">
        <v>2311974</v>
      </c>
      <c r="AZ883" t="s">
        <v>804</v>
      </c>
      <c r="BA883" t="s"/>
      <c r="BB883" t="n">
        <v>28211</v>
      </c>
      <c r="BC883" t="n">
        <v>53.550711234534</v>
      </c>
      <c r="BD883" t="n">
        <v>53.550711234534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802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133</v>
      </c>
      <c r="L884" t="s">
        <v>76</v>
      </c>
      <c r="M884" t="s"/>
      <c r="N884" t="s">
        <v>806</v>
      </c>
      <c r="O884" t="s">
        <v>78</v>
      </c>
      <c r="P884" t="s">
        <v>802</v>
      </c>
      <c r="Q884" t="s"/>
      <c r="R884" t="s">
        <v>95</v>
      </c>
      <c r="S884" t="s">
        <v>266</v>
      </c>
      <c r="T884" t="s">
        <v>81</v>
      </c>
      <c r="U884" t="s">
        <v>82</v>
      </c>
      <c r="V884" t="s">
        <v>83</v>
      </c>
      <c r="W884" t="s">
        <v>84</v>
      </c>
      <c r="X884" t="s"/>
      <c r="Y884" t="s">
        <v>85</v>
      </c>
      <c r="Z884">
        <f>HYPERLINK("https://hotel-media.eclerx.com/savepage/tk_15468538662971582_sr_273.html","info")</f>
        <v/>
      </c>
      <c r="AA884" t="n">
        <v>-2311974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105</v>
      </c>
      <c r="AQ884" t="s">
        <v>88</v>
      </c>
      <c r="AR884" t="s">
        <v>89</v>
      </c>
      <c r="AS884" t="s"/>
      <c r="AT884" t="s">
        <v>90</v>
      </c>
      <c r="AU884" t="s"/>
      <c r="AV884" t="s"/>
      <c r="AW884" t="s"/>
      <c r="AX884" t="s"/>
      <c r="AY884" t="n">
        <v>2311974</v>
      </c>
      <c r="AZ884" t="s">
        <v>804</v>
      </c>
      <c r="BA884" t="s"/>
      <c r="BB884" t="n">
        <v>28211</v>
      </c>
      <c r="BC884" t="n">
        <v>53.550711234534</v>
      </c>
      <c r="BD884" t="n">
        <v>53.550711234534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802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139</v>
      </c>
      <c r="L885" t="s">
        <v>76</v>
      </c>
      <c r="M885" t="s"/>
      <c r="N885" t="s">
        <v>806</v>
      </c>
      <c r="O885" t="s">
        <v>78</v>
      </c>
      <c r="P885" t="s">
        <v>802</v>
      </c>
      <c r="Q885" t="s"/>
      <c r="R885" t="s">
        <v>95</v>
      </c>
      <c r="S885" t="s">
        <v>357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HYPERLINK("https://hotel-media.eclerx.com/savepage/tk_15468538662971582_sr_273.html","info")</f>
        <v/>
      </c>
      <c r="AA885" t="n">
        <v>-2311974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105</v>
      </c>
      <c r="AQ885" t="s">
        <v>88</v>
      </c>
      <c r="AR885" t="s">
        <v>114</v>
      </c>
      <c r="AS885" t="s"/>
      <c r="AT885" t="s">
        <v>90</v>
      </c>
      <c r="AU885" t="s"/>
      <c r="AV885" t="s"/>
      <c r="AW885" t="s"/>
      <c r="AX885" t="s"/>
      <c r="AY885" t="n">
        <v>2311974</v>
      </c>
      <c r="AZ885" t="s">
        <v>804</v>
      </c>
      <c r="BA885" t="s"/>
      <c r="BB885" t="n">
        <v>28211</v>
      </c>
      <c r="BC885" t="n">
        <v>53.550711234534</v>
      </c>
      <c r="BD885" t="n">
        <v>53.550711234534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802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189</v>
      </c>
      <c r="L886" t="s">
        <v>76</v>
      </c>
      <c r="M886" t="s"/>
      <c r="N886" t="s">
        <v>235</v>
      </c>
      <c r="O886" t="s">
        <v>78</v>
      </c>
      <c r="P886" t="s">
        <v>802</v>
      </c>
      <c r="Q886" t="s"/>
      <c r="R886" t="s">
        <v>95</v>
      </c>
      <c r="S886" t="s">
        <v>709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HYPERLINK("https://hotel-media.eclerx.com/savepage/tk_15468538662971582_sr_273.html","info")</f>
        <v/>
      </c>
      <c r="AA886" t="n">
        <v>-2311974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105</v>
      </c>
      <c r="AQ886" t="s">
        <v>88</v>
      </c>
      <c r="AR886" t="s">
        <v>123</v>
      </c>
      <c r="AS886" t="s"/>
      <c r="AT886" t="s">
        <v>90</v>
      </c>
      <c r="AU886" t="s"/>
      <c r="AV886" t="s"/>
      <c r="AW886" t="s"/>
      <c r="AX886" t="s"/>
      <c r="AY886" t="n">
        <v>2311974</v>
      </c>
      <c r="AZ886" t="s">
        <v>804</v>
      </c>
      <c r="BA886" t="s"/>
      <c r="BB886" t="n">
        <v>28211</v>
      </c>
      <c r="BC886" t="n">
        <v>53.550711234534</v>
      </c>
      <c r="BD886" t="n">
        <v>53.550711234534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807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181</v>
      </c>
      <c r="L887" t="s">
        <v>76</v>
      </c>
      <c r="M887" t="s"/>
      <c r="N887" t="s">
        <v>808</v>
      </c>
      <c r="O887" t="s">
        <v>78</v>
      </c>
      <c r="P887" t="s">
        <v>807</v>
      </c>
      <c r="Q887" t="s"/>
      <c r="R887" t="s">
        <v>220</v>
      </c>
      <c r="S887" t="s">
        <v>809</v>
      </c>
      <c r="T887" t="s">
        <v>81</v>
      </c>
      <c r="U887" t="s">
        <v>82</v>
      </c>
      <c r="V887" t="s">
        <v>83</v>
      </c>
      <c r="W887" t="s">
        <v>84</v>
      </c>
      <c r="X887" t="s"/>
      <c r="Y887" t="s">
        <v>85</v>
      </c>
      <c r="Z887">
        <f>HYPERLINK("https://hotel-media.eclerx.com/savepage/tk_15468537462415128_sr_273.html","info")</f>
        <v/>
      </c>
      <c r="AA887" t="n">
        <v>-7801233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50</v>
      </c>
      <c r="AQ887" t="s">
        <v>88</v>
      </c>
      <c r="AR887" t="s">
        <v>124</v>
      </c>
      <c r="AS887" t="s"/>
      <c r="AT887" t="s">
        <v>90</v>
      </c>
      <c r="AU887" t="s"/>
      <c r="AV887" t="s"/>
      <c r="AW887" t="s"/>
      <c r="AX887" t="s"/>
      <c r="AY887" t="n">
        <v>7801233</v>
      </c>
      <c r="AZ887" t="s">
        <v>810</v>
      </c>
      <c r="BA887" t="s"/>
      <c r="BB887" t="n">
        <v>89437</v>
      </c>
      <c r="BC887" t="n">
        <v>53.541046964768</v>
      </c>
      <c r="BD887" t="n">
        <v>53.541046964768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807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181</v>
      </c>
      <c r="L888" t="s">
        <v>76</v>
      </c>
      <c r="M888" t="s"/>
      <c r="N888" t="s">
        <v>808</v>
      </c>
      <c r="O888" t="s">
        <v>78</v>
      </c>
      <c r="P888" t="s">
        <v>807</v>
      </c>
      <c r="Q888" t="s"/>
      <c r="R888" t="s">
        <v>220</v>
      </c>
      <c r="S888" t="s">
        <v>809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HYPERLINK("https://hotel-media.eclerx.com/savepage/tk_15468537462415128_sr_273.html","info")</f>
        <v/>
      </c>
      <c r="AA888" t="n">
        <v>-7801233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50</v>
      </c>
      <c r="AQ888" t="s">
        <v>88</v>
      </c>
      <c r="AR888" t="s">
        <v>119</v>
      </c>
      <c r="AS888" t="s"/>
      <c r="AT888" t="s">
        <v>90</v>
      </c>
      <c r="AU888" t="s"/>
      <c r="AV888" t="s"/>
      <c r="AW888" t="s"/>
      <c r="AX888" t="s"/>
      <c r="AY888" t="n">
        <v>7801233</v>
      </c>
      <c r="AZ888" t="s">
        <v>810</v>
      </c>
      <c r="BA888" t="s"/>
      <c r="BB888" t="n">
        <v>89437</v>
      </c>
      <c r="BC888" t="n">
        <v>53.541046964768</v>
      </c>
      <c r="BD888" t="n">
        <v>53.541046964768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807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181</v>
      </c>
      <c r="L889" t="s">
        <v>76</v>
      </c>
      <c r="M889" t="s"/>
      <c r="N889" t="s">
        <v>811</v>
      </c>
      <c r="O889" t="s">
        <v>78</v>
      </c>
      <c r="P889" t="s">
        <v>807</v>
      </c>
      <c r="Q889" t="s"/>
      <c r="R889" t="s">
        <v>220</v>
      </c>
      <c r="S889" t="s">
        <v>809</v>
      </c>
      <c r="T889" t="s">
        <v>81</v>
      </c>
      <c r="U889" t="s">
        <v>82</v>
      </c>
      <c r="V889" t="s">
        <v>83</v>
      </c>
      <c r="W889" t="s">
        <v>84</v>
      </c>
      <c r="X889" t="s"/>
      <c r="Y889" t="s">
        <v>85</v>
      </c>
      <c r="Z889">
        <f>HYPERLINK("https://hotel-media.eclerx.com/savepage/tk_15468537462415128_sr_273.html","info")</f>
        <v/>
      </c>
      <c r="AA889" t="n">
        <v>-7801233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50</v>
      </c>
      <c r="AQ889" t="s">
        <v>88</v>
      </c>
      <c r="AR889" t="s">
        <v>121</v>
      </c>
      <c r="AS889" t="s"/>
      <c r="AT889" t="s">
        <v>90</v>
      </c>
      <c r="AU889" t="s"/>
      <c r="AV889" t="s"/>
      <c r="AW889" t="s"/>
      <c r="AX889" t="s"/>
      <c r="AY889" t="n">
        <v>7801233</v>
      </c>
      <c r="AZ889" t="s">
        <v>810</v>
      </c>
      <c r="BA889" t="s"/>
      <c r="BB889" t="n">
        <v>89437</v>
      </c>
      <c r="BC889" t="n">
        <v>53.541046964768</v>
      </c>
      <c r="BD889" t="n">
        <v>53.541046964768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812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83</v>
      </c>
      <c r="L890" t="s">
        <v>76</v>
      </c>
      <c r="M890" t="s"/>
      <c r="N890" t="s">
        <v>128</v>
      </c>
      <c r="O890" t="s">
        <v>78</v>
      </c>
      <c r="P890" t="s">
        <v>812</v>
      </c>
      <c r="Q890" t="s"/>
      <c r="R890" t="s">
        <v>220</v>
      </c>
      <c r="S890" t="s">
        <v>198</v>
      </c>
      <c r="T890" t="s">
        <v>81</v>
      </c>
      <c r="U890" t="s">
        <v>82</v>
      </c>
      <c r="V890" t="s">
        <v>83</v>
      </c>
      <c r="W890" t="s">
        <v>97</v>
      </c>
      <c r="X890" t="s"/>
      <c r="Y890" t="s">
        <v>85</v>
      </c>
      <c r="Z890">
        <f>HYPERLINK("https://hotel-media.eclerx.com/savepage/tk_15468538115754776_sr_273.html","info")</f>
        <v/>
      </c>
      <c r="AA890" t="n">
        <v>-2311941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77</v>
      </c>
      <c r="AQ890" t="s">
        <v>88</v>
      </c>
      <c r="AR890" t="s">
        <v>141</v>
      </c>
      <c r="AS890" t="s"/>
      <c r="AT890" t="s">
        <v>90</v>
      </c>
      <c r="AU890" t="s"/>
      <c r="AV890" t="s"/>
      <c r="AW890" t="s"/>
      <c r="AX890" t="s"/>
      <c r="AY890" t="n">
        <v>2311941</v>
      </c>
      <c r="AZ890" t="s">
        <v>813</v>
      </c>
      <c r="BA890" t="s"/>
      <c r="BB890" t="n">
        <v>28213</v>
      </c>
      <c r="BC890" t="n">
        <v>53.564092</v>
      </c>
      <c r="BD890" t="n">
        <v>53.564092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812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98</v>
      </c>
      <c r="L891" t="s">
        <v>76</v>
      </c>
      <c r="M891" t="s"/>
      <c r="N891" t="s">
        <v>128</v>
      </c>
      <c r="O891" t="s">
        <v>78</v>
      </c>
      <c r="P891" t="s">
        <v>812</v>
      </c>
      <c r="Q891" t="s"/>
      <c r="R891" t="s">
        <v>220</v>
      </c>
      <c r="S891" t="s">
        <v>103</v>
      </c>
      <c r="T891" t="s">
        <v>81</v>
      </c>
      <c r="U891" t="s">
        <v>82</v>
      </c>
      <c r="V891" t="s">
        <v>83</v>
      </c>
      <c r="W891" t="s">
        <v>97</v>
      </c>
      <c r="X891" t="s"/>
      <c r="Y891" t="s">
        <v>85</v>
      </c>
      <c r="Z891">
        <f>HYPERLINK("https://hotel-media.eclerx.com/savepage/tk_15468538115754776_sr_273.html","info")</f>
        <v/>
      </c>
      <c r="AA891" t="n">
        <v>-2311941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77</v>
      </c>
      <c r="AQ891" t="s">
        <v>88</v>
      </c>
      <c r="AR891" t="s">
        <v>119</v>
      </c>
      <c r="AS891" t="s"/>
      <c r="AT891" t="s">
        <v>90</v>
      </c>
      <c r="AU891" t="s"/>
      <c r="AV891" t="s"/>
      <c r="AW891" t="s"/>
      <c r="AX891" t="s"/>
      <c r="AY891" t="n">
        <v>2311941</v>
      </c>
      <c r="AZ891" t="s">
        <v>813</v>
      </c>
      <c r="BA891" t="s"/>
      <c r="BB891" t="n">
        <v>28213</v>
      </c>
      <c r="BC891" t="n">
        <v>53.564092</v>
      </c>
      <c r="BD891" t="n">
        <v>53.564092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812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98</v>
      </c>
      <c r="L892" t="s">
        <v>76</v>
      </c>
      <c r="M892" t="s"/>
      <c r="N892" t="s">
        <v>128</v>
      </c>
      <c r="O892" t="s">
        <v>78</v>
      </c>
      <c r="P892" t="s">
        <v>812</v>
      </c>
      <c r="Q892" t="s"/>
      <c r="R892" t="s">
        <v>220</v>
      </c>
      <c r="S892" t="s">
        <v>103</v>
      </c>
      <c r="T892" t="s">
        <v>81</v>
      </c>
      <c r="U892" t="s">
        <v>82</v>
      </c>
      <c r="V892" t="s">
        <v>83</v>
      </c>
      <c r="W892" t="s">
        <v>97</v>
      </c>
      <c r="X892" t="s"/>
      <c r="Y892" t="s">
        <v>85</v>
      </c>
      <c r="Z892">
        <f>HYPERLINK("https://hotel-media.eclerx.com/savepage/tk_15468538115754776_sr_273.html","info")</f>
        <v/>
      </c>
      <c r="AA892" t="n">
        <v>-2311941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77</v>
      </c>
      <c r="AQ892" t="s">
        <v>88</v>
      </c>
      <c r="AR892" t="s">
        <v>119</v>
      </c>
      <c r="AS892" t="s"/>
      <c r="AT892" t="s">
        <v>90</v>
      </c>
      <c r="AU892" t="s"/>
      <c r="AV892" t="s"/>
      <c r="AW892" t="s"/>
      <c r="AX892" t="s"/>
      <c r="AY892" t="n">
        <v>2311941</v>
      </c>
      <c r="AZ892" t="s">
        <v>813</v>
      </c>
      <c r="BA892" t="s"/>
      <c r="BB892" t="n">
        <v>28213</v>
      </c>
      <c r="BC892" t="n">
        <v>53.564092</v>
      </c>
      <c r="BD892" t="n">
        <v>53.564092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812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100</v>
      </c>
      <c r="L893" t="s">
        <v>76</v>
      </c>
      <c r="M893" t="s"/>
      <c r="N893" t="s">
        <v>128</v>
      </c>
      <c r="O893" t="s">
        <v>78</v>
      </c>
      <c r="P893" t="s">
        <v>812</v>
      </c>
      <c r="Q893" t="s"/>
      <c r="R893" t="s">
        <v>220</v>
      </c>
      <c r="S893" t="s">
        <v>308</v>
      </c>
      <c r="T893" t="s">
        <v>81</v>
      </c>
      <c r="U893" t="s">
        <v>82</v>
      </c>
      <c r="V893" t="s">
        <v>83</v>
      </c>
      <c r="W893" t="s">
        <v>97</v>
      </c>
      <c r="X893" t="s"/>
      <c r="Y893" t="s">
        <v>85</v>
      </c>
      <c r="Z893">
        <f>HYPERLINK("https://hotel-media.eclerx.com/savepage/tk_15468538115754776_sr_273.html","info")</f>
        <v/>
      </c>
      <c r="AA893" t="n">
        <v>-2311941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77</v>
      </c>
      <c r="AQ893" t="s">
        <v>88</v>
      </c>
      <c r="AR893" t="s">
        <v>148</v>
      </c>
      <c r="AS893" t="s"/>
      <c r="AT893" t="s">
        <v>90</v>
      </c>
      <c r="AU893" t="s"/>
      <c r="AV893" t="s"/>
      <c r="AW893" t="s"/>
      <c r="AX893" t="s"/>
      <c r="AY893" t="n">
        <v>2311941</v>
      </c>
      <c r="AZ893" t="s">
        <v>813</v>
      </c>
      <c r="BA893" t="s"/>
      <c r="BB893" t="n">
        <v>28213</v>
      </c>
      <c r="BC893" t="n">
        <v>53.564092</v>
      </c>
      <c r="BD893" t="n">
        <v>53.564092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812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100</v>
      </c>
      <c r="L894" t="s">
        <v>76</v>
      </c>
      <c r="M894" t="s"/>
      <c r="N894" t="s">
        <v>128</v>
      </c>
      <c r="O894" t="s">
        <v>78</v>
      </c>
      <c r="P894" t="s">
        <v>812</v>
      </c>
      <c r="Q894" t="s"/>
      <c r="R894" t="s">
        <v>220</v>
      </c>
      <c r="S894" t="s">
        <v>308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HYPERLINK("https://hotel-media.eclerx.com/savepage/tk_15468538115754776_sr_273.html","info")</f>
        <v/>
      </c>
      <c r="AA894" t="n">
        <v>-2311941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77</v>
      </c>
      <c r="AQ894" t="s">
        <v>88</v>
      </c>
      <c r="AR894" t="s">
        <v>141</v>
      </c>
      <c r="AS894" t="s"/>
      <c r="AT894" t="s">
        <v>90</v>
      </c>
      <c r="AU894" t="s"/>
      <c r="AV894" t="s"/>
      <c r="AW894" t="s"/>
      <c r="AX894" t="s"/>
      <c r="AY894" t="n">
        <v>2311941</v>
      </c>
      <c r="AZ894" t="s">
        <v>813</v>
      </c>
      <c r="BA894" t="s"/>
      <c r="BB894" t="n">
        <v>28213</v>
      </c>
      <c r="BC894" t="n">
        <v>53.564092</v>
      </c>
      <c r="BD894" t="n">
        <v>53.564092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812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100</v>
      </c>
      <c r="L895" t="s">
        <v>76</v>
      </c>
      <c r="M895" t="s"/>
      <c r="N895" t="s">
        <v>128</v>
      </c>
      <c r="O895" t="s">
        <v>78</v>
      </c>
      <c r="P895" t="s">
        <v>812</v>
      </c>
      <c r="Q895" t="s"/>
      <c r="R895" t="s">
        <v>220</v>
      </c>
      <c r="S895" t="s">
        <v>308</v>
      </c>
      <c r="T895" t="s">
        <v>81</v>
      </c>
      <c r="U895" t="s">
        <v>82</v>
      </c>
      <c r="V895" t="s">
        <v>83</v>
      </c>
      <c r="W895" t="s">
        <v>97</v>
      </c>
      <c r="X895" t="s"/>
      <c r="Y895" t="s">
        <v>85</v>
      </c>
      <c r="Z895">
        <f>HYPERLINK("https://hotel-media.eclerx.com/savepage/tk_15468538115754776_sr_273.html","info")</f>
        <v/>
      </c>
      <c r="AA895" t="n">
        <v>-2311941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77</v>
      </c>
      <c r="AQ895" t="s">
        <v>88</v>
      </c>
      <c r="AR895" t="s">
        <v>148</v>
      </c>
      <c r="AS895" t="s"/>
      <c r="AT895" t="s">
        <v>90</v>
      </c>
      <c r="AU895" t="s"/>
      <c r="AV895" t="s"/>
      <c r="AW895" t="s"/>
      <c r="AX895" t="s"/>
      <c r="AY895" t="n">
        <v>2311941</v>
      </c>
      <c r="AZ895" t="s">
        <v>813</v>
      </c>
      <c r="BA895" t="s"/>
      <c r="BB895" t="n">
        <v>28213</v>
      </c>
      <c r="BC895" t="n">
        <v>53.564092</v>
      </c>
      <c r="BD895" t="n">
        <v>53.564092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812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101</v>
      </c>
      <c r="L896" t="s">
        <v>76</v>
      </c>
      <c r="M896" t="s"/>
      <c r="N896" t="s">
        <v>128</v>
      </c>
      <c r="O896" t="s">
        <v>78</v>
      </c>
      <c r="P896" t="s">
        <v>812</v>
      </c>
      <c r="Q896" t="s"/>
      <c r="R896" t="s">
        <v>220</v>
      </c>
      <c r="S896" t="s">
        <v>144</v>
      </c>
      <c r="T896" t="s">
        <v>81</v>
      </c>
      <c r="U896" t="s">
        <v>82</v>
      </c>
      <c r="V896" t="s">
        <v>83</v>
      </c>
      <c r="W896" t="s">
        <v>97</v>
      </c>
      <c r="X896" t="s"/>
      <c r="Y896" t="s">
        <v>85</v>
      </c>
      <c r="Z896">
        <f>HYPERLINK("https://hotel-media.eclerx.com/savepage/tk_15468538115754776_sr_273.html","info")</f>
        <v/>
      </c>
      <c r="AA896" t="n">
        <v>-2311941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77</v>
      </c>
      <c r="AQ896" t="s">
        <v>88</v>
      </c>
      <c r="AR896" t="s">
        <v>124</v>
      </c>
      <c r="AS896" t="s"/>
      <c r="AT896" t="s">
        <v>90</v>
      </c>
      <c r="AU896" t="s"/>
      <c r="AV896" t="s"/>
      <c r="AW896" t="s"/>
      <c r="AX896" t="s"/>
      <c r="AY896" t="n">
        <v>2311941</v>
      </c>
      <c r="AZ896" t="s">
        <v>813</v>
      </c>
      <c r="BA896" t="s"/>
      <c r="BB896" t="n">
        <v>28213</v>
      </c>
      <c r="BC896" t="n">
        <v>53.564092</v>
      </c>
      <c r="BD896" t="n">
        <v>53.564092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812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101</v>
      </c>
      <c r="L897" t="s">
        <v>76</v>
      </c>
      <c r="M897" t="s"/>
      <c r="N897" t="s">
        <v>128</v>
      </c>
      <c r="O897" t="s">
        <v>78</v>
      </c>
      <c r="P897" t="s">
        <v>812</v>
      </c>
      <c r="Q897" t="s"/>
      <c r="R897" t="s">
        <v>220</v>
      </c>
      <c r="S897" t="s">
        <v>144</v>
      </c>
      <c r="T897" t="s">
        <v>81</v>
      </c>
      <c r="U897" t="s">
        <v>82</v>
      </c>
      <c r="V897" t="s">
        <v>83</v>
      </c>
      <c r="W897" t="s">
        <v>97</v>
      </c>
      <c r="X897" t="s"/>
      <c r="Y897" t="s">
        <v>85</v>
      </c>
      <c r="Z897">
        <f>HYPERLINK("https://hotel-media.eclerx.com/savepage/tk_15468538115754776_sr_273.html","info")</f>
        <v/>
      </c>
      <c r="AA897" t="n">
        <v>-2311941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77</v>
      </c>
      <c r="AQ897" t="s">
        <v>88</v>
      </c>
      <c r="AR897" t="s">
        <v>599</v>
      </c>
      <c r="AS897" t="s"/>
      <c r="AT897" t="s">
        <v>90</v>
      </c>
      <c r="AU897" t="s"/>
      <c r="AV897" t="s"/>
      <c r="AW897" t="s"/>
      <c r="AX897" t="s"/>
      <c r="AY897" t="n">
        <v>2311941</v>
      </c>
      <c r="AZ897" t="s">
        <v>813</v>
      </c>
      <c r="BA897" t="s"/>
      <c r="BB897" t="n">
        <v>28213</v>
      </c>
      <c r="BC897" t="n">
        <v>53.564092</v>
      </c>
      <c r="BD897" t="n">
        <v>53.564092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812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103</v>
      </c>
      <c r="L898" t="s">
        <v>76</v>
      </c>
      <c r="M898" t="s"/>
      <c r="N898" t="s">
        <v>128</v>
      </c>
      <c r="O898" t="s">
        <v>78</v>
      </c>
      <c r="P898" t="s">
        <v>812</v>
      </c>
      <c r="Q898" t="s"/>
      <c r="R898" t="s">
        <v>220</v>
      </c>
      <c r="S898" t="s">
        <v>147</v>
      </c>
      <c r="T898" t="s">
        <v>81</v>
      </c>
      <c r="U898" t="s">
        <v>82</v>
      </c>
      <c r="V898" t="s">
        <v>83</v>
      </c>
      <c r="W898" t="s">
        <v>97</v>
      </c>
      <c r="X898" t="s"/>
      <c r="Y898" t="s">
        <v>85</v>
      </c>
      <c r="Z898">
        <f>HYPERLINK("https://hotel-media.eclerx.com/savepage/tk_15468538115754776_sr_273.html","info")</f>
        <v/>
      </c>
      <c r="AA898" t="n">
        <v>-2311941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77</v>
      </c>
      <c r="AQ898" t="s">
        <v>88</v>
      </c>
      <c r="AR898" t="s">
        <v>148</v>
      </c>
      <c r="AS898" t="s"/>
      <c r="AT898" t="s">
        <v>90</v>
      </c>
      <c r="AU898" t="s"/>
      <c r="AV898" t="s"/>
      <c r="AW898" t="s"/>
      <c r="AX898" t="s"/>
      <c r="AY898" t="n">
        <v>2311941</v>
      </c>
      <c r="AZ898" t="s">
        <v>813</v>
      </c>
      <c r="BA898" t="s"/>
      <c r="BB898" t="n">
        <v>28213</v>
      </c>
      <c r="BC898" t="n">
        <v>53.564092</v>
      </c>
      <c r="BD898" t="n">
        <v>53.564092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812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110</v>
      </c>
      <c r="L899" t="s">
        <v>76</v>
      </c>
      <c r="M899" t="s"/>
      <c r="N899" t="s">
        <v>109</v>
      </c>
      <c r="O899" t="s">
        <v>78</v>
      </c>
      <c r="P899" t="s">
        <v>812</v>
      </c>
      <c r="Q899" t="s"/>
      <c r="R899" t="s">
        <v>220</v>
      </c>
      <c r="S899" t="s">
        <v>106</v>
      </c>
      <c r="T899" t="s">
        <v>81</v>
      </c>
      <c r="U899" t="s">
        <v>82</v>
      </c>
      <c r="V899" t="s">
        <v>83</v>
      </c>
      <c r="W899" t="s">
        <v>84</v>
      </c>
      <c r="X899" t="s"/>
      <c r="Y899" t="s">
        <v>85</v>
      </c>
      <c r="Z899">
        <f>HYPERLINK("https://hotel-media.eclerx.com/savepage/tk_15468538115754776_sr_273.html","info")</f>
        <v/>
      </c>
      <c r="AA899" t="n">
        <v>-2311941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77</v>
      </c>
      <c r="AQ899" t="s">
        <v>88</v>
      </c>
      <c r="AR899" t="s">
        <v>89</v>
      </c>
      <c r="AS899" t="s"/>
      <c r="AT899" t="s">
        <v>90</v>
      </c>
      <c r="AU899" t="s"/>
      <c r="AV899" t="s"/>
      <c r="AW899" t="s"/>
      <c r="AX899" t="s"/>
      <c r="AY899" t="n">
        <v>2311941</v>
      </c>
      <c r="AZ899" t="s">
        <v>813</v>
      </c>
      <c r="BA899" t="s"/>
      <c r="BB899" t="n">
        <v>28213</v>
      </c>
      <c r="BC899" t="n">
        <v>53.564092</v>
      </c>
      <c r="BD899" t="n">
        <v>53.564092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812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111</v>
      </c>
      <c r="L900" t="s">
        <v>76</v>
      </c>
      <c r="M900" t="s"/>
      <c r="N900" t="s">
        <v>128</v>
      </c>
      <c r="O900" t="s">
        <v>78</v>
      </c>
      <c r="P900" t="s">
        <v>812</v>
      </c>
      <c r="Q900" t="s"/>
      <c r="R900" t="s">
        <v>220</v>
      </c>
      <c r="S900" t="s">
        <v>560</v>
      </c>
      <c r="T900" t="s">
        <v>81</v>
      </c>
      <c r="U900" t="s">
        <v>82</v>
      </c>
      <c r="V900" t="s">
        <v>83</v>
      </c>
      <c r="W900" t="s">
        <v>97</v>
      </c>
      <c r="X900" t="s"/>
      <c r="Y900" t="s">
        <v>85</v>
      </c>
      <c r="Z900">
        <f>HYPERLINK("https://hotel-media.eclerx.com/savepage/tk_15468538115754776_sr_273.html","info")</f>
        <v/>
      </c>
      <c r="AA900" t="n">
        <v>-2311941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77</v>
      </c>
      <c r="AQ900" t="s">
        <v>88</v>
      </c>
      <c r="AR900" t="s">
        <v>130</v>
      </c>
      <c r="AS900" t="s"/>
      <c r="AT900" t="s">
        <v>90</v>
      </c>
      <c r="AU900" t="s"/>
      <c r="AV900" t="s"/>
      <c r="AW900" t="s"/>
      <c r="AX900" t="s"/>
      <c r="AY900" t="n">
        <v>2311941</v>
      </c>
      <c r="AZ900" t="s">
        <v>813</v>
      </c>
      <c r="BA900" t="s"/>
      <c r="BB900" t="n">
        <v>28213</v>
      </c>
      <c r="BC900" t="n">
        <v>53.564092</v>
      </c>
      <c r="BD900" t="n">
        <v>53.564092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812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114</v>
      </c>
      <c r="L901" t="s">
        <v>76</v>
      </c>
      <c r="M901" t="s"/>
      <c r="N901" t="s">
        <v>109</v>
      </c>
      <c r="O901" t="s">
        <v>78</v>
      </c>
      <c r="P901" t="s">
        <v>812</v>
      </c>
      <c r="Q901" t="s"/>
      <c r="R901" t="s">
        <v>220</v>
      </c>
      <c r="S901" t="s">
        <v>223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HYPERLINK("https://hotel-media.eclerx.com/savepage/tk_15468538115754776_sr_273.html","info")</f>
        <v/>
      </c>
      <c r="AA901" t="n">
        <v>-2311941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77</v>
      </c>
      <c r="AQ901" t="s">
        <v>88</v>
      </c>
      <c r="AR901" t="s">
        <v>114</v>
      </c>
      <c r="AS901" t="s"/>
      <c r="AT901" t="s">
        <v>90</v>
      </c>
      <c r="AU901" t="s"/>
      <c r="AV901" t="s"/>
      <c r="AW901" t="s"/>
      <c r="AX901" t="s"/>
      <c r="AY901" t="n">
        <v>2311941</v>
      </c>
      <c r="AZ901" t="s">
        <v>813</v>
      </c>
      <c r="BA901" t="s"/>
      <c r="BB901" t="n">
        <v>28213</v>
      </c>
      <c r="BC901" t="n">
        <v>53.564092</v>
      </c>
      <c r="BD901" t="n">
        <v>53.564092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812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114</v>
      </c>
      <c r="L902" t="s">
        <v>76</v>
      </c>
      <c r="M902" t="s"/>
      <c r="N902" t="s">
        <v>706</v>
      </c>
      <c r="O902" t="s">
        <v>78</v>
      </c>
      <c r="P902" t="s">
        <v>812</v>
      </c>
      <c r="Q902" t="s"/>
      <c r="R902" t="s">
        <v>220</v>
      </c>
      <c r="S902" t="s">
        <v>223</v>
      </c>
      <c r="T902" t="s">
        <v>81</v>
      </c>
      <c r="U902" t="s">
        <v>82</v>
      </c>
      <c r="V902" t="s">
        <v>83</v>
      </c>
      <c r="W902" t="s">
        <v>97</v>
      </c>
      <c r="X902" t="s"/>
      <c r="Y902" t="s">
        <v>85</v>
      </c>
      <c r="Z902">
        <f>HYPERLINK("https://hotel-media.eclerx.com/savepage/tk_15468538115754776_sr_273.html","info")</f>
        <v/>
      </c>
      <c r="AA902" t="n">
        <v>-2311941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77</v>
      </c>
      <c r="AQ902" t="s">
        <v>88</v>
      </c>
      <c r="AR902" t="s">
        <v>141</v>
      </c>
      <c r="AS902" t="s"/>
      <c r="AT902" t="s">
        <v>90</v>
      </c>
      <c r="AU902" t="s"/>
      <c r="AV902" t="s"/>
      <c r="AW902" t="s"/>
      <c r="AX902" t="s"/>
      <c r="AY902" t="n">
        <v>2311941</v>
      </c>
      <c r="AZ902" t="s">
        <v>813</v>
      </c>
      <c r="BA902" t="s"/>
      <c r="BB902" t="n">
        <v>28213</v>
      </c>
      <c r="BC902" t="n">
        <v>53.564092</v>
      </c>
      <c r="BD902" t="n">
        <v>53.564092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812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131</v>
      </c>
      <c r="L903" t="s">
        <v>76</v>
      </c>
      <c r="M903" t="s"/>
      <c r="N903" t="s">
        <v>706</v>
      </c>
      <c r="O903" t="s">
        <v>78</v>
      </c>
      <c r="P903" t="s">
        <v>812</v>
      </c>
      <c r="Q903" t="s"/>
      <c r="R903" t="s">
        <v>220</v>
      </c>
      <c r="S903" t="s">
        <v>318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HYPERLINK("https://hotel-media.eclerx.com/savepage/tk_15468538115754776_sr_273.html","info")</f>
        <v/>
      </c>
      <c r="AA903" t="n">
        <v>-2311941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77</v>
      </c>
      <c r="AQ903" t="s">
        <v>88</v>
      </c>
      <c r="AR903" t="s">
        <v>141</v>
      </c>
      <c r="AS903" t="s"/>
      <c r="AT903" t="s">
        <v>90</v>
      </c>
      <c r="AU903" t="s"/>
      <c r="AV903" t="s"/>
      <c r="AW903" t="s"/>
      <c r="AX903" t="s"/>
      <c r="AY903" t="n">
        <v>2311941</v>
      </c>
      <c r="AZ903" t="s">
        <v>813</v>
      </c>
      <c r="BA903" t="s"/>
      <c r="BB903" t="n">
        <v>28213</v>
      </c>
      <c r="BC903" t="n">
        <v>53.564092</v>
      </c>
      <c r="BD903" t="n">
        <v>53.564092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812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135</v>
      </c>
      <c r="L904" t="s">
        <v>76</v>
      </c>
      <c r="M904" t="s"/>
      <c r="N904" t="s">
        <v>128</v>
      </c>
      <c r="O904" t="s">
        <v>78</v>
      </c>
      <c r="P904" t="s">
        <v>812</v>
      </c>
      <c r="Q904" t="s"/>
      <c r="R904" t="s">
        <v>220</v>
      </c>
      <c r="S904" t="s">
        <v>274</v>
      </c>
      <c r="T904" t="s">
        <v>81</v>
      </c>
      <c r="U904" t="s">
        <v>82</v>
      </c>
      <c r="V904" t="s">
        <v>83</v>
      </c>
      <c r="W904" t="s">
        <v>84</v>
      </c>
      <c r="X904" t="s"/>
      <c r="Y904" t="s">
        <v>85</v>
      </c>
      <c r="Z904">
        <f>HYPERLINK("https://hotel-media.eclerx.com/savepage/tk_15468538115754776_sr_273.html","info")</f>
        <v/>
      </c>
      <c r="AA904" t="n">
        <v>-2311941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77</v>
      </c>
      <c r="AQ904" t="s">
        <v>88</v>
      </c>
      <c r="AR904" t="s">
        <v>130</v>
      </c>
      <c r="AS904" t="s"/>
      <c r="AT904" t="s">
        <v>90</v>
      </c>
      <c r="AU904" t="s"/>
      <c r="AV904" t="s"/>
      <c r="AW904" t="s"/>
      <c r="AX904" t="s"/>
      <c r="AY904" t="n">
        <v>2311941</v>
      </c>
      <c r="AZ904" t="s">
        <v>813</v>
      </c>
      <c r="BA904" t="s"/>
      <c r="BB904" t="n">
        <v>28213</v>
      </c>
      <c r="BC904" t="n">
        <v>53.564092</v>
      </c>
      <c r="BD904" t="n">
        <v>53.564092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812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137</v>
      </c>
      <c r="L905" t="s">
        <v>76</v>
      </c>
      <c r="M905" t="s"/>
      <c r="N905" t="s">
        <v>128</v>
      </c>
      <c r="O905" t="s">
        <v>78</v>
      </c>
      <c r="P905" t="s">
        <v>812</v>
      </c>
      <c r="Q905" t="s"/>
      <c r="R905" t="s">
        <v>220</v>
      </c>
      <c r="S905" t="s">
        <v>814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HYPERLINK("https://hotel-media.eclerx.com/savepage/tk_15468538115754776_sr_273.html","info")</f>
        <v/>
      </c>
      <c r="AA905" t="n">
        <v>-2311941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77</v>
      </c>
      <c r="AQ905" t="s">
        <v>88</v>
      </c>
      <c r="AR905" t="s">
        <v>119</v>
      </c>
      <c r="AS905" t="s"/>
      <c r="AT905" t="s">
        <v>90</v>
      </c>
      <c r="AU905" t="s"/>
      <c r="AV905" t="s"/>
      <c r="AW905" t="s"/>
      <c r="AX905" t="s"/>
      <c r="AY905" t="n">
        <v>2311941</v>
      </c>
      <c r="AZ905" t="s">
        <v>813</v>
      </c>
      <c r="BA905" t="s"/>
      <c r="BB905" t="n">
        <v>28213</v>
      </c>
      <c r="BC905" t="n">
        <v>53.564092</v>
      </c>
      <c r="BD905" t="n">
        <v>53.564092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812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137</v>
      </c>
      <c r="L906" t="s">
        <v>76</v>
      </c>
      <c r="M906" t="s"/>
      <c r="N906" t="s">
        <v>128</v>
      </c>
      <c r="O906" t="s">
        <v>78</v>
      </c>
      <c r="P906" t="s">
        <v>812</v>
      </c>
      <c r="Q906" t="s"/>
      <c r="R906" t="s">
        <v>220</v>
      </c>
      <c r="S906" t="s">
        <v>814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HYPERLINK("https://hotel-media.eclerx.com/savepage/tk_15468538115754776_sr_273.html","info")</f>
        <v/>
      </c>
      <c r="AA906" t="n">
        <v>-2311941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77</v>
      </c>
      <c r="AQ906" t="s">
        <v>88</v>
      </c>
      <c r="AR906" t="s">
        <v>119</v>
      </c>
      <c r="AS906" t="s"/>
      <c r="AT906" t="s">
        <v>90</v>
      </c>
      <c r="AU906" t="s"/>
      <c r="AV906" t="s"/>
      <c r="AW906" t="s"/>
      <c r="AX906" t="s"/>
      <c r="AY906" t="n">
        <v>2311941</v>
      </c>
      <c r="AZ906" t="s">
        <v>813</v>
      </c>
      <c r="BA906" t="s"/>
      <c r="BB906" t="n">
        <v>28213</v>
      </c>
      <c r="BC906" t="n">
        <v>53.564092</v>
      </c>
      <c r="BD906" t="n">
        <v>53.564092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812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139</v>
      </c>
      <c r="L907" t="s">
        <v>76</v>
      </c>
      <c r="M907" t="s"/>
      <c r="N907" t="s">
        <v>128</v>
      </c>
      <c r="O907" t="s">
        <v>78</v>
      </c>
      <c r="P907" t="s">
        <v>812</v>
      </c>
      <c r="Q907" t="s"/>
      <c r="R907" t="s">
        <v>220</v>
      </c>
      <c r="S907" t="s">
        <v>357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HYPERLINK("https://hotel-media.eclerx.com/savepage/tk_15468538115754776_sr_273.html","info")</f>
        <v/>
      </c>
      <c r="AA907" t="n">
        <v>-2311941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77</v>
      </c>
      <c r="AQ907" t="s">
        <v>88</v>
      </c>
      <c r="AR907" t="s">
        <v>148</v>
      </c>
      <c r="AS907" t="s"/>
      <c r="AT907" t="s">
        <v>90</v>
      </c>
      <c r="AU907" t="s"/>
      <c r="AV907" t="s"/>
      <c r="AW907" t="s"/>
      <c r="AX907" t="s"/>
      <c r="AY907" t="n">
        <v>2311941</v>
      </c>
      <c r="AZ907" t="s">
        <v>813</v>
      </c>
      <c r="BA907" t="s"/>
      <c r="BB907" t="n">
        <v>28213</v>
      </c>
      <c r="BC907" t="n">
        <v>53.564092</v>
      </c>
      <c r="BD907" t="n">
        <v>53.564092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812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139</v>
      </c>
      <c r="L908" t="s">
        <v>76</v>
      </c>
      <c r="M908" t="s"/>
      <c r="N908" t="s">
        <v>128</v>
      </c>
      <c r="O908" t="s">
        <v>78</v>
      </c>
      <c r="P908" t="s">
        <v>812</v>
      </c>
      <c r="Q908" t="s"/>
      <c r="R908" t="s">
        <v>220</v>
      </c>
      <c r="S908" t="s">
        <v>357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HYPERLINK("https://hotel-media.eclerx.com/savepage/tk_15468538115754776_sr_273.html","info")</f>
        <v/>
      </c>
      <c r="AA908" t="n">
        <v>-2311941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77</v>
      </c>
      <c r="AQ908" t="s">
        <v>88</v>
      </c>
      <c r="AR908" t="s">
        <v>148</v>
      </c>
      <c r="AS908" t="s"/>
      <c r="AT908" t="s">
        <v>90</v>
      </c>
      <c r="AU908" t="s"/>
      <c r="AV908" t="s"/>
      <c r="AW908" t="s"/>
      <c r="AX908" t="s"/>
      <c r="AY908" t="n">
        <v>2311941</v>
      </c>
      <c r="AZ908" t="s">
        <v>813</v>
      </c>
      <c r="BA908" t="s"/>
      <c r="BB908" t="n">
        <v>28213</v>
      </c>
      <c r="BC908" t="n">
        <v>53.564092</v>
      </c>
      <c r="BD908" t="n">
        <v>53.564092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812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142</v>
      </c>
      <c r="L909" t="s">
        <v>76</v>
      </c>
      <c r="M909" t="s"/>
      <c r="N909" t="s">
        <v>128</v>
      </c>
      <c r="O909" t="s">
        <v>78</v>
      </c>
      <c r="P909" t="s">
        <v>812</v>
      </c>
      <c r="Q909" t="s"/>
      <c r="R909" t="s">
        <v>220</v>
      </c>
      <c r="S909" t="s">
        <v>606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HYPERLINK("https://hotel-media.eclerx.com/savepage/tk_15468538115754776_sr_273.html","info")</f>
        <v/>
      </c>
      <c r="AA909" t="n">
        <v>-2311941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77</v>
      </c>
      <c r="AQ909" t="s">
        <v>88</v>
      </c>
      <c r="AR909" t="s">
        <v>124</v>
      </c>
      <c r="AS909" t="s"/>
      <c r="AT909" t="s">
        <v>90</v>
      </c>
      <c r="AU909" t="s"/>
      <c r="AV909" t="s"/>
      <c r="AW909" t="s"/>
      <c r="AX909" t="s"/>
      <c r="AY909" t="n">
        <v>2311941</v>
      </c>
      <c r="AZ909" t="s">
        <v>813</v>
      </c>
      <c r="BA909" t="s"/>
      <c r="BB909" t="n">
        <v>28213</v>
      </c>
      <c r="BC909" t="n">
        <v>53.564092</v>
      </c>
      <c r="BD909" t="n">
        <v>53.564092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812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142</v>
      </c>
      <c r="L910" t="s">
        <v>76</v>
      </c>
      <c r="M910" t="s"/>
      <c r="N910" t="s">
        <v>128</v>
      </c>
      <c r="O910" t="s">
        <v>78</v>
      </c>
      <c r="P910" t="s">
        <v>812</v>
      </c>
      <c r="Q910" t="s"/>
      <c r="R910" t="s">
        <v>220</v>
      </c>
      <c r="S910" t="s">
        <v>606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HYPERLINK("https://hotel-media.eclerx.com/savepage/tk_15468538115754776_sr_273.html","info")</f>
        <v/>
      </c>
      <c r="AA910" t="n">
        <v>-2311941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77</v>
      </c>
      <c r="AQ910" t="s">
        <v>88</v>
      </c>
      <c r="AR910" t="s">
        <v>599</v>
      </c>
      <c r="AS910" t="s"/>
      <c r="AT910" t="s">
        <v>90</v>
      </c>
      <c r="AU910" t="s"/>
      <c r="AV910" t="s"/>
      <c r="AW910" t="s"/>
      <c r="AX910" t="s"/>
      <c r="AY910" t="n">
        <v>2311941</v>
      </c>
      <c r="AZ910" t="s">
        <v>813</v>
      </c>
      <c r="BA910" t="s"/>
      <c r="BB910" t="n">
        <v>28213</v>
      </c>
      <c r="BC910" t="n">
        <v>53.564092</v>
      </c>
      <c r="BD910" t="n">
        <v>53.564092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812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144</v>
      </c>
      <c r="L911" t="s">
        <v>76</v>
      </c>
      <c r="M911" t="s"/>
      <c r="N911" t="s">
        <v>128</v>
      </c>
      <c r="O911" t="s">
        <v>78</v>
      </c>
      <c r="P911" t="s">
        <v>812</v>
      </c>
      <c r="Q911" t="s"/>
      <c r="R911" t="s">
        <v>220</v>
      </c>
      <c r="S911" t="s">
        <v>226</v>
      </c>
      <c r="T911" t="s">
        <v>81</v>
      </c>
      <c r="U911" t="s">
        <v>82</v>
      </c>
      <c r="V911" t="s">
        <v>83</v>
      </c>
      <c r="W911" t="s">
        <v>84</v>
      </c>
      <c r="X911" t="s"/>
      <c r="Y911" t="s">
        <v>85</v>
      </c>
      <c r="Z911">
        <f>HYPERLINK("https://hotel-media.eclerx.com/savepage/tk_15468538115754776_sr_273.html","info")</f>
        <v/>
      </c>
      <c r="AA911" t="n">
        <v>-2311941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77</v>
      </c>
      <c r="AQ911" t="s">
        <v>88</v>
      </c>
      <c r="AR911" t="s">
        <v>148</v>
      </c>
      <c r="AS911" t="s"/>
      <c r="AT911" t="s">
        <v>90</v>
      </c>
      <c r="AU911" t="s"/>
      <c r="AV911" t="s"/>
      <c r="AW911" t="s"/>
      <c r="AX911" t="s"/>
      <c r="AY911" t="n">
        <v>2311941</v>
      </c>
      <c r="AZ911" t="s">
        <v>813</v>
      </c>
      <c r="BA911" t="s"/>
      <c r="BB911" t="n">
        <v>28213</v>
      </c>
      <c r="BC911" t="n">
        <v>53.564092</v>
      </c>
      <c r="BD911" t="n">
        <v>53.564092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815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63</v>
      </c>
      <c r="L912" t="s">
        <v>76</v>
      </c>
      <c r="M912" t="s"/>
      <c r="N912" t="s">
        <v>128</v>
      </c>
      <c r="O912" t="s">
        <v>78</v>
      </c>
      <c r="P912" t="s">
        <v>815</v>
      </c>
      <c r="Q912" t="s"/>
      <c r="R912" t="s">
        <v>242</v>
      </c>
      <c r="S912" t="s">
        <v>232</v>
      </c>
      <c r="T912" t="s">
        <v>81</v>
      </c>
      <c r="U912" t="s">
        <v>82</v>
      </c>
      <c r="V912" t="s">
        <v>83</v>
      </c>
      <c r="W912" t="s">
        <v>84</v>
      </c>
      <c r="X912" t="s"/>
      <c r="Y912" t="s">
        <v>85</v>
      </c>
      <c r="Z912">
        <f>HYPERLINK("https://hotel-media.eclerx.com/savepage/tk_1546853918151001_sr_273.html","info")</f>
        <v/>
      </c>
      <c r="AA912" t="n">
        <v>-2901153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131</v>
      </c>
      <c r="AQ912" t="s">
        <v>88</v>
      </c>
      <c r="AR912" t="s">
        <v>127</v>
      </c>
      <c r="AS912" t="s"/>
      <c r="AT912" t="s">
        <v>90</v>
      </c>
      <c r="AU912" t="s"/>
      <c r="AV912" t="s"/>
      <c r="AW912" t="s"/>
      <c r="AX912" t="s"/>
      <c r="AY912" t="n">
        <v>2901153</v>
      </c>
      <c r="AZ912" t="s">
        <v>816</v>
      </c>
      <c r="BA912" t="s"/>
      <c r="BB912" t="n">
        <v>68434</v>
      </c>
      <c r="BC912" t="n">
        <v>53.54874</v>
      </c>
      <c r="BD912" t="n">
        <v>53.54874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815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66</v>
      </c>
      <c r="L913" t="s">
        <v>76</v>
      </c>
      <c r="M913" t="s"/>
      <c r="N913" t="s">
        <v>248</v>
      </c>
      <c r="O913" t="s">
        <v>78</v>
      </c>
      <c r="P913" t="s">
        <v>815</v>
      </c>
      <c r="Q913" t="s"/>
      <c r="R913" t="s">
        <v>242</v>
      </c>
      <c r="S913" t="s">
        <v>340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HYPERLINK("https://hotel-media.eclerx.com/savepage/tk_1546853918151001_sr_273.html","info")</f>
        <v/>
      </c>
      <c r="AA913" t="n">
        <v>-2901153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131</v>
      </c>
      <c r="AQ913" t="s">
        <v>88</v>
      </c>
      <c r="AR913" t="s">
        <v>123</v>
      </c>
      <c r="AS913" t="s"/>
      <c r="AT913" t="s">
        <v>90</v>
      </c>
      <c r="AU913" t="s"/>
      <c r="AV913" t="s"/>
      <c r="AW913" t="s"/>
      <c r="AX913" t="s"/>
      <c r="AY913" t="n">
        <v>2901153</v>
      </c>
      <c r="AZ913" t="s">
        <v>816</v>
      </c>
      <c r="BA913" t="s"/>
      <c r="BB913" t="n">
        <v>68434</v>
      </c>
      <c r="BC913" t="n">
        <v>53.54874</v>
      </c>
      <c r="BD913" t="n">
        <v>53.54874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815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68</v>
      </c>
      <c r="L914" t="s">
        <v>76</v>
      </c>
      <c r="M914" t="s"/>
      <c r="N914" t="s">
        <v>134</v>
      </c>
      <c r="O914" t="s">
        <v>78</v>
      </c>
      <c r="P914" t="s">
        <v>815</v>
      </c>
      <c r="Q914" t="s"/>
      <c r="R914" t="s">
        <v>242</v>
      </c>
      <c r="S914" t="s">
        <v>342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HYPERLINK("https://hotel-media.eclerx.com/savepage/tk_1546853918151001_sr_273.html","info")</f>
        <v/>
      </c>
      <c r="AA914" t="n">
        <v>-2901153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131</v>
      </c>
      <c r="AQ914" t="s">
        <v>88</v>
      </c>
      <c r="AR914" t="s">
        <v>133</v>
      </c>
      <c r="AS914" t="s"/>
      <c r="AT914" t="s">
        <v>90</v>
      </c>
      <c r="AU914" t="s"/>
      <c r="AV914" t="s"/>
      <c r="AW914" t="s"/>
      <c r="AX914" t="s"/>
      <c r="AY914" t="n">
        <v>2901153</v>
      </c>
      <c r="AZ914" t="s">
        <v>816</v>
      </c>
      <c r="BA914" t="s"/>
      <c r="BB914" t="n">
        <v>68434</v>
      </c>
      <c r="BC914" t="n">
        <v>53.54874</v>
      </c>
      <c r="BD914" t="n">
        <v>53.54874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817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96</v>
      </c>
      <c r="L915" t="s">
        <v>76</v>
      </c>
      <c r="M915" t="s"/>
      <c r="N915" t="s">
        <v>418</v>
      </c>
      <c r="O915" t="s">
        <v>78</v>
      </c>
      <c r="P915" t="s">
        <v>817</v>
      </c>
      <c r="Q915" t="s"/>
      <c r="R915" t="s">
        <v>220</v>
      </c>
      <c r="S915" t="s">
        <v>250</v>
      </c>
      <c r="T915" t="s">
        <v>81</v>
      </c>
      <c r="U915" t="s">
        <v>82</v>
      </c>
      <c r="V915" t="s">
        <v>83</v>
      </c>
      <c r="W915" t="s">
        <v>97</v>
      </c>
      <c r="X915" t="s"/>
      <c r="Y915" t="s">
        <v>85</v>
      </c>
      <c r="Z915">
        <f>HYPERLINK("https://hotel-media.eclerx.com/savepage/tk_1546853707987298_sr_273.html","info")</f>
        <v/>
      </c>
      <c r="AA915" t="n">
        <v>-2311940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33</v>
      </c>
      <c r="AQ915" t="s">
        <v>88</v>
      </c>
      <c r="AR915" t="s">
        <v>141</v>
      </c>
      <c r="AS915" t="s"/>
      <c r="AT915" t="s">
        <v>90</v>
      </c>
      <c r="AU915" t="s"/>
      <c r="AV915" t="s"/>
      <c r="AW915" t="s"/>
      <c r="AX915" t="s"/>
      <c r="AY915" t="n">
        <v>2311940</v>
      </c>
      <c r="AZ915" t="s">
        <v>818</v>
      </c>
      <c r="BA915" t="s"/>
      <c r="BB915" t="n">
        <v>28215</v>
      </c>
      <c r="BC915" t="n">
        <v>53.556887306424</v>
      </c>
      <c r="BD915" t="n">
        <v>53.556887306424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817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107</v>
      </c>
      <c r="L916" t="s">
        <v>76</v>
      </c>
      <c r="M916" t="s"/>
      <c r="N916" t="s">
        <v>706</v>
      </c>
      <c r="O916" t="s">
        <v>78</v>
      </c>
      <c r="P916" t="s">
        <v>817</v>
      </c>
      <c r="Q916" t="s"/>
      <c r="R916" t="s">
        <v>220</v>
      </c>
      <c r="S916" t="s">
        <v>300</v>
      </c>
      <c r="T916" t="s">
        <v>81</v>
      </c>
      <c r="U916" t="s">
        <v>82</v>
      </c>
      <c r="V916" t="s">
        <v>83</v>
      </c>
      <c r="W916" t="s">
        <v>97</v>
      </c>
      <c r="X916" t="s"/>
      <c r="Y916" t="s">
        <v>85</v>
      </c>
      <c r="Z916">
        <f>HYPERLINK("https://hotel-media.eclerx.com/savepage/tk_1546853707987298_sr_273.html","info")</f>
        <v/>
      </c>
      <c r="AA916" t="n">
        <v>-2311940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33</v>
      </c>
      <c r="AQ916" t="s">
        <v>88</v>
      </c>
      <c r="AR916" t="s">
        <v>141</v>
      </c>
      <c r="AS916" t="s"/>
      <c r="AT916" t="s">
        <v>90</v>
      </c>
      <c r="AU916" t="s"/>
      <c r="AV916" t="s"/>
      <c r="AW916" t="s"/>
      <c r="AX916" t="s"/>
      <c r="AY916" t="n">
        <v>2311940</v>
      </c>
      <c r="AZ916" t="s">
        <v>818</v>
      </c>
      <c r="BA916" t="s"/>
      <c r="BB916" t="n">
        <v>28215</v>
      </c>
      <c r="BC916" t="n">
        <v>53.556887306424</v>
      </c>
      <c r="BD916" t="n">
        <v>53.556887306424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817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114</v>
      </c>
      <c r="L917" t="s">
        <v>76</v>
      </c>
      <c r="M917" t="s"/>
      <c r="N917" t="s">
        <v>418</v>
      </c>
      <c r="O917" t="s">
        <v>78</v>
      </c>
      <c r="P917" t="s">
        <v>817</v>
      </c>
      <c r="Q917" t="s"/>
      <c r="R917" t="s">
        <v>220</v>
      </c>
      <c r="S917" t="s">
        <v>223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HYPERLINK("https://hotel-media.eclerx.com/savepage/tk_1546853707987298_sr_273.html","info")</f>
        <v/>
      </c>
      <c r="AA917" t="n">
        <v>-2311940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33</v>
      </c>
      <c r="AQ917" t="s">
        <v>88</v>
      </c>
      <c r="AR917" t="s">
        <v>141</v>
      </c>
      <c r="AS917" t="s"/>
      <c r="AT917" t="s">
        <v>90</v>
      </c>
      <c r="AU917" t="s"/>
      <c r="AV917" t="s"/>
      <c r="AW917" t="s"/>
      <c r="AX917" t="s"/>
      <c r="AY917" t="n">
        <v>2311940</v>
      </c>
      <c r="AZ917" t="s">
        <v>818</v>
      </c>
      <c r="BA917" t="s"/>
      <c r="BB917" t="n">
        <v>28215</v>
      </c>
      <c r="BC917" t="n">
        <v>53.556887306424</v>
      </c>
      <c r="BD917" t="n">
        <v>53.556887306424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817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122</v>
      </c>
      <c r="L918" t="s">
        <v>76</v>
      </c>
      <c r="M918" t="s"/>
      <c r="N918" t="s">
        <v>418</v>
      </c>
      <c r="O918" t="s">
        <v>78</v>
      </c>
      <c r="P918" t="s">
        <v>817</v>
      </c>
      <c r="Q918" t="s"/>
      <c r="R918" t="s">
        <v>220</v>
      </c>
      <c r="S918" t="s">
        <v>256</v>
      </c>
      <c r="T918" t="s">
        <v>81</v>
      </c>
      <c r="U918" t="s">
        <v>82</v>
      </c>
      <c r="V918" t="s">
        <v>83</v>
      </c>
      <c r="W918" t="s">
        <v>97</v>
      </c>
      <c r="X918" t="s"/>
      <c r="Y918" t="s">
        <v>85</v>
      </c>
      <c r="Z918">
        <f>HYPERLINK("https://hotel-media.eclerx.com/savepage/tk_1546853707987298_sr_273.html","info")</f>
        <v/>
      </c>
      <c r="AA918" t="n">
        <v>-2311940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33</v>
      </c>
      <c r="AQ918" t="s">
        <v>88</v>
      </c>
      <c r="AR918" t="s">
        <v>119</v>
      </c>
      <c r="AS918" t="s"/>
      <c r="AT918" t="s">
        <v>90</v>
      </c>
      <c r="AU918" t="s"/>
      <c r="AV918" t="s"/>
      <c r="AW918" t="s"/>
      <c r="AX918" t="s"/>
      <c r="AY918" t="n">
        <v>2311940</v>
      </c>
      <c r="AZ918" t="s">
        <v>818</v>
      </c>
      <c r="BA918" t="s"/>
      <c r="BB918" t="n">
        <v>28215</v>
      </c>
      <c r="BC918" t="n">
        <v>53.556887306424</v>
      </c>
      <c r="BD918" t="n">
        <v>53.556887306424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817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123</v>
      </c>
      <c r="L919" t="s">
        <v>76</v>
      </c>
      <c r="M919" t="s"/>
      <c r="N919" t="s">
        <v>819</v>
      </c>
      <c r="O919" t="s">
        <v>78</v>
      </c>
      <c r="P919" t="s">
        <v>817</v>
      </c>
      <c r="Q919" t="s"/>
      <c r="R919" t="s">
        <v>220</v>
      </c>
      <c r="S919" t="s">
        <v>205</v>
      </c>
      <c r="T919" t="s">
        <v>81</v>
      </c>
      <c r="U919" t="s">
        <v>82</v>
      </c>
      <c r="V919" t="s">
        <v>83</v>
      </c>
      <c r="W919" t="s">
        <v>97</v>
      </c>
      <c r="X919" t="s"/>
      <c r="Y919" t="s">
        <v>85</v>
      </c>
      <c r="Z919">
        <f>HYPERLINK("https://hotel-media.eclerx.com/savepage/tk_1546853707987298_sr_273.html","info")</f>
        <v/>
      </c>
      <c r="AA919" t="n">
        <v>-2311940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33</v>
      </c>
      <c r="AQ919" t="s">
        <v>88</v>
      </c>
      <c r="AR919" t="s">
        <v>89</v>
      </c>
      <c r="AS919" t="s"/>
      <c r="AT919" t="s">
        <v>90</v>
      </c>
      <c r="AU919" t="s"/>
      <c r="AV919" t="s"/>
      <c r="AW919" t="s"/>
      <c r="AX919" t="s"/>
      <c r="AY919" t="n">
        <v>2311940</v>
      </c>
      <c r="AZ919" t="s">
        <v>818</v>
      </c>
      <c r="BA919" t="s"/>
      <c r="BB919" t="n">
        <v>28215</v>
      </c>
      <c r="BC919" t="n">
        <v>53.556887306424</v>
      </c>
      <c r="BD919" t="n">
        <v>53.556887306424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817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127</v>
      </c>
      <c r="L920" t="s">
        <v>76</v>
      </c>
      <c r="M920" t="s"/>
      <c r="N920" t="s">
        <v>706</v>
      </c>
      <c r="O920" t="s">
        <v>78</v>
      </c>
      <c r="P920" t="s">
        <v>817</v>
      </c>
      <c r="Q920" t="s"/>
      <c r="R920" t="s">
        <v>220</v>
      </c>
      <c r="S920" t="s">
        <v>259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HYPERLINK("https://hotel-media.eclerx.com/savepage/tk_1546853707987298_sr_273.html","info")</f>
        <v/>
      </c>
      <c r="AA920" t="n">
        <v>-2311940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33</v>
      </c>
      <c r="AQ920" t="s">
        <v>88</v>
      </c>
      <c r="AR920" t="s">
        <v>141</v>
      </c>
      <c r="AS920" t="s"/>
      <c r="AT920" t="s">
        <v>90</v>
      </c>
      <c r="AU920" t="s"/>
      <c r="AV920" t="s"/>
      <c r="AW920" t="s"/>
      <c r="AX920" t="s"/>
      <c r="AY920" t="n">
        <v>2311940</v>
      </c>
      <c r="AZ920" t="s">
        <v>818</v>
      </c>
      <c r="BA920" t="s"/>
      <c r="BB920" t="n">
        <v>28215</v>
      </c>
      <c r="BC920" t="n">
        <v>53.556887306424</v>
      </c>
      <c r="BD920" t="n">
        <v>53.556887306424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817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133</v>
      </c>
      <c r="L921" t="s">
        <v>76</v>
      </c>
      <c r="M921" t="s"/>
      <c r="N921" t="s">
        <v>706</v>
      </c>
      <c r="O921" t="s">
        <v>78</v>
      </c>
      <c r="P921" t="s">
        <v>817</v>
      </c>
      <c r="Q921" t="s"/>
      <c r="R921" t="s">
        <v>220</v>
      </c>
      <c r="S921" t="s">
        <v>266</v>
      </c>
      <c r="T921" t="s">
        <v>81</v>
      </c>
      <c r="U921" t="s">
        <v>82</v>
      </c>
      <c r="V921" t="s">
        <v>83</v>
      </c>
      <c r="W921" t="s">
        <v>97</v>
      </c>
      <c r="X921" t="s"/>
      <c r="Y921" t="s">
        <v>85</v>
      </c>
      <c r="Z921">
        <f>HYPERLINK("https://hotel-media.eclerx.com/savepage/tk_1546853707987298_sr_273.html","info")</f>
        <v/>
      </c>
      <c r="AA921" t="n">
        <v>-2311940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33</v>
      </c>
      <c r="AQ921" t="s">
        <v>88</v>
      </c>
      <c r="AR921" t="s">
        <v>119</v>
      </c>
      <c r="AS921" t="s"/>
      <c r="AT921" t="s">
        <v>90</v>
      </c>
      <c r="AU921" t="s"/>
      <c r="AV921" t="s"/>
      <c r="AW921" t="s"/>
      <c r="AX921" t="s"/>
      <c r="AY921" t="n">
        <v>2311940</v>
      </c>
      <c r="AZ921" t="s">
        <v>818</v>
      </c>
      <c r="BA921" t="s"/>
      <c r="BB921" t="n">
        <v>28215</v>
      </c>
      <c r="BC921" t="n">
        <v>53.556887306424</v>
      </c>
      <c r="BD921" t="n">
        <v>53.556887306424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817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161</v>
      </c>
      <c r="L922" t="s">
        <v>76</v>
      </c>
      <c r="M922" t="s"/>
      <c r="N922" t="s">
        <v>418</v>
      </c>
      <c r="O922" t="s">
        <v>78</v>
      </c>
      <c r="P922" t="s">
        <v>817</v>
      </c>
      <c r="Q922" t="s"/>
      <c r="R922" t="s">
        <v>220</v>
      </c>
      <c r="S922" t="s">
        <v>362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HYPERLINK("https://hotel-media.eclerx.com/savepage/tk_1546853707987298_sr_273.html","info")</f>
        <v/>
      </c>
      <c r="AA922" t="n">
        <v>-2311940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33</v>
      </c>
      <c r="AQ922" t="s">
        <v>88</v>
      </c>
      <c r="AR922" t="s">
        <v>148</v>
      </c>
      <c r="AS922" t="s"/>
      <c r="AT922" t="s">
        <v>90</v>
      </c>
      <c r="AU922" t="s"/>
      <c r="AV922" t="s"/>
      <c r="AW922" t="s"/>
      <c r="AX922" t="s"/>
      <c r="AY922" t="n">
        <v>2311940</v>
      </c>
      <c r="AZ922" t="s">
        <v>818</v>
      </c>
      <c r="BA922" t="s"/>
      <c r="BB922" t="n">
        <v>28215</v>
      </c>
      <c r="BC922" t="n">
        <v>53.556887306424</v>
      </c>
      <c r="BD922" t="n">
        <v>53.556887306424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817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161</v>
      </c>
      <c r="L923" t="s">
        <v>76</v>
      </c>
      <c r="M923" t="s"/>
      <c r="N923" t="s">
        <v>418</v>
      </c>
      <c r="O923" t="s">
        <v>78</v>
      </c>
      <c r="P923" t="s">
        <v>817</v>
      </c>
      <c r="Q923" t="s"/>
      <c r="R923" t="s">
        <v>220</v>
      </c>
      <c r="S923" t="s">
        <v>362</v>
      </c>
      <c r="T923" t="s">
        <v>81</v>
      </c>
      <c r="U923" t="s">
        <v>82</v>
      </c>
      <c r="V923" t="s">
        <v>83</v>
      </c>
      <c r="W923" t="s">
        <v>84</v>
      </c>
      <c r="X923" t="s"/>
      <c r="Y923" t="s">
        <v>85</v>
      </c>
      <c r="Z923">
        <f>HYPERLINK("https://hotel-media.eclerx.com/savepage/tk_1546853707987298_sr_273.html","info")</f>
        <v/>
      </c>
      <c r="AA923" t="n">
        <v>-2311940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33</v>
      </c>
      <c r="AQ923" t="s">
        <v>88</v>
      </c>
      <c r="AR923" t="s">
        <v>148</v>
      </c>
      <c r="AS923" t="s"/>
      <c r="AT923" t="s">
        <v>90</v>
      </c>
      <c r="AU923" t="s"/>
      <c r="AV923" t="s"/>
      <c r="AW923" t="s"/>
      <c r="AX923" t="s"/>
      <c r="AY923" t="n">
        <v>2311940</v>
      </c>
      <c r="AZ923" t="s">
        <v>818</v>
      </c>
      <c r="BA923" t="s"/>
      <c r="BB923" t="n">
        <v>28215</v>
      </c>
      <c r="BC923" t="n">
        <v>53.556887306424</v>
      </c>
      <c r="BD923" t="n">
        <v>53.556887306424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817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165</v>
      </c>
      <c r="L924" t="s">
        <v>76</v>
      </c>
      <c r="M924" t="s"/>
      <c r="N924" t="s">
        <v>819</v>
      </c>
      <c r="O924" t="s">
        <v>78</v>
      </c>
      <c r="P924" t="s">
        <v>817</v>
      </c>
      <c r="Q924" t="s"/>
      <c r="R924" t="s">
        <v>220</v>
      </c>
      <c r="S924" t="s">
        <v>284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HYPERLINK("https://hotel-media.eclerx.com/savepage/tk_1546853707987298_sr_273.html","info")</f>
        <v/>
      </c>
      <c r="AA924" t="n">
        <v>-2311940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33</v>
      </c>
      <c r="AQ924" t="s">
        <v>88</v>
      </c>
      <c r="AR924" t="s">
        <v>89</v>
      </c>
      <c r="AS924" t="s"/>
      <c r="AT924" t="s">
        <v>90</v>
      </c>
      <c r="AU924" t="s"/>
      <c r="AV924" t="s"/>
      <c r="AW924" t="s"/>
      <c r="AX924" t="s"/>
      <c r="AY924" t="n">
        <v>2311940</v>
      </c>
      <c r="AZ924" t="s">
        <v>818</v>
      </c>
      <c r="BA924" t="s"/>
      <c r="BB924" t="n">
        <v>28215</v>
      </c>
      <c r="BC924" t="n">
        <v>53.556887306424</v>
      </c>
      <c r="BD924" t="n">
        <v>53.556887306424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817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166</v>
      </c>
      <c r="L925" t="s">
        <v>76</v>
      </c>
      <c r="M925" t="s"/>
      <c r="N925" t="s">
        <v>418</v>
      </c>
      <c r="O925" t="s">
        <v>78</v>
      </c>
      <c r="P925" t="s">
        <v>817</v>
      </c>
      <c r="Q925" t="s"/>
      <c r="R925" t="s">
        <v>220</v>
      </c>
      <c r="S925" t="s">
        <v>216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HYPERLINK("https://hotel-media.eclerx.com/savepage/tk_1546853707987298_sr_273.html","info")</f>
        <v/>
      </c>
      <c r="AA925" t="n">
        <v>-2311940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33</v>
      </c>
      <c r="AQ925" t="s">
        <v>88</v>
      </c>
      <c r="AR925" t="s">
        <v>119</v>
      </c>
      <c r="AS925" t="s"/>
      <c r="AT925" t="s">
        <v>90</v>
      </c>
      <c r="AU925" t="s"/>
      <c r="AV925" t="s"/>
      <c r="AW925" t="s"/>
      <c r="AX925" t="s"/>
      <c r="AY925" t="n">
        <v>2311940</v>
      </c>
      <c r="AZ925" t="s">
        <v>818</v>
      </c>
      <c r="BA925" t="s"/>
      <c r="BB925" t="n">
        <v>28215</v>
      </c>
      <c r="BC925" t="n">
        <v>53.556887306424</v>
      </c>
      <c r="BD925" t="n">
        <v>53.556887306424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820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141</v>
      </c>
      <c r="L926" t="s">
        <v>76</v>
      </c>
      <c r="M926" t="s"/>
      <c r="N926" t="s">
        <v>431</v>
      </c>
      <c r="O926" t="s">
        <v>78</v>
      </c>
      <c r="P926" t="s">
        <v>820</v>
      </c>
      <c r="Q926" t="s"/>
      <c r="R926" t="s">
        <v>821</v>
      </c>
      <c r="S926" t="s">
        <v>213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HYPERLINK("https://hotel-media.eclerx.com/savepage/tk_15468536371557624_sr_273.html","info")</f>
        <v/>
      </c>
      <c r="AA926" t="n">
        <v>-2311834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2</v>
      </c>
      <c r="AQ926" t="s">
        <v>88</v>
      </c>
      <c r="AR926" t="s">
        <v>89</v>
      </c>
      <c r="AS926" t="s"/>
      <c r="AT926" t="s">
        <v>90</v>
      </c>
      <c r="AU926" t="s"/>
      <c r="AV926" t="s"/>
      <c r="AW926" t="s"/>
      <c r="AX926" t="s"/>
      <c r="AY926" t="n">
        <v>2311834</v>
      </c>
      <c r="AZ926" t="s">
        <v>822</v>
      </c>
      <c r="BA926" t="s"/>
      <c r="BB926" t="n">
        <v>96935</v>
      </c>
      <c r="BC926" t="n">
        <v>53.549597502855</v>
      </c>
      <c r="BD926" t="n">
        <v>53.549597502855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820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147</v>
      </c>
      <c r="L927" t="s">
        <v>76</v>
      </c>
      <c r="M927" t="s"/>
      <c r="N927" t="s">
        <v>823</v>
      </c>
      <c r="O927" t="s">
        <v>78</v>
      </c>
      <c r="P927" t="s">
        <v>820</v>
      </c>
      <c r="Q927" t="s"/>
      <c r="R927" t="s">
        <v>821</v>
      </c>
      <c r="S927" t="s">
        <v>393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HYPERLINK("https://hotel-media.eclerx.com/savepage/tk_15468536371557624_sr_273.html","info")</f>
        <v/>
      </c>
      <c r="AA927" t="n">
        <v>-2311834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2</v>
      </c>
      <c r="AQ927" t="s">
        <v>88</v>
      </c>
      <c r="AR927" t="s">
        <v>124</v>
      </c>
      <c r="AS927" t="s"/>
      <c r="AT927" t="s">
        <v>90</v>
      </c>
      <c r="AU927" t="s"/>
      <c r="AV927" t="s"/>
      <c r="AW927" t="s"/>
      <c r="AX927" t="s"/>
      <c r="AY927" t="n">
        <v>2311834</v>
      </c>
      <c r="AZ927" t="s">
        <v>822</v>
      </c>
      <c r="BA927" t="s"/>
      <c r="BB927" t="n">
        <v>96935</v>
      </c>
      <c r="BC927" t="n">
        <v>53.549597502855</v>
      </c>
      <c r="BD927" t="n">
        <v>53.549597502855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820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147</v>
      </c>
      <c r="L928" t="s">
        <v>76</v>
      </c>
      <c r="M928" t="s"/>
      <c r="N928" t="s">
        <v>823</v>
      </c>
      <c r="O928" t="s">
        <v>78</v>
      </c>
      <c r="P928" t="s">
        <v>820</v>
      </c>
      <c r="Q928" t="s"/>
      <c r="R928" t="s">
        <v>821</v>
      </c>
      <c r="S928" t="s">
        <v>393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HYPERLINK("https://hotel-media.eclerx.com/savepage/tk_15468536371557624_sr_273.html","info")</f>
        <v/>
      </c>
      <c r="AA928" t="n">
        <v>-2311834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2</v>
      </c>
      <c r="AQ928" t="s">
        <v>88</v>
      </c>
      <c r="AR928" t="s">
        <v>119</v>
      </c>
      <c r="AS928" t="s"/>
      <c r="AT928" t="s">
        <v>90</v>
      </c>
      <c r="AU928" t="s"/>
      <c r="AV928" t="s"/>
      <c r="AW928" t="s"/>
      <c r="AX928" t="s"/>
      <c r="AY928" t="n">
        <v>2311834</v>
      </c>
      <c r="AZ928" t="s">
        <v>822</v>
      </c>
      <c r="BA928" t="s"/>
      <c r="BB928" t="n">
        <v>96935</v>
      </c>
      <c r="BC928" t="n">
        <v>53.549597502855</v>
      </c>
      <c r="BD928" t="n">
        <v>53.549597502855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820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147</v>
      </c>
      <c r="L929" t="s">
        <v>76</v>
      </c>
      <c r="M929" t="s"/>
      <c r="N929" t="s">
        <v>824</v>
      </c>
      <c r="O929" t="s">
        <v>78</v>
      </c>
      <c r="P929" t="s">
        <v>820</v>
      </c>
      <c r="Q929" t="s"/>
      <c r="R929" t="s">
        <v>821</v>
      </c>
      <c r="S929" t="s">
        <v>393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HYPERLINK("https://hotel-media.eclerx.com/savepage/tk_15468536371557624_sr_273.html","info")</f>
        <v/>
      </c>
      <c r="AA929" t="n">
        <v>-2311834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2</v>
      </c>
      <c r="AQ929" t="s">
        <v>88</v>
      </c>
      <c r="AR929" t="s">
        <v>121</v>
      </c>
      <c r="AS929" t="s"/>
      <c r="AT929" t="s">
        <v>90</v>
      </c>
      <c r="AU929" t="s"/>
      <c r="AV929" t="s"/>
      <c r="AW929" t="s"/>
      <c r="AX929" t="s"/>
      <c r="AY929" t="n">
        <v>2311834</v>
      </c>
      <c r="AZ929" t="s">
        <v>822</v>
      </c>
      <c r="BA929" t="s"/>
      <c r="BB929" t="n">
        <v>96935</v>
      </c>
      <c r="BC929" t="n">
        <v>53.549597502855</v>
      </c>
      <c r="BD929" t="n">
        <v>53.549597502855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825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132</v>
      </c>
      <c r="L930" t="s">
        <v>76</v>
      </c>
      <c r="M930" t="s"/>
      <c r="N930" t="s">
        <v>826</v>
      </c>
      <c r="O930" t="s">
        <v>78</v>
      </c>
      <c r="P930" t="s">
        <v>825</v>
      </c>
      <c r="Q930" t="s"/>
      <c r="R930" t="s">
        <v>95</v>
      </c>
      <c r="S930" t="s">
        <v>260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HYPERLINK("https://hotel-media.eclerx.com/savepage/tk_15468536639070642_sr_273.html","info")</f>
        <v/>
      </c>
      <c r="AA930" t="n">
        <v>-4276812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15</v>
      </c>
      <c r="AQ930" t="s">
        <v>88</v>
      </c>
      <c r="AR930" t="s">
        <v>123</v>
      </c>
      <c r="AS930" t="s"/>
      <c r="AT930" t="s">
        <v>90</v>
      </c>
      <c r="AU930" t="s"/>
      <c r="AV930" t="s"/>
      <c r="AW930" t="s"/>
      <c r="AX930" t="s"/>
      <c r="AY930" t="n">
        <v>4276812</v>
      </c>
      <c r="AZ930" t="s">
        <v>827</v>
      </c>
      <c r="BA930" t="s"/>
      <c r="BB930" t="n">
        <v>46572</v>
      </c>
      <c r="BC930" t="n">
        <v>53.545356634709</v>
      </c>
      <c r="BD930" t="n">
        <v>53.545356634709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825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164</v>
      </c>
      <c r="L931" t="s">
        <v>76</v>
      </c>
      <c r="M931" t="s"/>
      <c r="N931" t="s">
        <v>826</v>
      </c>
      <c r="O931" t="s">
        <v>78</v>
      </c>
      <c r="P931" t="s">
        <v>825</v>
      </c>
      <c r="Q931" t="s"/>
      <c r="R931" t="s">
        <v>95</v>
      </c>
      <c r="S931" t="s">
        <v>228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HYPERLINK("https://hotel-media.eclerx.com/savepage/tk_15468536639070642_sr_273.html","info")</f>
        <v/>
      </c>
      <c r="AA931" t="n">
        <v>-4276812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15</v>
      </c>
      <c r="AQ931" t="s">
        <v>88</v>
      </c>
      <c r="AR931" t="s">
        <v>123</v>
      </c>
      <c r="AS931" t="s"/>
      <c r="AT931" t="s">
        <v>90</v>
      </c>
      <c r="AU931" t="s"/>
      <c r="AV931" t="s"/>
      <c r="AW931" t="s"/>
      <c r="AX931" t="s"/>
      <c r="AY931" t="n">
        <v>4276812</v>
      </c>
      <c r="AZ931" t="s">
        <v>827</v>
      </c>
      <c r="BA931" t="s"/>
      <c r="BB931" t="n">
        <v>46572</v>
      </c>
      <c r="BC931" t="n">
        <v>53.545356634709</v>
      </c>
      <c r="BD931" t="n">
        <v>53.545356634709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828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68</v>
      </c>
      <c r="L932" t="s">
        <v>76</v>
      </c>
      <c r="M932" t="s"/>
      <c r="N932" t="s">
        <v>128</v>
      </c>
      <c r="O932" t="s">
        <v>78</v>
      </c>
      <c r="P932" t="s">
        <v>828</v>
      </c>
      <c r="Q932" t="s"/>
      <c r="R932" t="s">
        <v>95</v>
      </c>
      <c r="S932" t="s">
        <v>342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HYPERLINK("https://hotel-media.eclerx.com/savepage/tk_15468537670587997_sr_273.html","info")</f>
        <v/>
      </c>
      <c r="AA932" t="n">
        <v>-2311949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54</v>
      </c>
      <c r="AQ932" t="s">
        <v>88</v>
      </c>
      <c r="AR932" t="s">
        <v>127</v>
      </c>
      <c r="AS932" t="s"/>
      <c r="AT932" t="s">
        <v>90</v>
      </c>
      <c r="AU932" t="s"/>
      <c r="AV932" t="s"/>
      <c r="AW932" t="s"/>
      <c r="AX932" t="s"/>
      <c r="AY932" t="n">
        <v>2311949</v>
      </c>
      <c r="AZ932" t="s">
        <v>829</v>
      </c>
      <c r="BA932" t="s"/>
      <c r="BB932" t="n">
        <v>28195</v>
      </c>
      <c r="BC932" t="n">
        <v>53.554720366315</v>
      </c>
      <c r="BD932" t="n">
        <v>53.554720366315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828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69</v>
      </c>
      <c r="L933" t="s">
        <v>76</v>
      </c>
      <c r="M933" t="s"/>
      <c r="N933" t="s">
        <v>830</v>
      </c>
      <c r="O933" t="s">
        <v>78</v>
      </c>
      <c r="P933" t="s">
        <v>828</v>
      </c>
      <c r="Q933" t="s"/>
      <c r="R933" t="s">
        <v>95</v>
      </c>
      <c r="S933" t="s">
        <v>343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HYPERLINK("https://hotel-media.eclerx.com/savepage/tk_15468537670587997_sr_273.html","info")</f>
        <v/>
      </c>
      <c r="AA933" t="n">
        <v>-2311949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54</v>
      </c>
      <c r="AQ933" t="s">
        <v>88</v>
      </c>
      <c r="AR933" t="s">
        <v>89</v>
      </c>
      <c r="AS933" t="s"/>
      <c r="AT933" t="s">
        <v>90</v>
      </c>
      <c r="AU933" t="s"/>
      <c r="AV933" t="s"/>
      <c r="AW933" t="s"/>
      <c r="AX933" t="s"/>
      <c r="AY933" t="n">
        <v>2311949</v>
      </c>
      <c r="AZ933" t="s">
        <v>829</v>
      </c>
      <c r="BA933" t="s"/>
      <c r="BB933" t="n">
        <v>28195</v>
      </c>
      <c r="BC933" t="n">
        <v>53.554720366315</v>
      </c>
      <c r="BD933" t="n">
        <v>53.554720366315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828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69</v>
      </c>
      <c r="L934" t="s">
        <v>76</v>
      </c>
      <c r="M934" t="s"/>
      <c r="N934" t="s">
        <v>831</v>
      </c>
      <c r="O934" t="s">
        <v>78</v>
      </c>
      <c r="P934" t="s">
        <v>828</v>
      </c>
      <c r="Q934" t="s"/>
      <c r="R934" t="s">
        <v>95</v>
      </c>
      <c r="S934" t="s">
        <v>343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HYPERLINK("https://hotel-media.eclerx.com/savepage/tk_15468537670587997_sr_273.html","info")</f>
        <v/>
      </c>
      <c r="AA934" t="n">
        <v>-2311949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54</v>
      </c>
      <c r="AQ934" t="s">
        <v>88</v>
      </c>
      <c r="AR934" t="s">
        <v>89</v>
      </c>
      <c r="AS934" t="s"/>
      <c r="AT934" t="s">
        <v>90</v>
      </c>
      <c r="AU934" t="s"/>
      <c r="AV934" t="s"/>
      <c r="AW934" t="s"/>
      <c r="AX934" t="s"/>
      <c r="AY934" t="n">
        <v>2311949</v>
      </c>
      <c r="AZ934" t="s">
        <v>829</v>
      </c>
      <c r="BA934" t="s"/>
      <c r="BB934" t="n">
        <v>28195</v>
      </c>
      <c r="BC934" t="n">
        <v>53.554720366315</v>
      </c>
      <c r="BD934" t="n">
        <v>53.554720366315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828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71</v>
      </c>
      <c r="L935" t="s">
        <v>76</v>
      </c>
      <c r="M935" t="s"/>
      <c r="N935" t="s">
        <v>235</v>
      </c>
      <c r="O935" t="s">
        <v>78</v>
      </c>
      <c r="P935" t="s">
        <v>828</v>
      </c>
      <c r="Q935" t="s"/>
      <c r="R935" t="s">
        <v>95</v>
      </c>
      <c r="S935" t="s">
        <v>447</v>
      </c>
      <c r="T935" t="s">
        <v>81</v>
      </c>
      <c r="U935" t="s">
        <v>82</v>
      </c>
      <c r="V935" t="s">
        <v>83</v>
      </c>
      <c r="W935" t="s">
        <v>84</v>
      </c>
      <c r="X935" t="s"/>
      <c r="Y935" t="s">
        <v>85</v>
      </c>
      <c r="Z935">
        <f>HYPERLINK("https://hotel-media.eclerx.com/savepage/tk_15468537670587997_sr_273.html","info")</f>
        <v/>
      </c>
      <c r="AA935" t="n">
        <v>-2311949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54</v>
      </c>
      <c r="AQ935" t="s">
        <v>88</v>
      </c>
      <c r="AR935" t="s">
        <v>123</v>
      </c>
      <c r="AS935" t="s"/>
      <c r="AT935" t="s">
        <v>90</v>
      </c>
      <c r="AU935" t="s"/>
      <c r="AV935" t="s"/>
      <c r="AW935" t="s"/>
      <c r="AX935" t="s"/>
      <c r="AY935" t="n">
        <v>2311949</v>
      </c>
      <c r="AZ935" t="s">
        <v>829</v>
      </c>
      <c r="BA935" t="s"/>
      <c r="BB935" t="n">
        <v>28195</v>
      </c>
      <c r="BC935" t="n">
        <v>53.554720366315</v>
      </c>
      <c r="BD935" t="n">
        <v>53.554720366315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828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79</v>
      </c>
      <c r="L936" t="s">
        <v>76</v>
      </c>
      <c r="M936" t="s"/>
      <c r="N936" t="s">
        <v>832</v>
      </c>
      <c r="O936" t="s">
        <v>78</v>
      </c>
      <c r="P936" t="s">
        <v>828</v>
      </c>
      <c r="Q936" t="s"/>
      <c r="R936" t="s">
        <v>95</v>
      </c>
      <c r="S936" t="s">
        <v>345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HYPERLINK("https://hotel-media.eclerx.com/savepage/tk_15468537670587997_sr_273.html","info")</f>
        <v/>
      </c>
      <c r="AA936" t="n">
        <v>-2311949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54</v>
      </c>
      <c r="AQ936" t="s">
        <v>88</v>
      </c>
      <c r="AR936" t="s">
        <v>89</v>
      </c>
      <c r="AS936" t="s"/>
      <c r="AT936" t="s">
        <v>90</v>
      </c>
      <c r="AU936" t="s"/>
      <c r="AV936" t="s"/>
      <c r="AW936" t="s"/>
      <c r="AX936" t="s"/>
      <c r="AY936" t="n">
        <v>2311949</v>
      </c>
      <c r="AZ936" t="s">
        <v>829</v>
      </c>
      <c r="BA936" t="s"/>
      <c r="BB936" t="n">
        <v>28195</v>
      </c>
      <c r="BC936" t="n">
        <v>53.554720366315</v>
      </c>
      <c r="BD936" t="n">
        <v>53.554720366315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828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90</v>
      </c>
      <c r="L937" t="s">
        <v>76</v>
      </c>
      <c r="M937" t="s"/>
      <c r="N937" t="s">
        <v>723</v>
      </c>
      <c r="O937" t="s">
        <v>78</v>
      </c>
      <c r="P937" t="s">
        <v>828</v>
      </c>
      <c r="Q937" t="s"/>
      <c r="R937" t="s">
        <v>95</v>
      </c>
      <c r="S937" t="s">
        <v>135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HYPERLINK("https://hotel-media.eclerx.com/savepage/tk_15468537670587997_sr_273.html","info")</f>
        <v/>
      </c>
      <c r="AA937" t="n">
        <v>-2311949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54</v>
      </c>
      <c r="AQ937" t="s">
        <v>88</v>
      </c>
      <c r="AR937" t="s">
        <v>89</v>
      </c>
      <c r="AS937" t="s"/>
      <c r="AT937" t="s">
        <v>90</v>
      </c>
      <c r="AU937" t="s"/>
      <c r="AV937" t="s"/>
      <c r="AW937" t="s"/>
      <c r="AX937" t="s"/>
      <c r="AY937" t="n">
        <v>2311949</v>
      </c>
      <c r="AZ937" t="s">
        <v>829</v>
      </c>
      <c r="BA937" t="s"/>
      <c r="BB937" t="n">
        <v>28195</v>
      </c>
      <c r="BC937" t="n">
        <v>53.554720366315</v>
      </c>
      <c r="BD937" t="n">
        <v>53.554720366315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828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95</v>
      </c>
      <c r="L938" t="s">
        <v>76</v>
      </c>
      <c r="M938" t="s"/>
      <c r="N938" t="s">
        <v>833</v>
      </c>
      <c r="O938" t="s">
        <v>78</v>
      </c>
      <c r="P938" t="s">
        <v>828</v>
      </c>
      <c r="Q938" t="s"/>
      <c r="R938" t="s">
        <v>95</v>
      </c>
      <c r="S938" t="s">
        <v>637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HYPERLINK("https://hotel-media.eclerx.com/savepage/tk_15468537670587997_sr_273.html","info")</f>
        <v/>
      </c>
      <c r="AA938" t="n">
        <v>-2311949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54</v>
      </c>
      <c r="AQ938" t="s">
        <v>88</v>
      </c>
      <c r="AR938" t="s">
        <v>89</v>
      </c>
      <c r="AS938" t="s"/>
      <c r="AT938" t="s">
        <v>90</v>
      </c>
      <c r="AU938" t="s"/>
      <c r="AV938" t="s"/>
      <c r="AW938" t="s"/>
      <c r="AX938" t="s"/>
      <c r="AY938" t="n">
        <v>2311949</v>
      </c>
      <c r="AZ938" t="s">
        <v>829</v>
      </c>
      <c r="BA938" t="s"/>
      <c r="BB938" t="n">
        <v>28195</v>
      </c>
      <c r="BC938" t="n">
        <v>53.554720366315</v>
      </c>
      <c r="BD938" t="n">
        <v>53.554720366315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834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68</v>
      </c>
      <c r="L939" t="s">
        <v>76</v>
      </c>
      <c r="M939" t="s"/>
      <c r="N939" t="s">
        <v>835</v>
      </c>
      <c r="O939" t="s">
        <v>78</v>
      </c>
      <c r="P939" t="s">
        <v>834</v>
      </c>
      <c r="Q939" t="s"/>
      <c r="R939" t="s">
        <v>79</v>
      </c>
      <c r="S939" t="s">
        <v>342</v>
      </c>
      <c r="T939" t="s">
        <v>81</v>
      </c>
      <c r="U939" t="s">
        <v>82</v>
      </c>
      <c r="V939" t="s">
        <v>83</v>
      </c>
      <c r="W939" t="s">
        <v>97</v>
      </c>
      <c r="X939" t="s"/>
      <c r="Y939" t="s">
        <v>85</v>
      </c>
      <c r="Z939">
        <f>HYPERLINK("https://hotel-media.eclerx.com/savepage/tk_15468539300569565_sr_273.html","info")</f>
        <v/>
      </c>
      <c r="AA939" t="n">
        <v>-10087218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132</v>
      </c>
      <c r="AQ939" t="s">
        <v>88</v>
      </c>
      <c r="AR939" t="s">
        <v>89</v>
      </c>
      <c r="AS939" t="s"/>
      <c r="AT939" t="s">
        <v>90</v>
      </c>
      <c r="AU939" t="s"/>
      <c r="AV939" t="s"/>
      <c r="AW939" t="s"/>
      <c r="AX939" t="s"/>
      <c r="AY939" t="n">
        <v>10087218</v>
      </c>
      <c r="AZ939" t="s">
        <v>91</v>
      </c>
      <c r="BA939" t="s"/>
      <c r="BB939" t="n">
        <v>71610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834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80</v>
      </c>
      <c r="L940" t="s">
        <v>76</v>
      </c>
      <c r="M940" t="s"/>
      <c r="N940" t="s">
        <v>836</v>
      </c>
      <c r="O940" t="s">
        <v>78</v>
      </c>
      <c r="P940" t="s">
        <v>834</v>
      </c>
      <c r="Q940" t="s"/>
      <c r="R940" t="s">
        <v>79</v>
      </c>
      <c r="S940" t="s">
        <v>96</v>
      </c>
      <c r="T940" t="s">
        <v>81</v>
      </c>
      <c r="U940" t="s">
        <v>82</v>
      </c>
      <c r="V940" t="s">
        <v>83</v>
      </c>
      <c r="W940" t="s">
        <v>97</v>
      </c>
      <c r="X940" t="s"/>
      <c r="Y940" t="s">
        <v>85</v>
      </c>
      <c r="Z940">
        <f>HYPERLINK("https://hotel-media.eclerx.com/savepage/tk_15468539300569565_sr_273.html","info")</f>
        <v/>
      </c>
      <c r="AA940" t="n">
        <v>-10087218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132</v>
      </c>
      <c r="AQ940" t="s">
        <v>88</v>
      </c>
      <c r="AR940" t="s">
        <v>89</v>
      </c>
      <c r="AS940" t="s"/>
      <c r="AT940" t="s">
        <v>90</v>
      </c>
      <c r="AU940" t="s"/>
      <c r="AV940" t="s"/>
      <c r="AW940" t="s"/>
      <c r="AX940" t="s"/>
      <c r="AY940" t="n">
        <v>10087218</v>
      </c>
      <c r="AZ940" t="s">
        <v>91</v>
      </c>
      <c r="BA940" t="s"/>
      <c r="BB940" t="n">
        <v>71610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837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119</v>
      </c>
      <c r="L941" t="s">
        <v>76</v>
      </c>
      <c r="M941" t="s"/>
      <c r="N941" t="s">
        <v>117</v>
      </c>
      <c r="O941" t="s">
        <v>78</v>
      </c>
      <c r="P941" t="s">
        <v>837</v>
      </c>
      <c r="Q941" t="s"/>
      <c r="R941" t="s">
        <v>220</v>
      </c>
      <c r="S941" t="s">
        <v>204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HYPERLINK("https://hotel-media.eclerx.com/savepage/tk_154685364130923_sr_273.html","info")</f>
        <v/>
      </c>
      <c r="AA941" t="n">
        <v>-2312000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4</v>
      </c>
      <c r="AQ941" t="s">
        <v>88</v>
      </c>
      <c r="AR941" t="s">
        <v>119</v>
      </c>
      <c r="AS941" t="s"/>
      <c r="AT941" t="s">
        <v>90</v>
      </c>
      <c r="AU941" t="s"/>
      <c r="AV941" t="s"/>
      <c r="AW941" t="s"/>
      <c r="AX941" t="s"/>
      <c r="AY941" t="n">
        <v>2312000</v>
      </c>
      <c r="AZ941" t="s">
        <v>838</v>
      </c>
      <c r="BA941" t="s"/>
      <c r="BB941" t="n">
        <v>57923</v>
      </c>
      <c r="BC941" t="n">
        <v>53.540897138469</v>
      </c>
      <c r="BD941" t="n">
        <v>53.540897138469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837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119</v>
      </c>
      <c r="L942" t="s">
        <v>76</v>
      </c>
      <c r="M942" t="s"/>
      <c r="N942" t="s">
        <v>120</v>
      </c>
      <c r="O942" t="s">
        <v>78</v>
      </c>
      <c r="P942" t="s">
        <v>837</v>
      </c>
      <c r="Q942" t="s"/>
      <c r="R942" t="s">
        <v>220</v>
      </c>
      <c r="S942" t="s">
        <v>204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HYPERLINK("https://hotel-media.eclerx.com/savepage/tk_154685364130923_sr_273.html","info")</f>
        <v/>
      </c>
      <c r="AA942" t="n">
        <v>-2312000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4</v>
      </c>
      <c r="AQ942" t="s">
        <v>88</v>
      </c>
      <c r="AR942" t="s">
        <v>121</v>
      </c>
      <c r="AS942" t="s"/>
      <c r="AT942" t="s">
        <v>90</v>
      </c>
      <c r="AU942" t="s"/>
      <c r="AV942" t="s"/>
      <c r="AW942" t="s"/>
      <c r="AX942" t="s"/>
      <c r="AY942" t="n">
        <v>2312000</v>
      </c>
      <c r="AZ942" t="s">
        <v>838</v>
      </c>
      <c r="BA942" t="s"/>
      <c r="BB942" t="n">
        <v>57923</v>
      </c>
      <c r="BC942" t="n">
        <v>53.540897138469</v>
      </c>
      <c r="BD942" t="n">
        <v>53.540897138469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837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119</v>
      </c>
      <c r="L943" t="s">
        <v>76</v>
      </c>
      <c r="M943" t="s"/>
      <c r="N943" t="s">
        <v>117</v>
      </c>
      <c r="O943" t="s">
        <v>78</v>
      </c>
      <c r="P943" t="s">
        <v>837</v>
      </c>
      <c r="Q943" t="s"/>
      <c r="R943" t="s">
        <v>220</v>
      </c>
      <c r="S943" t="s">
        <v>204</v>
      </c>
      <c r="T943" t="s">
        <v>81</v>
      </c>
      <c r="U943" t="s">
        <v>82</v>
      </c>
      <c r="V943" t="s">
        <v>83</v>
      </c>
      <c r="W943" t="s">
        <v>84</v>
      </c>
      <c r="X943" t="s"/>
      <c r="Y943" t="s">
        <v>85</v>
      </c>
      <c r="Z943">
        <f>HYPERLINK("https://hotel-media.eclerx.com/savepage/tk_154685364130923_sr_273.html","info")</f>
        <v/>
      </c>
      <c r="AA943" t="n">
        <v>-2312000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4</v>
      </c>
      <c r="AQ943" t="s">
        <v>88</v>
      </c>
      <c r="AR943" t="s">
        <v>124</v>
      </c>
      <c r="AS943" t="s"/>
      <c r="AT943" t="s">
        <v>90</v>
      </c>
      <c r="AU943" t="s"/>
      <c r="AV943" t="s"/>
      <c r="AW943" t="s"/>
      <c r="AX943" t="s"/>
      <c r="AY943" t="n">
        <v>2312000</v>
      </c>
      <c r="AZ943" t="s">
        <v>838</v>
      </c>
      <c r="BA943" t="s"/>
      <c r="BB943" t="n">
        <v>57923</v>
      </c>
      <c r="BC943" t="n">
        <v>53.540897138469</v>
      </c>
      <c r="BD943" t="n">
        <v>53.540897138469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837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119</v>
      </c>
      <c r="L944" t="s">
        <v>76</v>
      </c>
      <c r="M944" t="s"/>
      <c r="N944" t="s">
        <v>633</v>
      </c>
      <c r="O944" t="s">
        <v>78</v>
      </c>
      <c r="P944" t="s">
        <v>837</v>
      </c>
      <c r="Q944" t="s"/>
      <c r="R944" t="s">
        <v>220</v>
      </c>
      <c r="S944" t="s">
        <v>204</v>
      </c>
      <c r="T944" t="s">
        <v>81</v>
      </c>
      <c r="U944" t="s">
        <v>82</v>
      </c>
      <c r="V944" t="s">
        <v>83</v>
      </c>
      <c r="W944" t="s">
        <v>84</v>
      </c>
      <c r="X944" t="s"/>
      <c r="Y944" t="s">
        <v>85</v>
      </c>
      <c r="Z944">
        <f>HYPERLINK("https://hotel-media.eclerx.com/savepage/tk_154685364130923_sr_273.html","info")</f>
        <v/>
      </c>
      <c r="AA944" t="n">
        <v>-2312000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4</v>
      </c>
      <c r="AQ944" t="s">
        <v>88</v>
      </c>
      <c r="AR944" t="s">
        <v>123</v>
      </c>
      <c r="AS944" t="s"/>
      <c r="AT944" t="s">
        <v>90</v>
      </c>
      <c r="AU944" t="s"/>
      <c r="AV944" t="s"/>
      <c r="AW944" t="s"/>
      <c r="AX944" t="s"/>
      <c r="AY944" t="n">
        <v>2312000</v>
      </c>
      <c r="AZ944" t="s">
        <v>838</v>
      </c>
      <c r="BA944" t="s"/>
      <c r="BB944" t="n">
        <v>57923</v>
      </c>
      <c r="BC944" t="n">
        <v>53.540897138469</v>
      </c>
      <c r="BD944" t="n">
        <v>53.540897138469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837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124</v>
      </c>
      <c r="L945" t="s">
        <v>76</v>
      </c>
      <c r="M945" t="s"/>
      <c r="N945" t="s">
        <v>839</v>
      </c>
      <c r="O945" t="s">
        <v>78</v>
      </c>
      <c r="P945" t="s">
        <v>837</v>
      </c>
      <c r="Q945" t="s"/>
      <c r="R945" t="s">
        <v>220</v>
      </c>
      <c r="S945" t="s">
        <v>294</v>
      </c>
      <c r="T945" t="s">
        <v>81</v>
      </c>
      <c r="U945" t="s">
        <v>82</v>
      </c>
      <c r="V945" t="s">
        <v>83</v>
      </c>
      <c r="W945" t="s">
        <v>97</v>
      </c>
      <c r="X945" t="s"/>
      <c r="Y945" t="s">
        <v>85</v>
      </c>
      <c r="Z945">
        <f>HYPERLINK("https://hotel-media.eclerx.com/savepage/tk_154685364130923_sr_273.html","info")</f>
        <v/>
      </c>
      <c r="AA945" t="n">
        <v>-2312000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4</v>
      </c>
      <c r="AQ945" t="s">
        <v>88</v>
      </c>
      <c r="AR945" t="s">
        <v>89</v>
      </c>
      <c r="AS945" t="s"/>
      <c r="AT945" t="s">
        <v>90</v>
      </c>
      <c r="AU945" t="s"/>
      <c r="AV945" t="s"/>
      <c r="AW945" t="s"/>
      <c r="AX945" t="s"/>
      <c r="AY945" t="n">
        <v>2312000</v>
      </c>
      <c r="AZ945" t="s">
        <v>838</v>
      </c>
      <c r="BA945" t="s"/>
      <c r="BB945" t="n">
        <v>57923</v>
      </c>
      <c r="BC945" t="n">
        <v>53.540897138469</v>
      </c>
      <c r="BD945" t="n">
        <v>53.540897138469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837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136</v>
      </c>
      <c r="L946" t="s">
        <v>76</v>
      </c>
      <c r="M946" t="s"/>
      <c r="N946" t="s">
        <v>840</v>
      </c>
      <c r="O946" t="s">
        <v>78</v>
      </c>
      <c r="P946" t="s">
        <v>837</v>
      </c>
      <c r="Q946" t="s"/>
      <c r="R946" t="s">
        <v>220</v>
      </c>
      <c r="S946" t="s">
        <v>390</v>
      </c>
      <c r="T946" t="s">
        <v>81</v>
      </c>
      <c r="U946" t="s">
        <v>82</v>
      </c>
      <c r="V946" t="s">
        <v>83</v>
      </c>
      <c r="W946" t="s">
        <v>84</v>
      </c>
      <c r="X946" t="s"/>
      <c r="Y946" t="s">
        <v>85</v>
      </c>
      <c r="Z946">
        <f>HYPERLINK("https://hotel-media.eclerx.com/savepage/tk_154685364130923_sr_273.html","info")</f>
        <v/>
      </c>
      <c r="AA946" t="n">
        <v>-2312000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4</v>
      </c>
      <c r="AQ946" t="s">
        <v>88</v>
      </c>
      <c r="AR946" t="s">
        <v>123</v>
      </c>
      <c r="AS946" t="s"/>
      <c r="AT946" t="s">
        <v>90</v>
      </c>
      <c r="AU946" t="s"/>
      <c r="AV946" t="s"/>
      <c r="AW946" t="s"/>
      <c r="AX946" t="s"/>
      <c r="AY946" t="n">
        <v>2312000</v>
      </c>
      <c r="AZ946" t="s">
        <v>838</v>
      </c>
      <c r="BA946" t="s"/>
      <c r="BB946" t="n">
        <v>57923</v>
      </c>
      <c r="BC946" t="n">
        <v>53.540897138469</v>
      </c>
      <c r="BD946" t="n">
        <v>53.540897138469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837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141</v>
      </c>
      <c r="L947" t="s">
        <v>76</v>
      </c>
      <c r="M947" t="s"/>
      <c r="N947" t="s">
        <v>633</v>
      </c>
      <c r="O947" t="s">
        <v>78</v>
      </c>
      <c r="P947" t="s">
        <v>837</v>
      </c>
      <c r="Q947" t="s"/>
      <c r="R947" t="s">
        <v>220</v>
      </c>
      <c r="S947" t="s">
        <v>213</v>
      </c>
      <c r="T947" t="s">
        <v>81</v>
      </c>
      <c r="U947" t="s">
        <v>82</v>
      </c>
      <c r="V947" t="s">
        <v>83</v>
      </c>
      <c r="W947" t="s">
        <v>84</v>
      </c>
      <c r="X947" t="s"/>
      <c r="Y947" t="s">
        <v>85</v>
      </c>
      <c r="Z947">
        <f>HYPERLINK("https://hotel-media.eclerx.com/savepage/tk_154685364130923_sr_273.html","info")</f>
        <v/>
      </c>
      <c r="AA947" t="n">
        <v>-2312000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4</v>
      </c>
      <c r="AQ947" t="s">
        <v>88</v>
      </c>
      <c r="AR947" t="s">
        <v>123</v>
      </c>
      <c r="AS947" t="s"/>
      <c r="AT947" t="s">
        <v>90</v>
      </c>
      <c r="AU947" t="s"/>
      <c r="AV947" t="s"/>
      <c r="AW947" t="s"/>
      <c r="AX947" t="s"/>
      <c r="AY947" t="n">
        <v>2312000</v>
      </c>
      <c r="AZ947" t="s">
        <v>838</v>
      </c>
      <c r="BA947" t="s"/>
      <c r="BB947" t="n">
        <v>57923</v>
      </c>
      <c r="BC947" t="n">
        <v>53.540897138469</v>
      </c>
      <c r="BD947" t="n">
        <v>53.540897138469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837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142</v>
      </c>
      <c r="L948" t="s">
        <v>76</v>
      </c>
      <c r="M948" t="s"/>
      <c r="N948" t="s">
        <v>128</v>
      </c>
      <c r="O948" t="s">
        <v>78</v>
      </c>
      <c r="P948" t="s">
        <v>837</v>
      </c>
      <c r="Q948" t="s"/>
      <c r="R948" t="s">
        <v>220</v>
      </c>
      <c r="S948" t="s">
        <v>606</v>
      </c>
      <c r="T948" t="s">
        <v>81</v>
      </c>
      <c r="U948" t="s">
        <v>82</v>
      </c>
      <c r="V948" t="s">
        <v>83</v>
      </c>
      <c r="W948" t="s">
        <v>84</v>
      </c>
      <c r="X948" t="s"/>
      <c r="Y948" t="s">
        <v>85</v>
      </c>
      <c r="Z948">
        <f>HYPERLINK("https://hotel-media.eclerx.com/savepage/tk_154685364130923_sr_273.html","info")</f>
        <v/>
      </c>
      <c r="AA948" t="n">
        <v>-2312000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4</v>
      </c>
      <c r="AQ948" t="s">
        <v>88</v>
      </c>
      <c r="AR948" t="s">
        <v>119</v>
      </c>
      <c r="AS948" t="s"/>
      <c r="AT948" t="s">
        <v>90</v>
      </c>
      <c r="AU948" t="s"/>
      <c r="AV948" t="s"/>
      <c r="AW948" t="s"/>
      <c r="AX948" t="s"/>
      <c r="AY948" t="n">
        <v>2312000</v>
      </c>
      <c r="AZ948" t="s">
        <v>838</v>
      </c>
      <c r="BA948" t="s"/>
      <c r="BB948" t="n">
        <v>57923</v>
      </c>
      <c r="BC948" t="n">
        <v>53.540897138469</v>
      </c>
      <c r="BD948" t="n">
        <v>53.540897138469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837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142</v>
      </c>
      <c r="L949" t="s">
        <v>76</v>
      </c>
      <c r="M949" t="s"/>
      <c r="N949" t="s">
        <v>137</v>
      </c>
      <c r="O949" t="s">
        <v>78</v>
      </c>
      <c r="P949" t="s">
        <v>837</v>
      </c>
      <c r="Q949" t="s"/>
      <c r="R949" t="s">
        <v>220</v>
      </c>
      <c r="S949" t="s">
        <v>606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HYPERLINK("https://hotel-media.eclerx.com/savepage/tk_154685364130923_sr_273.html","info")</f>
        <v/>
      </c>
      <c r="AA949" t="n">
        <v>-2312000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4</v>
      </c>
      <c r="AQ949" t="s">
        <v>88</v>
      </c>
      <c r="AR949" t="s">
        <v>121</v>
      </c>
      <c r="AS949" t="s"/>
      <c r="AT949" t="s">
        <v>90</v>
      </c>
      <c r="AU949" t="s"/>
      <c r="AV949" t="s"/>
      <c r="AW949" t="s"/>
      <c r="AX949" t="s"/>
      <c r="AY949" t="n">
        <v>2312000</v>
      </c>
      <c r="AZ949" t="s">
        <v>838</v>
      </c>
      <c r="BA949" t="s"/>
      <c r="BB949" t="n">
        <v>57923</v>
      </c>
      <c r="BC949" t="n">
        <v>53.540897138469</v>
      </c>
      <c r="BD949" t="n">
        <v>53.540897138469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837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142</v>
      </c>
      <c r="L950" t="s">
        <v>76</v>
      </c>
      <c r="M950" t="s"/>
      <c r="N950" t="s">
        <v>128</v>
      </c>
      <c r="O950" t="s">
        <v>78</v>
      </c>
      <c r="P950" t="s">
        <v>837</v>
      </c>
      <c r="Q950" t="s"/>
      <c r="R950" t="s">
        <v>220</v>
      </c>
      <c r="S950" t="s">
        <v>606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HYPERLINK("https://hotel-media.eclerx.com/savepage/tk_154685364130923_sr_273.html","info")</f>
        <v/>
      </c>
      <c r="AA950" t="n">
        <v>-2312000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4</v>
      </c>
      <c r="AQ950" t="s">
        <v>88</v>
      </c>
      <c r="AR950" t="s">
        <v>124</v>
      </c>
      <c r="AS950" t="s"/>
      <c r="AT950" t="s">
        <v>90</v>
      </c>
      <c r="AU950" t="s"/>
      <c r="AV950" t="s"/>
      <c r="AW950" t="s"/>
      <c r="AX950" t="s"/>
      <c r="AY950" t="n">
        <v>2312000</v>
      </c>
      <c r="AZ950" t="s">
        <v>838</v>
      </c>
      <c r="BA950" t="s"/>
      <c r="BB950" t="n">
        <v>57923</v>
      </c>
      <c r="BC950" t="n">
        <v>53.540897138469</v>
      </c>
      <c r="BD950" t="n">
        <v>53.540897138469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837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154</v>
      </c>
      <c r="L951" t="s">
        <v>76</v>
      </c>
      <c r="M951" t="s"/>
      <c r="N951" t="s">
        <v>841</v>
      </c>
      <c r="O951" t="s">
        <v>78</v>
      </c>
      <c r="P951" t="s">
        <v>837</v>
      </c>
      <c r="Q951" t="s"/>
      <c r="R951" t="s">
        <v>220</v>
      </c>
      <c r="S951" t="s">
        <v>282</v>
      </c>
      <c r="T951" t="s">
        <v>81</v>
      </c>
      <c r="U951" t="s">
        <v>82</v>
      </c>
      <c r="V951" t="s">
        <v>83</v>
      </c>
      <c r="W951" t="s">
        <v>97</v>
      </c>
      <c r="X951" t="s"/>
      <c r="Y951" t="s">
        <v>85</v>
      </c>
      <c r="Z951">
        <f>HYPERLINK("https://hotel-media.eclerx.com/savepage/tk_154685364130923_sr_273.html","info")</f>
        <v/>
      </c>
      <c r="AA951" t="n">
        <v>-2312000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4</v>
      </c>
      <c r="AQ951" t="s">
        <v>88</v>
      </c>
      <c r="AR951" t="s">
        <v>89</v>
      </c>
      <c r="AS951" t="s"/>
      <c r="AT951" t="s">
        <v>90</v>
      </c>
      <c r="AU951" t="s"/>
      <c r="AV951" t="s"/>
      <c r="AW951" t="s"/>
      <c r="AX951" t="s"/>
      <c r="AY951" t="n">
        <v>2312000</v>
      </c>
      <c r="AZ951" t="s">
        <v>838</v>
      </c>
      <c r="BA951" t="s"/>
      <c r="BB951" t="n">
        <v>57923</v>
      </c>
      <c r="BC951" t="n">
        <v>53.540897138469</v>
      </c>
      <c r="BD951" t="n">
        <v>53.540897138469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837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160</v>
      </c>
      <c r="L952" t="s">
        <v>76</v>
      </c>
      <c r="M952" t="s"/>
      <c r="N952" t="s">
        <v>840</v>
      </c>
      <c r="O952" t="s">
        <v>78</v>
      </c>
      <c r="P952" t="s">
        <v>837</v>
      </c>
      <c r="Q952" t="s"/>
      <c r="R952" t="s">
        <v>220</v>
      </c>
      <c r="S952" t="s">
        <v>156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HYPERLINK("https://hotel-media.eclerx.com/savepage/tk_154685364130923_sr_273.html","info")</f>
        <v/>
      </c>
      <c r="AA952" t="n">
        <v>-2312000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4</v>
      </c>
      <c r="AQ952" t="s">
        <v>88</v>
      </c>
      <c r="AR952" t="s">
        <v>123</v>
      </c>
      <c r="AS952" t="s"/>
      <c r="AT952" t="s">
        <v>90</v>
      </c>
      <c r="AU952" t="s"/>
      <c r="AV952" t="s"/>
      <c r="AW952" t="s"/>
      <c r="AX952" t="s"/>
      <c r="AY952" t="n">
        <v>2312000</v>
      </c>
      <c r="AZ952" t="s">
        <v>838</v>
      </c>
      <c r="BA952" t="s"/>
      <c r="BB952" t="n">
        <v>57923</v>
      </c>
      <c r="BC952" t="n">
        <v>53.540897138469</v>
      </c>
      <c r="BD952" t="n">
        <v>53.540897138469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837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163</v>
      </c>
      <c r="L953" t="s">
        <v>76</v>
      </c>
      <c r="M953" t="s"/>
      <c r="N953" t="s">
        <v>842</v>
      </c>
      <c r="O953" t="s">
        <v>78</v>
      </c>
      <c r="P953" t="s">
        <v>837</v>
      </c>
      <c r="Q953" t="s"/>
      <c r="R953" t="s">
        <v>220</v>
      </c>
      <c r="S953" t="s">
        <v>429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HYPERLINK("https://hotel-media.eclerx.com/savepage/tk_154685364130923_sr_273.html","info")</f>
        <v/>
      </c>
      <c r="AA953" t="n">
        <v>-2312000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4</v>
      </c>
      <c r="AQ953" t="s">
        <v>88</v>
      </c>
      <c r="AR953" t="s">
        <v>119</v>
      </c>
      <c r="AS953" t="s"/>
      <c r="AT953" t="s">
        <v>90</v>
      </c>
      <c r="AU953" t="s"/>
      <c r="AV953" t="s"/>
      <c r="AW953" t="s"/>
      <c r="AX953" t="s"/>
      <c r="AY953" t="n">
        <v>2312000</v>
      </c>
      <c r="AZ953" t="s">
        <v>838</v>
      </c>
      <c r="BA953" t="s"/>
      <c r="BB953" t="n">
        <v>57923</v>
      </c>
      <c r="BC953" t="n">
        <v>53.540897138469</v>
      </c>
      <c r="BD953" t="n">
        <v>53.540897138469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837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163</v>
      </c>
      <c r="L954" t="s">
        <v>76</v>
      </c>
      <c r="M954" t="s"/>
      <c r="N954" t="s">
        <v>843</v>
      </c>
      <c r="O954" t="s">
        <v>78</v>
      </c>
      <c r="P954" t="s">
        <v>837</v>
      </c>
      <c r="Q954" t="s"/>
      <c r="R954" t="s">
        <v>220</v>
      </c>
      <c r="S954" t="s">
        <v>429</v>
      </c>
      <c r="T954" t="s">
        <v>81</v>
      </c>
      <c r="U954" t="s">
        <v>82</v>
      </c>
      <c r="V954" t="s">
        <v>83</v>
      </c>
      <c r="W954" t="s">
        <v>84</v>
      </c>
      <c r="X954" t="s"/>
      <c r="Y954" t="s">
        <v>85</v>
      </c>
      <c r="Z954">
        <f>HYPERLINK("https://hotel-media.eclerx.com/savepage/tk_154685364130923_sr_273.html","info")</f>
        <v/>
      </c>
      <c r="AA954" t="n">
        <v>-2312000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4</v>
      </c>
      <c r="AQ954" t="s">
        <v>88</v>
      </c>
      <c r="AR954" t="s">
        <v>121</v>
      </c>
      <c r="AS954" t="s"/>
      <c r="AT954" t="s">
        <v>90</v>
      </c>
      <c r="AU954" t="s"/>
      <c r="AV954" t="s"/>
      <c r="AW954" t="s"/>
      <c r="AX954" t="s"/>
      <c r="AY954" t="n">
        <v>2312000</v>
      </c>
      <c r="AZ954" t="s">
        <v>838</v>
      </c>
      <c r="BA954" t="s"/>
      <c r="BB954" t="n">
        <v>57923</v>
      </c>
      <c r="BC954" t="n">
        <v>53.540897138469</v>
      </c>
      <c r="BD954" t="n">
        <v>53.540897138469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837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163</v>
      </c>
      <c r="L955" t="s">
        <v>76</v>
      </c>
      <c r="M955" t="s"/>
      <c r="N955" t="s">
        <v>842</v>
      </c>
      <c r="O955" t="s">
        <v>78</v>
      </c>
      <c r="P955" t="s">
        <v>837</v>
      </c>
      <c r="Q955" t="s"/>
      <c r="R955" t="s">
        <v>220</v>
      </c>
      <c r="S955" t="s">
        <v>429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HYPERLINK("https://hotel-media.eclerx.com/savepage/tk_154685364130923_sr_273.html","info")</f>
        <v/>
      </c>
      <c r="AA955" t="n">
        <v>-2312000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4</v>
      </c>
      <c r="AQ955" t="s">
        <v>88</v>
      </c>
      <c r="AR955" t="s">
        <v>124</v>
      </c>
      <c r="AS955" t="s"/>
      <c r="AT955" t="s">
        <v>90</v>
      </c>
      <c r="AU955" t="s"/>
      <c r="AV955" t="s"/>
      <c r="AW955" t="s"/>
      <c r="AX955" t="s"/>
      <c r="AY955" t="n">
        <v>2312000</v>
      </c>
      <c r="AZ955" t="s">
        <v>838</v>
      </c>
      <c r="BA955" t="s"/>
      <c r="BB955" t="n">
        <v>57923</v>
      </c>
      <c r="BC955" t="n">
        <v>53.540897138469</v>
      </c>
      <c r="BD955" t="n">
        <v>53.540897138469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837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174</v>
      </c>
      <c r="L956" t="s">
        <v>76</v>
      </c>
      <c r="M956" t="s"/>
      <c r="N956" t="s">
        <v>844</v>
      </c>
      <c r="O956" t="s">
        <v>78</v>
      </c>
      <c r="P956" t="s">
        <v>837</v>
      </c>
      <c r="Q956" t="s"/>
      <c r="R956" t="s">
        <v>220</v>
      </c>
      <c r="S956" t="s">
        <v>229</v>
      </c>
      <c r="T956" t="s">
        <v>81</v>
      </c>
      <c r="U956" t="s">
        <v>82</v>
      </c>
      <c r="V956" t="s">
        <v>83</v>
      </c>
      <c r="W956" t="s">
        <v>97</v>
      </c>
      <c r="X956" t="s"/>
      <c r="Y956" t="s">
        <v>85</v>
      </c>
      <c r="Z956">
        <f>HYPERLINK("https://hotel-media.eclerx.com/savepage/tk_154685364130923_sr_273.html","info")</f>
        <v/>
      </c>
      <c r="AA956" t="n">
        <v>-2312000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4</v>
      </c>
      <c r="AQ956" t="s">
        <v>88</v>
      </c>
      <c r="AR956" t="s">
        <v>89</v>
      </c>
      <c r="AS956" t="s"/>
      <c r="AT956" t="s">
        <v>90</v>
      </c>
      <c r="AU956" t="s"/>
      <c r="AV956" t="s"/>
      <c r="AW956" t="s"/>
      <c r="AX956" t="s"/>
      <c r="AY956" t="n">
        <v>2312000</v>
      </c>
      <c r="AZ956" t="s">
        <v>838</v>
      </c>
      <c r="BA956" t="s"/>
      <c r="BB956" t="n">
        <v>57923</v>
      </c>
      <c r="BC956" t="n">
        <v>53.540897138469</v>
      </c>
      <c r="BD956" t="n">
        <v>53.540897138469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837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224</v>
      </c>
      <c r="L957" t="s">
        <v>76</v>
      </c>
      <c r="M957" t="s"/>
      <c r="N957" t="s">
        <v>845</v>
      </c>
      <c r="O957" t="s">
        <v>78</v>
      </c>
      <c r="P957" t="s">
        <v>837</v>
      </c>
      <c r="Q957" t="s"/>
      <c r="R957" t="s">
        <v>220</v>
      </c>
      <c r="S957" t="s">
        <v>846</v>
      </c>
      <c r="T957" t="s">
        <v>81</v>
      </c>
      <c r="U957" t="s">
        <v>82</v>
      </c>
      <c r="V957" t="s">
        <v>83</v>
      </c>
      <c r="W957" t="s">
        <v>97</v>
      </c>
      <c r="X957" t="s"/>
      <c r="Y957" t="s">
        <v>85</v>
      </c>
      <c r="Z957">
        <f>HYPERLINK("https://hotel-media.eclerx.com/savepage/tk_154685364130923_sr_273.html","info")</f>
        <v/>
      </c>
      <c r="AA957" t="n">
        <v>-2312000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4</v>
      </c>
      <c r="AQ957" t="s">
        <v>88</v>
      </c>
      <c r="AR957" t="s">
        <v>89</v>
      </c>
      <c r="AS957" t="s"/>
      <c r="AT957" t="s">
        <v>90</v>
      </c>
      <c r="AU957" t="s"/>
      <c r="AV957" t="s"/>
      <c r="AW957" t="s"/>
      <c r="AX957" t="s"/>
      <c r="AY957" t="n">
        <v>2312000</v>
      </c>
      <c r="AZ957" t="s">
        <v>838</v>
      </c>
      <c r="BA957" t="s"/>
      <c r="BB957" t="n">
        <v>57923</v>
      </c>
      <c r="BC957" t="n">
        <v>53.540897138469</v>
      </c>
      <c r="BD957" t="n">
        <v>53.540897138469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847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101</v>
      </c>
      <c r="L958" t="s">
        <v>76</v>
      </c>
      <c r="M958" t="s"/>
      <c r="N958" t="s">
        <v>125</v>
      </c>
      <c r="O958" t="s">
        <v>78</v>
      </c>
      <c r="P958" t="s">
        <v>847</v>
      </c>
      <c r="Q958" t="s"/>
      <c r="R958" t="s">
        <v>95</v>
      </c>
      <c r="S958" t="s">
        <v>144</v>
      </c>
      <c r="T958" t="s">
        <v>81</v>
      </c>
      <c r="U958" t="s">
        <v>82</v>
      </c>
      <c r="V958" t="s">
        <v>83</v>
      </c>
      <c r="W958" t="s">
        <v>97</v>
      </c>
      <c r="X958" t="s"/>
      <c r="Y958" t="s">
        <v>85</v>
      </c>
      <c r="Z958">
        <f>HYPERLINK("https://hotel-media.eclerx.com/savepage/tk_15468537341294065_sr_273.html","info")</f>
        <v/>
      </c>
      <c r="AA958" t="n">
        <v>-2312001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44</v>
      </c>
      <c r="AQ958" t="s">
        <v>88</v>
      </c>
      <c r="AR958" t="s">
        <v>127</v>
      </c>
      <c r="AS958" t="s"/>
      <c r="AT958" t="s">
        <v>90</v>
      </c>
      <c r="AU958" t="s"/>
      <c r="AV958" t="s"/>
      <c r="AW958" t="s"/>
      <c r="AX958" t="s"/>
      <c r="AY958" t="n">
        <v>2312001</v>
      </c>
      <c r="AZ958" t="s">
        <v>848</v>
      </c>
      <c r="BA958" t="s"/>
      <c r="BB958" t="n">
        <v>28232</v>
      </c>
      <c r="BC958" t="n">
        <v>53.572765</v>
      </c>
      <c r="BD958" t="n">
        <v>53.572765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847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102</v>
      </c>
      <c r="L959" t="s">
        <v>76</v>
      </c>
      <c r="M959" t="s"/>
      <c r="N959" t="s">
        <v>128</v>
      </c>
      <c r="O959" t="s">
        <v>78</v>
      </c>
      <c r="P959" t="s">
        <v>847</v>
      </c>
      <c r="Q959" t="s"/>
      <c r="R959" t="s">
        <v>95</v>
      </c>
      <c r="S959" t="s">
        <v>145</v>
      </c>
      <c r="T959" t="s">
        <v>81</v>
      </c>
      <c r="U959" t="s">
        <v>82</v>
      </c>
      <c r="V959" t="s">
        <v>83</v>
      </c>
      <c r="W959" t="s">
        <v>97</v>
      </c>
      <c r="X959" t="s"/>
      <c r="Y959" t="s">
        <v>85</v>
      </c>
      <c r="Z959">
        <f>HYPERLINK("https://hotel-media.eclerx.com/savepage/tk_15468537341294065_sr_273.html","info")</f>
        <v/>
      </c>
      <c r="AA959" t="n">
        <v>-2312001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44</v>
      </c>
      <c r="AQ959" t="s">
        <v>88</v>
      </c>
      <c r="AR959" t="s">
        <v>141</v>
      </c>
      <c r="AS959" t="s"/>
      <c r="AT959" t="s">
        <v>90</v>
      </c>
      <c r="AU959" t="s"/>
      <c r="AV959" t="s"/>
      <c r="AW959" t="s"/>
      <c r="AX959" t="s"/>
      <c r="AY959" t="n">
        <v>2312001</v>
      </c>
      <c r="AZ959" t="s">
        <v>848</v>
      </c>
      <c r="BA959" t="s"/>
      <c r="BB959" t="n">
        <v>28232</v>
      </c>
      <c r="BC959" t="n">
        <v>53.572765</v>
      </c>
      <c r="BD959" t="n">
        <v>53.572765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847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102</v>
      </c>
      <c r="L960" t="s">
        <v>76</v>
      </c>
      <c r="M960" t="s"/>
      <c r="N960" t="s">
        <v>329</v>
      </c>
      <c r="O960" t="s">
        <v>78</v>
      </c>
      <c r="P960" t="s">
        <v>847</v>
      </c>
      <c r="Q960" t="s"/>
      <c r="R960" t="s">
        <v>95</v>
      </c>
      <c r="S960" t="s">
        <v>145</v>
      </c>
      <c r="T960" t="s">
        <v>81</v>
      </c>
      <c r="U960" t="s">
        <v>82</v>
      </c>
      <c r="V960" t="s">
        <v>83</v>
      </c>
      <c r="W960" t="s">
        <v>97</v>
      </c>
      <c r="X960" t="s"/>
      <c r="Y960" t="s">
        <v>85</v>
      </c>
      <c r="Z960">
        <f>HYPERLINK("https://hotel-media.eclerx.com/savepage/tk_15468537341294065_sr_273.html","info")</f>
        <v/>
      </c>
      <c r="AA960" t="n">
        <v>-2312001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44</v>
      </c>
      <c r="AQ960" t="s">
        <v>88</v>
      </c>
      <c r="AR960" t="s">
        <v>133</v>
      </c>
      <c r="AS960" t="s"/>
      <c r="AT960" t="s">
        <v>90</v>
      </c>
      <c r="AU960" t="s"/>
      <c r="AV960" t="s"/>
      <c r="AW960" t="s"/>
      <c r="AX960" t="s"/>
      <c r="AY960" t="n">
        <v>2312001</v>
      </c>
      <c r="AZ960" t="s">
        <v>848</v>
      </c>
      <c r="BA960" t="s"/>
      <c r="BB960" t="n">
        <v>28232</v>
      </c>
      <c r="BC960" t="n">
        <v>53.572765</v>
      </c>
      <c r="BD960" t="n">
        <v>53.572765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847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103</v>
      </c>
      <c r="L961" t="s">
        <v>76</v>
      </c>
      <c r="M961" t="s"/>
      <c r="N961" t="s">
        <v>128</v>
      </c>
      <c r="O961" t="s">
        <v>78</v>
      </c>
      <c r="P961" t="s">
        <v>847</v>
      </c>
      <c r="Q961" t="s"/>
      <c r="R961" t="s">
        <v>95</v>
      </c>
      <c r="S961" t="s">
        <v>147</v>
      </c>
      <c r="T961" t="s">
        <v>81</v>
      </c>
      <c r="U961" t="s">
        <v>82</v>
      </c>
      <c r="V961" t="s">
        <v>83</v>
      </c>
      <c r="W961" t="s">
        <v>97</v>
      </c>
      <c r="X961" t="s"/>
      <c r="Y961" t="s">
        <v>85</v>
      </c>
      <c r="Z961">
        <f>HYPERLINK("https://hotel-media.eclerx.com/savepage/tk_15468537341294065_sr_273.html","info")</f>
        <v/>
      </c>
      <c r="AA961" t="n">
        <v>-2312001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44</v>
      </c>
      <c r="AQ961" t="s">
        <v>88</v>
      </c>
      <c r="AR961" t="s">
        <v>119</v>
      </c>
      <c r="AS961" t="s"/>
      <c r="AT961" t="s">
        <v>90</v>
      </c>
      <c r="AU961" t="s"/>
      <c r="AV961" t="s"/>
      <c r="AW961" t="s"/>
      <c r="AX961" t="s"/>
      <c r="AY961" t="n">
        <v>2312001</v>
      </c>
      <c r="AZ961" t="s">
        <v>848</v>
      </c>
      <c r="BA961" t="s"/>
      <c r="BB961" t="n">
        <v>28232</v>
      </c>
      <c r="BC961" t="n">
        <v>53.572765</v>
      </c>
      <c r="BD961" t="n">
        <v>53.572765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847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105</v>
      </c>
      <c r="L962" t="s">
        <v>76</v>
      </c>
      <c r="M962" t="s"/>
      <c r="N962" t="s">
        <v>128</v>
      </c>
      <c r="O962" t="s">
        <v>78</v>
      </c>
      <c r="P962" t="s">
        <v>847</v>
      </c>
      <c r="Q962" t="s"/>
      <c r="R962" t="s">
        <v>95</v>
      </c>
      <c r="S962" t="s">
        <v>387</v>
      </c>
      <c r="T962" t="s">
        <v>81</v>
      </c>
      <c r="U962" t="s">
        <v>82</v>
      </c>
      <c r="V962" t="s">
        <v>83</v>
      </c>
      <c r="W962" t="s">
        <v>97</v>
      </c>
      <c r="X962" t="s"/>
      <c r="Y962" t="s">
        <v>85</v>
      </c>
      <c r="Z962">
        <f>HYPERLINK("https://hotel-media.eclerx.com/savepage/tk_15468537341294065_sr_273.html","info")</f>
        <v/>
      </c>
      <c r="AA962" t="n">
        <v>-2312001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44</v>
      </c>
      <c r="AQ962" t="s">
        <v>88</v>
      </c>
      <c r="AR962" t="s">
        <v>148</v>
      </c>
      <c r="AS962" t="s"/>
      <c r="AT962" t="s">
        <v>90</v>
      </c>
      <c r="AU962" t="s"/>
      <c r="AV962" t="s"/>
      <c r="AW962" t="s"/>
      <c r="AX962" t="s"/>
      <c r="AY962" t="n">
        <v>2312001</v>
      </c>
      <c r="AZ962" t="s">
        <v>848</v>
      </c>
      <c r="BA962" t="s"/>
      <c r="BB962" t="n">
        <v>28232</v>
      </c>
      <c r="BC962" t="n">
        <v>53.572765</v>
      </c>
      <c r="BD962" t="n">
        <v>53.572765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847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105</v>
      </c>
      <c r="L963" t="s">
        <v>76</v>
      </c>
      <c r="M963" t="s"/>
      <c r="N963" t="s">
        <v>128</v>
      </c>
      <c r="O963" t="s">
        <v>78</v>
      </c>
      <c r="P963" t="s">
        <v>847</v>
      </c>
      <c r="Q963" t="s"/>
      <c r="R963" t="s">
        <v>95</v>
      </c>
      <c r="S963" t="s">
        <v>387</v>
      </c>
      <c r="T963" t="s">
        <v>81</v>
      </c>
      <c r="U963" t="s">
        <v>82</v>
      </c>
      <c r="V963" t="s">
        <v>83</v>
      </c>
      <c r="W963" t="s">
        <v>97</v>
      </c>
      <c r="X963" t="s"/>
      <c r="Y963" t="s">
        <v>85</v>
      </c>
      <c r="Z963">
        <f>HYPERLINK("https://hotel-media.eclerx.com/savepage/tk_15468537341294065_sr_273.html","info")</f>
        <v/>
      </c>
      <c r="AA963" t="n">
        <v>-2312001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44</v>
      </c>
      <c r="AQ963" t="s">
        <v>88</v>
      </c>
      <c r="AR963" t="s">
        <v>121</v>
      </c>
      <c r="AS963" t="s"/>
      <c r="AT963" t="s">
        <v>90</v>
      </c>
      <c r="AU963" t="s"/>
      <c r="AV963" t="s"/>
      <c r="AW963" t="s"/>
      <c r="AX963" t="s"/>
      <c r="AY963" t="n">
        <v>2312001</v>
      </c>
      <c r="AZ963" t="s">
        <v>848</v>
      </c>
      <c r="BA963" t="s"/>
      <c r="BB963" t="n">
        <v>28232</v>
      </c>
      <c r="BC963" t="n">
        <v>53.572765</v>
      </c>
      <c r="BD963" t="n">
        <v>53.572765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847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114</v>
      </c>
      <c r="L964" t="s">
        <v>76</v>
      </c>
      <c r="M964" t="s"/>
      <c r="N964" t="s">
        <v>134</v>
      </c>
      <c r="O964" t="s">
        <v>78</v>
      </c>
      <c r="P964" t="s">
        <v>847</v>
      </c>
      <c r="Q964" t="s"/>
      <c r="R964" t="s">
        <v>95</v>
      </c>
      <c r="S964" t="s">
        <v>223</v>
      </c>
      <c r="T964" t="s">
        <v>81</v>
      </c>
      <c r="U964" t="s">
        <v>82</v>
      </c>
      <c r="V964" t="s">
        <v>83</v>
      </c>
      <c r="W964" t="s">
        <v>84</v>
      </c>
      <c r="X964" t="s"/>
      <c r="Y964" t="s">
        <v>85</v>
      </c>
      <c r="Z964">
        <f>HYPERLINK("https://hotel-media.eclerx.com/savepage/tk_15468537341294065_sr_273.html","info")</f>
        <v/>
      </c>
      <c r="AA964" t="n">
        <v>-2312001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44</v>
      </c>
      <c r="AQ964" t="s">
        <v>88</v>
      </c>
      <c r="AR964" t="s">
        <v>133</v>
      </c>
      <c r="AS964" t="s"/>
      <c r="AT964" t="s">
        <v>90</v>
      </c>
      <c r="AU964" t="s"/>
      <c r="AV964" t="s"/>
      <c r="AW964" t="s"/>
      <c r="AX964" t="s"/>
      <c r="AY964" t="n">
        <v>2312001</v>
      </c>
      <c r="AZ964" t="s">
        <v>848</v>
      </c>
      <c r="BA964" t="s"/>
      <c r="BB964" t="n">
        <v>28232</v>
      </c>
      <c r="BC964" t="n">
        <v>53.572765</v>
      </c>
      <c r="BD964" t="n">
        <v>53.572765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847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118</v>
      </c>
      <c r="L965" t="s">
        <v>76</v>
      </c>
      <c r="M965" t="s"/>
      <c r="N965" t="s">
        <v>849</v>
      </c>
      <c r="O965" t="s">
        <v>78</v>
      </c>
      <c r="P965" t="s">
        <v>847</v>
      </c>
      <c r="Q965" t="s"/>
      <c r="R965" t="s">
        <v>95</v>
      </c>
      <c r="S965" t="s">
        <v>462</v>
      </c>
      <c r="T965" t="s">
        <v>81</v>
      </c>
      <c r="U965" t="s">
        <v>82</v>
      </c>
      <c r="V965" t="s">
        <v>83</v>
      </c>
      <c r="W965" t="s">
        <v>97</v>
      </c>
      <c r="X965" t="s"/>
      <c r="Y965" t="s">
        <v>85</v>
      </c>
      <c r="Z965">
        <f>HYPERLINK("https://hotel-media.eclerx.com/savepage/tk_15468537341294065_sr_273.html","info")</f>
        <v/>
      </c>
      <c r="AA965" t="n">
        <v>-2312001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44</v>
      </c>
      <c r="AQ965" t="s">
        <v>88</v>
      </c>
      <c r="AR965" t="s">
        <v>141</v>
      </c>
      <c r="AS965" t="s"/>
      <c r="AT965" t="s">
        <v>90</v>
      </c>
      <c r="AU965" t="s"/>
      <c r="AV965" t="s"/>
      <c r="AW965" t="s"/>
      <c r="AX965" t="s"/>
      <c r="AY965" t="n">
        <v>2312001</v>
      </c>
      <c r="AZ965" t="s">
        <v>848</v>
      </c>
      <c r="BA965" t="s"/>
      <c r="BB965" t="n">
        <v>28232</v>
      </c>
      <c r="BC965" t="n">
        <v>53.572765</v>
      </c>
      <c r="BD965" t="n">
        <v>53.572765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847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120</v>
      </c>
      <c r="L966" t="s">
        <v>76</v>
      </c>
      <c r="M966" t="s"/>
      <c r="N966" t="s">
        <v>636</v>
      </c>
      <c r="O966" t="s">
        <v>78</v>
      </c>
      <c r="P966" t="s">
        <v>847</v>
      </c>
      <c r="Q966" t="s"/>
      <c r="R966" t="s">
        <v>95</v>
      </c>
      <c r="S966" t="s">
        <v>313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HYPERLINK("https://hotel-media.eclerx.com/savepage/tk_15468537341294065_sr_273.html","info")</f>
        <v/>
      </c>
      <c r="AA966" t="n">
        <v>-2312001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44</v>
      </c>
      <c r="AQ966" t="s">
        <v>88</v>
      </c>
      <c r="AR966" t="s">
        <v>121</v>
      </c>
      <c r="AS966" t="s"/>
      <c r="AT966" t="s">
        <v>90</v>
      </c>
      <c r="AU966" t="s"/>
      <c r="AV966" t="s"/>
      <c r="AW966" t="s"/>
      <c r="AX966" t="s"/>
      <c r="AY966" t="n">
        <v>2312001</v>
      </c>
      <c r="AZ966" t="s">
        <v>848</v>
      </c>
      <c r="BA966" t="s"/>
      <c r="BB966" t="n">
        <v>28232</v>
      </c>
      <c r="BC966" t="n">
        <v>53.572765</v>
      </c>
      <c r="BD966" t="n">
        <v>53.572765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847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122</v>
      </c>
      <c r="L967" t="s">
        <v>76</v>
      </c>
      <c r="M967" t="s"/>
      <c r="N967" t="s">
        <v>850</v>
      </c>
      <c r="O967" t="s">
        <v>78</v>
      </c>
      <c r="P967" t="s">
        <v>847</v>
      </c>
      <c r="Q967" t="s"/>
      <c r="R967" t="s">
        <v>95</v>
      </c>
      <c r="S967" t="s">
        <v>256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HYPERLINK("https://hotel-media.eclerx.com/savepage/tk_15468537341294065_sr_273.html","info")</f>
        <v/>
      </c>
      <c r="AA967" t="n">
        <v>-2312001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44</v>
      </c>
      <c r="AQ967" t="s">
        <v>88</v>
      </c>
      <c r="AR967" t="s">
        <v>123</v>
      </c>
      <c r="AS967" t="s"/>
      <c r="AT967" t="s">
        <v>90</v>
      </c>
      <c r="AU967" t="s"/>
      <c r="AV967" t="s"/>
      <c r="AW967" t="s"/>
      <c r="AX967" t="s"/>
      <c r="AY967" t="n">
        <v>2312001</v>
      </c>
      <c r="AZ967" t="s">
        <v>848</v>
      </c>
      <c r="BA967" t="s"/>
      <c r="BB967" t="n">
        <v>28232</v>
      </c>
      <c r="BC967" t="n">
        <v>53.572765</v>
      </c>
      <c r="BD967" t="n">
        <v>53.572765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847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122</v>
      </c>
      <c r="L968" t="s">
        <v>76</v>
      </c>
      <c r="M968" t="s"/>
      <c r="N968" t="s">
        <v>285</v>
      </c>
      <c r="O968" t="s">
        <v>78</v>
      </c>
      <c r="P968" t="s">
        <v>847</v>
      </c>
      <c r="Q968" t="s"/>
      <c r="R968" t="s">
        <v>95</v>
      </c>
      <c r="S968" t="s">
        <v>256</v>
      </c>
      <c r="T968" t="s">
        <v>81</v>
      </c>
      <c r="U968" t="s">
        <v>82</v>
      </c>
      <c r="V968" t="s">
        <v>83</v>
      </c>
      <c r="W968" t="s">
        <v>97</v>
      </c>
      <c r="X968" t="s"/>
      <c r="Y968" t="s">
        <v>85</v>
      </c>
      <c r="Z968">
        <f>HYPERLINK("https://hotel-media.eclerx.com/savepage/tk_15468537341294065_sr_273.html","info")</f>
        <v/>
      </c>
      <c r="AA968" t="n">
        <v>-2312001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44</v>
      </c>
      <c r="AQ968" t="s">
        <v>88</v>
      </c>
      <c r="AR968" t="s">
        <v>121</v>
      </c>
      <c r="AS968" t="s"/>
      <c r="AT968" t="s">
        <v>90</v>
      </c>
      <c r="AU968" t="s"/>
      <c r="AV968" t="s"/>
      <c r="AW968" t="s"/>
      <c r="AX968" t="s"/>
      <c r="AY968" t="n">
        <v>2312001</v>
      </c>
      <c r="AZ968" t="s">
        <v>848</v>
      </c>
      <c r="BA968" t="s"/>
      <c r="BB968" t="n">
        <v>28232</v>
      </c>
      <c r="BC968" t="n">
        <v>53.572765</v>
      </c>
      <c r="BD968" t="n">
        <v>53.572765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851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108</v>
      </c>
      <c r="L969" t="s">
        <v>76</v>
      </c>
      <c r="M969" t="s"/>
      <c r="N969" t="s">
        <v>852</v>
      </c>
      <c r="O969" t="s">
        <v>78</v>
      </c>
      <c r="P969" t="s">
        <v>851</v>
      </c>
      <c r="Q969" t="s"/>
      <c r="R969" t="s">
        <v>95</v>
      </c>
      <c r="S969" t="s">
        <v>644</v>
      </c>
      <c r="T969" t="s">
        <v>81</v>
      </c>
      <c r="U969" t="s">
        <v>82</v>
      </c>
      <c r="V969" t="s">
        <v>83</v>
      </c>
      <c r="W969" t="s">
        <v>84</v>
      </c>
      <c r="X969" t="s"/>
      <c r="Y969" t="s">
        <v>85</v>
      </c>
      <c r="Z969">
        <f>HYPERLINK("https://hotel-media.eclerx.com/savepage/tk_15468537999700127_sr_273.html","info")</f>
        <v/>
      </c>
      <c r="AA969" t="n">
        <v>-10087205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71</v>
      </c>
      <c r="AQ969" t="s">
        <v>88</v>
      </c>
      <c r="AR969" t="s">
        <v>121</v>
      </c>
      <c r="AS969" t="s"/>
      <c r="AT969" t="s">
        <v>90</v>
      </c>
      <c r="AU969" t="s"/>
      <c r="AV969" t="s"/>
      <c r="AW969" t="s"/>
      <c r="AX969" t="s"/>
      <c r="AY969" t="n">
        <v>10087205</v>
      </c>
      <c r="AZ969" t="s">
        <v>853</v>
      </c>
      <c r="BA969" t="s"/>
      <c r="BB969" t="n">
        <v>206069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854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113</v>
      </c>
      <c r="L970" t="s">
        <v>76</v>
      </c>
      <c r="M970" t="s"/>
      <c r="N970" t="s">
        <v>128</v>
      </c>
      <c r="O970" t="s">
        <v>78</v>
      </c>
      <c r="P970" t="s">
        <v>854</v>
      </c>
      <c r="Q970" t="s"/>
      <c r="R970" t="s">
        <v>220</v>
      </c>
      <c r="S970" t="s">
        <v>263</v>
      </c>
      <c r="T970" t="s">
        <v>81</v>
      </c>
      <c r="U970" t="s">
        <v>82</v>
      </c>
      <c r="V970" t="s">
        <v>83</v>
      </c>
      <c r="W970" t="s">
        <v>97</v>
      </c>
      <c r="X970" t="s"/>
      <c r="Y970" t="s">
        <v>85</v>
      </c>
      <c r="Z970">
        <f>HYPERLINK("https://hotel-media.eclerx.com/savepage/tk_15468536681964607_sr_273.html","info")</f>
        <v/>
      </c>
      <c r="AA970" t="n">
        <v>-2311986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17</v>
      </c>
      <c r="AQ970" t="s">
        <v>88</v>
      </c>
      <c r="AR970" t="s">
        <v>141</v>
      </c>
      <c r="AS970" t="s"/>
      <c r="AT970" t="s">
        <v>90</v>
      </c>
      <c r="AU970" t="s"/>
      <c r="AV970" t="s"/>
      <c r="AW970" t="s"/>
      <c r="AX970" t="s"/>
      <c r="AY970" t="n">
        <v>2311986</v>
      </c>
      <c r="AZ970" t="s">
        <v>855</v>
      </c>
      <c r="BA970" t="s"/>
      <c r="BB970" t="n">
        <v>96905</v>
      </c>
      <c r="BC970" t="n">
        <v>53.556297782236</v>
      </c>
      <c r="BD970" t="n">
        <v>53.556297782236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854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119</v>
      </c>
      <c r="L971" t="s">
        <v>76</v>
      </c>
      <c r="M971" t="s"/>
      <c r="N971" t="s">
        <v>128</v>
      </c>
      <c r="O971" t="s">
        <v>78</v>
      </c>
      <c r="P971" t="s">
        <v>854</v>
      </c>
      <c r="Q971" t="s"/>
      <c r="R971" t="s">
        <v>220</v>
      </c>
      <c r="S971" t="s">
        <v>204</v>
      </c>
      <c r="T971" t="s">
        <v>81</v>
      </c>
      <c r="U971" t="s">
        <v>82</v>
      </c>
      <c r="V971" t="s">
        <v>83</v>
      </c>
      <c r="W971" t="s">
        <v>97</v>
      </c>
      <c r="X971" t="s"/>
      <c r="Y971" t="s">
        <v>85</v>
      </c>
      <c r="Z971">
        <f>HYPERLINK("https://hotel-media.eclerx.com/savepage/tk_15468536681964607_sr_273.html","info")</f>
        <v/>
      </c>
      <c r="AA971" t="n">
        <v>-2311986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17</v>
      </c>
      <c r="AQ971" t="s">
        <v>88</v>
      </c>
      <c r="AR971" t="s">
        <v>450</v>
      </c>
      <c r="AS971" t="s"/>
      <c r="AT971" t="s">
        <v>90</v>
      </c>
      <c r="AU971" t="s"/>
      <c r="AV971" t="s"/>
      <c r="AW971" t="s"/>
      <c r="AX971" t="s"/>
      <c r="AY971" t="n">
        <v>2311986</v>
      </c>
      <c r="AZ971" t="s">
        <v>855</v>
      </c>
      <c r="BA971" t="s"/>
      <c r="BB971" t="n">
        <v>96905</v>
      </c>
      <c r="BC971" t="n">
        <v>53.556297782236</v>
      </c>
      <c r="BD971" t="n">
        <v>53.556297782236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854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125</v>
      </c>
      <c r="L972" t="s">
        <v>76</v>
      </c>
      <c r="M972" t="s"/>
      <c r="N972" t="s">
        <v>856</v>
      </c>
      <c r="O972" t="s">
        <v>78</v>
      </c>
      <c r="P972" t="s">
        <v>854</v>
      </c>
      <c r="Q972" t="s"/>
      <c r="R972" t="s">
        <v>220</v>
      </c>
      <c r="S972" t="s">
        <v>206</v>
      </c>
      <c r="T972" t="s">
        <v>81</v>
      </c>
      <c r="U972" t="s">
        <v>82</v>
      </c>
      <c r="V972" t="s">
        <v>83</v>
      </c>
      <c r="W972" t="s">
        <v>97</v>
      </c>
      <c r="X972" t="s"/>
      <c r="Y972" t="s">
        <v>85</v>
      </c>
      <c r="Z972">
        <f>HYPERLINK("https://hotel-media.eclerx.com/savepage/tk_15468536681964607_sr_273.html","info")</f>
        <v/>
      </c>
      <c r="AA972" t="n">
        <v>-2311986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17</v>
      </c>
      <c r="AQ972" t="s">
        <v>88</v>
      </c>
      <c r="AR972" t="s">
        <v>89</v>
      </c>
      <c r="AS972" t="s"/>
      <c r="AT972" t="s">
        <v>90</v>
      </c>
      <c r="AU972" t="s"/>
      <c r="AV972" t="s"/>
      <c r="AW972" t="s"/>
      <c r="AX972" t="s"/>
      <c r="AY972" t="n">
        <v>2311986</v>
      </c>
      <c r="AZ972" t="s">
        <v>855</v>
      </c>
      <c r="BA972" t="s"/>
      <c r="BB972" t="n">
        <v>96905</v>
      </c>
      <c r="BC972" t="n">
        <v>53.556297782236</v>
      </c>
      <c r="BD972" t="n">
        <v>53.556297782236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854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129</v>
      </c>
      <c r="L973" t="s">
        <v>76</v>
      </c>
      <c r="M973" t="s"/>
      <c r="N973" t="s">
        <v>856</v>
      </c>
      <c r="O973" t="s">
        <v>78</v>
      </c>
      <c r="P973" t="s">
        <v>854</v>
      </c>
      <c r="Q973" t="s"/>
      <c r="R973" t="s">
        <v>220</v>
      </c>
      <c r="S973" t="s">
        <v>208</v>
      </c>
      <c r="T973" t="s">
        <v>81</v>
      </c>
      <c r="U973" t="s">
        <v>82</v>
      </c>
      <c r="V973" t="s">
        <v>83</v>
      </c>
      <c r="W973" t="s">
        <v>97</v>
      </c>
      <c r="X973" t="s"/>
      <c r="Y973" t="s">
        <v>85</v>
      </c>
      <c r="Z973">
        <f>HYPERLINK("https://hotel-media.eclerx.com/savepage/tk_15468536681964607_sr_273.html","info")</f>
        <v/>
      </c>
      <c r="AA973" t="n">
        <v>-2311986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17</v>
      </c>
      <c r="AQ973" t="s">
        <v>88</v>
      </c>
      <c r="AR973" t="s">
        <v>114</v>
      </c>
      <c r="AS973" t="s"/>
      <c r="AT973" t="s">
        <v>90</v>
      </c>
      <c r="AU973" t="s"/>
      <c r="AV973" t="s"/>
      <c r="AW973" t="s"/>
      <c r="AX973" t="s"/>
      <c r="AY973" t="n">
        <v>2311986</v>
      </c>
      <c r="AZ973" t="s">
        <v>855</v>
      </c>
      <c r="BA973" t="s"/>
      <c r="BB973" t="n">
        <v>96905</v>
      </c>
      <c r="BC973" t="n">
        <v>53.556297782236</v>
      </c>
      <c r="BD973" t="n">
        <v>53.556297782236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854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137</v>
      </c>
      <c r="L974" t="s">
        <v>76</v>
      </c>
      <c r="M974" t="s"/>
      <c r="N974" t="s">
        <v>857</v>
      </c>
      <c r="O974" t="s">
        <v>78</v>
      </c>
      <c r="P974" t="s">
        <v>854</v>
      </c>
      <c r="Q974" t="s"/>
      <c r="R974" t="s">
        <v>220</v>
      </c>
      <c r="S974" t="s">
        <v>814</v>
      </c>
      <c r="T974" t="s">
        <v>81</v>
      </c>
      <c r="U974" t="s">
        <v>82</v>
      </c>
      <c r="V974" t="s">
        <v>83</v>
      </c>
      <c r="W974" t="s">
        <v>97</v>
      </c>
      <c r="X974" t="s"/>
      <c r="Y974" t="s">
        <v>85</v>
      </c>
      <c r="Z974">
        <f>HYPERLINK("https://hotel-media.eclerx.com/savepage/tk_15468536681964607_sr_273.html","info")</f>
        <v/>
      </c>
      <c r="AA974" t="n">
        <v>-2311986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17</v>
      </c>
      <c r="AQ974" t="s">
        <v>88</v>
      </c>
      <c r="AR974" t="s">
        <v>89</v>
      </c>
      <c r="AS974" t="s"/>
      <c r="AT974" t="s">
        <v>90</v>
      </c>
      <c r="AU974" t="s"/>
      <c r="AV974" t="s"/>
      <c r="AW974" t="s"/>
      <c r="AX974" t="s"/>
      <c r="AY974" t="n">
        <v>2311986</v>
      </c>
      <c r="AZ974" t="s">
        <v>855</v>
      </c>
      <c r="BA974" t="s"/>
      <c r="BB974" t="n">
        <v>96905</v>
      </c>
      <c r="BC974" t="n">
        <v>53.556297782236</v>
      </c>
      <c r="BD974" t="n">
        <v>53.556297782236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854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138</v>
      </c>
      <c r="L975" t="s">
        <v>76</v>
      </c>
      <c r="M975" t="s"/>
      <c r="N975" t="s">
        <v>128</v>
      </c>
      <c r="O975" t="s">
        <v>78</v>
      </c>
      <c r="P975" t="s">
        <v>854</v>
      </c>
      <c r="Q975" t="s"/>
      <c r="R975" t="s">
        <v>220</v>
      </c>
      <c r="S975" t="s">
        <v>211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HYPERLINK("https://hotel-media.eclerx.com/savepage/tk_15468536681964607_sr_273.html","info")</f>
        <v/>
      </c>
      <c r="AA975" t="n">
        <v>-2311986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17</v>
      </c>
      <c r="AQ975" t="s">
        <v>88</v>
      </c>
      <c r="AR975" t="s">
        <v>141</v>
      </c>
      <c r="AS975" t="s"/>
      <c r="AT975" t="s">
        <v>90</v>
      </c>
      <c r="AU975" t="s"/>
      <c r="AV975" t="s"/>
      <c r="AW975" t="s"/>
      <c r="AX975" t="s"/>
      <c r="AY975" t="n">
        <v>2311986</v>
      </c>
      <c r="AZ975" t="s">
        <v>855</v>
      </c>
      <c r="BA975" t="s"/>
      <c r="BB975" t="n">
        <v>96905</v>
      </c>
      <c r="BC975" t="n">
        <v>53.556297782236</v>
      </c>
      <c r="BD975" t="n">
        <v>53.556297782236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854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140</v>
      </c>
      <c r="L976" t="s">
        <v>76</v>
      </c>
      <c r="M976" t="s"/>
      <c r="N976" t="s">
        <v>857</v>
      </c>
      <c r="O976" t="s">
        <v>78</v>
      </c>
      <c r="P976" t="s">
        <v>854</v>
      </c>
      <c r="Q976" t="s"/>
      <c r="R976" t="s">
        <v>220</v>
      </c>
      <c r="S976" t="s">
        <v>212</v>
      </c>
      <c r="T976" t="s">
        <v>81</v>
      </c>
      <c r="U976" t="s">
        <v>82</v>
      </c>
      <c r="V976" t="s">
        <v>83</v>
      </c>
      <c r="W976" t="s">
        <v>97</v>
      </c>
      <c r="X976" t="s"/>
      <c r="Y976" t="s">
        <v>85</v>
      </c>
      <c r="Z976">
        <f>HYPERLINK("https://hotel-media.eclerx.com/savepage/tk_15468536681964607_sr_273.html","info")</f>
        <v/>
      </c>
      <c r="AA976" t="n">
        <v>-2311986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17</v>
      </c>
      <c r="AQ976" t="s">
        <v>88</v>
      </c>
      <c r="AR976" t="s">
        <v>114</v>
      </c>
      <c r="AS976" t="s"/>
      <c r="AT976" t="s">
        <v>90</v>
      </c>
      <c r="AU976" t="s"/>
      <c r="AV976" t="s"/>
      <c r="AW976" t="s"/>
      <c r="AX976" t="s"/>
      <c r="AY976" t="n">
        <v>2311986</v>
      </c>
      <c r="AZ976" t="s">
        <v>855</v>
      </c>
      <c r="BA976" t="s"/>
      <c r="BB976" t="n">
        <v>96905</v>
      </c>
      <c r="BC976" t="n">
        <v>53.556297782236</v>
      </c>
      <c r="BD976" t="n">
        <v>53.556297782236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854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141</v>
      </c>
      <c r="L977" t="s">
        <v>76</v>
      </c>
      <c r="M977" t="s"/>
      <c r="N977" t="s">
        <v>125</v>
      </c>
      <c r="O977" t="s">
        <v>78</v>
      </c>
      <c r="P977" t="s">
        <v>854</v>
      </c>
      <c r="Q977" t="s"/>
      <c r="R977" t="s">
        <v>220</v>
      </c>
      <c r="S977" t="s">
        <v>213</v>
      </c>
      <c r="T977" t="s">
        <v>81</v>
      </c>
      <c r="U977" t="s">
        <v>82</v>
      </c>
      <c r="V977" t="s">
        <v>83</v>
      </c>
      <c r="W977" t="s">
        <v>97</v>
      </c>
      <c r="X977" t="s"/>
      <c r="Y977" t="s">
        <v>85</v>
      </c>
      <c r="Z977">
        <f>HYPERLINK("https://hotel-media.eclerx.com/savepage/tk_15468536681964607_sr_273.html","info")</f>
        <v/>
      </c>
      <c r="AA977" t="n">
        <v>-2311986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17</v>
      </c>
      <c r="AQ977" t="s">
        <v>88</v>
      </c>
      <c r="AR977" t="s">
        <v>127</v>
      </c>
      <c r="AS977" t="s"/>
      <c r="AT977" t="s">
        <v>90</v>
      </c>
      <c r="AU977" t="s"/>
      <c r="AV977" t="s"/>
      <c r="AW977" t="s"/>
      <c r="AX977" t="s"/>
      <c r="AY977" t="n">
        <v>2311986</v>
      </c>
      <c r="AZ977" t="s">
        <v>855</v>
      </c>
      <c r="BA977" t="s"/>
      <c r="BB977" t="n">
        <v>96905</v>
      </c>
      <c r="BC977" t="n">
        <v>53.556297782236</v>
      </c>
      <c r="BD977" t="n">
        <v>53.556297782236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854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143</v>
      </c>
      <c r="L978" t="s">
        <v>76</v>
      </c>
      <c r="M978" t="s"/>
      <c r="N978" t="s">
        <v>131</v>
      </c>
      <c r="O978" t="s">
        <v>78</v>
      </c>
      <c r="P978" t="s">
        <v>854</v>
      </c>
      <c r="Q978" t="s"/>
      <c r="R978" t="s">
        <v>220</v>
      </c>
      <c r="S978" t="s">
        <v>654</v>
      </c>
      <c r="T978" t="s">
        <v>81</v>
      </c>
      <c r="U978" t="s">
        <v>82</v>
      </c>
      <c r="V978" t="s">
        <v>83</v>
      </c>
      <c r="W978" t="s">
        <v>97</v>
      </c>
      <c r="X978" t="s"/>
      <c r="Y978" t="s">
        <v>85</v>
      </c>
      <c r="Z978">
        <f>HYPERLINK("https://hotel-media.eclerx.com/savepage/tk_15468536681964607_sr_273.html","info")</f>
        <v/>
      </c>
      <c r="AA978" t="n">
        <v>-2311986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17</v>
      </c>
      <c r="AQ978" t="s">
        <v>88</v>
      </c>
      <c r="AR978" t="s">
        <v>133</v>
      </c>
      <c r="AS978" t="s"/>
      <c r="AT978" t="s">
        <v>90</v>
      </c>
      <c r="AU978" t="s"/>
      <c r="AV978" t="s"/>
      <c r="AW978" t="s"/>
      <c r="AX978" t="s"/>
      <c r="AY978" t="n">
        <v>2311986</v>
      </c>
      <c r="AZ978" t="s">
        <v>855</v>
      </c>
      <c r="BA978" t="s"/>
      <c r="BB978" t="n">
        <v>96905</v>
      </c>
      <c r="BC978" t="n">
        <v>53.556297782236</v>
      </c>
      <c r="BD978" t="n">
        <v>53.556297782236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854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145</v>
      </c>
      <c r="L979" t="s">
        <v>76</v>
      </c>
      <c r="M979" t="s"/>
      <c r="N979" t="s">
        <v>128</v>
      </c>
      <c r="O979" t="s">
        <v>78</v>
      </c>
      <c r="P979" t="s">
        <v>854</v>
      </c>
      <c r="Q979" t="s"/>
      <c r="R979" t="s">
        <v>220</v>
      </c>
      <c r="S979" t="s">
        <v>277</v>
      </c>
      <c r="T979" t="s">
        <v>81</v>
      </c>
      <c r="U979" t="s">
        <v>82</v>
      </c>
      <c r="V979" t="s">
        <v>83</v>
      </c>
      <c r="W979" t="s">
        <v>84</v>
      </c>
      <c r="X979" t="s"/>
      <c r="Y979" t="s">
        <v>85</v>
      </c>
      <c r="Z979">
        <f>HYPERLINK("https://hotel-media.eclerx.com/savepage/tk_15468536681964607_sr_273.html","info")</f>
        <v/>
      </c>
      <c r="AA979" t="n">
        <v>-2311986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17</v>
      </c>
      <c r="AQ979" t="s">
        <v>88</v>
      </c>
      <c r="AR979" t="s">
        <v>450</v>
      </c>
      <c r="AS979" t="s"/>
      <c r="AT979" t="s">
        <v>90</v>
      </c>
      <c r="AU979" t="s"/>
      <c r="AV979" t="s"/>
      <c r="AW979" t="s"/>
      <c r="AX979" t="s"/>
      <c r="AY979" t="n">
        <v>2311986</v>
      </c>
      <c r="AZ979" t="s">
        <v>855</v>
      </c>
      <c r="BA979" t="s"/>
      <c r="BB979" t="n">
        <v>96905</v>
      </c>
      <c r="BC979" t="n">
        <v>53.556297782236</v>
      </c>
      <c r="BD979" t="n">
        <v>53.556297782236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854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146</v>
      </c>
      <c r="L980" t="s">
        <v>76</v>
      </c>
      <c r="M980" t="s"/>
      <c r="N980" t="s">
        <v>128</v>
      </c>
      <c r="O980" t="s">
        <v>78</v>
      </c>
      <c r="P980" t="s">
        <v>854</v>
      </c>
      <c r="Q980" t="s"/>
      <c r="R980" t="s">
        <v>220</v>
      </c>
      <c r="S980" t="s">
        <v>278</v>
      </c>
      <c r="T980" t="s">
        <v>81</v>
      </c>
      <c r="U980" t="s">
        <v>82</v>
      </c>
      <c r="V980" t="s">
        <v>83</v>
      </c>
      <c r="W980" t="s">
        <v>97</v>
      </c>
      <c r="X980" t="s"/>
      <c r="Y980" t="s">
        <v>85</v>
      </c>
      <c r="Z980">
        <f>HYPERLINK("https://hotel-media.eclerx.com/savepage/tk_15468536681964607_sr_273.html","info")</f>
        <v/>
      </c>
      <c r="AA980" t="n">
        <v>-2311986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17</v>
      </c>
      <c r="AQ980" t="s">
        <v>88</v>
      </c>
      <c r="AR980" t="s">
        <v>121</v>
      </c>
      <c r="AS980" t="s"/>
      <c r="AT980" t="s">
        <v>90</v>
      </c>
      <c r="AU980" t="s"/>
      <c r="AV980" t="s"/>
      <c r="AW980" t="s"/>
      <c r="AX980" t="s"/>
      <c r="AY980" t="n">
        <v>2311986</v>
      </c>
      <c r="AZ980" t="s">
        <v>855</v>
      </c>
      <c r="BA980" t="s"/>
      <c r="BB980" t="n">
        <v>96905</v>
      </c>
      <c r="BC980" t="n">
        <v>53.556297782236</v>
      </c>
      <c r="BD980" t="n">
        <v>53.556297782236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854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152</v>
      </c>
      <c r="L981" t="s">
        <v>76</v>
      </c>
      <c r="M981" t="s"/>
      <c r="N981" t="s">
        <v>418</v>
      </c>
      <c r="O981" t="s">
        <v>78</v>
      </c>
      <c r="P981" t="s">
        <v>854</v>
      </c>
      <c r="Q981" t="s"/>
      <c r="R981" t="s">
        <v>220</v>
      </c>
      <c r="S981" t="s">
        <v>280</v>
      </c>
      <c r="T981" t="s">
        <v>81</v>
      </c>
      <c r="U981" t="s">
        <v>82</v>
      </c>
      <c r="V981" t="s">
        <v>83</v>
      </c>
      <c r="W981" t="s">
        <v>97</v>
      </c>
      <c r="X981" t="s"/>
      <c r="Y981" t="s">
        <v>85</v>
      </c>
      <c r="Z981">
        <f>HYPERLINK("https://hotel-media.eclerx.com/savepage/tk_15468536681964607_sr_273.html","info")</f>
        <v/>
      </c>
      <c r="AA981" t="n">
        <v>-2311986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17</v>
      </c>
      <c r="AQ981" t="s">
        <v>88</v>
      </c>
      <c r="AR981" t="s">
        <v>141</v>
      </c>
      <c r="AS981" t="s"/>
      <c r="AT981" t="s">
        <v>90</v>
      </c>
      <c r="AU981" t="s"/>
      <c r="AV981" t="s"/>
      <c r="AW981" t="s"/>
      <c r="AX981" t="s"/>
      <c r="AY981" t="n">
        <v>2311986</v>
      </c>
      <c r="AZ981" t="s">
        <v>855</v>
      </c>
      <c r="BA981" t="s"/>
      <c r="BB981" t="n">
        <v>96905</v>
      </c>
      <c r="BC981" t="n">
        <v>53.556297782236</v>
      </c>
      <c r="BD981" t="n">
        <v>53.556297782236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854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152</v>
      </c>
      <c r="L982" t="s">
        <v>76</v>
      </c>
      <c r="M982" t="s"/>
      <c r="N982" t="s">
        <v>858</v>
      </c>
      <c r="O982" t="s">
        <v>78</v>
      </c>
      <c r="P982" t="s">
        <v>854</v>
      </c>
      <c r="Q982" t="s"/>
      <c r="R982" t="s">
        <v>220</v>
      </c>
      <c r="S982" t="s">
        <v>280</v>
      </c>
      <c r="T982" t="s">
        <v>81</v>
      </c>
      <c r="U982" t="s">
        <v>82</v>
      </c>
      <c r="V982" t="s">
        <v>83</v>
      </c>
      <c r="W982" t="s">
        <v>97</v>
      </c>
      <c r="X982" t="s"/>
      <c r="Y982" t="s">
        <v>85</v>
      </c>
      <c r="Z982">
        <f>HYPERLINK("https://hotel-media.eclerx.com/savepage/tk_15468536681964607_sr_273.html","info")</f>
        <v/>
      </c>
      <c r="AA982" t="n">
        <v>-2311986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17</v>
      </c>
      <c r="AQ982" t="s">
        <v>88</v>
      </c>
      <c r="AR982" t="s">
        <v>141</v>
      </c>
      <c r="AS982" t="s"/>
      <c r="AT982" t="s">
        <v>90</v>
      </c>
      <c r="AU982" t="s"/>
      <c r="AV982" t="s"/>
      <c r="AW982" t="s"/>
      <c r="AX982" t="s"/>
      <c r="AY982" t="n">
        <v>2311986</v>
      </c>
      <c r="AZ982" t="s">
        <v>855</v>
      </c>
      <c r="BA982" t="s"/>
      <c r="BB982" t="n">
        <v>96905</v>
      </c>
      <c r="BC982" t="n">
        <v>53.556297782236</v>
      </c>
      <c r="BD982" t="n">
        <v>53.556297782236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854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160</v>
      </c>
      <c r="L983" t="s">
        <v>76</v>
      </c>
      <c r="M983" t="s"/>
      <c r="N983" t="s">
        <v>859</v>
      </c>
      <c r="O983" t="s">
        <v>78</v>
      </c>
      <c r="P983" t="s">
        <v>854</v>
      </c>
      <c r="Q983" t="s"/>
      <c r="R983" t="s">
        <v>220</v>
      </c>
      <c r="S983" t="s">
        <v>156</v>
      </c>
      <c r="T983" t="s">
        <v>81</v>
      </c>
      <c r="U983" t="s">
        <v>82</v>
      </c>
      <c r="V983" t="s">
        <v>83</v>
      </c>
      <c r="W983" t="s">
        <v>84</v>
      </c>
      <c r="X983" t="s"/>
      <c r="Y983" t="s">
        <v>85</v>
      </c>
      <c r="Z983">
        <f>HYPERLINK("https://hotel-media.eclerx.com/savepage/tk_15468536681964607_sr_273.html","info")</f>
        <v/>
      </c>
      <c r="AA983" t="n">
        <v>-2311986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17</v>
      </c>
      <c r="AQ983" t="s">
        <v>88</v>
      </c>
      <c r="AR983" t="s">
        <v>133</v>
      </c>
      <c r="AS983" t="s"/>
      <c r="AT983" t="s">
        <v>90</v>
      </c>
      <c r="AU983" t="s"/>
      <c r="AV983" t="s"/>
      <c r="AW983" t="s"/>
      <c r="AX983" t="s"/>
      <c r="AY983" t="n">
        <v>2311986</v>
      </c>
      <c r="AZ983" t="s">
        <v>855</v>
      </c>
      <c r="BA983" t="s"/>
      <c r="BB983" t="n">
        <v>96905</v>
      </c>
      <c r="BC983" t="n">
        <v>53.556297782236</v>
      </c>
      <c r="BD983" t="n">
        <v>53.556297782236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854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161</v>
      </c>
      <c r="L984" t="s">
        <v>76</v>
      </c>
      <c r="M984" t="s"/>
      <c r="N984" t="s">
        <v>860</v>
      </c>
      <c r="O984" t="s">
        <v>78</v>
      </c>
      <c r="P984" t="s">
        <v>854</v>
      </c>
      <c r="Q984" t="s"/>
      <c r="R984" t="s">
        <v>220</v>
      </c>
      <c r="S984" t="s">
        <v>362</v>
      </c>
      <c r="T984" t="s">
        <v>81</v>
      </c>
      <c r="U984" t="s">
        <v>82</v>
      </c>
      <c r="V984" t="s">
        <v>83</v>
      </c>
      <c r="W984" t="s">
        <v>97</v>
      </c>
      <c r="X984" t="s"/>
      <c r="Y984" t="s">
        <v>85</v>
      </c>
      <c r="Z984">
        <f>HYPERLINK("https://hotel-media.eclerx.com/savepage/tk_15468536681964607_sr_273.html","info")</f>
        <v/>
      </c>
      <c r="AA984" t="n">
        <v>-2311986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17</v>
      </c>
      <c r="AQ984" t="s">
        <v>88</v>
      </c>
      <c r="AR984" t="s">
        <v>450</v>
      </c>
      <c r="AS984" t="s"/>
      <c r="AT984" t="s">
        <v>90</v>
      </c>
      <c r="AU984" t="s"/>
      <c r="AV984" t="s"/>
      <c r="AW984" t="s"/>
      <c r="AX984" t="s"/>
      <c r="AY984" t="n">
        <v>2311986</v>
      </c>
      <c r="AZ984" t="s">
        <v>855</v>
      </c>
      <c r="BA984" t="s"/>
      <c r="BB984" t="n">
        <v>96905</v>
      </c>
      <c r="BC984" t="n">
        <v>53.556297782236</v>
      </c>
      <c r="BD984" t="n">
        <v>53.556297782236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854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161</v>
      </c>
      <c r="L985" t="s">
        <v>76</v>
      </c>
      <c r="M985" t="s"/>
      <c r="N985" t="s">
        <v>858</v>
      </c>
      <c r="O985" t="s">
        <v>78</v>
      </c>
      <c r="P985" t="s">
        <v>854</v>
      </c>
      <c r="Q985" t="s"/>
      <c r="R985" t="s">
        <v>220</v>
      </c>
      <c r="S985" t="s">
        <v>362</v>
      </c>
      <c r="T985" t="s">
        <v>81</v>
      </c>
      <c r="U985" t="s">
        <v>82</v>
      </c>
      <c r="V985" t="s">
        <v>83</v>
      </c>
      <c r="W985" t="s">
        <v>97</v>
      </c>
      <c r="X985" t="s"/>
      <c r="Y985" t="s">
        <v>85</v>
      </c>
      <c r="Z985">
        <f>HYPERLINK("https://hotel-media.eclerx.com/savepage/tk_15468536681964607_sr_273.html","info")</f>
        <v/>
      </c>
      <c r="AA985" t="n">
        <v>-2311986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17</v>
      </c>
      <c r="AQ985" t="s">
        <v>88</v>
      </c>
      <c r="AR985" t="s">
        <v>450</v>
      </c>
      <c r="AS985" t="s"/>
      <c r="AT985" t="s">
        <v>90</v>
      </c>
      <c r="AU985" t="s"/>
      <c r="AV985" t="s"/>
      <c r="AW985" t="s"/>
      <c r="AX985" t="s"/>
      <c r="AY985" t="n">
        <v>2311986</v>
      </c>
      <c r="AZ985" t="s">
        <v>855</v>
      </c>
      <c r="BA985" t="s"/>
      <c r="BB985" t="n">
        <v>96905</v>
      </c>
      <c r="BC985" t="n">
        <v>53.556297782236</v>
      </c>
      <c r="BD985" t="n">
        <v>53.556297782236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854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163</v>
      </c>
      <c r="L986" t="s">
        <v>76</v>
      </c>
      <c r="M986" t="s"/>
      <c r="N986" t="s">
        <v>857</v>
      </c>
      <c r="O986" t="s">
        <v>78</v>
      </c>
      <c r="P986" t="s">
        <v>854</v>
      </c>
      <c r="Q986" t="s"/>
      <c r="R986" t="s">
        <v>220</v>
      </c>
      <c r="S986" t="s">
        <v>429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HYPERLINK("https://hotel-media.eclerx.com/savepage/tk_15468536681964607_sr_273.html","info")</f>
        <v/>
      </c>
      <c r="AA986" t="n">
        <v>-2311986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17</v>
      </c>
      <c r="AQ986" t="s">
        <v>88</v>
      </c>
      <c r="AR986" t="s">
        <v>89</v>
      </c>
      <c r="AS986" t="s"/>
      <c r="AT986" t="s">
        <v>90</v>
      </c>
      <c r="AU986" t="s"/>
      <c r="AV986" t="s"/>
      <c r="AW986" t="s"/>
      <c r="AX986" t="s"/>
      <c r="AY986" t="n">
        <v>2311986</v>
      </c>
      <c r="AZ986" t="s">
        <v>855</v>
      </c>
      <c r="BA986" t="s"/>
      <c r="BB986" t="n">
        <v>96905</v>
      </c>
      <c r="BC986" t="n">
        <v>53.556297782236</v>
      </c>
      <c r="BD986" t="n">
        <v>53.556297782236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854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166</v>
      </c>
      <c r="L987" t="s">
        <v>76</v>
      </c>
      <c r="M987" t="s"/>
      <c r="N987" t="s">
        <v>857</v>
      </c>
      <c r="O987" t="s">
        <v>78</v>
      </c>
      <c r="P987" t="s">
        <v>854</v>
      </c>
      <c r="Q987" t="s"/>
      <c r="R987" t="s">
        <v>220</v>
      </c>
      <c r="S987" t="s">
        <v>216</v>
      </c>
      <c r="T987" t="s">
        <v>81</v>
      </c>
      <c r="U987" t="s">
        <v>82</v>
      </c>
      <c r="V987" t="s">
        <v>83</v>
      </c>
      <c r="W987" t="s">
        <v>84</v>
      </c>
      <c r="X987" t="s"/>
      <c r="Y987" t="s">
        <v>85</v>
      </c>
      <c r="Z987">
        <f>HYPERLINK("https://hotel-media.eclerx.com/savepage/tk_15468536681964607_sr_273.html","info")</f>
        <v/>
      </c>
      <c r="AA987" t="n">
        <v>-2311986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17</v>
      </c>
      <c r="AQ987" t="s">
        <v>88</v>
      </c>
      <c r="AR987" t="s">
        <v>114</v>
      </c>
      <c r="AS987" t="s"/>
      <c r="AT987" t="s">
        <v>90</v>
      </c>
      <c r="AU987" t="s"/>
      <c r="AV987" t="s"/>
      <c r="AW987" t="s"/>
      <c r="AX987" t="s"/>
      <c r="AY987" t="n">
        <v>2311986</v>
      </c>
      <c r="AZ987" t="s">
        <v>855</v>
      </c>
      <c r="BA987" t="s"/>
      <c r="BB987" t="n">
        <v>96905</v>
      </c>
      <c r="BC987" t="n">
        <v>53.556297782236</v>
      </c>
      <c r="BD987" t="n">
        <v>53.556297782236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854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167</v>
      </c>
      <c r="L988" t="s">
        <v>76</v>
      </c>
      <c r="M988" t="s"/>
      <c r="N988" t="s">
        <v>861</v>
      </c>
      <c r="O988" t="s">
        <v>78</v>
      </c>
      <c r="P988" t="s">
        <v>854</v>
      </c>
      <c r="Q988" t="s"/>
      <c r="R988" t="s">
        <v>220</v>
      </c>
      <c r="S988" t="s">
        <v>717</v>
      </c>
      <c r="T988" t="s">
        <v>81</v>
      </c>
      <c r="U988" t="s">
        <v>82</v>
      </c>
      <c r="V988" t="s">
        <v>83</v>
      </c>
      <c r="W988" t="s">
        <v>84</v>
      </c>
      <c r="X988" t="s"/>
      <c r="Y988" t="s">
        <v>85</v>
      </c>
      <c r="Z988">
        <f>HYPERLINK("https://hotel-media.eclerx.com/savepage/tk_15468536681964607_sr_273.html","info")</f>
        <v/>
      </c>
      <c r="AA988" t="n">
        <v>-2311986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17</v>
      </c>
      <c r="AQ988" t="s">
        <v>88</v>
      </c>
      <c r="AR988" t="s">
        <v>119</v>
      </c>
      <c r="AS988" t="s"/>
      <c r="AT988" t="s">
        <v>90</v>
      </c>
      <c r="AU988" t="s"/>
      <c r="AV988" t="s"/>
      <c r="AW988" t="s"/>
      <c r="AX988" t="s"/>
      <c r="AY988" t="n">
        <v>2311986</v>
      </c>
      <c r="AZ988" t="s">
        <v>855</v>
      </c>
      <c r="BA988" t="s"/>
      <c r="BB988" t="n">
        <v>96905</v>
      </c>
      <c r="BC988" t="n">
        <v>53.556297782236</v>
      </c>
      <c r="BD988" t="n">
        <v>53.556297782236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854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167</v>
      </c>
      <c r="L989" t="s">
        <v>76</v>
      </c>
      <c r="M989" t="s"/>
      <c r="N989" t="s">
        <v>862</v>
      </c>
      <c r="O989" t="s">
        <v>78</v>
      </c>
      <c r="P989" t="s">
        <v>854</v>
      </c>
      <c r="Q989" t="s"/>
      <c r="R989" t="s">
        <v>220</v>
      </c>
      <c r="S989" t="s">
        <v>717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HYPERLINK("https://hotel-media.eclerx.com/savepage/tk_15468536681964607_sr_273.html","info")</f>
        <v/>
      </c>
      <c r="AA989" t="n">
        <v>-2311986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17</v>
      </c>
      <c r="AQ989" t="s">
        <v>88</v>
      </c>
      <c r="AR989" t="s">
        <v>121</v>
      </c>
      <c r="AS989" t="s"/>
      <c r="AT989" t="s">
        <v>90</v>
      </c>
      <c r="AU989" t="s"/>
      <c r="AV989" t="s"/>
      <c r="AW989" t="s"/>
      <c r="AX989" t="s"/>
      <c r="AY989" t="n">
        <v>2311986</v>
      </c>
      <c r="AZ989" t="s">
        <v>855</v>
      </c>
      <c r="BA989" t="s"/>
      <c r="BB989" t="n">
        <v>96905</v>
      </c>
      <c r="BC989" t="n">
        <v>53.556297782236</v>
      </c>
      <c r="BD989" t="n">
        <v>53.556297782236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854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167</v>
      </c>
      <c r="L990" t="s">
        <v>76</v>
      </c>
      <c r="M990" t="s"/>
      <c r="N990" t="s">
        <v>861</v>
      </c>
      <c r="O990" t="s">
        <v>78</v>
      </c>
      <c r="P990" t="s">
        <v>854</v>
      </c>
      <c r="Q990" t="s"/>
      <c r="R990" t="s">
        <v>220</v>
      </c>
      <c r="S990" t="s">
        <v>717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HYPERLINK("https://hotel-media.eclerx.com/savepage/tk_15468536681964607_sr_273.html","info")</f>
        <v/>
      </c>
      <c r="AA990" t="n">
        <v>-2311986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17</v>
      </c>
      <c r="AQ990" t="s">
        <v>88</v>
      </c>
      <c r="AR990" t="s">
        <v>124</v>
      </c>
      <c r="AS990" t="s"/>
      <c r="AT990" t="s">
        <v>90</v>
      </c>
      <c r="AU990" t="s"/>
      <c r="AV990" t="s"/>
      <c r="AW990" t="s"/>
      <c r="AX990" t="s"/>
      <c r="AY990" t="n">
        <v>2311986</v>
      </c>
      <c r="AZ990" t="s">
        <v>855</v>
      </c>
      <c r="BA990" t="s"/>
      <c r="BB990" t="n">
        <v>96905</v>
      </c>
      <c r="BC990" t="n">
        <v>53.556297782236</v>
      </c>
      <c r="BD990" t="n">
        <v>53.556297782236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854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169</v>
      </c>
      <c r="L991" t="s">
        <v>76</v>
      </c>
      <c r="M991" t="s"/>
      <c r="N991" t="s">
        <v>131</v>
      </c>
      <c r="O991" t="s">
        <v>78</v>
      </c>
      <c r="P991" t="s">
        <v>854</v>
      </c>
      <c r="Q991" t="s"/>
      <c r="R991" t="s">
        <v>220</v>
      </c>
      <c r="S991" t="s">
        <v>217</v>
      </c>
      <c r="T991" t="s">
        <v>81</v>
      </c>
      <c r="U991" t="s">
        <v>82</v>
      </c>
      <c r="V991" t="s">
        <v>83</v>
      </c>
      <c r="W991" t="s">
        <v>84</v>
      </c>
      <c r="X991" t="s"/>
      <c r="Y991" t="s">
        <v>85</v>
      </c>
      <c r="Z991">
        <f>HYPERLINK("https://hotel-media.eclerx.com/savepage/tk_15468536681964607_sr_273.html","info")</f>
        <v/>
      </c>
      <c r="AA991" t="n">
        <v>-2311986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17</v>
      </c>
      <c r="AQ991" t="s">
        <v>88</v>
      </c>
      <c r="AR991" t="s">
        <v>133</v>
      </c>
      <c r="AS991" t="s"/>
      <c r="AT991" t="s">
        <v>90</v>
      </c>
      <c r="AU991" t="s"/>
      <c r="AV991" t="s"/>
      <c r="AW991" t="s"/>
      <c r="AX991" t="s"/>
      <c r="AY991" t="n">
        <v>2311986</v>
      </c>
      <c r="AZ991" t="s">
        <v>855</v>
      </c>
      <c r="BA991" t="s"/>
      <c r="BB991" t="n">
        <v>96905</v>
      </c>
      <c r="BC991" t="n">
        <v>53.556297782236</v>
      </c>
      <c r="BD991" t="n">
        <v>53.556297782236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854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169</v>
      </c>
      <c r="L992" t="s">
        <v>76</v>
      </c>
      <c r="M992" t="s"/>
      <c r="N992" t="s">
        <v>125</v>
      </c>
      <c r="O992" t="s">
        <v>78</v>
      </c>
      <c r="P992" t="s">
        <v>854</v>
      </c>
      <c r="Q992" t="s"/>
      <c r="R992" t="s">
        <v>220</v>
      </c>
      <c r="S992" t="s">
        <v>217</v>
      </c>
      <c r="T992" t="s">
        <v>81</v>
      </c>
      <c r="U992" t="s">
        <v>82</v>
      </c>
      <c r="V992" t="s">
        <v>83</v>
      </c>
      <c r="W992" t="s">
        <v>84</v>
      </c>
      <c r="X992" t="s"/>
      <c r="Y992" t="s">
        <v>85</v>
      </c>
      <c r="Z992">
        <f>HYPERLINK("https://hotel-media.eclerx.com/savepage/tk_15468536681964607_sr_273.html","info")</f>
        <v/>
      </c>
      <c r="AA992" t="n">
        <v>-2311986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17</v>
      </c>
      <c r="AQ992" t="s">
        <v>88</v>
      </c>
      <c r="AR992" t="s">
        <v>127</v>
      </c>
      <c r="AS992" t="s"/>
      <c r="AT992" t="s">
        <v>90</v>
      </c>
      <c r="AU992" t="s"/>
      <c r="AV992" t="s"/>
      <c r="AW992" t="s"/>
      <c r="AX992" t="s"/>
      <c r="AY992" t="n">
        <v>2311986</v>
      </c>
      <c r="AZ992" t="s">
        <v>855</v>
      </c>
      <c r="BA992" t="s"/>
      <c r="BB992" t="n">
        <v>96905</v>
      </c>
      <c r="BC992" t="n">
        <v>53.556297782236</v>
      </c>
      <c r="BD992" t="n">
        <v>53.556297782236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854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170</v>
      </c>
      <c r="L993" t="s">
        <v>76</v>
      </c>
      <c r="M993" t="s"/>
      <c r="N993" t="s">
        <v>128</v>
      </c>
      <c r="O993" t="s">
        <v>78</v>
      </c>
      <c r="P993" t="s">
        <v>854</v>
      </c>
      <c r="Q993" t="s"/>
      <c r="R993" t="s">
        <v>220</v>
      </c>
      <c r="S993" t="s">
        <v>863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HYPERLINK("https://hotel-media.eclerx.com/savepage/tk_15468536681964607_sr_273.html","info")</f>
        <v/>
      </c>
      <c r="AA993" t="n">
        <v>-2311986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17</v>
      </c>
      <c r="AQ993" t="s">
        <v>88</v>
      </c>
      <c r="AR993" t="s">
        <v>119</v>
      </c>
      <c r="AS993" t="s"/>
      <c r="AT993" t="s">
        <v>90</v>
      </c>
      <c r="AU993" t="s"/>
      <c r="AV993" t="s"/>
      <c r="AW993" t="s"/>
      <c r="AX993" t="s"/>
      <c r="AY993" t="n">
        <v>2311986</v>
      </c>
      <c r="AZ993" t="s">
        <v>855</v>
      </c>
      <c r="BA993" t="s"/>
      <c r="BB993" t="n">
        <v>96905</v>
      </c>
      <c r="BC993" t="n">
        <v>53.556297782236</v>
      </c>
      <c r="BD993" t="n">
        <v>53.556297782236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854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171</v>
      </c>
      <c r="L994" t="s">
        <v>76</v>
      </c>
      <c r="M994" t="s"/>
      <c r="N994" t="s">
        <v>152</v>
      </c>
      <c r="O994" t="s">
        <v>78</v>
      </c>
      <c r="P994" t="s">
        <v>854</v>
      </c>
      <c r="Q994" t="s"/>
      <c r="R994" t="s">
        <v>220</v>
      </c>
      <c r="S994" t="s">
        <v>577</v>
      </c>
      <c r="T994" t="s">
        <v>81</v>
      </c>
      <c r="U994" t="s">
        <v>82</v>
      </c>
      <c r="V994" t="s">
        <v>83</v>
      </c>
      <c r="W994" t="s">
        <v>84</v>
      </c>
      <c r="X994" t="s"/>
      <c r="Y994" t="s">
        <v>85</v>
      </c>
      <c r="Z994">
        <f>HYPERLINK("https://hotel-media.eclerx.com/savepage/tk_15468536681964607_sr_273.html","info")</f>
        <v/>
      </c>
      <c r="AA994" t="n">
        <v>-2311986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17</v>
      </c>
      <c r="AQ994" t="s">
        <v>88</v>
      </c>
      <c r="AR994" t="s">
        <v>89</v>
      </c>
      <c r="AS994" t="s"/>
      <c r="AT994" t="s">
        <v>90</v>
      </c>
      <c r="AU994" t="s"/>
      <c r="AV994" t="s"/>
      <c r="AW994" t="s"/>
      <c r="AX994" t="s"/>
      <c r="AY994" t="n">
        <v>2311986</v>
      </c>
      <c r="AZ994" t="s">
        <v>855</v>
      </c>
      <c r="BA994" t="s"/>
      <c r="BB994" t="n">
        <v>96905</v>
      </c>
      <c r="BC994" t="n">
        <v>53.556297782236</v>
      </c>
      <c r="BD994" t="n">
        <v>53.556297782236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854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171</v>
      </c>
      <c r="L995" t="s">
        <v>76</v>
      </c>
      <c r="M995" t="s"/>
      <c r="N995" t="s">
        <v>864</v>
      </c>
      <c r="O995" t="s">
        <v>78</v>
      </c>
      <c r="P995" t="s">
        <v>854</v>
      </c>
      <c r="Q995" t="s"/>
      <c r="R995" t="s">
        <v>220</v>
      </c>
      <c r="S995" t="s">
        <v>577</v>
      </c>
      <c r="T995" t="s">
        <v>81</v>
      </c>
      <c r="U995" t="s">
        <v>82</v>
      </c>
      <c r="V995" t="s">
        <v>83</v>
      </c>
      <c r="W995" t="s">
        <v>97</v>
      </c>
      <c r="X995" t="s"/>
      <c r="Y995" t="s">
        <v>85</v>
      </c>
      <c r="Z995">
        <f>HYPERLINK("https://hotel-media.eclerx.com/savepage/tk_15468536681964607_sr_273.html","info")</f>
        <v/>
      </c>
      <c r="AA995" t="n">
        <v>-2311986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17</v>
      </c>
      <c r="AQ995" t="s">
        <v>88</v>
      </c>
      <c r="AR995" t="s">
        <v>89</v>
      </c>
      <c r="AS995" t="s"/>
      <c r="AT995" t="s">
        <v>90</v>
      </c>
      <c r="AU995" t="s"/>
      <c r="AV995" t="s"/>
      <c r="AW995" t="s"/>
      <c r="AX995" t="s"/>
      <c r="AY995" t="n">
        <v>2311986</v>
      </c>
      <c r="AZ995" t="s">
        <v>855</v>
      </c>
      <c r="BA995" t="s"/>
      <c r="BB995" t="n">
        <v>96905</v>
      </c>
      <c r="BC995" t="n">
        <v>53.556297782236</v>
      </c>
      <c r="BD995" t="n">
        <v>53.556297782236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854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171</v>
      </c>
      <c r="L996" t="s">
        <v>76</v>
      </c>
      <c r="M996" t="s"/>
      <c r="N996" t="s">
        <v>642</v>
      </c>
      <c r="O996" t="s">
        <v>78</v>
      </c>
      <c r="P996" t="s">
        <v>854</v>
      </c>
      <c r="Q996" t="s"/>
      <c r="R996" t="s">
        <v>220</v>
      </c>
      <c r="S996" t="s">
        <v>577</v>
      </c>
      <c r="T996" t="s">
        <v>81</v>
      </c>
      <c r="U996" t="s">
        <v>82</v>
      </c>
      <c r="V996" t="s">
        <v>83</v>
      </c>
      <c r="W996" t="s">
        <v>97</v>
      </c>
      <c r="X996" t="s"/>
      <c r="Y996" t="s">
        <v>85</v>
      </c>
      <c r="Z996">
        <f>HYPERLINK("https://hotel-media.eclerx.com/savepage/tk_15468536681964607_sr_273.html","info")</f>
        <v/>
      </c>
      <c r="AA996" t="n">
        <v>-2311986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17</v>
      </c>
      <c r="AQ996" t="s">
        <v>88</v>
      </c>
      <c r="AR996" t="s">
        <v>89</v>
      </c>
      <c r="AS996" t="s"/>
      <c r="AT996" t="s">
        <v>90</v>
      </c>
      <c r="AU996" t="s"/>
      <c r="AV996" t="s"/>
      <c r="AW996" t="s"/>
      <c r="AX996" t="s"/>
      <c r="AY996" t="n">
        <v>2311986</v>
      </c>
      <c r="AZ996" t="s">
        <v>855</v>
      </c>
      <c r="BA996" t="s"/>
      <c r="BB996" t="n">
        <v>96905</v>
      </c>
      <c r="BC996" t="n">
        <v>53.556297782236</v>
      </c>
      <c r="BD996" t="n">
        <v>53.556297782236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854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172</v>
      </c>
      <c r="L997" t="s">
        <v>76</v>
      </c>
      <c r="M997" t="s"/>
      <c r="N997" t="s">
        <v>128</v>
      </c>
      <c r="O997" t="s">
        <v>78</v>
      </c>
      <c r="P997" t="s">
        <v>854</v>
      </c>
      <c r="Q997" t="s"/>
      <c r="R997" t="s">
        <v>220</v>
      </c>
      <c r="S997" t="s">
        <v>618</v>
      </c>
      <c r="T997" t="s">
        <v>81</v>
      </c>
      <c r="U997" t="s">
        <v>82</v>
      </c>
      <c r="V997" t="s">
        <v>83</v>
      </c>
      <c r="W997" t="s">
        <v>84</v>
      </c>
      <c r="X997" t="s"/>
      <c r="Y997" t="s">
        <v>85</v>
      </c>
      <c r="Z997">
        <f>HYPERLINK("https://hotel-media.eclerx.com/savepage/tk_15468536681964607_sr_273.html","info")</f>
        <v/>
      </c>
      <c r="AA997" t="n">
        <v>-2311986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17</v>
      </c>
      <c r="AQ997" t="s">
        <v>88</v>
      </c>
      <c r="AR997" t="s">
        <v>148</v>
      </c>
      <c r="AS997" t="s"/>
      <c r="AT997" t="s">
        <v>90</v>
      </c>
      <c r="AU997" t="s"/>
      <c r="AV997" t="s"/>
      <c r="AW997" t="s"/>
      <c r="AX997" t="s"/>
      <c r="AY997" t="n">
        <v>2311986</v>
      </c>
      <c r="AZ997" t="s">
        <v>855</v>
      </c>
      <c r="BA997" t="s"/>
      <c r="BB997" t="n">
        <v>96905</v>
      </c>
      <c r="BC997" t="n">
        <v>53.556297782236</v>
      </c>
      <c r="BD997" t="n">
        <v>53.556297782236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854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173</v>
      </c>
      <c r="L998" t="s">
        <v>76</v>
      </c>
      <c r="M998" t="s"/>
      <c r="N998" t="s">
        <v>128</v>
      </c>
      <c r="O998" t="s">
        <v>78</v>
      </c>
      <c r="P998" t="s">
        <v>854</v>
      </c>
      <c r="Q998" t="s"/>
      <c r="R998" t="s">
        <v>220</v>
      </c>
      <c r="S998" t="s">
        <v>701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HYPERLINK("https://hotel-media.eclerx.com/savepage/tk_15468536681964607_sr_273.html","info")</f>
        <v/>
      </c>
      <c r="AA998" t="n">
        <v>-2311986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17</v>
      </c>
      <c r="AQ998" t="s">
        <v>88</v>
      </c>
      <c r="AR998" t="s">
        <v>121</v>
      </c>
      <c r="AS998" t="s"/>
      <c r="AT998" t="s">
        <v>90</v>
      </c>
      <c r="AU998" t="s"/>
      <c r="AV998" t="s"/>
      <c r="AW998" t="s"/>
      <c r="AX998" t="s"/>
      <c r="AY998" t="n">
        <v>2311986</v>
      </c>
      <c r="AZ998" t="s">
        <v>855</v>
      </c>
      <c r="BA998" t="s"/>
      <c r="BB998" t="n">
        <v>96905</v>
      </c>
      <c r="BC998" t="n">
        <v>53.556297782236</v>
      </c>
      <c r="BD998" t="n">
        <v>53.556297782236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854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175</v>
      </c>
      <c r="L999" t="s">
        <v>76</v>
      </c>
      <c r="M999" t="s"/>
      <c r="N999" t="s">
        <v>152</v>
      </c>
      <c r="O999" t="s">
        <v>78</v>
      </c>
      <c r="P999" t="s">
        <v>854</v>
      </c>
      <c r="Q999" t="s"/>
      <c r="R999" t="s">
        <v>220</v>
      </c>
      <c r="S999" t="s">
        <v>158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HYPERLINK("https://hotel-media.eclerx.com/savepage/tk_15468536681964607_sr_273.html","info")</f>
        <v/>
      </c>
      <c r="AA999" t="n">
        <v>-2311986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17</v>
      </c>
      <c r="AQ999" t="s">
        <v>88</v>
      </c>
      <c r="AR999" t="s">
        <v>114</v>
      </c>
      <c r="AS999" t="s"/>
      <c r="AT999" t="s">
        <v>90</v>
      </c>
      <c r="AU999" t="s"/>
      <c r="AV999" t="s"/>
      <c r="AW999" t="s"/>
      <c r="AX999" t="s"/>
      <c r="AY999" t="n">
        <v>2311986</v>
      </c>
      <c r="AZ999" t="s">
        <v>855</v>
      </c>
      <c r="BA999" t="s"/>
      <c r="BB999" t="n">
        <v>96905</v>
      </c>
      <c r="BC999" t="n">
        <v>53.556297782236</v>
      </c>
      <c r="BD999" t="n">
        <v>53.556297782236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854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176</v>
      </c>
      <c r="L1000" t="s">
        <v>76</v>
      </c>
      <c r="M1000" t="s"/>
      <c r="N1000" t="s">
        <v>864</v>
      </c>
      <c r="O1000" t="s">
        <v>78</v>
      </c>
      <c r="P1000" t="s">
        <v>854</v>
      </c>
      <c r="Q1000" t="s"/>
      <c r="R1000" t="s">
        <v>220</v>
      </c>
      <c r="S1000" t="s">
        <v>160</v>
      </c>
      <c r="T1000" t="s">
        <v>81</v>
      </c>
      <c r="U1000" t="s">
        <v>82</v>
      </c>
      <c r="V1000" t="s">
        <v>83</v>
      </c>
      <c r="W1000" t="s">
        <v>97</v>
      </c>
      <c r="X1000" t="s"/>
      <c r="Y1000" t="s">
        <v>85</v>
      </c>
      <c r="Z1000">
        <f>HYPERLINK("https://hotel-media.eclerx.com/savepage/tk_15468536681964607_sr_273.html","info")</f>
        <v/>
      </c>
      <c r="AA1000" t="n">
        <v>-2311986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17</v>
      </c>
      <c r="AQ1000" t="s">
        <v>88</v>
      </c>
      <c r="AR1000" t="s">
        <v>114</v>
      </c>
      <c r="AS1000" t="s"/>
      <c r="AT1000" t="s">
        <v>90</v>
      </c>
      <c r="AU1000" t="s"/>
      <c r="AV1000" t="s"/>
      <c r="AW1000" t="s"/>
      <c r="AX1000" t="s"/>
      <c r="AY1000" t="n">
        <v>2311986</v>
      </c>
      <c r="AZ1000" t="s">
        <v>855</v>
      </c>
      <c r="BA1000" t="s"/>
      <c r="BB1000" t="n">
        <v>96905</v>
      </c>
      <c r="BC1000" t="n">
        <v>53.556297782236</v>
      </c>
      <c r="BD1000" t="n">
        <v>53.556297782236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854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176</v>
      </c>
      <c r="L1001" t="s">
        <v>76</v>
      </c>
      <c r="M1001" t="s"/>
      <c r="N1001" t="s">
        <v>642</v>
      </c>
      <c r="O1001" t="s">
        <v>78</v>
      </c>
      <c r="P1001" t="s">
        <v>854</v>
      </c>
      <c r="Q1001" t="s"/>
      <c r="R1001" t="s">
        <v>220</v>
      </c>
      <c r="S1001" t="s">
        <v>160</v>
      </c>
      <c r="T1001" t="s">
        <v>81</v>
      </c>
      <c r="U1001" t="s">
        <v>82</v>
      </c>
      <c r="V1001" t="s">
        <v>83</v>
      </c>
      <c r="W1001" t="s">
        <v>97</v>
      </c>
      <c r="X1001" t="s"/>
      <c r="Y1001" t="s">
        <v>85</v>
      </c>
      <c r="Z1001">
        <f>HYPERLINK("https://hotel-media.eclerx.com/savepage/tk_15468536681964607_sr_273.html","info")</f>
        <v/>
      </c>
      <c r="AA1001" t="n">
        <v>-2311986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17</v>
      </c>
      <c r="AQ1001" t="s">
        <v>88</v>
      </c>
      <c r="AR1001" t="s">
        <v>114</v>
      </c>
      <c r="AS1001" t="s"/>
      <c r="AT1001" t="s">
        <v>90</v>
      </c>
      <c r="AU1001" t="s"/>
      <c r="AV1001" t="s"/>
      <c r="AW1001" t="s"/>
      <c r="AX1001" t="s"/>
      <c r="AY1001" t="n">
        <v>2311986</v>
      </c>
      <c r="AZ1001" t="s">
        <v>855</v>
      </c>
      <c r="BA1001" t="s"/>
      <c r="BB1001" t="n">
        <v>96905</v>
      </c>
      <c r="BC1001" t="n">
        <v>53.556297782236</v>
      </c>
      <c r="BD1001" t="n">
        <v>53.556297782236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854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177</v>
      </c>
      <c r="L1002" t="s">
        <v>76</v>
      </c>
      <c r="M1002" t="s"/>
      <c r="N1002" t="s">
        <v>858</v>
      </c>
      <c r="O1002" t="s">
        <v>78</v>
      </c>
      <c r="P1002" t="s">
        <v>854</v>
      </c>
      <c r="Q1002" t="s"/>
      <c r="R1002" t="s">
        <v>220</v>
      </c>
      <c r="S1002" t="s">
        <v>705</v>
      </c>
      <c r="T1002" t="s">
        <v>81</v>
      </c>
      <c r="U1002" t="s">
        <v>82</v>
      </c>
      <c r="V1002" t="s">
        <v>83</v>
      </c>
      <c r="W1002" t="s">
        <v>84</v>
      </c>
      <c r="X1002" t="s"/>
      <c r="Y1002" t="s">
        <v>85</v>
      </c>
      <c r="Z1002">
        <f>HYPERLINK("https://hotel-media.eclerx.com/savepage/tk_15468536681964607_sr_273.html","info")</f>
        <v/>
      </c>
      <c r="AA1002" t="n">
        <v>-2311986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17</v>
      </c>
      <c r="AQ1002" t="s">
        <v>88</v>
      </c>
      <c r="AR1002" t="s">
        <v>141</v>
      </c>
      <c r="AS1002" t="s"/>
      <c r="AT1002" t="s">
        <v>90</v>
      </c>
      <c r="AU1002" t="s"/>
      <c r="AV1002" t="s"/>
      <c r="AW1002" t="s"/>
      <c r="AX1002" t="s"/>
      <c r="AY1002" t="n">
        <v>2311986</v>
      </c>
      <c r="AZ1002" t="s">
        <v>855</v>
      </c>
      <c r="BA1002" t="s"/>
      <c r="BB1002" t="n">
        <v>96905</v>
      </c>
      <c r="BC1002" t="n">
        <v>53.556297782236</v>
      </c>
      <c r="BD1002" t="n">
        <v>53.556297782236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854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177</v>
      </c>
      <c r="L1003" t="s">
        <v>76</v>
      </c>
      <c r="M1003" t="s"/>
      <c r="N1003" t="s">
        <v>418</v>
      </c>
      <c r="O1003" t="s">
        <v>78</v>
      </c>
      <c r="P1003" t="s">
        <v>854</v>
      </c>
      <c r="Q1003" t="s"/>
      <c r="R1003" t="s">
        <v>220</v>
      </c>
      <c r="S1003" t="s">
        <v>705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HYPERLINK("https://hotel-media.eclerx.com/savepage/tk_15468536681964607_sr_273.html","info")</f>
        <v/>
      </c>
      <c r="AA1003" t="n">
        <v>-2311986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17</v>
      </c>
      <c r="AQ1003" t="s">
        <v>88</v>
      </c>
      <c r="AR1003" t="s">
        <v>141</v>
      </c>
      <c r="AS1003" t="s"/>
      <c r="AT1003" t="s">
        <v>90</v>
      </c>
      <c r="AU1003" t="s"/>
      <c r="AV1003" t="s"/>
      <c r="AW1003" t="s"/>
      <c r="AX1003" t="s"/>
      <c r="AY1003" t="n">
        <v>2311986</v>
      </c>
      <c r="AZ1003" t="s">
        <v>855</v>
      </c>
      <c r="BA1003" t="s"/>
      <c r="BB1003" t="n">
        <v>96905</v>
      </c>
      <c r="BC1003" t="n">
        <v>53.556297782236</v>
      </c>
      <c r="BD1003" t="n">
        <v>53.556297782236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854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178</v>
      </c>
      <c r="L1004" t="s">
        <v>76</v>
      </c>
      <c r="M1004" t="s"/>
      <c r="N1004" t="s">
        <v>329</v>
      </c>
      <c r="O1004" t="s">
        <v>78</v>
      </c>
      <c r="P1004" t="s">
        <v>854</v>
      </c>
      <c r="Q1004" t="s"/>
      <c r="R1004" t="s">
        <v>220</v>
      </c>
      <c r="S1004" t="s">
        <v>579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HYPERLINK("https://hotel-media.eclerx.com/savepage/tk_15468536681964607_sr_273.html","info")</f>
        <v/>
      </c>
      <c r="AA1004" t="n">
        <v>-2311986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17</v>
      </c>
      <c r="AQ1004" t="s">
        <v>88</v>
      </c>
      <c r="AR1004" t="s">
        <v>133</v>
      </c>
      <c r="AS1004" t="s"/>
      <c r="AT1004" t="s">
        <v>90</v>
      </c>
      <c r="AU1004" t="s"/>
      <c r="AV1004" t="s"/>
      <c r="AW1004" t="s"/>
      <c r="AX1004" t="s"/>
      <c r="AY1004" t="n">
        <v>2311986</v>
      </c>
      <c r="AZ1004" t="s">
        <v>855</v>
      </c>
      <c r="BA1004" t="s"/>
      <c r="BB1004" t="n">
        <v>96905</v>
      </c>
      <c r="BC1004" t="n">
        <v>53.556297782236</v>
      </c>
      <c r="BD1004" t="n">
        <v>53.556297782236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854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179</v>
      </c>
      <c r="L1005" t="s">
        <v>76</v>
      </c>
      <c r="M1005" t="s"/>
      <c r="N1005" t="s">
        <v>128</v>
      </c>
      <c r="O1005" t="s">
        <v>78</v>
      </c>
      <c r="P1005" t="s">
        <v>854</v>
      </c>
      <c r="Q1005" t="s"/>
      <c r="R1005" t="s">
        <v>220</v>
      </c>
      <c r="S1005" t="s">
        <v>657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HYPERLINK("https://hotel-media.eclerx.com/savepage/tk_15468536681964607_sr_273.html","info")</f>
        <v/>
      </c>
      <c r="AA1005" t="n">
        <v>-2311986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17</v>
      </c>
      <c r="AQ1005" t="s">
        <v>88</v>
      </c>
      <c r="AR1005" t="s">
        <v>119</v>
      </c>
      <c r="AS1005" t="s"/>
      <c r="AT1005" t="s">
        <v>90</v>
      </c>
      <c r="AU1005" t="s"/>
      <c r="AV1005" t="s"/>
      <c r="AW1005" t="s"/>
      <c r="AX1005" t="s"/>
      <c r="AY1005" t="n">
        <v>2311986</v>
      </c>
      <c r="AZ1005" t="s">
        <v>855</v>
      </c>
      <c r="BA1005" t="s"/>
      <c r="BB1005" t="n">
        <v>96905</v>
      </c>
      <c r="BC1005" t="n">
        <v>53.556297782236</v>
      </c>
      <c r="BD1005" t="n">
        <v>53.556297782236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854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181</v>
      </c>
      <c r="L1006" t="s">
        <v>76</v>
      </c>
      <c r="M1006" t="s"/>
      <c r="N1006" t="s">
        <v>128</v>
      </c>
      <c r="O1006" t="s">
        <v>78</v>
      </c>
      <c r="P1006" t="s">
        <v>854</v>
      </c>
      <c r="Q1006" t="s"/>
      <c r="R1006" t="s">
        <v>220</v>
      </c>
      <c r="S1006" t="s">
        <v>809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HYPERLINK("https://hotel-media.eclerx.com/savepage/tk_15468536681964607_sr_273.html","info")</f>
        <v/>
      </c>
      <c r="AA1006" t="n">
        <v>-2311986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17</v>
      </c>
      <c r="AQ1006" t="s">
        <v>88</v>
      </c>
      <c r="AR1006" t="s">
        <v>148</v>
      </c>
      <c r="AS1006" t="s"/>
      <c r="AT1006" t="s">
        <v>90</v>
      </c>
      <c r="AU1006" t="s"/>
      <c r="AV1006" t="s"/>
      <c r="AW1006" t="s"/>
      <c r="AX1006" t="s"/>
      <c r="AY1006" t="n">
        <v>2311986</v>
      </c>
      <c r="AZ1006" t="s">
        <v>855</v>
      </c>
      <c r="BA1006" t="s"/>
      <c r="BB1006" t="n">
        <v>96905</v>
      </c>
      <c r="BC1006" t="n">
        <v>53.556297782236</v>
      </c>
      <c r="BD1006" t="n">
        <v>53.556297782236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854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182</v>
      </c>
      <c r="L1007" t="s">
        <v>76</v>
      </c>
      <c r="M1007" t="s"/>
      <c r="N1007" t="s">
        <v>128</v>
      </c>
      <c r="O1007" t="s">
        <v>78</v>
      </c>
      <c r="P1007" t="s">
        <v>854</v>
      </c>
      <c r="Q1007" t="s"/>
      <c r="R1007" t="s">
        <v>220</v>
      </c>
      <c r="S1007" t="s">
        <v>162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HYPERLINK("https://hotel-media.eclerx.com/savepage/tk_15468536681964607_sr_273.html","info")</f>
        <v/>
      </c>
      <c r="AA1007" t="n">
        <v>-2311986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17</v>
      </c>
      <c r="AQ1007" t="s">
        <v>88</v>
      </c>
      <c r="AR1007" t="s">
        <v>121</v>
      </c>
      <c r="AS1007" t="s"/>
      <c r="AT1007" t="s">
        <v>90</v>
      </c>
      <c r="AU1007" t="s"/>
      <c r="AV1007" t="s"/>
      <c r="AW1007" t="s"/>
      <c r="AX1007" t="s"/>
      <c r="AY1007" t="n">
        <v>2311986</v>
      </c>
      <c r="AZ1007" t="s">
        <v>855</v>
      </c>
      <c r="BA1007" t="s"/>
      <c r="BB1007" t="n">
        <v>96905</v>
      </c>
      <c r="BC1007" t="n">
        <v>53.556297782236</v>
      </c>
      <c r="BD1007" t="n">
        <v>53.556297782236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854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188</v>
      </c>
      <c r="L1008" t="s">
        <v>76</v>
      </c>
      <c r="M1008" t="s"/>
      <c r="N1008" t="s">
        <v>159</v>
      </c>
      <c r="O1008" t="s">
        <v>78</v>
      </c>
      <c r="P1008" t="s">
        <v>854</v>
      </c>
      <c r="Q1008" t="s"/>
      <c r="R1008" t="s">
        <v>220</v>
      </c>
      <c r="S1008" t="s">
        <v>402</v>
      </c>
      <c r="T1008" t="s">
        <v>81</v>
      </c>
      <c r="U1008" t="s">
        <v>82</v>
      </c>
      <c r="V1008" t="s">
        <v>83</v>
      </c>
      <c r="W1008" t="s">
        <v>97</v>
      </c>
      <c r="X1008" t="s"/>
      <c r="Y1008" t="s">
        <v>85</v>
      </c>
      <c r="Z1008">
        <f>HYPERLINK("https://hotel-media.eclerx.com/savepage/tk_15468536681964607_sr_273.html","info")</f>
        <v/>
      </c>
      <c r="AA1008" t="n">
        <v>-2311986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17</v>
      </c>
      <c r="AQ1008" t="s">
        <v>88</v>
      </c>
      <c r="AR1008" t="s">
        <v>89</v>
      </c>
      <c r="AS1008" t="s"/>
      <c r="AT1008" t="s">
        <v>90</v>
      </c>
      <c r="AU1008" t="s"/>
      <c r="AV1008" t="s"/>
      <c r="AW1008" t="s"/>
      <c r="AX1008" t="s"/>
      <c r="AY1008" t="n">
        <v>2311986</v>
      </c>
      <c r="AZ1008" t="s">
        <v>855</v>
      </c>
      <c r="BA1008" t="s"/>
      <c r="BB1008" t="n">
        <v>96905</v>
      </c>
      <c r="BC1008" t="n">
        <v>53.556297782236</v>
      </c>
      <c r="BD1008" t="n">
        <v>53.556297782236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854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188</v>
      </c>
      <c r="L1009" t="s">
        <v>76</v>
      </c>
      <c r="M1009" t="s"/>
      <c r="N1009" t="s">
        <v>865</v>
      </c>
      <c r="O1009" t="s">
        <v>78</v>
      </c>
      <c r="P1009" t="s">
        <v>854</v>
      </c>
      <c r="Q1009" t="s"/>
      <c r="R1009" t="s">
        <v>220</v>
      </c>
      <c r="S1009" t="s">
        <v>402</v>
      </c>
      <c r="T1009" t="s">
        <v>81</v>
      </c>
      <c r="U1009" t="s">
        <v>82</v>
      </c>
      <c r="V1009" t="s">
        <v>83</v>
      </c>
      <c r="W1009" t="s">
        <v>97</v>
      </c>
      <c r="X1009" t="s"/>
      <c r="Y1009" t="s">
        <v>85</v>
      </c>
      <c r="Z1009">
        <f>HYPERLINK("https://hotel-media.eclerx.com/savepage/tk_15468536681964607_sr_273.html","info")</f>
        <v/>
      </c>
      <c r="AA1009" t="n">
        <v>-2311986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17</v>
      </c>
      <c r="AQ1009" t="s">
        <v>88</v>
      </c>
      <c r="AR1009" t="s">
        <v>89</v>
      </c>
      <c r="AS1009" t="s"/>
      <c r="AT1009" t="s">
        <v>90</v>
      </c>
      <c r="AU1009" t="s"/>
      <c r="AV1009" t="s"/>
      <c r="AW1009" t="s"/>
      <c r="AX1009" t="s"/>
      <c r="AY1009" t="n">
        <v>2311986</v>
      </c>
      <c r="AZ1009" t="s">
        <v>855</v>
      </c>
      <c r="BA1009" t="s"/>
      <c r="BB1009" t="n">
        <v>96905</v>
      </c>
      <c r="BC1009" t="n">
        <v>53.556297782236</v>
      </c>
      <c r="BD1009" t="n">
        <v>53.556297782236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854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188</v>
      </c>
      <c r="L1010" t="s">
        <v>76</v>
      </c>
      <c r="M1010" t="s"/>
      <c r="N1010" t="s">
        <v>858</v>
      </c>
      <c r="O1010" t="s">
        <v>78</v>
      </c>
      <c r="P1010" t="s">
        <v>854</v>
      </c>
      <c r="Q1010" t="s"/>
      <c r="R1010" t="s">
        <v>220</v>
      </c>
      <c r="S1010" t="s">
        <v>402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HYPERLINK("https://hotel-media.eclerx.com/savepage/tk_15468536681964607_sr_273.html","info")</f>
        <v/>
      </c>
      <c r="AA1010" t="n">
        <v>-2311986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17</v>
      </c>
      <c r="AQ1010" t="s">
        <v>88</v>
      </c>
      <c r="AR1010" t="s">
        <v>450</v>
      </c>
      <c r="AS1010" t="s"/>
      <c r="AT1010" t="s">
        <v>90</v>
      </c>
      <c r="AU1010" t="s"/>
      <c r="AV1010" t="s"/>
      <c r="AW1010" t="s"/>
      <c r="AX1010" t="s"/>
      <c r="AY1010" t="n">
        <v>2311986</v>
      </c>
      <c r="AZ1010" t="s">
        <v>855</v>
      </c>
      <c r="BA1010" t="s"/>
      <c r="BB1010" t="n">
        <v>96905</v>
      </c>
      <c r="BC1010" t="n">
        <v>53.556297782236</v>
      </c>
      <c r="BD1010" t="n">
        <v>53.556297782236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854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188</v>
      </c>
      <c r="L1011" t="s">
        <v>76</v>
      </c>
      <c r="M1011" t="s"/>
      <c r="N1011" t="s">
        <v>860</v>
      </c>
      <c r="O1011" t="s">
        <v>78</v>
      </c>
      <c r="P1011" t="s">
        <v>854</v>
      </c>
      <c r="Q1011" t="s"/>
      <c r="R1011" t="s">
        <v>220</v>
      </c>
      <c r="S1011" t="s">
        <v>402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HYPERLINK("https://hotel-media.eclerx.com/savepage/tk_15468536681964607_sr_273.html","info")</f>
        <v/>
      </c>
      <c r="AA1011" t="n">
        <v>-2311986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17</v>
      </c>
      <c r="AQ1011" t="s">
        <v>88</v>
      </c>
      <c r="AR1011" t="s">
        <v>450</v>
      </c>
      <c r="AS1011" t="s"/>
      <c r="AT1011" t="s">
        <v>90</v>
      </c>
      <c r="AU1011" t="s"/>
      <c r="AV1011" t="s"/>
      <c r="AW1011" t="s"/>
      <c r="AX1011" t="s"/>
      <c r="AY1011" t="n">
        <v>2311986</v>
      </c>
      <c r="AZ1011" t="s">
        <v>855</v>
      </c>
      <c r="BA1011" t="s"/>
      <c r="BB1011" t="n">
        <v>96905</v>
      </c>
      <c r="BC1011" t="n">
        <v>53.556297782236</v>
      </c>
      <c r="BD1011" t="n">
        <v>53.556297782236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854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192</v>
      </c>
      <c r="L1012" t="s">
        <v>76</v>
      </c>
      <c r="M1012" t="s"/>
      <c r="N1012" t="s">
        <v>865</v>
      </c>
      <c r="O1012" t="s">
        <v>78</v>
      </c>
      <c r="P1012" t="s">
        <v>854</v>
      </c>
      <c r="Q1012" t="s"/>
      <c r="R1012" t="s">
        <v>220</v>
      </c>
      <c r="S1012" t="s">
        <v>866</v>
      </c>
      <c r="T1012" t="s">
        <v>81</v>
      </c>
      <c r="U1012" t="s">
        <v>82</v>
      </c>
      <c r="V1012" t="s">
        <v>83</v>
      </c>
      <c r="W1012" t="s">
        <v>97</v>
      </c>
      <c r="X1012" t="s"/>
      <c r="Y1012" t="s">
        <v>85</v>
      </c>
      <c r="Z1012">
        <f>HYPERLINK("https://hotel-media.eclerx.com/savepage/tk_15468536681964607_sr_273.html","info")</f>
        <v/>
      </c>
      <c r="AA1012" t="n">
        <v>-2311986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17</v>
      </c>
      <c r="AQ1012" t="s">
        <v>88</v>
      </c>
      <c r="AR1012" t="s">
        <v>114</v>
      </c>
      <c r="AS1012" t="s"/>
      <c r="AT1012" t="s">
        <v>90</v>
      </c>
      <c r="AU1012" t="s"/>
      <c r="AV1012" t="s"/>
      <c r="AW1012" t="s"/>
      <c r="AX1012" t="s"/>
      <c r="AY1012" t="n">
        <v>2311986</v>
      </c>
      <c r="AZ1012" t="s">
        <v>855</v>
      </c>
      <c r="BA1012" t="s"/>
      <c r="BB1012" t="n">
        <v>96905</v>
      </c>
      <c r="BC1012" t="n">
        <v>53.556297782236</v>
      </c>
      <c r="BD1012" t="n">
        <v>53.556297782236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854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192</v>
      </c>
      <c r="L1013" t="s">
        <v>76</v>
      </c>
      <c r="M1013" t="s"/>
      <c r="N1013" t="s">
        <v>159</v>
      </c>
      <c r="O1013" t="s">
        <v>78</v>
      </c>
      <c r="P1013" t="s">
        <v>854</v>
      </c>
      <c r="Q1013" t="s"/>
      <c r="R1013" t="s">
        <v>220</v>
      </c>
      <c r="S1013" t="s">
        <v>866</v>
      </c>
      <c r="T1013" t="s">
        <v>81</v>
      </c>
      <c r="U1013" t="s">
        <v>82</v>
      </c>
      <c r="V1013" t="s">
        <v>83</v>
      </c>
      <c r="W1013" t="s">
        <v>97</v>
      </c>
      <c r="X1013" t="s"/>
      <c r="Y1013" t="s">
        <v>85</v>
      </c>
      <c r="Z1013">
        <f>HYPERLINK("https://hotel-media.eclerx.com/savepage/tk_15468536681964607_sr_273.html","info")</f>
        <v/>
      </c>
      <c r="AA1013" t="n">
        <v>-2311986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17</v>
      </c>
      <c r="AQ1013" t="s">
        <v>88</v>
      </c>
      <c r="AR1013" t="s">
        <v>114</v>
      </c>
      <c r="AS1013" t="s"/>
      <c r="AT1013" t="s">
        <v>90</v>
      </c>
      <c r="AU1013" t="s"/>
      <c r="AV1013" t="s"/>
      <c r="AW1013" t="s"/>
      <c r="AX1013" t="s"/>
      <c r="AY1013" t="n">
        <v>2311986</v>
      </c>
      <c r="AZ1013" t="s">
        <v>855</v>
      </c>
      <c r="BA1013" t="s"/>
      <c r="BB1013" t="n">
        <v>96905</v>
      </c>
      <c r="BC1013" t="n">
        <v>53.556297782236</v>
      </c>
      <c r="BD1013" t="n">
        <v>53.556297782236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854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194</v>
      </c>
      <c r="L1014" t="s">
        <v>76</v>
      </c>
      <c r="M1014" t="s"/>
      <c r="N1014" t="s">
        <v>467</v>
      </c>
      <c r="O1014" t="s">
        <v>78</v>
      </c>
      <c r="P1014" t="s">
        <v>854</v>
      </c>
      <c r="Q1014" t="s"/>
      <c r="R1014" t="s">
        <v>220</v>
      </c>
      <c r="S1014" t="s">
        <v>867</v>
      </c>
      <c r="T1014" t="s">
        <v>81</v>
      </c>
      <c r="U1014" t="s">
        <v>82</v>
      </c>
      <c r="V1014" t="s">
        <v>83</v>
      </c>
      <c r="W1014" t="s">
        <v>97</v>
      </c>
      <c r="X1014" t="s"/>
      <c r="Y1014" t="s">
        <v>85</v>
      </c>
      <c r="Z1014">
        <f>HYPERLINK("https://hotel-media.eclerx.com/savepage/tk_15468536681964607_sr_273.html","info")</f>
        <v/>
      </c>
      <c r="AA1014" t="n">
        <v>-2311986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17</v>
      </c>
      <c r="AQ1014" t="s">
        <v>88</v>
      </c>
      <c r="AR1014" t="s">
        <v>127</v>
      </c>
      <c r="AS1014" t="s"/>
      <c r="AT1014" t="s">
        <v>90</v>
      </c>
      <c r="AU1014" t="s"/>
      <c r="AV1014" t="s"/>
      <c r="AW1014" t="s"/>
      <c r="AX1014" t="s"/>
      <c r="AY1014" t="n">
        <v>2311986</v>
      </c>
      <c r="AZ1014" t="s">
        <v>855</v>
      </c>
      <c r="BA1014" t="s"/>
      <c r="BB1014" t="n">
        <v>96905</v>
      </c>
      <c r="BC1014" t="n">
        <v>53.556297782236</v>
      </c>
      <c r="BD1014" t="n">
        <v>53.556297782236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854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195</v>
      </c>
      <c r="L1015" t="s">
        <v>76</v>
      </c>
      <c r="M1015" t="s"/>
      <c r="N1015" t="s">
        <v>868</v>
      </c>
      <c r="O1015" t="s">
        <v>78</v>
      </c>
      <c r="P1015" t="s">
        <v>854</v>
      </c>
      <c r="Q1015" t="s"/>
      <c r="R1015" t="s">
        <v>220</v>
      </c>
      <c r="S1015" t="s">
        <v>869</v>
      </c>
      <c r="T1015" t="s">
        <v>81</v>
      </c>
      <c r="U1015" t="s">
        <v>82</v>
      </c>
      <c r="V1015" t="s">
        <v>83</v>
      </c>
      <c r="W1015" t="s">
        <v>97</v>
      </c>
      <c r="X1015" t="s"/>
      <c r="Y1015" t="s">
        <v>85</v>
      </c>
      <c r="Z1015">
        <f>HYPERLINK("https://hotel-media.eclerx.com/savepage/tk_15468536681964607_sr_273.html","info")</f>
        <v/>
      </c>
      <c r="AA1015" t="n">
        <v>-2311986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17</v>
      </c>
      <c r="AQ1015" t="s">
        <v>88</v>
      </c>
      <c r="AR1015" t="s">
        <v>133</v>
      </c>
      <c r="AS1015" t="s"/>
      <c r="AT1015" t="s">
        <v>90</v>
      </c>
      <c r="AU1015" t="s"/>
      <c r="AV1015" t="s"/>
      <c r="AW1015" t="s"/>
      <c r="AX1015" t="s"/>
      <c r="AY1015" t="n">
        <v>2311986</v>
      </c>
      <c r="AZ1015" t="s">
        <v>855</v>
      </c>
      <c r="BA1015" t="s"/>
      <c r="BB1015" t="n">
        <v>96905</v>
      </c>
      <c r="BC1015" t="n">
        <v>53.556297782236</v>
      </c>
      <c r="BD1015" t="n">
        <v>53.556297782236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854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197</v>
      </c>
      <c r="L1016" t="s">
        <v>76</v>
      </c>
      <c r="M1016" t="s"/>
      <c r="N1016" t="s">
        <v>418</v>
      </c>
      <c r="O1016" t="s">
        <v>78</v>
      </c>
      <c r="P1016" t="s">
        <v>854</v>
      </c>
      <c r="Q1016" t="s"/>
      <c r="R1016" t="s">
        <v>220</v>
      </c>
      <c r="S1016" t="s">
        <v>870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HYPERLINK("https://hotel-media.eclerx.com/savepage/tk_15468536681964607_sr_273.html","info")</f>
        <v/>
      </c>
      <c r="AA1016" t="n">
        <v>-2311986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17</v>
      </c>
      <c r="AQ1016" t="s">
        <v>88</v>
      </c>
      <c r="AR1016" t="s">
        <v>133</v>
      </c>
      <c r="AS1016" t="s"/>
      <c r="AT1016" t="s">
        <v>90</v>
      </c>
      <c r="AU1016" t="s"/>
      <c r="AV1016" t="s"/>
      <c r="AW1016" t="s"/>
      <c r="AX1016" t="s"/>
      <c r="AY1016" t="n">
        <v>2311986</v>
      </c>
      <c r="AZ1016" t="s">
        <v>855</v>
      </c>
      <c r="BA1016" t="s"/>
      <c r="BB1016" t="n">
        <v>96905</v>
      </c>
      <c r="BC1016" t="n">
        <v>53.556297782236</v>
      </c>
      <c r="BD1016" t="n">
        <v>53.556297782236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854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199</v>
      </c>
      <c r="L1017" t="s">
        <v>76</v>
      </c>
      <c r="M1017" t="s"/>
      <c r="N1017" t="s">
        <v>169</v>
      </c>
      <c r="O1017" t="s">
        <v>78</v>
      </c>
      <c r="P1017" t="s">
        <v>854</v>
      </c>
      <c r="Q1017" t="s"/>
      <c r="R1017" t="s">
        <v>220</v>
      </c>
      <c r="S1017" t="s">
        <v>871</v>
      </c>
      <c r="T1017" t="s">
        <v>81</v>
      </c>
      <c r="U1017" t="s">
        <v>82</v>
      </c>
      <c r="V1017" t="s">
        <v>83</v>
      </c>
      <c r="W1017" t="s">
        <v>97</v>
      </c>
      <c r="X1017" t="s"/>
      <c r="Y1017" t="s">
        <v>85</v>
      </c>
      <c r="Z1017">
        <f>HYPERLINK("https://hotel-media.eclerx.com/savepage/tk_15468536681964607_sr_273.html","info")</f>
        <v/>
      </c>
      <c r="AA1017" t="n">
        <v>-2311986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17</v>
      </c>
      <c r="AQ1017" t="s">
        <v>88</v>
      </c>
      <c r="AR1017" t="s">
        <v>121</v>
      </c>
      <c r="AS1017" t="s"/>
      <c r="AT1017" t="s">
        <v>90</v>
      </c>
      <c r="AU1017" t="s"/>
      <c r="AV1017" t="s"/>
      <c r="AW1017" t="s"/>
      <c r="AX1017" t="s"/>
      <c r="AY1017" t="n">
        <v>2311986</v>
      </c>
      <c r="AZ1017" t="s">
        <v>855</v>
      </c>
      <c r="BA1017" t="s"/>
      <c r="BB1017" t="n">
        <v>96905</v>
      </c>
      <c r="BC1017" t="n">
        <v>53.556297782236</v>
      </c>
      <c r="BD1017" t="n">
        <v>53.556297782236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854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199</v>
      </c>
      <c r="L1018" t="s">
        <v>76</v>
      </c>
      <c r="M1018" t="s"/>
      <c r="N1018" t="s">
        <v>872</v>
      </c>
      <c r="O1018" t="s">
        <v>78</v>
      </c>
      <c r="P1018" t="s">
        <v>854</v>
      </c>
      <c r="Q1018" t="s"/>
      <c r="R1018" t="s">
        <v>220</v>
      </c>
      <c r="S1018" t="s">
        <v>871</v>
      </c>
      <c r="T1018" t="s">
        <v>81</v>
      </c>
      <c r="U1018" t="s">
        <v>82</v>
      </c>
      <c r="V1018" t="s">
        <v>83</v>
      </c>
      <c r="W1018" t="s">
        <v>97</v>
      </c>
      <c r="X1018" t="s"/>
      <c r="Y1018" t="s">
        <v>85</v>
      </c>
      <c r="Z1018">
        <f>HYPERLINK("https://hotel-media.eclerx.com/savepage/tk_15468536681964607_sr_273.html","info")</f>
        <v/>
      </c>
      <c r="AA1018" t="n">
        <v>-2311986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17</v>
      </c>
      <c r="AQ1018" t="s">
        <v>88</v>
      </c>
      <c r="AR1018" t="s">
        <v>121</v>
      </c>
      <c r="AS1018" t="s"/>
      <c r="AT1018" t="s">
        <v>90</v>
      </c>
      <c r="AU1018" t="s"/>
      <c r="AV1018" t="s"/>
      <c r="AW1018" t="s"/>
      <c r="AX1018" t="s"/>
      <c r="AY1018" t="n">
        <v>2311986</v>
      </c>
      <c r="AZ1018" t="s">
        <v>855</v>
      </c>
      <c r="BA1018" t="s"/>
      <c r="BB1018" t="n">
        <v>96905</v>
      </c>
      <c r="BC1018" t="n">
        <v>53.556297782236</v>
      </c>
      <c r="BD1018" t="n">
        <v>53.556297782236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854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204</v>
      </c>
      <c r="L1019" t="s">
        <v>76</v>
      </c>
      <c r="M1019" t="s"/>
      <c r="N1019" t="s">
        <v>873</v>
      </c>
      <c r="O1019" t="s">
        <v>78</v>
      </c>
      <c r="P1019" t="s">
        <v>854</v>
      </c>
      <c r="Q1019" t="s"/>
      <c r="R1019" t="s">
        <v>220</v>
      </c>
      <c r="S1019" t="s">
        <v>659</v>
      </c>
      <c r="T1019" t="s">
        <v>81</v>
      </c>
      <c r="U1019" t="s">
        <v>82</v>
      </c>
      <c r="V1019" t="s">
        <v>83</v>
      </c>
      <c r="W1019" t="s">
        <v>97</v>
      </c>
      <c r="X1019" t="s"/>
      <c r="Y1019" t="s">
        <v>85</v>
      </c>
      <c r="Z1019">
        <f>HYPERLINK("https://hotel-media.eclerx.com/savepage/tk_15468536681964607_sr_273.html","info")</f>
        <v/>
      </c>
      <c r="AA1019" t="n">
        <v>-2311986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17</v>
      </c>
      <c r="AQ1019" t="s">
        <v>88</v>
      </c>
      <c r="AR1019" t="s">
        <v>133</v>
      </c>
      <c r="AS1019" t="s"/>
      <c r="AT1019" t="s">
        <v>90</v>
      </c>
      <c r="AU1019" t="s"/>
      <c r="AV1019" t="s"/>
      <c r="AW1019" t="s"/>
      <c r="AX1019" t="s"/>
      <c r="AY1019" t="n">
        <v>2311986</v>
      </c>
      <c r="AZ1019" t="s">
        <v>855</v>
      </c>
      <c r="BA1019" t="s"/>
      <c r="BB1019" t="n">
        <v>96905</v>
      </c>
      <c r="BC1019" t="n">
        <v>53.556297782236</v>
      </c>
      <c r="BD1019" t="n">
        <v>53.556297782236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854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204</v>
      </c>
      <c r="L1020" t="s">
        <v>76</v>
      </c>
      <c r="M1020" t="s"/>
      <c r="N1020" t="s">
        <v>169</v>
      </c>
      <c r="O1020" t="s">
        <v>78</v>
      </c>
      <c r="P1020" t="s">
        <v>854</v>
      </c>
      <c r="Q1020" t="s"/>
      <c r="R1020" t="s">
        <v>220</v>
      </c>
      <c r="S1020" t="s">
        <v>659</v>
      </c>
      <c r="T1020" t="s">
        <v>81</v>
      </c>
      <c r="U1020" t="s">
        <v>82</v>
      </c>
      <c r="V1020" t="s">
        <v>83</v>
      </c>
      <c r="W1020" t="s">
        <v>97</v>
      </c>
      <c r="X1020" t="s"/>
      <c r="Y1020" t="s">
        <v>85</v>
      </c>
      <c r="Z1020">
        <f>HYPERLINK("https://hotel-media.eclerx.com/savepage/tk_15468536681964607_sr_273.html","info")</f>
        <v/>
      </c>
      <c r="AA1020" t="n">
        <v>-2311986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17</v>
      </c>
      <c r="AQ1020" t="s">
        <v>88</v>
      </c>
      <c r="AR1020" t="s">
        <v>121</v>
      </c>
      <c r="AS1020" t="s"/>
      <c r="AT1020" t="s">
        <v>90</v>
      </c>
      <c r="AU1020" t="s"/>
      <c r="AV1020" t="s"/>
      <c r="AW1020" t="s"/>
      <c r="AX1020" t="s"/>
      <c r="AY1020" t="n">
        <v>2311986</v>
      </c>
      <c r="AZ1020" t="s">
        <v>855</v>
      </c>
      <c r="BA1020" t="s"/>
      <c r="BB1020" t="n">
        <v>96905</v>
      </c>
      <c r="BC1020" t="n">
        <v>53.556297782236</v>
      </c>
      <c r="BD1020" t="n">
        <v>53.556297782236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854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204</v>
      </c>
      <c r="L1021" t="s">
        <v>76</v>
      </c>
      <c r="M1021" t="s"/>
      <c r="N1021" t="s">
        <v>872</v>
      </c>
      <c r="O1021" t="s">
        <v>78</v>
      </c>
      <c r="P1021" t="s">
        <v>854</v>
      </c>
      <c r="Q1021" t="s"/>
      <c r="R1021" t="s">
        <v>220</v>
      </c>
      <c r="S1021" t="s">
        <v>659</v>
      </c>
      <c r="T1021" t="s">
        <v>81</v>
      </c>
      <c r="U1021" t="s">
        <v>82</v>
      </c>
      <c r="V1021" t="s">
        <v>83</v>
      </c>
      <c r="W1021" t="s">
        <v>97</v>
      </c>
      <c r="X1021" t="s"/>
      <c r="Y1021" t="s">
        <v>85</v>
      </c>
      <c r="Z1021">
        <f>HYPERLINK("https://hotel-media.eclerx.com/savepage/tk_15468536681964607_sr_273.html","info")</f>
        <v/>
      </c>
      <c r="AA1021" t="n">
        <v>-2311986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17</v>
      </c>
      <c r="AQ1021" t="s">
        <v>88</v>
      </c>
      <c r="AR1021" t="s">
        <v>121</v>
      </c>
      <c r="AS1021" t="s"/>
      <c r="AT1021" t="s">
        <v>90</v>
      </c>
      <c r="AU1021" t="s"/>
      <c r="AV1021" t="s"/>
      <c r="AW1021" t="s"/>
      <c r="AX1021" t="s"/>
      <c r="AY1021" t="n">
        <v>2311986</v>
      </c>
      <c r="AZ1021" t="s">
        <v>855</v>
      </c>
      <c r="BA1021" t="s"/>
      <c r="BB1021" t="n">
        <v>96905</v>
      </c>
      <c r="BC1021" t="n">
        <v>53.556297782236</v>
      </c>
      <c r="BD1021" t="n">
        <v>53.556297782236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854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204</v>
      </c>
      <c r="L1022" t="s">
        <v>76</v>
      </c>
      <c r="M1022" t="s"/>
      <c r="N1022" t="s">
        <v>159</v>
      </c>
      <c r="O1022" t="s">
        <v>78</v>
      </c>
      <c r="P1022" t="s">
        <v>854</v>
      </c>
      <c r="Q1022" t="s"/>
      <c r="R1022" t="s">
        <v>220</v>
      </c>
      <c r="S1022" t="s">
        <v>659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HYPERLINK("https://hotel-media.eclerx.com/savepage/tk_15468536681964607_sr_273.html","info")</f>
        <v/>
      </c>
      <c r="AA1022" t="n">
        <v>-2311986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17</v>
      </c>
      <c r="AQ1022" t="s">
        <v>88</v>
      </c>
      <c r="AR1022" t="s">
        <v>89</v>
      </c>
      <c r="AS1022" t="s"/>
      <c r="AT1022" t="s">
        <v>90</v>
      </c>
      <c r="AU1022" t="s"/>
      <c r="AV1022" t="s"/>
      <c r="AW1022" t="s"/>
      <c r="AX1022" t="s"/>
      <c r="AY1022" t="n">
        <v>2311986</v>
      </c>
      <c r="AZ1022" t="s">
        <v>855</v>
      </c>
      <c r="BA1022" t="s"/>
      <c r="BB1022" t="n">
        <v>96905</v>
      </c>
      <c r="BC1022" t="n">
        <v>53.556297782236</v>
      </c>
      <c r="BD1022" t="n">
        <v>53.556297782236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854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208</v>
      </c>
      <c r="L1023" t="s">
        <v>76</v>
      </c>
      <c r="M1023" t="s"/>
      <c r="N1023" t="s">
        <v>159</v>
      </c>
      <c r="O1023" t="s">
        <v>78</v>
      </c>
      <c r="P1023" t="s">
        <v>854</v>
      </c>
      <c r="Q1023" t="s"/>
      <c r="R1023" t="s">
        <v>220</v>
      </c>
      <c r="S1023" t="s">
        <v>171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HYPERLINK("https://hotel-media.eclerx.com/savepage/tk_15468536681964607_sr_273.html","info")</f>
        <v/>
      </c>
      <c r="AA1023" t="n">
        <v>-2311986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17</v>
      </c>
      <c r="AQ1023" t="s">
        <v>88</v>
      </c>
      <c r="AR1023" t="s">
        <v>114</v>
      </c>
      <c r="AS1023" t="s"/>
      <c r="AT1023" t="s">
        <v>90</v>
      </c>
      <c r="AU1023" t="s"/>
      <c r="AV1023" t="s"/>
      <c r="AW1023" t="s"/>
      <c r="AX1023" t="s"/>
      <c r="AY1023" t="n">
        <v>2311986</v>
      </c>
      <c r="AZ1023" t="s">
        <v>855</v>
      </c>
      <c r="BA1023" t="s"/>
      <c r="BB1023" t="n">
        <v>96905</v>
      </c>
      <c r="BC1023" t="n">
        <v>53.556297782236</v>
      </c>
      <c r="BD1023" t="n">
        <v>53.556297782236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854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211</v>
      </c>
      <c r="L1024" t="s">
        <v>76</v>
      </c>
      <c r="M1024" t="s"/>
      <c r="N1024" t="s">
        <v>467</v>
      </c>
      <c r="O1024" t="s">
        <v>78</v>
      </c>
      <c r="P1024" t="s">
        <v>854</v>
      </c>
      <c r="Q1024" t="s"/>
      <c r="R1024" t="s">
        <v>220</v>
      </c>
      <c r="S1024" t="s">
        <v>874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HYPERLINK("https://hotel-media.eclerx.com/savepage/tk_15468536681964607_sr_273.html","info")</f>
        <v/>
      </c>
      <c r="AA1024" t="n">
        <v>-2311986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17</v>
      </c>
      <c r="AQ1024" t="s">
        <v>88</v>
      </c>
      <c r="AR1024" t="s">
        <v>127</v>
      </c>
      <c r="AS1024" t="s"/>
      <c r="AT1024" t="s">
        <v>90</v>
      </c>
      <c r="AU1024" t="s"/>
      <c r="AV1024" t="s"/>
      <c r="AW1024" t="s"/>
      <c r="AX1024" t="s"/>
      <c r="AY1024" t="n">
        <v>2311986</v>
      </c>
      <c r="AZ1024" t="s">
        <v>855</v>
      </c>
      <c r="BA1024" t="s"/>
      <c r="BB1024" t="n">
        <v>96905</v>
      </c>
      <c r="BC1024" t="n">
        <v>53.556297782236</v>
      </c>
      <c r="BD1024" t="n">
        <v>53.556297782236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854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212</v>
      </c>
      <c r="L1025" t="s">
        <v>76</v>
      </c>
      <c r="M1025" t="s"/>
      <c r="N1025" t="s">
        <v>418</v>
      </c>
      <c r="O1025" t="s">
        <v>78</v>
      </c>
      <c r="P1025" t="s">
        <v>854</v>
      </c>
      <c r="Q1025" t="s"/>
      <c r="R1025" t="s">
        <v>220</v>
      </c>
      <c r="S1025" t="s">
        <v>875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HYPERLINK("https://hotel-media.eclerx.com/savepage/tk_15468536681964607_sr_273.html","info")</f>
        <v/>
      </c>
      <c r="AA1025" t="n">
        <v>-2311986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17</v>
      </c>
      <c r="AQ1025" t="s">
        <v>88</v>
      </c>
      <c r="AR1025" t="s">
        <v>119</v>
      </c>
      <c r="AS1025" t="s"/>
      <c r="AT1025" t="s">
        <v>90</v>
      </c>
      <c r="AU1025" t="s"/>
      <c r="AV1025" t="s"/>
      <c r="AW1025" t="s"/>
      <c r="AX1025" t="s"/>
      <c r="AY1025" t="n">
        <v>2311986</v>
      </c>
      <c r="AZ1025" t="s">
        <v>855</v>
      </c>
      <c r="BA1025" t="s"/>
      <c r="BB1025" t="n">
        <v>96905</v>
      </c>
      <c r="BC1025" t="n">
        <v>53.556297782236</v>
      </c>
      <c r="BD1025" t="n">
        <v>53.556297782236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854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213</v>
      </c>
      <c r="L1026" t="s">
        <v>76</v>
      </c>
      <c r="M1026" t="s"/>
      <c r="N1026" t="s">
        <v>876</v>
      </c>
      <c r="O1026" t="s">
        <v>78</v>
      </c>
      <c r="P1026" t="s">
        <v>854</v>
      </c>
      <c r="Q1026" t="s"/>
      <c r="R1026" t="s">
        <v>220</v>
      </c>
      <c r="S1026" t="s">
        <v>877</v>
      </c>
      <c r="T1026" t="s">
        <v>81</v>
      </c>
      <c r="U1026" t="s">
        <v>82</v>
      </c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HYPERLINK("https://hotel-media.eclerx.com/savepage/tk_15468536681964607_sr_273.html","info")</f>
        <v/>
      </c>
      <c r="AA1026" t="n">
        <v>-2311986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17</v>
      </c>
      <c r="AQ1026" t="s">
        <v>88</v>
      </c>
      <c r="AR1026" t="s">
        <v>133</v>
      </c>
      <c r="AS1026" t="s"/>
      <c r="AT1026" t="s">
        <v>90</v>
      </c>
      <c r="AU1026" t="s"/>
      <c r="AV1026" t="s"/>
      <c r="AW1026" t="s"/>
      <c r="AX1026" t="s"/>
      <c r="AY1026" t="n">
        <v>2311986</v>
      </c>
      <c r="AZ1026" t="s">
        <v>855</v>
      </c>
      <c r="BA1026" t="s"/>
      <c r="BB1026" t="n">
        <v>96905</v>
      </c>
      <c r="BC1026" t="n">
        <v>53.556297782236</v>
      </c>
      <c r="BD1026" t="n">
        <v>53.556297782236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854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214</v>
      </c>
      <c r="L1027" t="s">
        <v>76</v>
      </c>
      <c r="M1027" t="s"/>
      <c r="N1027" t="s">
        <v>418</v>
      </c>
      <c r="O1027" t="s">
        <v>78</v>
      </c>
      <c r="P1027" t="s">
        <v>854</v>
      </c>
      <c r="Q1027" t="s"/>
      <c r="R1027" t="s">
        <v>220</v>
      </c>
      <c r="S1027" t="s">
        <v>878</v>
      </c>
      <c r="T1027" t="s">
        <v>81</v>
      </c>
      <c r="U1027" t="s">
        <v>82</v>
      </c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HYPERLINK("https://hotel-media.eclerx.com/savepage/tk_15468536681964607_sr_273.html","info")</f>
        <v/>
      </c>
      <c r="AA1027" t="n">
        <v>-2311986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17</v>
      </c>
      <c r="AQ1027" t="s">
        <v>88</v>
      </c>
      <c r="AR1027" t="s">
        <v>148</v>
      </c>
      <c r="AS1027" t="s"/>
      <c r="AT1027" t="s">
        <v>90</v>
      </c>
      <c r="AU1027" t="s"/>
      <c r="AV1027" t="s"/>
      <c r="AW1027" t="s"/>
      <c r="AX1027" t="s"/>
      <c r="AY1027" t="n">
        <v>2311986</v>
      </c>
      <c r="AZ1027" t="s">
        <v>855</v>
      </c>
      <c r="BA1027" t="s"/>
      <c r="BB1027" t="n">
        <v>96905</v>
      </c>
      <c r="BC1027" t="n">
        <v>53.556297782236</v>
      </c>
      <c r="BD1027" t="n">
        <v>53.556297782236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854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214</v>
      </c>
      <c r="L1028" t="s">
        <v>76</v>
      </c>
      <c r="M1028" t="s"/>
      <c r="N1028" t="s">
        <v>865</v>
      </c>
      <c r="O1028" t="s">
        <v>78</v>
      </c>
      <c r="P1028" t="s">
        <v>854</v>
      </c>
      <c r="Q1028" t="s"/>
      <c r="R1028" t="s">
        <v>220</v>
      </c>
      <c r="S1028" t="s">
        <v>878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HYPERLINK("https://hotel-media.eclerx.com/savepage/tk_15468536681964607_sr_273.html","info")</f>
        <v/>
      </c>
      <c r="AA1028" t="n">
        <v>-2311986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17</v>
      </c>
      <c r="AQ1028" t="s">
        <v>88</v>
      </c>
      <c r="AR1028" t="s">
        <v>89</v>
      </c>
      <c r="AS1028" t="s"/>
      <c r="AT1028" t="s">
        <v>90</v>
      </c>
      <c r="AU1028" t="s"/>
      <c r="AV1028" t="s"/>
      <c r="AW1028" t="s"/>
      <c r="AX1028" t="s"/>
      <c r="AY1028" t="n">
        <v>2311986</v>
      </c>
      <c r="AZ1028" t="s">
        <v>855</v>
      </c>
      <c r="BA1028" t="s"/>
      <c r="BB1028" t="n">
        <v>96905</v>
      </c>
      <c r="BC1028" t="n">
        <v>53.556297782236</v>
      </c>
      <c r="BD1028" t="n">
        <v>53.556297782236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854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215</v>
      </c>
      <c r="L1029" t="s">
        <v>76</v>
      </c>
      <c r="M1029" t="s"/>
      <c r="N1029" t="s">
        <v>169</v>
      </c>
      <c r="O1029" t="s">
        <v>78</v>
      </c>
      <c r="P1029" t="s">
        <v>854</v>
      </c>
      <c r="Q1029" t="s"/>
      <c r="R1029" t="s">
        <v>220</v>
      </c>
      <c r="S1029" t="s">
        <v>409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HYPERLINK("https://hotel-media.eclerx.com/savepage/tk_15468536681964607_sr_273.html","info")</f>
        <v/>
      </c>
      <c r="AA1029" t="n">
        <v>-2311986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17</v>
      </c>
      <c r="AQ1029" t="s">
        <v>88</v>
      </c>
      <c r="AR1029" t="s">
        <v>121</v>
      </c>
      <c r="AS1029" t="s"/>
      <c r="AT1029" t="s">
        <v>90</v>
      </c>
      <c r="AU1029" t="s"/>
      <c r="AV1029" t="s"/>
      <c r="AW1029" t="s"/>
      <c r="AX1029" t="s"/>
      <c r="AY1029" t="n">
        <v>2311986</v>
      </c>
      <c r="AZ1029" t="s">
        <v>855</v>
      </c>
      <c r="BA1029" t="s"/>
      <c r="BB1029" t="n">
        <v>96905</v>
      </c>
      <c r="BC1029" t="n">
        <v>53.556297782236</v>
      </c>
      <c r="BD1029" t="n">
        <v>53.556297782236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854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217</v>
      </c>
      <c r="L1030" t="s">
        <v>76</v>
      </c>
      <c r="M1030" t="s"/>
      <c r="N1030" t="s">
        <v>859</v>
      </c>
      <c r="O1030" t="s">
        <v>78</v>
      </c>
      <c r="P1030" t="s">
        <v>854</v>
      </c>
      <c r="Q1030" t="s"/>
      <c r="R1030" t="s">
        <v>220</v>
      </c>
      <c r="S1030" t="s">
        <v>879</v>
      </c>
      <c r="T1030" t="s">
        <v>81</v>
      </c>
      <c r="U1030" t="s">
        <v>82</v>
      </c>
      <c r="V1030" t="s">
        <v>83</v>
      </c>
      <c r="W1030" t="s">
        <v>880</v>
      </c>
      <c r="X1030" t="s"/>
      <c r="Y1030" t="s">
        <v>85</v>
      </c>
      <c r="Z1030">
        <f>HYPERLINK("https://hotel-media.eclerx.com/savepage/tk_15468536681964607_sr_273.html","info")</f>
        <v/>
      </c>
      <c r="AA1030" t="n">
        <v>-2311986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17</v>
      </c>
      <c r="AQ1030" t="s">
        <v>88</v>
      </c>
      <c r="AR1030" t="s">
        <v>133</v>
      </c>
      <c r="AS1030" t="s"/>
      <c r="AT1030" t="s">
        <v>90</v>
      </c>
      <c r="AU1030" t="s"/>
      <c r="AV1030" t="s"/>
      <c r="AW1030" t="s"/>
      <c r="AX1030" t="s"/>
      <c r="AY1030" t="n">
        <v>2311986</v>
      </c>
      <c r="AZ1030" t="s">
        <v>855</v>
      </c>
      <c r="BA1030" t="s"/>
      <c r="BB1030" t="n">
        <v>96905</v>
      </c>
      <c r="BC1030" t="n">
        <v>53.556297782236</v>
      </c>
      <c r="BD1030" t="n">
        <v>53.556297782236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854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218</v>
      </c>
      <c r="L1031" t="s">
        <v>76</v>
      </c>
      <c r="M1031" t="s"/>
      <c r="N1031" t="s">
        <v>865</v>
      </c>
      <c r="O1031" t="s">
        <v>78</v>
      </c>
      <c r="P1031" t="s">
        <v>854</v>
      </c>
      <c r="Q1031" t="s"/>
      <c r="R1031" t="s">
        <v>220</v>
      </c>
      <c r="S1031" t="s">
        <v>881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HYPERLINK("https://hotel-media.eclerx.com/savepage/tk_15468536681964607_sr_273.html","info")</f>
        <v/>
      </c>
      <c r="AA1031" t="n">
        <v>-2311986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17</v>
      </c>
      <c r="AQ1031" t="s">
        <v>88</v>
      </c>
      <c r="AR1031" t="s">
        <v>114</v>
      </c>
      <c r="AS1031" t="s"/>
      <c r="AT1031" t="s">
        <v>90</v>
      </c>
      <c r="AU1031" t="s"/>
      <c r="AV1031" t="s"/>
      <c r="AW1031" t="s"/>
      <c r="AX1031" t="s"/>
      <c r="AY1031" t="n">
        <v>2311986</v>
      </c>
      <c r="AZ1031" t="s">
        <v>855</v>
      </c>
      <c r="BA1031" t="s"/>
      <c r="BB1031" t="n">
        <v>96905</v>
      </c>
      <c r="BC1031" t="n">
        <v>53.556297782236</v>
      </c>
      <c r="BD1031" t="n">
        <v>53.556297782236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854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222</v>
      </c>
      <c r="L1032" t="s">
        <v>76</v>
      </c>
      <c r="M1032" t="s"/>
      <c r="N1032" t="s">
        <v>868</v>
      </c>
      <c r="O1032" t="s">
        <v>78</v>
      </c>
      <c r="P1032" t="s">
        <v>854</v>
      </c>
      <c r="Q1032" t="s"/>
      <c r="R1032" t="s">
        <v>220</v>
      </c>
      <c r="S1032" t="s">
        <v>882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HYPERLINK("https://hotel-media.eclerx.com/savepage/tk_15468536681964607_sr_273.html","info")</f>
        <v/>
      </c>
      <c r="AA1032" t="n">
        <v>-2311986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17</v>
      </c>
      <c r="AQ1032" t="s">
        <v>88</v>
      </c>
      <c r="AR1032" t="s">
        <v>133</v>
      </c>
      <c r="AS1032" t="s"/>
      <c r="AT1032" t="s">
        <v>90</v>
      </c>
      <c r="AU1032" t="s"/>
      <c r="AV1032" t="s"/>
      <c r="AW1032" t="s"/>
      <c r="AX1032" t="s"/>
      <c r="AY1032" t="n">
        <v>2311986</v>
      </c>
      <c r="AZ1032" t="s">
        <v>855</v>
      </c>
      <c r="BA1032" t="s"/>
      <c r="BB1032" t="n">
        <v>96905</v>
      </c>
      <c r="BC1032" t="n">
        <v>53.556297782236</v>
      </c>
      <c r="BD1032" t="n">
        <v>53.556297782236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854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226</v>
      </c>
      <c r="L1033" t="s">
        <v>76</v>
      </c>
      <c r="M1033" t="s"/>
      <c r="N1033" t="s">
        <v>872</v>
      </c>
      <c r="O1033" t="s">
        <v>78</v>
      </c>
      <c r="P1033" t="s">
        <v>854</v>
      </c>
      <c r="Q1033" t="s"/>
      <c r="R1033" t="s">
        <v>220</v>
      </c>
      <c r="S1033" t="s">
        <v>173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HYPERLINK("https://hotel-media.eclerx.com/savepage/tk_15468536681964607_sr_273.html","info")</f>
        <v/>
      </c>
      <c r="AA1033" t="n">
        <v>-2311986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17</v>
      </c>
      <c r="AQ1033" t="s">
        <v>88</v>
      </c>
      <c r="AR1033" t="s">
        <v>121</v>
      </c>
      <c r="AS1033" t="s"/>
      <c r="AT1033" t="s">
        <v>90</v>
      </c>
      <c r="AU1033" t="s"/>
      <c r="AV1033" t="s"/>
      <c r="AW1033" t="s"/>
      <c r="AX1033" t="s"/>
      <c r="AY1033" t="n">
        <v>2311986</v>
      </c>
      <c r="AZ1033" t="s">
        <v>855</v>
      </c>
      <c r="BA1033" t="s"/>
      <c r="BB1033" t="n">
        <v>96905</v>
      </c>
      <c r="BC1033" t="n">
        <v>53.556297782236</v>
      </c>
      <c r="BD1033" t="n">
        <v>53.556297782236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854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226</v>
      </c>
      <c r="L1034" t="s">
        <v>76</v>
      </c>
      <c r="M1034" t="s"/>
      <c r="N1034" t="s">
        <v>169</v>
      </c>
      <c r="O1034" t="s">
        <v>78</v>
      </c>
      <c r="P1034" t="s">
        <v>854</v>
      </c>
      <c r="Q1034" t="s"/>
      <c r="R1034" t="s">
        <v>220</v>
      </c>
      <c r="S1034" t="s">
        <v>173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HYPERLINK("https://hotel-media.eclerx.com/savepage/tk_15468536681964607_sr_273.html","info")</f>
        <v/>
      </c>
      <c r="AA1034" t="n">
        <v>-2311986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17</v>
      </c>
      <c r="AQ1034" t="s">
        <v>88</v>
      </c>
      <c r="AR1034" t="s">
        <v>121</v>
      </c>
      <c r="AS1034" t="s"/>
      <c r="AT1034" t="s">
        <v>90</v>
      </c>
      <c r="AU1034" t="s"/>
      <c r="AV1034" t="s"/>
      <c r="AW1034" t="s"/>
      <c r="AX1034" t="s"/>
      <c r="AY1034" t="n">
        <v>2311986</v>
      </c>
      <c r="AZ1034" t="s">
        <v>855</v>
      </c>
      <c r="BA1034" t="s"/>
      <c r="BB1034" t="n">
        <v>96905</v>
      </c>
      <c r="BC1034" t="n">
        <v>53.556297782236</v>
      </c>
      <c r="BD1034" t="n">
        <v>53.556297782236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854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232</v>
      </c>
      <c r="L1035" t="s">
        <v>76</v>
      </c>
      <c r="M1035" t="s"/>
      <c r="N1035" t="s">
        <v>872</v>
      </c>
      <c r="O1035" t="s">
        <v>78</v>
      </c>
      <c r="P1035" t="s">
        <v>854</v>
      </c>
      <c r="Q1035" t="s"/>
      <c r="R1035" t="s">
        <v>220</v>
      </c>
      <c r="S1035" t="s">
        <v>665</v>
      </c>
      <c r="T1035" t="s">
        <v>81</v>
      </c>
      <c r="U1035" t="s">
        <v>82</v>
      </c>
      <c r="V1035" t="s">
        <v>83</v>
      </c>
      <c r="W1035" t="s">
        <v>84</v>
      </c>
      <c r="X1035" t="s"/>
      <c r="Y1035" t="s">
        <v>85</v>
      </c>
      <c r="Z1035">
        <f>HYPERLINK("https://hotel-media.eclerx.com/savepage/tk_15468536681964607_sr_273.html","info")</f>
        <v/>
      </c>
      <c r="AA1035" t="n">
        <v>-2311986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17</v>
      </c>
      <c r="AQ1035" t="s">
        <v>88</v>
      </c>
      <c r="AR1035" t="s">
        <v>121</v>
      </c>
      <c r="AS1035" t="s"/>
      <c r="AT1035" t="s">
        <v>90</v>
      </c>
      <c r="AU1035" t="s"/>
      <c r="AV1035" t="s"/>
      <c r="AW1035" t="s"/>
      <c r="AX1035" t="s"/>
      <c r="AY1035" t="n">
        <v>2311986</v>
      </c>
      <c r="AZ1035" t="s">
        <v>855</v>
      </c>
      <c r="BA1035" t="s"/>
      <c r="BB1035" t="n">
        <v>96905</v>
      </c>
      <c r="BC1035" t="n">
        <v>53.556297782236</v>
      </c>
      <c r="BD1035" t="n">
        <v>53.556297782236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854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232</v>
      </c>
      <c r="L1036" t="s">
        <v>76</v>
      </c>
      <c r="M1036" t="s"/>
      <c r="N1036" t="s">
        <v>169</v>
      </c>
      <c r="O1036" t="s">
        <v>78</v>
      </c>
      <c r="P1036" t="s">
        <v>854</v>
      </c>
      <c r="Q1036" t="s"/>
      <c r="R1036" t="s">
        <v>220</v>
      </c>
      <c r="S1036" t="s">
        <v>665</v>
      </c>
      <c r="T1036" t="s">
        <v>81</v>
      </c>
      <c r="U1036" t="s">
        <v>82</v>
      </c>
      <c r="V1036" t="s">
        <v>83</v>
      </c>
      <c r="W1036" t="s">
        <v>84</v>
      </c>
      <c r="X1036" t="s"/>
      <c r="Y1036" t="s">
        <v>85</v>
      </c>
      <c r="Z1036">
        <f>HYPERLINK("https://hotel-media.eclerx.com/savepage/tk_15468536681964607_sr_273.html","info")</f>
        <v/>
      </c>
      <c r="AA1036" t="n">
        <v>-2311986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17</v>
      </c>
      <c r="AQ1036" t="s">
        <v>88</v>
      </c>
      <c r="AR1036" t="s">
        <v>121</v>
      </c>
      <c r="AS1036" t="s"/>
      <c r="AT1036" t="s">
        <v>90</v>
      </c>
      <c r="AU1036" t="s"/>
      <c r="AV1036" t="s"/>
      <c r="AW1036" t="s"/>
      <c r="AX1036" t="s"/>
      <c r="AY1036" t="n">
        <v>2311986</v>
      </c>
      <c r="AZ1036" t="s">
        <v>855</v>
      </c>
      <c r="BA1036" t="s"/>
      <c r="BB1036" t="n">
        <v>96905</v>
      </c>
      <c r="BC1036" t="n">
        <v>53.556297782236</v>
      </c>
      <c r="BD1036" t="n">
        <v>53.556297782236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854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246</v>
      </c>
      <c r="L1037" t="s">
        <v>76</v>
      </c>
      <c r="M1037" t="s"/>
      <c r="N1037" t="s">
        <v>167</v>
      </c>
      <c r="O1037" t="s">
        <v>78</v>
      </c>
      <c r="P1037" t="s">
        <v>854</v>
      </c>
      <c r="Q1037" t="s"/>
      <c r="R1037" t="s">
        <v>220</v>
      </c>
      <c r="S1037" t="s">
        <v>883</v>
      </c>
      <c r="T1037" t="s">
        <v>81</v>
      </c>
      <c r="U1037" t="s">
        <v>82</v>
      </c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HYPERLINK("https://hotel-media.eclerx.com/savepage/tk_15468536681964607_sr_273.html","info")</f>
        <v/>
      </c>
      <c r="AA1037" t="n">
        <v>-2311986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17</v>
      </c>
      <c r="AQ1037" t="s">
        <v>88</v>
      </c>
      <c r="AR1037" t="s">
        <v>89</v>
      </c>
      <c r="AS1037" t="s"/>
      <c r="AT1037" t="s">
        <v>90</v>
      </c>
      <c r="AU1037" t="s"/>
      <c r="AV1037" t="s"/>
      <c r="AW1037" t="s"/>
      <c r="AX1037" t="s"/>
      <c r="AY1037" t="n">
        <v>2311986</v>
      </c>
      <c r="AZ1037" t="s">
        <v>855</v>
      </c>
      <c r="BA1037" t="s"/>
      <c r="BB1037" t="n">
        <v>96905</v>
      </c>
      <c r="BC1037" t="n">
        <v>53.556297782236</v>
      </c>
      <c r="BD1037" t="n">
        <v>53.556297782236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854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246</v>
      </c>
      <c r="L1038" t="s">
        <v>76</v>
      </c>
      <c r="M1038" t="s"/>
      <c r="N1038" t="s">
        <v>884</v>
      </c>
      <c r="O1038" t="s">
        <v>78</v>
      </c>
      <c r="P1038" t="s">
        <v>854</v>
      </c>
      <c r="Q1038" t="s"/>
      <c r="R1038" t="s">
        <v>220</v>
      </c>
      <c r="S1038" t="s">
        <v>883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HYPERLINK("https://hotel-media.eclerx.com/savepage/tk_15468536681964607_sr_273.html","info")</f>
        <v/>
      </c>
      <c r="AA1038" t="n">
        <v>-2311986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17</v>
      </c>
      <c r="AQ1038" t="s">
        <v>88</v>
      </c>
      <c r="AR1038" t="s">
        <v>89</v>
      </c>
      <c r="AS1038" t="s"/>
      <c r="AT1038" t="s">
        <v>90</v>
      </c>
      <c r="AU1038" t="s"/>
      <c r="AV1038" t="s"/>
      <c r="AW1038" t="s"/>
      <c r="AX1038" t="s"/>
      <c r="AY1038" t="n">
        <v>2311986</v>
      </c>
      <c r="AZ1038" t="s">
        <v>855</v>
      </c>
      <c r="BA1038" t="s"/>
      <c r="BB1038" t="n">
        <v>96905</v>
      </c>
      <c r="BC1038" t="n">
        <v>53.556297782236</v>
      </c>
      <c r="BD1038" t="n">
        <v>53.556297782236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854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248</v>
      </c>
      <c r="L1039" t="s">
        <v>76</v>
      </c>
      <c r="M1039" t="s"/>
      <c r="N1039" t="s">
        <v>420</v>
      </c>
      <c r="O1039" t="s">
        <v>78</v>
      </c>
      <c r="P1039" t="s">
        <v>854</v>
      </c>
      <c r="Q1039" t="s"/>
      <c r="R1039" t="s">
        <v>220</v>
      </c>
      <c r="S1039" t="s">
        <v>182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HYPERLINK("https://hotel-media.eclerx.com/savepage/tk_15468536681964607_sr_273.html","info")</f>
        <v/>
      </c>
      <c r="AA1039" t="n">
        <v>-2311986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17</v>
      </c>
      <c r="AQ1039" t="s">
        <v>88</v>
      </c>
      <c r="AR1039" t="s">
        <v>141</v>
      </c>
      <c r="AS1039" t="s"/>
      <c r="AT1039" t="s">
        <v>90</v>
      </c>
      <c r="AU1039" t="s"/>
      <c r="AV1039" t="s"/>
      <c r="AW1039" t="s"/>
      <c r="AX1039" t="s"/>
      <c r="AY1039" t="n">
        <v>2311986</v>
      </c>
      <c r="AZ1039" t="s">
        <v>855</v>
      </c>
      <c r="BA1039" t="s"/>
      <c r="BB1039" t="n">
        <v>96905</v>
      </c>
      <c r="BC1039" t="n">
        <v>53.556297782236</v>
      </c>
      <c r="BD1039" t="n">
        <v>53.556297782236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854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248</v>
      </c>
      <c r="L1040" t="s">
        <v>76</v>
      </c>
      <c r="M1040" t="s"/>
      <c r="N1040" t="s">
        <v>469</v>
      </c>
      <c r="O1040" t="s">
        <v>78</v>
      </c>
      <c r="P1040" t="s">
        <v>854</v>
      </c>
      <c r="Q1040" t="s"/>
      <c r="R1040" t="s">
        <v>220</v>
      </c>
      <c r="S1040" t="s">
        <v>182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HYPERLINK("https://hotel-media.eclerx.com/savepage/tk_15468536681964607_sr_273.html","info")</f>
        <v/>
      </c>
      <c r="AA1040" t="n">
        <v>-2311986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17</v>
      </c>
      <c r="AQ1040" t="s">
        <v>88</v>
      </c>
      <c r="AR1040" t="s">
        <v>141</v>
      </c>
      <c r="AS1040" t="s"/>
      <c r="AT1040" t="s">
        <v>90</v>
      </c>
      <c r="AU1040" t="s"/>
      <c r="AV1040" t="s"/>
      <c r="AW1040" t="s"/>
      <c r="AX1040" t="s"/>
      <c r="AY1040" t="n">
        <v>2311986</v>
      </c>
      <c r="AZ1040" t="s">
        <v>855</v>
      </c>
      <c r="BA1040" t="s"/>
      <c r="BB1040" t="n">
        <v>96905</v>
      </c>
      <c r="BC1040" t="n">
        <v>53.556297782236</v>
      </c>
      <c r="BD1040" t="n">
        <v>53.556297782236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854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249</v>
      </c>
      <c r="L1041" t="s">
        <v>76</v>
      </c>
      <c r="M1041" t="s"/>
      <c r="N1041" t="s">
        <v>418</v>
      </c>
      <c r="O1041" t="s">
        <v>78</v>
      </c>
      <c r="P1041" t="s">
        <v>854</v>
      </c>
      <c r="Q1041" t="s"/>
      <c r="R1041" t="s">
        <v>220</v>
      </c>
      <c r="S1041" t="s">
        <v>885</v>
      </c>
      <c r="T1041" t="s">
        <v>81</v>
      </c>
      <c r="U1041" t="s">
        <v>82</v>
      </c>
      <c r="V1041" t="s">
        <v>83</v>
      </c>
      <c r="W1041" t="s">
        <v>880</v>
      </c>
      <c r="X1041" t="s"/>
      <c r="Y1041" t="s">
        <v>85</v>
      </c>
      <c r="Z1041">
        <f>HYPERLINK("https://hotel-media.eclerx.com/savepage/tk_15468536681964607_sr_273.html","info")</f>
        <v/>
      </c>
      <c r="AA1041" t="n">
        <v>-2311986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17</v>
      </c>
      <c r="AQ1041" t="s">
        <v>88</v>
      </c>
      <c r="AR1041" t="s">
        <v>133</v>
      </c>
      <c r="AS1041" t="s"/>
      <c r="AT1041" t="s">
        <v>90</v>
      </c>
      <c r="AU1041" t="s"/>
      <c r="AV1041" t="s"/>
      <c r="AW1041" t="s"/>
      <c r="AX1041" t="s"/>
      <c r="AY1041" t="n">
        <v>2311986</v>
      </c>
      <c r="AZ1041" t="s">
        <v>855</v>
      </c>
      <c r="BA1041" t="s"/>
      <c r="BB1041" t="n">
        <v>96905</v>
      </c>
      <c r="BC1041" t="n">
        <v>53.556297782236</v>
      </c>
      <c r="BD1041" t="n">
        <v>53.556297782236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854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251</v>
      </c>
      <c r="L1042" t="s">
        <v>76</v>
      </c>
      <c r="M1042" t="s"/>
      <c r="N1042" t="s">
        <v>884</v>
      </c>
      <c r="O1042" t="s">
        <v>78</v>
      </c>
      <c r="P1042" t="s">
        <v>854</v>
      </c>
      <c r="Q1042" t="s"/>
      <c r="R1042" t="s">
        <v>220</v>
      </c>
      <c r="S1042" t="s">
        <v>886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HYPERLINK("https://hotel-media.eclerx.com/savepage/tk_15468536681964607_sr_273.html","info")</f>
        <v/>
      </c>
      <c r="AA1042" t="n">
        <v>-2311986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17</v>
      </c>
      <c r="AQ1042" t="s">
        <v>88</v>
      </c>
      <c r="AR1042" t="s">
        <v>114</v>
      </c>
      <c r="AS1042" t="s"/>
      <c r="AT1042" t="s">
        <v>90</v>
      </c>
      <c r="AU1042" t="s"/>
      <c r="AV1042" t="s"/>
      <c r="AW1042" t="s"/>
      <c r="AX1042" t="s"/>
      <c r="AY1042" t="n">
        <v>2311986</v>
      </c>
      <c r="AZ1042" t="s">
        <v>855</v>
      </c>
      <c r="BA1042" t="s"/>
      <c r="BB1042" t="n">
        <v>96905</v>
      </c>
      <c r="BC1042" t="n">
        <v>53.556297782236</v>
      </c>
      <c r="BD1042" t="n">
        <v>53.556297782236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854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251</v>
      </c>
      <c r="L1043" t="s">
        <v>76</v>
      </c>
      <c r="M1043" t="s"/>
      <c r="N1043" t="s">
        <v>167</v>
      </c>
      <c r="O1043" t="s">
        <v>78</v>
      </c>
      <c r="P1043" t="s">
        <v>854</v>
      </c>
      <c r="Q1043" t="s"/>
      <c r="R1043" t="s">
        <v>220</v>
      </c>
      <c r="S1043" t="s">
        <v>886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HYPERLINK("https://hotel-media.eclerx.com/savepage/tk_15468536681964607_sr_273.html","info")</f>
        <v/>
      </c>
      <c r="AA1043" t="n">
        <v>-2311986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17</v>
      </c>
      <c r="AQ1043" t="s">
        <v>88</v>
      </c>
      <c r="AR1043" t="s">
        <v>114</v>
      </c>
      <c r="AS1043" t="s"/>
      <c r="AT1043" t="s">
        <v>90</v>
      </c>
      <c r="AU1043" t="s"/>
      <c r="AV1043" t="s"/>
      <c r="AW1043" t="s"/>
      <c r="AX1043" t="s"/>
      <c r="AY1043" t="n">
        <v>2311986</v>
      </c>
      <c r="AZ1043" t="s">
        <v>855</v>
      </c>
      <c r="BA1043" t="s"/>
      <c r="BB1043" t="n">
        <v>96905</v>
      </c>
      <c r="BC1043" t="n">
        <v>53.556297782236</v>
      </c>
      <c r="BD1043" t="n">
        <v>53.556297782236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854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255</v>
      </c>
      <c r="L1044" t="s">
        <v>76</v>
      </c>
      <c r="M1044" t="s"/>
      <c r="N1044" t="s">
        <v>887</v>
      </c>
      <c r="O1044" t="s">
        <v>78</v>
      </c>
      <c r="P1044" t="s">
        <v>854</v>
      </c>
      <c r="Q1044" t="s"/>
      <c r="R1044" t="s">
        <v>220</v>
      </c>
      <c r="S1044" t="s">
        <v>888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HYPERLINK("https://hotel-media.eclerx.com/savepage/tk_15468536681964607_sr_273.html","info")</f>
        <v/>
      </c>
      <c r="AA1044" t="n">
        <v>-2311986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17</v>
      </c>
      <c r="AQ1044" t="s">
        <v>88</v>
      </c>
      <c r="AR1044" t="s">
        <v>133</v>
      </c>
      <c r="AS1044" t="s"/>
      <c r="AT1044" t="s">
        <v>90</v>
      </c>
      <c r="AU1044" t="s"/>
      <c r="AV1044" t="s"/>
      <c r="AW1044" t="s"/>
      <c r="AX1044" t="s"/>
      <c r="AY1044" t="n">
        <v>2311986</v>
      </c>
      <c r="AZ1044" t="s">
        <v>855</v>
      </c>
      <c r="BA1044" t="s"/>
      <c r="BB1044" t="n">
        <v>96905</v>
      </c>
      <c r="BC1044" t="n">
        <v>53.556297782236</v>
      </c>
      <c r="BD1044" t="n">
        <v>53.556297782236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854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255</v>
      </c>
      <c r="L1045" t="s">
        <v>76</v>
      </c>
      <c r="M1045" t="s"/>
      <c r="N1045" t="s">
        <v>889</v>
      </c>
      <c r="O1045" t="s">
        <v>78</v>
      </c>
      <c r="P1045" t="s">
        <v>854</v>
      </c>
      <c r="Q1045" t="s"/>
      <c r="R1045" t="s">
        <v>220</v>
      </c>
      <c r="S1045" t="s">
        <v>888</v>
      </c>
      <c r="T1045" t="s">
        <v>81</v>
      </c>
      <c r="U1045" t="s">
        <v>82</v>
      </c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HYPERLINK("https://hotel-media.eclerx.com/savepage/tk_15468536681964607_sr_273.html","info")</f>
        <v/>
      </c>
      <c r="AA1045" t="n">
        <v>-2311986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17</v>
      </c>
      <c r="AQ1045" t="s">
        <v>88</v>
      </c>
      <c r="AR1045" t="s">
        <v>133</v>
      </c>
      <c r="AS1045" t="s"/>
      <c r="AT1045" t="s">
        <v>90</v>
      </c>
      <c r="AU1045" t="s"/>
      <c r="AV1045" t="s"/>
      <c r="AW1045" t="s"/>
      <c r="AX1045" t="s"/>
      <c r="AY1045" t="n">
        <v>2311986</v>
      </c>
      <c r="AZ1045" t="s">
        <v>855</v>
      </c>
      <c r="BA1045" t="s"/>
      <c r="BB1045" t="n">
        <v>96905</v>
      </c>
      <c r="BC1045" t="n">
        <v>53.556297782236</v>
      </c>
      <c r="BD1045" t="n">
        <v>53.556297782236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854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259</v>
      </c>
      <c r="L1046" t="s">
        <v>76</v>
      </c>
      <c r="M1046" t="s"/>
      <c r="N1046" t="s">
        <v>420</v>
      </c>
      <c r="O1046" t="s">
        <v>78</v>
      </c>
      <c r="P1046" t="s">
        <v>854</v>
      </c>
      <c r="Q1046" t="s"/>
      <c r="R1046" t="s">
        <v>220</v>
      </c>
      <c r="S1046" t="s">
        <v>378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HYPERLINK("https://hotel-media.eclerx.com/savepage/tk_15468536681964607_sr_273.html","info")</f>
        <v/>
      </c>
      <c r="AA1046" t="n">
        <v>-2311986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17</v>
      </c>
      <c r="AQ1046" t="s">
        <v>88</v>
      </c>
      <c r="AR1046" t="s">
        <v>121</v>
      </c>
      <c r="AS1046" t="s"/>
      <c r="AT1046" t="s">
        <v>90</v>
      </c>
      <c r="AU1046" t="s"/>
      <c r="AV1046" t="s"/>
      <c r="AW1046" t="s"/>
      <c r="AX1046" t="s"/>
      <c r="AY1046" t="n">
        <v>2311986</v>
      </c>
      <c r="AZ1046" t="s">
        <v>855</v>
      </c>
      <c r="BA1046" t="s"/>
      <c r="BB1046" t="n">
        <v>96905</v>
      </c>
      <c r="BC1046" t="n">
        <v>53.556297782236</v>
      </c>
      <c r="BD1046" t="n">
        <v>53.556297782236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854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259</v>
      </c>
      <c r="L1047" t="s">
        <v>76</v>
      </c>
      <c r="M1047" t="s"/>
      <c r="N1047" t="s">
        <v>180</v>
      </c>
      <c r="O1047" t="s">
        <v>78</v>
      </c>
      <c r="P1047" t="s">
        <v>854</v>
      </c>
      <c r="Q1047" t="s"/>
      <c r="R1047" t="s">
        <v>220</v>
      </c>
      <c r="S1047" t="s">
        <v>378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HYPERLINK("https://hotel-media.eclerx.com/savepage/tk_15468536681964607_sr_273.html","info")</f>
        <v/>
      </c>
      <c r="AA1047" t="n">
        <v>-2311986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17</v>
      </c>
      <c r="AQ1047" t="s">
        <v>88</v>
      </c>
      <c r="AR1047" t="s">
        <v>121</v>
      </c>
      <c r="AS1047" t="s"/>
      <c r="AT1047" t="s">
        <v>90</v>
      </c>
      <c r="AU1047" t="s"/>
      <c r="AV1047" t="s"/>
      <c r="AW1047" t="s"/>
      <c r="AX1047" t="s"/>
      <c r="AY1047" t="n">
        <v>2311986</v>
      </c>
      <c r="AZ1047" t="s">
        <v>855</v>
      </c>
      <c r="BA1047" t="s"/>
      <c r="BB1047" t="n">
        <v>96905</v>
      </c>
      <c r="BC1047" t="n">
        <v>53.556297782236</v>
      </c>
      <c r="BD1047" t="n">
        <v>53.556297782236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854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260</v>
      </c>
      <c r="L1048" t="s">
        <v>76</v>
      </c>
      <c r="M1048" t="s"/>
      <c r="N1048" t="s">
        <v>876</v>
      </c>
      <c r="O1048" t="s">
        <v>78</v>
      </c>
      <c r="P1048" t="s">
        <v>854</v>
      </c>
      <c r="Q1048" t="s"/>
      <c r="R1048" t="s">
        <v>220</v>
      </c>
      <c r="S1048" t="s">
        <v>890</v>
      </c>
      <c r="T1048" t="s">
        <v>81</v>
      </c>
      <c r="U1048" t="s">
        <v>82</v>
      </c>
      <c r="V1048" t="s">
        <v>83</v>
      </c>
      <c r="W1048" t="s">
        <v>880</v>
      </c>
      <c r="X1048" t="s"/>
      <c r="Y1048" t="s">
        <v>85</v>
      </c>
      <c r="Z1048">
        <f>HYPERLINK("https://hotel-media.eclerx.com/savepage/tk_15468536681964607_sr_273.html","info")</f>
        <v/>
      </c>
      <c r="AA1048" t="n">
        <v>-2311986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17</v>
      </c>
      <c r="AQ1048" t="s">
        <v>88</v>
      </c>
      <c r="AR1048" t="s">
        <v>133</v>
      </c>
      <c r="AS1048" t="s"/>
      <c r="AT1048" t="s">
        <v>90</v>
      </c>
      <c r="AU1048" t="s"/>
      <c r="AV1048" t="s"/>
      <c r="AW1048" t="s"/>
      <c r="AX1048" t="s"/>
      <c r="AY1048" t="n">
        <v>2311986</v>
      </c>
      <c r="AZ1048" t="s">
        <v>855</v>
      </c>
      <c r="BA1048" t="s"/>
      <c r="BB1048" t="n">
        <v>96905</v>
      </c>
      <c r="BC1048" t="n">
        <v>53.556297782236</v>
      </c>
      <c r="BD1048" t="n">
        <v>53.556297782236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854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265</v>
      </c>
      <c r="L1049" t="s">
        <v>76</v>
      </c>
      <c r="M1049" t="s"/>
      <c r="N1049" t="s">
        <v>891</v>
      </c>
      <c r="O1049" t="s">
        <v>78</v>
      </c>
      <c r="P1049" t="s">
        <v>854</v>
      </c>
      <c r="Q1049" t="s"/>
      <c r="R1049" t="s">
        <v>220</v>
      </c>
      <c r="S1049" t="s">
        <v>481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HYPERLINK("https://hotel-media.eclerx.com/savepage/tk_15468536681964607_sr_273.html","info")</f>
        <v/>
      </c>
      <c r="AA1049" t="n">
        <v>-2311986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17</v>
      </c>
      <c r="AQ1049" t="s">
        <v>88</v>
      </c>
      <c r="AR1049" t="s">
        <v>89</v>
      </c>
      <c r="AS1049" t="s"/>
      <c r="AT1049" t="s">
        <v>90</v>
      </c>
      <c r="AU1049" t="s"/>
      <c r="AV1049" t="s"/>
      <c r="AW1049" t="s"/>
      <c r="AX1049" t="s"/>
      <c r="AY1049" t="n">
        <v>2311986</v>
      </c>
      <c r="AZ1049" t="s">
        <v>855</v>
      </c>
      <c r="BA1049" t="s"/>
      <c r="BB1049" t="n">
        <v>96905</v>
      </c>
      <c r="BC1049" t="n">
        <v>53.556297782236</v>
      </c>
      <c r="BD1049" t="n">
        <v>53.556297782236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854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266</v>
      </c>
      <c r="L1050" t="s">
        <v>76</v>
      </c>
      <c r="M1050" t="s"/>
      <c r="N1050" t="s">
        <v>892</v>
      </c>
      <c r="O1050" t="s">
        <v>78</v>
      </c>
      <c r="P1050" t="s">
        <v>854</v>
      </c>
      <c r="Q1050" t="s"/>
      <c r="R1050" t="s">
        <v>220</v>
      </c>
      <c r="S1050" t="s">
        <v>483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HYPERLINK("https://hotel-media.eclerx.com/savepage/tk_15468536681964607_sr_273.html","info")</f>
        <v/>
      </c>
      <c r="AA1050" t="n">
        <v>-2311986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17</v>
      </c>
      <c r="AQ1050" t="s">
        <v>88</v>
      </c>
      <c r="AR1050" t="s">
        <v>133</v>
      </c>
      <c r="AS1050" t="s"/>
      <c r="AT1050" t="s">
        <v>90</v>
      </c>
      <c r="AU1050" t="s"/>
      <c r="AV1050" t="s"/>
      <c r="AW1050" t="s"/>
      <c r="AX1050" t="s"/>
      <c r="AY1050" t="n">
        <v>2311986</v>
      </c>
      <c r="AZ1050" t="s">
        <v>855</v>
      </c>
      <c r="BA1050" t="s"/>
      <c r="BB1050" t="n">
        <v>96905</v>
      </c>
      <c r="BC1050" t="n">
        <v>53.556297782236</v>
      </c>
      <c r="BD1050" t="n">
        <v>53.556297782236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854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266</v>
      </c>
      <c r="L1051" t="s">
        <v>76</v>
      </c>
      <c r="M1051" t="s"/>
      <c r="N1051" t="s">
        <v>420</v>
      </c>
      <c r="O1051" t="s">
        <v>78</v>
      </c>
      <c r="P1051" t="s">
        <v>854</v>
      </c>
      <c r="Q1051" t="s"/>
      <c r="R1051" t="s">
        <v>220</v>
      </c>
      <c r="S1051" t="s">
        <v>483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HYPERLINK("https://hotel-media.eclerx.com/savepage/tk_15468536681964607_sr_273.html","info")</f>
        <v/>
      </c>
      <c r="AA1051" t="n">
        <v>-2311986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17</v>
      </c>
      <c r="AQ1051" t="s">
        <v>88</v>
      </c>
      <c r="AR1051" t="s">
        <v>121</v>
      </c>
      <c r="AS1051" t="s"/>
      <c r="AT1051" t="s">
        <v>90</v>
      </c>
      <c r="AU1051" t="s"/>
      <c r="AV1051" t="s"/>
      <c r="AW1051" t="s"/>
      <c r="AX1051" t="s"/>
      <c r="AY1051" t="n">
        <v>2311986</v>
      </c>
      <c r="AZ1051" t="s">
        <v>855</v>
      </c>
      <c r="BA1051" t="s"/>
      <c r="BB1051" t="n">
        <v>96905</v>
      </c>
      <c r="BC1051" t="n">
        <v>53.556297782236</v>
      </c>
      <c r="BD1051" t="n">
        <v>53.556297782236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854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270</v>
      </c>
      <c r="L1052" t="s">
        <v>76</v>
      </c>
      <c r="M1052" t="s"/>
      <c r="N1052" t="s">
        <v>891</v>
      </c>
      <c r="O1052" t="s">
        <v>78</v>
      </c>
      <c r="P1052" t="s">
        <v>854</v>
      </c>
      <c r="Q1052" t="s"/>
      <c r="R1052" t="s">
        <v>220</v>
      </c>
      <c r="S1052" t="s">
        <v>485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HYPERLINK("https://hotel-media.eclerx.com/savepage/tk_15468536681964607_sr_273.html","info")</f>
        <v/>
      </c>
      <c r="AA1052" t="n">
        <v>-2311986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17</v>
      </c>
      <c r="AQ1052" t="s">
        <v>88</v>
      </c>
      <c r="AR1052" t="s">
        <v>114</v>
      </c>
      <c r="AS1052" t="s"/>
      <c r="AT1052" t="s">
        <v>90</v>
      </c>
      <c r="AU1052" t="s"/>
      <c r="AV1052" t="s"/>
      <c r="AW1052" t="s"/>
      <c r="AX1052" t="s"/>
      <c r="AY1052" t="n">
        <v>2311986</v>
      </c>
      <c r="AZ1052" t="s">
        <v>855</v>
      </c>
      <c r="BA1052" t="s"/>
      <c r="BB1052" t="n">
        <v>96905</v>
      </c>
      <c r="BC1052" t="n">
        <v>53.556297782236</v>
      </c>
      <c r="BD1052" t="n">
        <v>53.556297782236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854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280</v>
      </c>
      <c r="L1053" t="s">
        <v>76</v>
      </c>
      <c r="M1053" t="s"/>
      <c r="N1053" t="s">
        <v>420</v>
      </c>
      <c r="O1053" t="s">
        <v>78</v>
      </c>
      <c r="P1053" t="s">
        <v>854</v>
      </c>
      <c r="Q1053" t="s"/>
      <c r="R1053" t="s">
        <v>220</v>
      </c>
      <c r="S1053" t="s">
        <v>893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HYPERLINK("https://hotel-media.eclerx.com/savepage/tk_15468536681964607_sr_273.html","info")</f>
        <v/>
      </c>
      <c r="AA1053" t="n">
        <v>-2311986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17</v>
      </c>
      <c r="AQ1053" t="s">
        <v>88</v>
      </c>
      <c r="AR1053" t="s">
        <v>121</v>
      </c>
      <c r="AS1053" t="s"/>
      <c r="AT1053" t="s">
        <v>90</v>
      </c>
      <c r="AU1053" t="s"/>
      <c r="AV1053" t="s"/>
      <c r="AW1053" t="s"/>
      <c r="AX1053" t="s"/>
      <c r="AY1053" t="n">
        <v>2311986</v>
      </c>
      <c r="AZ1053" t="s">
        <v>855</v>
      </c>
      <c r="BA1053" t="s"/>
      <c r="BB1053" t="n">
        <v>96905</v>
      </c>
      <c r="BC1053" t="n">
        <v>53.556297782236</v>
      </c>
      <c r="BD1053" t="n">
        <v>53.556297782236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854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302</v>
      </c>
      <c r="L1054" t="s">
        <v>76</v>
      </c>
      <c r="M1054" t="s"/>
      <c r="N1054" t="s">
        <v>894</v>
      </c>
      <c r="O1054" t="s">
        <v>78</v>
      </c>
      <c r="P1054" t="s">
        <v>854</v>
      </c>
      <c r="Q1054" t="s"/>
      <c r="R1054" t="s">
        <v>220</v>
      </c>
      <c r="S1054" t="s">
        <v>895</v>
      </c>
      <c r="T1054" t="s">
        <v>81</v>
      </c>
      <c r="U1054" t="s">
        <v>82</v>
      </c>
      <c r="V1054" t="s">
        <v>83</v>
      </c>
      <c r="W1054" t="s">
        <v>880</v>
      </c>
      <c r="X1054" t="s"/>
      <c r="Y1054" t="s">
        <v>85</v>
      </c>
      <c r="Z1054">
        <f>HYPERLINK("https://hotel-media.eclerx.com/savepage/tk_15468536681964607_sr_273.html","info")</f>
        <v/>
      </c>
      <c r="AA1054" t="n">
        <v>-2311986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17</v>
      </c>
      <c r="AQ1054" t="s">
        <v>88</v>
      </c>
      <c r="AR1054" t="s">
        <v>133</v>
      </c>
      <c r="AS1054" t="s"/>
      <c r="AT1054" t="s">
        <v>90</v>
      </c>
      <c r="AU1054" t="s"/>
      <c r="AV1054" t="s"/>
      <c r="AW1054" t="s"/>
      <c r="AX1054" t="s"/>
      <c r="AY1054" t="n">
        <v>2311986</v>
      </c>
      <c r="AZ1054" t="s">
        <v>855</v>
      </c>
      <c r="BA1054" t="s"/>
      <c r="BB1054" t="n">
        <v>96905</v>
      </c>
      <c r="BC1054" t="n">
        <v>53.556297782236</v>
      </c>
      <c r="BD1054" t="n">
        <v>53.556297782236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896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56</v>
      </c>
      <c r="L1055" t="s">
        <v>76</v>
      </c>
      <c r="M1055" t="s"/>
      <c r="N1055" t="s">
        <v>897</v>
      </c>
      <c r="O1055" t="s">
        <v>78</v>
      </c>
      <c r="P1055" t="s">
        <v>896</v>
      </c>
      <c r="Q1055" t="s"/>
      <c r="R1055" t="s">
        <v>95</v>
      </c>
      <c r="S1055" t="s">
        <v>790</v>
      </c>
      <c r="T1055" t="s">
        <v>81</v>
      </c>
      <c r="U1055" t="s">
        <v>82</v>
      </c>
      <c r="V1055" t="s">
        <v>83</v>
      </c>
      <c r="W1055" t="s">
        <v>84</v>
      </c>
      <c r="X1055" t="s"/>
      <c r="Y1055" t="s">
        <v>85</v>
      </c>
      <c r="Z1055">
        <f>HYPERLINK("https://hotel-media.eclerx.com/savepage/tk_15468538876700249_sr_273.html","info")</f>
        <v/>
      </c>
      <c r="AA1055" t="n">
        <v>-2311954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116</v>
      </c>
      <c r="AQ1055" t="s">
        <v>88</v>
      </c>
      <c r="AR1055" t="s">
        <v>89</v>
      </c>
      <c r="AS1055" t="s"/>
      <c r="AT1055" t="s">
        <v>90</v>
      </c>
      <c r="AU1055" t="s"/>
      <c r="AV1055" t="s"/>
      <c r="AW1055" t="s"/>
      <c r="AX1055" t="s"/>
      <c r="AY1055" t="n">
        <v>2311954</v>
      </c>
      <c r="AZ1055" t="s">
        <v>898</v>
      </c>
      <c r="BA1055" t="s"/>
      <c r="BB1055" t="n">
        <v>26483</v>
      </c>
      <c r="BC1055" t="n">
        <v>53.550494513887</v>
      </c>
      <c r="BD1055" t="n">
        <v>53.550494513887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896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61</v>
      </c>
      <c r="L1056" t="s">
        <v>76</v>
      </c>
      <c r="M1056" t="s"/>
      <c r="N1056" t="s">
        <v>674</v>
      </c>
      <c r="O1056" t="s">
        <v>78</v>
      </c>
      <c r="P1056" t="s">
        <v>896</v>
      </c>
      <c r="Q1056" t="s"/>
      <c r="R1056" t="s">
        <v>95</v>
      </c>
      <c r="S1056" t="s">
        <v>336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HYPERLINK("https://hotel-media.eclerx.com/savepage/tk_15468538876700249_sr_273.html","info")</f>
        <v/>
      </c>
      <c r="AA1056" t="n">
        <v>-2311954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116</v>
      </c>
      <c r="AQ1056" t="s">
        <v>88</v>
      </c>
      <c r="AR1056" t="s">
        <v>89</v>
      </c>
      <c r="AS1056" t="s"/>
      <c r="AT1056" t="s">
        <v>90</v>
      </c>
      <c r="AU1056" t="s"/>
      <c r="AV1056" t="s"/>
      <c r="AW1056" t="s"/>
      <c r="AX1056" t="s"/>
      <c r="AY1056" t="n">
        <v>2311954</v>
      </c>
      <c r="AZ1056" t="s">
        <v>898</v>
      </c>
      <c r="BA1056" t="s"/>
      <c r="BB1056" t="n">
        <v>26483</v>
      </c>
      <c r="BC1056" t="n">
        <v>53.550494513887</v>
      </c>
      <c r="BD1056" t="n">
        <v>53.550494513887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896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77</v>
      </c>
      <c r="L1057" t="s">
        <v>76</v>
      </c>
      <c r="M1057" t="s"/>
      <c r="N1057" t="s">
        <v>134</v>
      </c>
      <c r="O1057" t="s">
        <v>78</v>
      </c>
      <c r="P1057" t="s">
        <v>896</v>
      </c>
      <c r="Q1057" t="s"/>
      <c r="R1057" t="s">
        <v>95</v>
      </c>
      <c r="S1057" t="s">
        <v>116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HYPERLINK("https://hotel-media.eclerx.com/savepage/tk_15468538876700249_sr_273.html","info")</f>
        <v/>
      </c>
      <c r="AA1057" t="n">
        <v>-2311954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116</v>
      </c>
      <c r="AQ1057" t="s">
        <v>88</v>
      </c>
      <c r="AR1057" t="s">
        <v>133</v>
      </c>
      <c r="AS1057" t="s"/>
      <c r="AT1057" t="s">
        <v>90</v>
      </c>
      <c r="AU1057" t="s"/>
      <c r="AV1057" t="s"/>
      <c r="AW1057" t="s"/>
      <c r="AX1057" t="s"/>
      <c r="AY1057" t="n">
        <v>2311954</v>
      </c>
      <c r="AZ1057" t="s">
        <v>898</v>
      </c>
      <c r="BA1057" t="s"/>
      <c r="BB1057" t="n">
        <v>26483</v>
      </c>
      <c r="BC1057" t="n">
        <v>53.550494513887</v>
      </c>
      <c r="BD1057" t="n">
        <v>53.550494513887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896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79</v>
      </c>
      <c r="L1058" t="s">
        <v>76</v>
      </c>
      <c r="M1058" t="s"/>
      <c r="N1058" t="s">
        <v>348</v>
      </c>
      <c r="O1058" t="s">
        <v>78</v>
      </c>
      <c r="P1058" t="s">
        <v>896</v>
      </c>
      <c r="Q1058" t="s"/>
      <c r="R1058" t="s">
        <v>95</v>
      </c>
      <c r="S1058" t="s">
        <v>345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HYPERLINK("https://hotel-media.eclerx.com/savepage/tk_15468538876700249_sr_273.html","info")</f>
        <v/>
      </c>
      <c r="AA1058" t="n">
        <v>-2311954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116</v>
      </c>
      <c r="AQ1058" t="s">
        <v>88</v>
      </c>
      <c r="AR1058" t="s">
        <v>123</v>
      </c>
      <c r="AS1058" t="s"/>
      <c r="AT1058" t="s">
        <v>90</v>
      </c>
      <c r="AU1058" t="s"/>
      <c r="AV1058" t="s"/>
      <c r="AW1058" t="s"/>
      <c r="AX1058" t="s"/>
      <c r="AY1058" t="n">
        <v>2311954</v>
      </c>
      <c r="AZ1058" t="s">
        <v>898</v>
      </c>
      <c r="BA1058" t="s"/>
      <c r="BB1058" t="n">
        <v>26483</v>
      </c>
      <c r="BC1058" t="n">
        <v>53.550494513887</v>
      </c>
      <c r="BD1058" t="n">
        <v>53.550494513887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896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87</v>
      </c>
      <c r="L1059" t="s">
        <v>76</v>
      </c>
      <c r="M1059" t="s"/>
      <c r="N1059" t="s">
        <v>899</v>
      </c>
      <c r="O1059" t="s">
        <v>78</v>
      </c>
      <c r="P1059" t="s">
        <v>896</v>
      </c>
      <c r="Q1059" t="s"/>
      <c r="R1059" t="s">
        <v>95</v>
      </c>
      <c r="S1059" t="s">
        <v>199</v>
      </c>
      <c r="T1059" t="s">
        <v>81</v>
      </c>
      <c r="U1059" t="s">
        <v>82</v>
      </c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HYPERLINK("https://hotel-media.eclerx.com/savepage/tk_15468538876700249_sr_273.html","info")</f>
        <v/>
      </c>
      <c r="AA1059" t="n">
        <v>-2311954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116</v>
      </c>
      <c r="AQ1059" t="s">
        <v>88</v>
      </c>
      <c r="AR1059" t="s">
        <v>89</v>
      </c>
      <c r="AS1059" t="s"/>
      <c r="AT1059" t="s">
        <v>90</v>
      </c>
      <c r="AU1059" t="s"/>
      <c r="AV1059" t="s"/>
      <c r="AW1059" t="s"/>
      <c r="AX1059" t="s"/>
      <c r="AY1059" t="n">
        <v>2311954</v>
      </c>
      <c r="AZ1059" t="s">
        <v>898</v>
      </c>
      <c r="BA1059" t="s"/>
      <c r="BB1059" t="n">
        <v>26483</v>
      </c>
      <c r="BC1059" t="n">
        <v>53.550494513887</v>
      </c>
      <c r="BD1059" t="n">
        <v>53.550494513887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896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92</v>
      </c>
      <c r="L1060" t="s">
        <v>76</v>
      </c>
      <c r="M1060" t="s"/>
      <c r="N1060" t="s">
        <v>900</v>
      </c>
      <c r="O1060" t="s">
        <v>78</v>
      </c>
      <c r="P1060" t="s">
        <v>896</v>
      </c>
      <c r="Q1060" t="s"/>
      <c r="R1060" t="s">
        <v>95</v>
      </c>
      <c r="S1060" t="s">
        <v>136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HYPERLINK("https://hotel-media.eclerx.com/savepage/tk_15468538876700249_sr_273.html","info")</f>
        <v/>
      </c>
      <c r="AA1060" t="n">
        <v>-2311954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116</v>
      </c>
      <c r="AQ1060" t="s">
        <v>88</v>
      </c>
      <c r="AR1060" t="s">
        <v>89</v>
      </c>
      <c r="AS1060" t="s"/>
      <c r="AT1060" t="s">
        <v>90</v>
      </c>
      <c r="AU1060" t="s"/>
      <c r="AV1060" t="s"/>
      <c r="AW1060" t="s"/>
      <c r="AX1060" t="s"/>
      <c r="AY1060" t="n">
        <v>2311954</v>
      </c>
      <c r="AZ1060" t="s">
        <v>898</v>
      </c>
      <c r="BA1060" t="s"/>
      <c r="BB1060" t="n">
        <v>26483</v>
      </c>
      <c r="BC1060" t="n">
        <v>53.550494513887</v>
      </c>
      <c r="BD1060" t="n">
        <v>53.550494513887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896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102</v>
      </c>
      <c r="L1061" t="s">
        <v>76</v>
      </c>
      <c r="M1061" t="s"/>
      <c r="N1061" t="s">
        <v>901</v>
      </c>
      <c r="O1061" t="s">
        <v>78</v>
      </c>
      <c r="P1061" t="s">
        <v>896</v>
      </c>
      <c r="Q1061" t="s"/>
      <c r="R1061" t="s">
        <v>95</v>
      </c>
      <c r="S1061" t="s">
        <v>145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HYPERLINK("https://hotel-media.eclerx.com/savepage/tk_15468538876700249_sr_273.html","info")</f>
        <v/>
      </c>
      <c r="AA1061" t="n">
        <v>-2311954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116</v>
      </c>
      <c r="AQ1061" t="s">
        <v>88</v>
      </c>
      <c r="AR1061" t="s">
        <v>89</v>
      </c>
      <c r="AS1061" t="s"/>
      <c r="AT1061" t="s">
        <v>90</v>
      </c>
      <c r="AU1061" t="s"/>
      <c r="AV1061" t="s"/>
      <c r="AW1061" t="s"/>
      <c r="AX1061" t="s"/>
      <c r="AY1061" t="n">
        <v>2311954</v>
      </c>
      <c r="AZ1061" t="s">
        <v>898</v>
      </c>
      <c r="BA1061" t="s"/>
      <c r="BB1061" t="n">
        <v>26483</v>
      </c>
      <c r="BC1061" t="n">
        <v>53.550494513887</v>
      </c>
      <c r="BD1061" t="n">
        <v>53.550494513887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902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105</v>
      </c>
      <c r="L1062" t="s">
        <v>76</v>
      </c>
      <c r="M1062" t="s"/>
      <c r="N1062" t="s">
        <v>903</v>
      </c>
      <c r="O1062" t="s">
        <v>78</v>
      </c>
      <c r="P1062" t="s">
        <v>902</v>
      </c>
      <c r="Q1062" t="s"/>
      <c r="R1062" t="s">
        <v>220</v>
      </c>
      <c r="S1062" t="s">
        <v>387</v>
      </c>
      <c r="T1062" t="s">
        <v>81</v>
      </c>
      <c r="U1062" t="s">
        <v>82</v>
      </c>
      <c r="V1062" t="s">
        <v>83</v>
      </c>
      <c r="W1062" t="s">
        <v>84</v>
      </c>
      <c r="X1062" t="s"/>
      <c r="Y1062" t="s">
        <v>85</v>
      </c>
      <c r="Z1062">
        <f>HYPERLINK("https://hotel-media.eclerx.com/savepage/tk_15468538607721016_sr_273.html","info")</f>
        <v/>
      </c>
      <c r="AA1062" t="n">
        <v>-8174207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102</v>
      </c>
      <c r="AQ1062" t="s">
        <v>88</v>
      </c>
      <c r="AR1062" t="s">
        <v>124</v>
      </c>
      <c r="AS1062" t="s"/>
      <c r="AT1062" t="s">
        <v>90</v>
      </c>
      <c r="AU1062" t="s"/>
      <c r="AV1062" t="s"/>
      <c r="AW1062" t="s"/>
      <c r="AX1062" t="s"/>
      <c r="AY1062" t="n">
        <v>8174207</v>
      </c>
      <c r="AZ1062" t="s">
        <v>904</v>
      </c>
      <c r="BA1062" t="s"/>
      <c r="BB1062" t="n">
        <v>203755</v>
      </c>
      <c r="BC1062" t="n">
        <v>0</v>
      </c>
      <c r="BD1062" t="n">
        <v>0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902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105</v>
      </c>
      <c r="L1063" t="s">
        <v>76</v>
      </c>
      <c r="M1063" t="s"/>
      <c r="N1063" t="s">
        <v>905</v>
      </c>
      <c r="O1063" t="s">
        <v>78</v>
      </c>
      <c r="P1063" t="s">
        <v>902</v>
      </c>
      <c r="Q1063" t="s"/>
      <c r="R1063" t="s">
        <v>220</v>
      </c>
      <c r="S1063" t="s">
        <v>387</v>
      </c>
      <c r="T1063" t="s">
        <v>81</v>
      </c>
      <c r="U1063" t="s">
        <v>82</v>
      </c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HYPERLINK("https://hotel-media.eclerx.com/savepage/tk_15468538607721016_sr_273.html","info")</f>
        <v/>
      </c>
      <c r="AA1063" t="n">
        <v>-8174207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102</v>
      </c>
      <c r="AQ1063" t="s">
        <v>88</v>
      </c>
      <c r="AR1063" t="s">
        <v>121</v>
      </c>
      <c r="AS1063" t="s"/>
      <c r="AT1063" t="s">
        <v>90</v>
      </c>
      <c r="AU1063" t="s"/>
      <c r="AV1063" t="s"/>
      <c r="AW1063" t="s"/>
      <c r="AX1063" t="s"/>
      <c r="AY1063" t="n">
        <v>8174207</v>
      </c>
      <c r="AZ1063" t="s">
        <v>904</v>
      </c>
      <c r="BA1063" t="s"/>
      <c r="BB1063" t="n">
        <v>203755</v>
      </c>
      <c r="BC1063" t="n">
        <v>0</v>
      </c>
      <c r="BD1063" t="n">
        <v>0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902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105</v>
      </c>
      <c r="L1064" t="s">
        <v>76</v>
      </c>
      <c r="M1064" t="s"/>
      <c r="N1064" t="s">
        <v>903</v>
      </c>
      <c r="O1064" t="s">
        <v>78</v>
      </c>
      <c r="P1064" t="s">
        <v>902</v>
      </c>
      <c r="Q1064" t="s"/>
      <c r="R1064" t="s">
        <v>220</v>
      </c>
      <c r="S1064" t="s">
        <v>387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HYPERLINK("https://hotel-media.eclerx.com/savepage/tk_15468538607721016_sr_273.html","info")</f>
        <v/>
      </c>
      <c r="AA1064" t="n">
        <v>-8174207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102</v>
      </c>
      <c r="AQ1064" t="s">
        <v>88</v>
      </c>
      <c r="AR1064" t="s">
        <v>119</v>
      </c>
      <c r="AS1064" t="s"/>
      <c r="AT1064" t="s">
        <v>90</v>
      </c>
      <c r="AU1064" t="s"/>
      <c r="AV1064" t="s"/>
      <c r="AW1064" t="s"/>
      <c r="AX1064" t="s"/>
      <c r="AY1064" t="n">
        <v>8174207</v>
      </c>
      <c r="AZ1064" t="s">
        <v>904</v>
      </c>
      <c r="BA1064" t="s"/>
      <c r="BB1064" t="n">
        <v>203755</v>
      </c>
      <c r="BC1064" t="n">
        <v>0</v>
      </c>
      <c r="BD1064" t="n">
        <v>0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902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128</v>
      </c>
      <c r="L1065" t="s">
        <v>76</v>
      </c>
      <c r="M1065" t="s"/>
      <c r="N1065" t="s">
        <v>906</v>
      </c>
      <c r="O1065" t="s">
        <v>78</v>
      </c>
      <c r="P1065" t="s">
        <v>902</v>
      </c>
      <c r="Q1065" t="s"/>
      <c r="R1065" t="s">
        <v>220</v>
      </c>
      <c r="S1065" t="s">
        <v>564</v>
      </c>
      <c r="T1065" t="s">
        <v>81</v>
      </c>
      <c r="U1065" t="s">
        <v>82</v>
      </c>
      <c r="V1065" t="s">
        <v>83</v>
      </c>
      <c r="W1065" t="s">
        <v>84</v>
      </c>
      <c r="X1065" t="s"/>
      <c r="Y1065" t="s">
        <v>85</v>
      </c>
      <c r="Z1065">
        <f>HYPERLINK("https://hotel-media.eclerx.com/savepage/tk_15468538607721016_sr_273.html","info")</f>
        <v/>
      </c>
      <c r="AA1065" t="n">
        <v>-8174207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102</v>
      </c>
      <c r="AQ1065" t="s">
        <v>88</v>
      </c>
      <c r="AR1065" t="s">
        <v>119</v>
      </c>
      <c r="AS1065" t="s"/>
      <c r="AT1065" t="s">
        <v>90</v>
      </c>
      <c r="AU1065" t="s"/>
      <c r="AV1065" t="s"/>
      <c r="AW1065" t="s"/>
      <c r="AX1065" t="s"/>
      <c r="AY1065" t="n">
        <v>8174207</v>
      </c>
      <c r="AZ1065" t="s">
        <v>904</v>
      </c>
      <c r="BA1065" t="s"/>
      <c r="BB1065" t="n">
        <v>203755</v>
      </c>
      <c r="BC1065" t="n">
        <v>0</v>
      </c>
      <c r="BD1065" t="n">
        <v>0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902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128</v>
      </c>
      <c r="L1066" t="s">
        <v>76</v>
      </c>
      <c r="M1066" t="s"/>
      <c r="N1066" t="s">
        <v>907</v>
      </c>
      <c r="O1066" t="s">
        <v>78</v>
      </c>
      <c r="P1066" t="s">
        <v>902</v>
      </c>
      <c r="Q1066" t="s"/>
      <c r="R1066" t="s">
        <v>220</v>
      </c>
      <c r="S1066" t="s">
        <v>564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HYPERLINK("https://hotel-media.eclerx.com/savepage/tk_15468538607721016_sr_273.html","info")</f>
        <v/>
      </c>
      <c r="AA1066" t="n">
        <v>-8174207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102</v>
      </c>
      <c r="AQ1066" t="s">
        <v>88</v>
      </c>
      <c r="AR1066" t="s">
        <v>121</v>
      </c>
      <c r="AS1066" t="s"/>
      <c r="AT1066" t="s">
        <v>90</v>
      </c>
      <c r="AU1066" t="s"/>
      <c r="AV1066" t="s"/>
      <c r="AW1066" t="s"/>
      <c r="AX1066" t="s"/>
      <c r="AY1066" t="n">
        <v>8174207</v>
      </c>
      <c r="AZ1066" t="s">
        <v>904</v>
      </c>
      <c r="BA1066" t="s"/>
      <c r="BB1066" t="n">
        <v>203755</v>
      </c>
      <c r="BC1066" t="n">
        <v>0</v>
      </c>
      <c r="BD1066" t="n">
        <v>0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902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128</v>
      </c>
      <c r="L1067" t="s">
        <v>76</v>
      </c>
      <c r="M1067" t="s"/>
      <c r="N1067" t="s">
        <v>906</v>
      </c>
      <c r="O1067" t="s">
        <v>78</v>
      </c>
      <c r="P1067" t="s">
        <v>902</v>
      </c>
      <c r="Q1067" t="s"/>
      <c r="R1067" t="s">
        <v>220</v>
      </c>
      <c r="S1067" t="s">
        <v>564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HYPERLINK("https://hotel-media.eclerx.com/savepage/tk_15468538607721016_sr_273.html","info")</f>
        <v/>
      </c>
      <c r="AA1067" t="n">
        <v>-8174207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102</v>
      </c>
      <c r="AQ1067" t="s">
        <v>88</v>
      </c>
      <c r="AR1067" t="s">
        <v>124</v>
      </c>
      <c r="AS1067" t="s"/>
      <c r="AT1067" t="s">
        <v>90</v>
      </c>
      <c r="AU1067" t="s"/>
      <c r="AV1067" t="s"/>
      <c r="AW1067" t="s"/>
      <c r="AX1067" t="s"/>
      <c r="AY1067" t="n">
        <v>8174207</v>
      </c>
      <c r="AZ1067" t="s">
        <v>904</v>
      </c>
      <c r="BA1067" t="s"/>
      <c r="BB1067" t="n">
        <v>203755</v>
      </c>
      <c r="BC1067" t="n">
        <v>0</v>
      </c>
      <c r="BD1067" t="n">
        <v>0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908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83</v>
      </c>
      <c r="L1068" t="s">
        <v>76</v>
      </c>
      <c r="M1068" t="s"/>
      <c r="N1068" t="s">
        <v>128</v>
      </c>
      <c r="O1068" t="s">
        <v>78</v>
      </c>
      <c r="P1068" t="s">
        <v>908</v>
      </c>
      <c r="Q1068" t="s"/>
      <c r="R1068" t="s">
        <v>95</v>
      </c>
      <c r="S1068" t="s">
        <v>198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HYPERLINK("https://hotel-media.eclerx.com/savepage/tk_15468539164277399_sr_273.html","info")</f>
        <v/>
      </c>
      <c r="AA1068" t="n">
        <v>-2312005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130</v>
      </c>
      <c r="AQ1068" t="s">
        <v>88</v>
      </c>
      <c r="AR1068" t="s">
        <v>124</v>
      </c>
      <c r="AS1068" t="s"/>
      <c r="AT1068" t="s">
        <v>90</v>
      </c>
      <c r="AU1068" t="s"/>
      <c r="AV1068" t="s"/>
      <c r="AW1068" t="s"/>
      <c r="AX1068" t="s"/>
      <c r="AY1068" t="n">
        <v>2312005</v>
      </c>
      <c r="AZ1068" t="s">
        <v>909</v>
      </c>
      <c r="BA1068" t="s"/>
      <c r="BB1068" t="n">
        <v>55736</v>
      </c>
      <c r="BC1068" t="n">
        <v>53.586168349539</v>
      </c>
      <c r="BD1068" t="n">
        <v>53.586168349539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908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83</v>
      </c>
      <c r="L1069" t="s">
        <v>76</v>
      </c>
      <c r="M1069" t="s"/>
      <c r="N1069" t="s">
        <v>128</v>
      </c>
      <c r="O1069" t="s">
        <v>78</v>
      </c>
      <c r="P1069" t="s">
        <v>908</v>
      </c>
      <c r="Q1069" t="s"/>
      <c r="R1069" t="s">
        <v>95</v>
      </c>
      <c r="S1069" t="s">
        <v>198</v>
      </c>
      <c r="T1069" t="s">
        <v>81</v>
      </c>
      <c r="U1069" t="s">
        <v>82</v>
      </c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HYPERLINK("https://hotel-media.eclerx.com/savepage/tk_15468539164277399_sr_273.html","info")</f>
        <v/>
      </c>
      <c r="AA1069" t="n">
        <v>-2312005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130</v>
      </c>
      <c r="AQ1069" t="s">
        <v>88</v>
      </c>
      <c r="AR1069" t="s">
        <v>119</v>
      </c>
      <c r="AS1069" t="s"/>
      <c r="AT1069" t="s">
        <v>90</v>
      </c>
      <c r="AU1069" t="s"/>
      <c r="AV1069" t="s"/>
      <c r="AW1069" t="s"/>
      <c r="AX1069" t="s"/>
      <c r="AY1069" t="n">
        <v>2312005</v>
      </c>
      <c r="AZ1069" t="s">
        <v>909</v>
      </c>
      <c r="BA1069" t="s"/>
      <c r="BB1069" t="n">
        <v>55736</v>
      </c>
      <c r="BC1069" t="n">
        <v>53.586168349539</v>
      </c>
      <c r="BD1069" t="n">
        <v>53.586168349539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908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83</v>
      </c>
      <c r="L1070" t="s">
        <v>76</v>
      </c>
      <c r="M1070" t="s"/>
      <c r="N1070" t="s">
        <v>636</v>
      </c>
      <c r="O1070" t="s">
        <v>78</v>
      </c>
      <c r="P1070" t="s">
        <v>908</v>
      </c>
      <c r="Q1070" t="s"/>
      <c r="R1070" t="s">
        <v>95</v>
      </c>
      <c r="S1070" t="s">
        <v>198</v>
      </c>
      <c r="T1070" t="s">
        <v>81</v>
      </c>
      <c r="U1070" t="s">
        <v>82</v>
      </c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HYPERLINK("https://hotel-media.eclerx.com/savepage/tk_15468539164277399_sr_273.html","info")</f>
        <v/>
      </c>
      <c r="AA1070" t="n">
        <v>-2312005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130</v>
      </c>
      <c r="AQ1070" t="s">
        <v>88</v>
      </c>
      <c r="AR1070" t="s">
        <v>121</v>
      </c>
      <c r="AS1070" t="s"/>
      <c r="AT1070" t="s">
        <v>90</v>
      </c>
      <c r="AU1070" t="s"/>
      <c r="AV1070" t="s"/>
      <c r="AW1070" t="s"/>
      <c r="AX1070" t="s"/>
      <c r="AY1070" t="n">
        <v>2312005</v>
      </c>
      <c r="AZ1070" t="s">
        <v>909</v>
      </c>
      <c r="BA1070" t="s"/>
      <c r="BB1070" t="n">
        <v>55736</v>
      </c>
      <c r="BC1070" t="n">
        <v>53.586168349539</v>
      </c>
      <c r="BD1070" t="n">
        <v>53.586168349539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908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84</v>
      </c>
      <c r="L1071" t="s">
        <v>76</v>
      </c>
      <c r="M1071" t="s"/>
      <c r="N1071" t="s">
        <v>351</v>
      </c>
      <c r="O1071" t="s">
        <v>78</v>
      </c>
      <c r="P1071" t="s">
        <v>908</v>
      </c>
      <c r="Q1071" t="s"/>
      <c r="R1071" t="s">
        <v>95</v>
      </c>
      <c r="S1071" t="s">
        <v>247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HYPERLINK("https://hotel-media.eclerx.com/savepage/tk_15468539164277399_sr_273.html","info")</f>
        <v/>
      </c>
      <c r="AA1071" t="n">
        <v>-2312005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130</v>
      </c>
      <c r="AQ1071" t="s">
        <v>88</v>
      </c>
      <c r="AR1071" t="s">
        <v>89</v>
      </c>
      <c r="AS1071" t="s"/>
      <c r="AT1071" t="s">
        <v>90</v>
      </c>
      <c r="AU1071" t="s"/>
      <c r="AV1071" t="s"/>
      <c r="AW1071" t="s"/>
      <c r="AX1071" t="s"/>
      <c r="AY1071" t="n">
        <v>2312005</v>
      </c>
      <c r="AZ1071" t="s">
        <v>909</v>
      </c>
      <c r="BA1071" t="s"/>
      <c r="BB1071" t="n">
        <v>55736</v>
      </c>
      <c r="BC1071" t="n">
        <v>53.586168349539</v>
      </c>
      <c r="BD1071" t="n">
        <v>53.586168349539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908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87</v>
      </c>
      <c r="L1072" t="s">
        <v>76</v>
      </c>
      <c r="M1072" t="s"/>
      <c r="N1072" t="s">
        <v>125</v>
      </c>
      <c r="O1072" t="s">
        <v>78</v>
      </c>
      <c r="P1072" t="s">
        <v>908</v>
      </c>
      <c r="Q1072" t="s"/>
      <c r="R1072" t="s">
        <v>95</v>
      </c>
      <c r="S1072" t="s">
        <v>199</v>
      </c>
      <c r="T1072" t="s">
        <v>81</v>
      </c>
      <c r="U1072" t="s">
        <v>82</v>
      </c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HYPERLINK("https://hotel-media.eclerx.com/savepage/tk_15468539164277399_sr_273.html","info")</f>
        <v/>
      </c>
      <c r="AA1072" t="n">
        <v>-2312005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130</v>
      </c>
      <c r="AQ1072" t="s">
        <v>88</v>
      </c>
      <c r="AR1072" t="s">
        <v>127</v>
      </c>
      <c r="AS1072" t="s"/>
      <c r="AT1072" t="s">
        <v>90</v>
      </c>
      <c r="AU1072" t="s"/>
      <c r="AV1072" t="s"/>
      <c r="AW1072" t="s"/>
      <c r="AX1072" t="s"/>
      <c r="AY1072" t="n">
        <v>2312005</v>
      </c>
      <c r="AZ1072" t="s">
        <v>909</v>
      </c>
      <c r="BA1072" t="s"/>
      <c r="BB1072" t="n">
        <v>55736</v>
      </c>
      <c r="BC1072" t="n">
        <v>53.586168349539</v>
      </c>
      <c r="BD1072" t="n">
        <v>53.586168349539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908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88</v>
      </c>
      <c r="L1073" t="s">
        <v>76</v>
      </c>
      <c r="M1073" t="s"/>
      <c r="N1073" t="s">
        <v>329</v>
      </c>
      <c r="O1073" t="s">
        <v>78</v>
      </c>
      <c r="P1073" t="s">
        <v>908</v>
      </c>
      <c r="Q1073" t="s"/>
      <c r="R1073" t="s">
        <v>95</v>
      </c>
      <c r="S1073" t="s">
        <v>100</v>
      </c>
      <c r="T1073" t="s">
        <v>81</v>
      </c>
      <c r="U1073" t="s">
        <v>82</v>
      </c>
      <c r="V1073" t="s">
        <v>83</v>
      </c>
      <c r="W1073" t="s">
        <v>84</v>
      </c>
      <c r="X1073" t="s"/>
      <c r="Y1073" t="s">
        <v>85</v>
      </c>
      <c r="Z1073">
        <f>HYPERLINK("https://hotel-media.eclerx.com/savepage/tk_15468539164277399_sr_273.html","info")</f>
        <v/>
      </c>
      <c r="AA1073" t="n">
        <v>-2312005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130</v>
      </c>
      <c r="AQ1073" t="s">
        <v>88</v>
      </c>
      <c r="AR1073" t="s">
        <v>133</v>
      </c>
      <c r="AS1073" t="s"/>
      <c r="AT1073" t="s">
        <v>90</v>
      </c>
      <c r="AU1073" t="s"/>
      <c r="AV1073" t="s"/>
      <c r="AW1073" t="s"/>
      <c r="AX1073" t="s"/>
      <c r="AY1073" t="n">
        <v>2312005</v>
      </c>
      <c r="AZ1073" t="s">
        <v>909</v>
      </c>
      <c r="BA1073" t="s"/>
      <c r="BB1073" t="n">
        <v>55736</v>
      </c>
      <c r="BC1073" t="n">
        <v>53.586168349539</v>
      </c>
      <c r="BD1073" t="n">
        <v>53.586168349539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908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91</v>
      </c>
      <c r="L1074" t="s">
        <v>76</v>
      </c>
      <c r="M1074" t="s"/>
      <c r="N1074" t="s">
        <v>128</v>
      </c>
      <c r="O1074" t="s">
        <v>78</v>
      </c>
      <c r="P1074" t="s">
        <v>908</v>
      </c>
      <c r="Q1074" t="s"/>
      <c r="R1074" t="s">
        <v>95</v>
      </c>
      <c r="S1074" t="s">
        <v>290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HYPERLINK("https://hotel-media.eclerx.com/savepage/tk_15468539164277399_sr_273.html","info")</f>
        <v/>
      </c>
      <c r="AA1074" t="n">
        <v>-2312005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130</v>
      </c>
      <c r="AQ1074" t="s">
        <v>88</v>
      </c>
      <c r="AR1074" t="s">
        <v>121</v>
      </c>
      <c r="AS1074" t="s"/>
      <c r="AT1074" t="s">
        <v>90</v>
      </c>
      <c r="AU1074" t="s"/>
      <c r="AV1074" t="s"/>
      <c r="AW1074" t="s"/>
      <c r="AX1074" t="s"/>
      <c r="AY1074" t="n">
        <v>2312005</v>
      </c>
      <c r="AZ1074" t="s">
        <v>909</v>
      </c>
      <c r="BA1074" t="s"/>
      <c r="BB1074" t="n">
        <v>55736</v>
      </c>
      <c r="BC1074" t="n">
        <v>53.586168349539</v>
      </c>
      <c r="BD1074" t="n">
        <v>53.586168349539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908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99</v>
      </c>
      <c r="L1075" t="s">
        <v>76</v>
      </c>
      <c r="M1075" t="s"/>
      <c r="N1075" t="s">
        <v>128</v>
      </c>
      <c r="O1075" t="s">
        <v>78</v>
      </c>
      <c r="P1075" t="s">
        <v>908</v>
      </c>
      <c r="Q1075" t="s"/>
      <c r="R1075" t="s">
        <v>95</v>
      </c>
      <c r="S1075" t="s">
        <v>142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HYPERLINK("https://hotel-media.eclerx.com/savepage/tk_15468539164277399_sr_273.html","info")</f>
        <v/>
      </c>
      <c r="AA1075" t="n">
        <v>-2312005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130</v>
      </c>
      <c r="AQ1075" t="s">
        <v>88</v>
      </c>
      <c r="AR1075" t="s">
        <v>130</v>
      </c>
      <c r="AS1075" t="s"/>
      <c r="AT1075" t="s">
        <v>90</v>
      </c>
      <c r="AU1075" t="s"/>
      <c r="AV1075" t="s"/>
      <c r="AW1075" t="s"/>
      <c r="AX1075" t="s"/>
      <c r="AY1075" t="n">
        <v>2312005</v>
      </c>
      <c r="AZ1075" t="s">
        <v>909</v>
      </c>
      <c r="BA1075" t="s"/>
      <c r="BB1075" t="n">
        <v>55736</v>
      </c>
      <c r="BC1075" t="n">
        <v>53.586168349539</v>
      </c>
      <c r="BD1075" t="n">
        <v>53.586168349539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908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105</v>
      </c>
      <c r="L1076" t="s">
        <v>76</v>
      </c>
      <c r="M1076" t="s"/>
      <c r="N1076" t="s">
        <v>128</v>
      </c>
      <c r="O1076" t="s">
        <v>78</v>
      </c>
      <c r="P1076" t="s">
        <v>908</v>
      </c>
      <c r="Q1076" t="s"/>
      <c r="R1076" t="s">
        <v>95</v>
      </c>
      <c r="S1076" t="s">
        <v>387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HYPERLINK("https://hotel-media.eclerx.com/savepage/tk_15468539164277399_sr_273.html","info")</f>
        <v/>
      </c>
      <c r="AA1076" t="n">
        <v>-2312005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130</v>
      </c>
      <c r="AQ1076" t="s">
        <v>88</v>
      </c>
      <c r="AR1076" t="s">
        <v>119</v>
      </c>
      <c r="AS1076" t="s"/>
      <c r="AT1076" t="s">
        <v>90</v>
      </c>
      <c r="AU1076" t="s"/>
      <c r="AV1076" t="s"/>
      <c r="AW1076" t="s"/>
      <c r="AX1076" t="s"/>
      <c r="AY1076" t="n">
        <v>2312005</v>
      </c>
      <c r="AZ1076" t="s">
        <v>909</v>
      </c>
      <c r="BA1076" t="s"/>
      <c r="BB1076" t="n">
        <v>55736</v>
      </c>
      <c r="BC1076" t="n">
        <v>53.586168349539</v>
      </c>
      <c r="BD1076" t="n">
        <v>53.586168349539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908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106</v>
      </c>
      <c r="L1077" t="s">
        <v>76</v>
      </c>
      <c r="M1077" t="s"/>
      <c r="N1077" t="s">
        <v>448</v>
      </c>
      <c r="O1077" t="s">
        <v>78</v>
      </c>
      <c r="P1077" t="s">
        <v>908</v>
      </c>
      <c r="Q1077" t="s"/>
      <c r="R1077" t="s">
        <v>95</v>
      </c>
      <c r="S1077" t="s">
        <v>557</v>
      </c>
      <c r="T1077" t="s">
        <v>81</v>
      </c>
      <c r="U1077" t="s">
        <v>82</v>
      </c>
      <c r="V1077" t="s">
        <v>83</v>
      </c>
      <c r="W1077" t="s">
        <v>97</v>
      </c>
      <c r="X1077" t="s"/>
      <c r="Y1077" t="s">
        <v>85</v>
      </c>
      <c r="Z1077">
        <f>HYPERLINK("https://hotel-media.eclerx.com/savepage/tk_15468539164277399_sr_273.html","info")</f>
        <v/>
      </c>
      <c r="AA1077" t="n">
        <v>-2312005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130</v>
      </c>
      <c r="AQ1077" t="s">
        <v>88</v>
      </c>
      <c r="AR1077" t="s">
        <v>89</v>
      </c>
      <c r="AS1077" t="s"/>
      <c r="AT1077" t="s">
        <v>90</v>
      </c>
      <c r="AU1077" t="s"/>
      <c r="AV1077" t="s"/>
      <c r="AW1077" t="s"/>
      <c r="AX1077" t="s"/>
      <c r="AY1077" t="n">
        <v>2312005</v>
      </c>
      <c r="AZ1077" t="s">
        <v>909</v>
      </c>
      <c r="BA1077" t="s"/>
      <c r="BB1077" t="n">
        <v>55736</v>
      </c>
      <c r="BC1077" t="n">
        <v>53.586168349539</v>
      </c>
      <c r="BD1077" t="n">
        <v>53.586168349539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908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109</v>
      </c>
      <c r="L1078" t="s">
        <v>76</v>
      </c>
      <c r="M1078" t="s"/>
      <c r="N1078" t="s">
        <v>448</v>
      </c>
      <c r="O1078" t="s">
        <v>78</v>
      </c>
      <c r="P1078" t="s">
        <v>908</v>
      </c>
      <c r="Q1078" t="s"/>
      <c r="R1078" t="s">
        <v>95</v>
      </c>
      <c r="S1078" t="s">
        <v>203</v>
      </c>
      <c r="T1078" t="s">
        <v>81</v>
      </c>
      <c r="U1078" t="s">
        <v>82</v>
      </c>
      <c r="V1078" t="s">
        <v>83</v>
      </c>
      <c r="W1078" t="s">
        <v>97</v>
      </c>
      <c r="X1078" t="s"/>
      <c r="Y1078" t="s">
        <v>85</v>
      </c>
      <c r="Z1078">
        <f>HYPERLINK("https://hotel-media.eclerx.com/savepage/tk_15468539164277399_sr_273.html","info")</f>
        <v/>
      </c>
      <c r="AA1078" t="n">
        <v>-2312005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130</v>
      </c>
      <c r="AQ1078" t="s">
        <v>88</v>
      </c>
      <c r="AR1078" t="s">
        <v>114</v>
      </c>
      <c r="AS1078" t="s"/>
      <c r="AT1078" t="s">
        <v>90</v>
      </c>
      <c r="AU1078" t="s"/>
      <c r="AV1078" t="s"/>
      <c r="AW1078" t="s"/>
      <c r="AX1078" t="s"/>
      <c r="AY1078" t="n">
        <v>2312005</v>
      </c>
      <c r="AZ1078" t="s">
        <v>909</v>
      </c>
      <c r="BA1078" t="s"/>
      <c r="BB1078" t="n">
        <v>55736</v>
      </c>
      <c r="BC1078" t="n">
        <v>53.586168349539</v>
      </c>
      <c r="BD1078" t="n">
        <v>53.586168349539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908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109</v>
      </c>
      <c r="L1079" t="s">
        <v>76</v>
      </c>
      <c r="M1079" t="s"/>
      <c r="N1079" t="s">
        <v>128</v>
      </c>
      <c r="O1079" t="s">
        <v>78</v>
      </c>
      <c r="P1079" t="s">
        <v>908</v>
      </c>
      <c r="Q1079" t="s"/>
      <c r="R1079" t="s">
        <v>95</v>
      </c>
      <c r="S1079" t="s">
        <v>203</v>
      </c>
      <c r="T1079" t="s">
        <v>81</v>
      </c>
      <c r="U1079" t="s">
        <v>82</v>
      </c>
      <c r="V1079" t="s">
        <v>83</v>
      </c>
      <c r="W1079" t="s">
        <v>97</v>
      </c>
      <c r="X1079" t="s"/>
      <c r="Y1079" t="s">
        <v>85</v>
      </c>
      <c r="Z1079">
        <f>HYPERLINK("https://hotel-media.eclerx.com/savepage/tk_15468539164277399_sr_273.html","info")</f>
        <v/>
      </c>
      <c r="AA1079" t="n">
        <v>-2312005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130</v>
      </c>
      <c r="AQ1079" t="s">
        <v>88</v>
      </c>
      <c r="AR1079" t="s">
        <v>130</v>
      </c>
      <c r="AS1079" t="s"/>
      <c r="AT1079" t="s">
        <v>90</v>
      </c>
      <c r="AU1079" t="s"/>
      <c r="AV1079" t="s"/>
      <c r="AW1079" t="s"/>
      <c r="AX1079" t="s"/>
      <c r="AY1079" t="n">
        <v>2312005</v>
      </c>
      <c r="AZ1079" t="s">
        <v>909</v>
      </c>
      <c r="BA1079" t="s"/>
      <c r="BB1079" t="n">
        <v>55736</v>
      </c>
      <c r="BC1079" t="n">
        <v>53.586168349539</v>
      </c>
      <c r="BD1079" t="n">
        <v>53.586168349539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908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117</v>
      </c>
      <c r="L1080" t="s">
        <v>76</v>
      </c>
      <c r="M1080" t="s"/>
      <c r="N1080" t="s">
        <v>351</v>
      </c>
      <c r="O1080" t="s">
        <v>78</v>
      </c>
      <c r="P1080" t="s">
        <v>908</v>
      </c>
      <c r="Q1080" t="s"/>
      <c r="R1080" t="s">
        <v>95</v>
      </c>
      <c r="S1080" t="s">
        <v>254</v>
      </c>
      <c r="T1080" t="s">
        <v>81</v>
      </c>
      <c r="U1080" t="s">
        <v>82</v>
      </c>
      <c r="V1080" t="s">
        <v>83</v>
      </c>
      <c r="W1080" t="s">
        <v>97</v>
      </c>
      <c r="X1080" t="s"/>
      <c r="Y1080" t="s">
        <v>85</v>
      </c>
      <c r="Z1080">
        <f>HYPERLINK("https://hotel-media.eclerx.com/savepage/tk_15468539164277399_sr_273.html","info")</f>
        <v/>
      </c>
      <c r="AA1080" t="n">
        <v>-2312005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130</v>
      </c>
      <c r="AQ1080" t="s">
        <v>88</v>
      </c>
      <c r="AR1080" t="s">
        <v>89</v>
      </c>
      <c r="AS1080" t="s"/>
      <c r="AT1080" t="s">
        <v>90</v>
      </c>
      <c r="AU1080" t="s"/>
      <c r="AV1080" t="s"/>
      <c r="AW1080" t="s"/>
      <c r="AX1080" t="s"/>
      <c r="AY1080" t="n">
        <v>2312005</v>
      </c>
      <c r="AZ1080" t="s">
        <v>909</v>
      </c>
      <c r="BA1080" t="s"/>
      <c r="BB1080" t="n">
        <v>55736</v>
      </c>
      <c r="BC1080" t="n">
        <v>53.586168349539</v>
      </c>
      <c r="BD1080" t="n">
        <v>53.586168349539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908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121</v>
      </c>
      <c r="L1081" t="s">
        <v>76</v>
      </c>
      <c r="M1081" t="s"/>
      <c r="N1081" t="s">
        <v>125</v>
      </c>
      <c r="O1081" t="s">
        <v>78</v>
      </c>
      <c r="P1081" t="s">
        <v>908</v>
      </c>
      <c r="Q1081" t="s"/>
      <c r="R1081" t="s">
        <v>95</v>
      </c>
      <c r="S1081" t="s">
        <v>293</v>
      </c>
      <c r="T1081" t="s">
        <v>81</v>
      </c>
      <c r="U1081" t="s">
        <v>82</v>
      </c>
      <c r="V1081" t="s">
        <v>83</v>
      </c>
      <c r="W1081" t="s">
        <v>97</v>
      </c>
      <c r="X1081" t="s"/>
      <c r="Y1081" t="s">
        <v>85</v>
      </c>
      <c r="Z1081">
        <f>HYPERLINK("https://hotel-media.eclerx.com/savepage/tk_15468539164277399_sr_273.html","info")</f>
        <v/>
      </c>
      <c r="AA1081" t="n">
        <v>-2312005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130</v>
      </c>
      <c r="AQ1081" t="s">
        <v>88</v>
      </c>
      <c r="AR1081" t="s">
        <v>127</v>
      </c>
      <c r="AS1081" t="s"/>
      <c r="AT1081" t="s">
        <v>90</v>
      </c>
      <c r="AU1081" t="s"/>
      <c r="AV1081" t="s"/>
      <c r="AW1081" t="s"/>
      <c r="AX1081" t="s"/>
      <c r="AY1081" t="n">
        <v>2312005</v>
      </c>
      <c r="AZ1081" t="s">
        <v>909</v>
      </c>
      <c r="BA1081" t="s"/>
      <c r="BB1081" t="n">
        <v>55736</v>
      </c>
      <c r="BC1081" t="n">
        <v>53.586168349539</v>
      </c>
      <c r="BD1081" t="n">
        <v>53.586168349539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908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122</v>
      </c>
      <c r="L1082" t="s">
        <v>76</v>
      </c>
      <c r="M1082" t="s"/>
      <c r="N1082" t="s">
        <v>329</v>
      </c>
      <c r="O1082" t="s">
        <v>78</v>
      </c>
      <c r="P1082" t="s">
        <v>908</v>
      </c>
      <c r="Q1082" t="s"/>
      <c r="R1082" t="s">
        <v>95</v>
      </c>
      <c r="S1082" t="s">
        <v>256</v>
      </c>
      <c r="T1082" t="s">
        <v>81</v>
      </c>
      <c r="U1082" t="s">
        <v>82</v>
      </c>
      <c r="V1082" t="s">
        <v>83</v>
      </c>
      <c r="W1082" t="s">
        <v>97</v>
      </c>
      <c r="X1082" t="s"/>
      <c r="Y1082" t="s">
        <v>85</v>
      </c>
      <c r="Z1082">
        <f>HYPERLINK("https://hotel-media.eclerx.com/savepage/tk_15468539164277399_sr_273.html","info")</f>
        <v/>
      </c>
      <c r="AA1082" t="n">
        <v>-2312005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130</v>
      </c>
      <c r="AQ1082" t="s">
        <v>88</v>
      </c>
      <c r="AR1082" t="s">
        <v>133</v>
      </c>
      <c r="AS1082" t="s"/>
      <c r="AT1082" t="s">
        <v>90</v>
      </c>
      <c r="AU1082" t="s"/>
      <c r="AV1082" t="s"/>
      <c r="AW1082" t="s"/>
      <c r="AX1082" t="s"/>
      <c r="AY1082" t="n">
        <v>2312005</v>
      </c>
      <c r="AZ1082" t="s">
        <v>909</v>
      </c>
      <c r="BA1082" t="s"/>
      <c r="BB1082" t="n">
        <v>55736</v>
      </c>
      <c r="BC1082" t="n">
        <v>53.586168349539</v>
      </c>
      <c r="BD1082" t="n">
        <v>53.586168349539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908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123</v>
      </c>
      <c r="L1083" t="s">
        <v>76</v>
      </c>
      <c r="M1083" t="s"/>
      <c r="N1083" t="s">
        <v>128</v>
      </c>
      <c r="O1083" t="s">
        <v>78</v>
      </c>
      <c r="P1083" t="s">
        <v>908</v>
      </c>
      <c r="Q1083" t="s"/>
      <c r="R1083" t="s">
        <v>95</v>
      </c>
      <c r="S1083" t="s">
        <v>205</v>
      </c>
      <c r="T1083" t="s">
        <v>81</v>
      </c>
      <c r="U1083" t="s">
        <v>82</v>
      </c>
      <c r="V1083" t="s">
        <v>83</v>
      </c>
      <c r="W1083" t="s">
        <v>97</v>
      </c>
      <c r="X1083" t="s"/>
      <c r="Y1083" t="s">
        <v>85</v>
      </c>
      <c r="Z1083">
        <f>HYPERLINK("https://hotel-media.eclerx.com/savepage/tk_15468539164277399_sr_273.html","info")</f>
        <v/>
      </c>
      <c r="AA1083" t="n">
        <v>-2312005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130</v>
      </c>
      <c r="AQ1083" t="s">
        <v>88</v>
      </c>
      <c r="AR1083" t="s">
        <v>119</v>
      </c>
      <c r="AS1083" t="s"/>
      <c r="AT1083" t="s">
        <v>90</v>
      </c>
      <c r="AU1083" t="s"/>
      <c r="AV1083" t="s"/>
      <c r="AW1083" t="s"/>
      <c r="AX1083" t="s"/>
      <c r="AY1083" t="n">
        <v>2312005</v>
      </c>
      <c r="AZ1083" t="s">
        <v>909</v>
      </c>
      <c r="BA1083" t="s"/>
      <c r="BB1083" t="n">
        <v>55736</v>
      </c>
      <c r="BC1083" t="n">
        <v>53.586168349539</v>
      </c>
      <c r="BD1083" t="n">
        <v>53.586168349539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908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125</v>
      </c>
      <c r="L1084" t="s">
        <v>76</v>
      </c>
      <c r="M1084" t="s"/>
      <c r="N1084" t="s">
        <v>128</v>
      </c>
      <c r="O1084" t="s">
        <v>78</v>
      </c>
      <c r="P1084" t="s">
        <v>908</v>
      </c>
      <c r="Q1084" t="s"/>
      <c r="R1084" t="s">
        <v>95</v>
      </c>
      <c r="S1084" t="s">
        <v>206</v>
      </c>
      <c r="T1084" t="s">
        <v>81</v>
      </c>
      <c r="U1084" t="s">
        <v>82</v>
      </c>
      <c r="V1084" t="s">
        <v>83</v>
      </c>
      <c r="W1084" t="s">
        <v>97</v>
      </c>
      <c r="X1084" t="s"/>
      <c r="Y1084" t="s">
        <v>85</v>
      </c>
      <c r="Z1084">
        <f>HYPERLINK("https://hotel-media.eclerx.com/savepage/tk_15468539164277399_sr_273.html","info")</f>
        <v/>
      </c>
      <c r="AA1084" t="n">
        <v>-2312005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130</v>
      </c>
      <c r="AQ1084" t="s">
        <v>88</v>
      </c>
      <c r="AR1084" t="s">
        <v>121</v>
      </c>
      <c r="AS1084" t="s"/>
      <c r="AT1084" t="s">
        <v>90</v>
      </c>
      <c r="AU1084" t="s"/>
      <c r="AV1084" t="s"/>
      <c r="AW1084" t="s"/>
      <c r="AX1084" t="s"/>
      <c r="AY1084" t="n">
        <v>2312005</v>
      </c>
      <c r="AZ1084" t="s">
        <v>909</v>
      </c>
      <c r="BA1084" t="s"/>
      <c r="BB1084" t="n">
        <v>55736</v>
      </c>
      <c r="BC1084" t="n">
        <v>53.586168349539</v>
      </c>
      <c r="BD1084" t="n">
        <v>53.586168349539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908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128</v>
      </c>
      <c r="L1085" t="s">
        <v>76</v>
      </c>
      <c r="M1085" t="s"/>
      <c r="N1085" t="s">
        <v>448</v>
      </c>
      <c r="O1085" t="s">
        <v>78</v>
      </c>
      <c r="P1085" t="s">
        <v>908</v>
      </c>
      <c r="Q1085" t="s"/>
      <c r="R1085" t="s">
        <v>95</v>
      </c>
      <c r="S1085" t="s">
        <v>564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HYPERLINK("https://hotel-media.eclerx.com/savepage/tk_15468539164277399_sr_273.html","info")</f>
        <v/>
      </c>
      <c r="AA1085" t="n">
        <v>-2312005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130</v>
      </c>
      <c r="AQ1085" t="s">
        <v>88</v>
      </c>
      <c r="AR1085" t="s">
        <v>89</v>
      </c>
      <c r="AS1085" t="s"/>
      <c r="AT1085" t="s">
        <v>90</v>
      </c>
      <c r="AU1085" t="s"/>
      <c r="AV1085" t="s"/>
      <c r="AW1085" t="s"/>
      <c r="AX1085" t="s"/>
      <c r="AY1085" t="n">
        <v>2312005</v>
      </c>
      <c r="AZ1085" t="s">
        <v>909</v>
      </c>
      <c r="BA1085" t="s"/>
      <c r="BB1085" t="n">
        <v>55736</v>
      </c>
      <c r="BC1085" t="n">
        <v>53.586168349539</v>
      </c>
      <c r="BD1085" t="n">
        <v>53.586168349539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908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133</v>
      </c>
      <c r="L1086" t="s">
        <v>76</v>
      </c>
      <c r="M1086" t="s"/>
      <c r="N1086" t="s">
        <v>448</v>
      </c>
      <c r="O1086" t="s">
        <v>78</v>
      </c>
      <c r="P1086" t="s">
        <v>908</v>
      </c>
      <c r="Q1086" t="s"/>
      <c r="R1086" t="s">
        <v>95</v>
      </c>
      <c r="S1086" t="s">
        <v>266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HYPERLINK("https://hotel-media.eclerx.com/savepage/tk_15468539164277399_sr_273.html","info")</f>
        <v/>
      </c>
      <c r="AA1086" t="n">
        <v>-2312005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130</v>
      </c>
      <c r="AQ1086" t="s">
        <v>88</v>
      </c>
      <c r="AR1086" t="s">
        <v>114</v>
      </c>
      <c r="AS1086" t="s"/>
      <c r="AT1086" t="s">
        <v>90</v>
      </c>
      <c r="AU1086" t="s"/>
      <c r="AV1086" t="s"/>
      <c r="AW1086" t="s"/>
      <c r="AX1086" t="s"/>
      <c r="AY1086" t="n">
        <v>2312005</v>
      </c>
      <c r="AZ1086" t="s">
        <v>909</v>
      </c>
      <c r="BA1086" t="s"/>
      <c r="BB1086" t="n">
        <v>55736</v>
      </c>
      <c r="BC1086" t="n">
        <v>53.586168349539</v>
      </c>
      <c r="BD1086" t="n">
        <v>53.586168349539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908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148</v>
      </c>
      <c r="L1087" t="s">
        <v>76</v>
      </c>
      <c r="M1087" t="s"/>
      <c r="N1087" t="s">
        <v>329</v>
      </c>
      <c r="O1087" t="s">
        <v>78</v>
      </c>
      <c r="P1087" t="s">
        <v>908</v>
      </c>
      <c r="Q1087" t="s"/>
      <c r="R1087" t="s">
        <v>95</v>
      </c>
      <c r="S1087" t="s">
        <v>910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HYPERLINK("https://hotel-media.eclerx.com/savepage/tk_15468539164277399_sr_273.html","info")</f>
        <v/>
      </c>
      <c r="AA1087" t="n">
        <v>-2312005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130</v>
      </c>
      <c r="AQ1087" t="s">
        <v>88</v>
      </c>
      <c r="AR1087" t="s">
        <v>133</v>
      </c>
      <c r="AS1087" t="s"/>
      <c r="AT1087" t="s">
        <v>90</v>
      </c>
      <c r="AU1087" t="s"/>
      <c r="AV1087" t="s"/>
      <c r="AW1087" t="s"/>
      <c r="AX1087" t="s"/>
      <c r="AY1087" t="n">
        <v>2312005</v>
      </c>
      <c r="AZ1087" t="s">
        <v>909</v>
      </c>
      <c r="BA1087" t="s"/>
      <c r="BB1087" t="n">
        <v>55736</v>
      </c>
      <c r="BC1087" t="n">
        <v>53.586168349539</v>
      </c>
      <c r="BD1087" t="n">
        <v>53.586168349539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908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148</v>
      </c>
      <c r="L1088" t="s">
        <v>76</v>
      </c>
      <c r="M1088" t="s"/>
      <c r="N1088" t="s">
        <v>128</v>
      </c>
      <c r="O1088" t="s">
        <v>78</v>
      </c>
      <c r="P1088" t="s">
        <v>908</v>
      </c>
      <c r="Q1088" t="s"/>
      <c r="R1088" t="s">
        <v>95</v>
      </c>
      <c r="S1088" t="s">
        <v>910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HYPERLINK("https://hotel-media.eclerx.com/savepage/tk_15468539164277399_sr_273.html","info")</f>
        <v/>
      </c>
      <c r="AA1088" t="n">
        <v>-2312005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130</v>
      </c>
      <c r="AQ1088" t="s">
        <v>88</v>
      </c>
      <c r="AR1088" t="s">
        <v>119</v>
      </c>
      <c r="AS1088" t="s"/>
      <c r="AT1088" t="s">
        <v>90</v>
      </c>
      <c r="AU1088" t="s"/>
      <c r="AV1088" t="s"/>
      <c r="AW1088" t="s"/>
      <c r="AX1088" t="s"/>
      <c r="AY1088" t="n">
        <v>2312005</v>
      </c>
      <c r="AZ1088" t="s">
        <v>909</v>
      </c>
      <c r="BA1088" t="s"/>
      <c r="BB1088" t="n">
        <v>55736</v>
      </c>
      <c r="BC1088" t="n">
        <v>53.586168349539</v>
      </c>
      <c r="BD1088" t="n">
        <v>53.586168349539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908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158</v>
      </c>
      <c r="L1089" t="s">
        <v>76</v>
      </c>
      <c r="M1089" t="s"/>
      <c r="N1089" t="s">
        <v>351</v>
      </c>
      <c r="O1089" t="s">
        <v>78</v>
      </c>
      <c r="P1089" t="s">
        <v>908</v>
      </c>
      <c r="Q1089" t="s"/>
      <c r="R1089" t="s">
        <v>95</v>
      </c>
      <c r="S1089" t="s">
        <v>361</v>
      </c>
      <c r="T1089" t="s">
        <v>81</v>
      </c>
      <c r="U1089" t="s">
        <v>82</v>
      </c>
      <c r="V1089" t="s">
        <v>83</v>
      </c>
      <c r="W1089" t="s">
        <v>880</v>
      </c>
      <c r="X1089" t="s"/>
      <c r="Y1089" t="s">
        <v>85</v>
      </c>
      <c r="Z1089">
        <f>HYPERLINK("https://hotel-media.eclerx.com/savepage/tk_15468539164277399_sr_273.html","info")</f>
        <v/>
      </c>
      <c r="AA1089" t="n">
        <v>-2312005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130</v>
      </c>
      <c r="AQ1089" t="s">
        <v>88</v>
      </c>
      <c r="AR1089" t="s">
        <v>89</v>
      </c>
      <c r="AS1089" t="s"/>
      <c r="AT1089" t="s">
        <v>90</v>
      </c>
      <c r="AU1089" t="s"/>
      <c r="AV1089" t="s"/>
      <c r="AW1089" t="s"/>
      <c r="AX1089" t="s"/>
      <c r="AY1089" t="n">
        <v>2312005</v>
      </c>
      <c r="AZ1089" t="s">
        <v>909</v>
      </c>
      <c r="BA1089" t="s"/>
      <c r="BB1089" t="n">
        <v>55736</v>
      </c>
      <c r="BC1089" t="n">
        <v>53.586168349539</v>
      </c>
      <c r="BD1089" t="n">
        <v>53.586168349539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908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164</v>
      </c>
      <c r="L1090" t="s">
        <v>76</v>
      </c>
      <c r="M1090" t="s"/>
      <c r="N1090" t="s">
        <v>329</v>
      </c>
      <c r="O1090" t="s">
        <v>78</v>
      </c>
      <c r="P1090" t="s">
        <v>908</v>
      </c>
      <c r="Q1090" t="s"/>
      <c r="R1090" t="s">
        <v>95</v>
      </c>
      <c r="S1090" t="s">
        <v>228</v>
      </c>
      <c r="T1090" t="s">
        <v>81</v>
      </c>
      <c r="U1090" t="s">
        <v>82</v>
      </c>
      <c r="V1090" t="s">
        <v>83</v>
      </c>
      <c r="W1090" t="s">
        <v>880</v>
      </c>
      <c r="X1090" t="s"/>
      <c r="Y1090" t="s">
        <v>85</v>
      </c>
      <c r="Z1090">
        <f>HYPERLINK("https://hotel-media.eclerx.com/savepage/tk_15468539164277399_sr_273.html","info")</f>
        <v/>
      </c>
      <c r="AA1090" t="n">
        <v>-2312005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130</v>
      </c>
      <c r="AQ1090" t="s">
        <v>88</v>
      </c>
      <c r="AR1090" t="s">
        <v>133</v>
      </c>
      <c r="AS1090" t="s"/>
      <c r="AT1090" t="s">
        <v>90</v>
      </c>
      <c r="AU1090" t="s"/>
      <c r="AV1090" t="s"/>
      <c r="AW1090" t="s"/>
      <c r="AX1090" t="s"/>
      <c r="AY1090" t="n">
        <v>2312005</v>
      </c>
      <c r="AZ1090" t="s">
        <v>909</v>
      </c>
      <c r="BA1090" t="s"/>
      <c r="BB1090" t="n">
        <v>55736</v>
      </c>
      <c r="BC1090" t="n">
        <v>53.586168349539</v>
      </c>
      <c r="BD1090" t="n">
        <v>53.586168349539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908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168</v>
      </c>
      <c r="L1091" t="s">
        <v>76</v>
      </c>
      <c r="M1091" t="s"/>
      <c r="N1091" t="s">
        <v>128</v>
      </c>
      <c r="O1091" t="s">
        <v>78</v>
      </c>
      <c r="P1091" t="s">
        <v>908</v>
      </c>
      <c r="Q1091" t="s"/>
      <c r="R1091" t="s">
        <v>95</v>
      </c>
      <c r="S1091" t="s">
        <v>364</v>
      </c>
      <c r="T1091" t="s">
        <v>81</v>
      </c>
      <c r="U1091" t="s">
        <v>82</v>
      </c>
      <c r="V1091" t="s">
        <v>83</v>
      </c>
      <c r="W1091" t="s">
        <v>880</v>
      </c>
      <c r="X1091" t="s"/>
      <c r="Y1091" t="s">
        <v>85</v>
      </c>
      <c r="Z1091">
        <f>HYPERLINK("https://hotel-media.eclerx.com/savepage/tk_15468539164277399_sr_273.html","info")</f>
        <v/>
      </c>
      <c r="AA1091" t="n">
        <v>-2312005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130</v>
      </c>
      <c r="AQ1091" t="s">
        <v>88</v>
      </c>
      <c r="AR1091" t="s">
        <v>121</v>
      </c>
      <c r="AS1091" t="s"/>
      <c r="AT1091" t="s">
        <v>90</v>
      </c>
      <c r="AU1091" t="s"/>
      <c r="AV1091" t="s"/>
      <c r="AW1091" t="s"/>
      <c r="AX1091" t="s"/>
      <c r="AY1091" t="n">
        <v>2312005</v>
      </c>
      <c r="AZ1091" t="s">
        <v>909</v>
      </c>
      <c r="BA1091" t="s"/>
      <c r="BB1091" t="n">
        <v>55736</v>
      </c>
      <c r="BC1091" t="n">
        <v>53.586168349539</v>
      </c>
      <c r="BD1091" t="n">
        <v>53.586168349539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908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181</v>
      </c>
      <c r="L1092" t="s">
        <v>76</v>
      </c>
      <c r="M1092" t="s"/>
      <c r="N1092" t="s">
        <v>128</v>
      </c>
      <c r="O1092" t="s">
        <v>78</v>
      </c>
      <c r="P1092" t="s">
        <v>908</v>
      </c>
      <c r="Q1092" t="s"/>
      <c r="R1092" t="s">
        <v>95</v>
      </c>
      <c r="S1092" t="s">
        <v>809</v>
      </c>
      <c r="T1092" t="s">
        <v>81</v>
      </c>
      <c r="U1092" t="s">
        <v>82</v>
      </c>
      <c r="V1092" t="s">
        <v>83</v>
      </c>
      <c r="W1092" t="s">
        <v>880</v>
      </c>
      <c r="X1092" t="s"/>
      <c r="Y1092" t="s">
        <v>85</v>
      </c>
      <c r="Z1092">
        <f>HYPERLINK("https://hotel-media.eclerx.com/savepage/tk_15468539164277399_sr_273.html","info")</f>
        <v/>
      </c>
      <c r="AA1092" t="n">
        <v>-2312005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130</v>
      </c>
      <c r="AQ1092" t="s">
        <v>88</v>
      </c>
      <c r="AR1092" t="s">
        <v>130</v>
      </c>
      <c r="AS1092" t="s"/>
      <c r="AT1092" t="s">
        <v>90</v>
      </c>
      <c r="AU1092" t="s"/>
      <c r="AV1092" t="s"/>
      <c r="AW1092" t="s"/>
      <c r="AX1092" t="s"/>
      <c r="AY1092" t="n">
        <v>2312005</v>
      </c>
      <c r="AZ1092" t="s">
        <v>909</v>
      </c>
      <c r="BA1092" t="s"/>
      <c r="BB1092" t="n">
        <v>55736</v>
      </c>
      <c r="BC1092" t="n">
        <v>53.586168349539</v>
      </c>
      <c r="BD1092" t="n">
        <v>53.586168349539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908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191</v>
      </c>
      <c r="L1093" t="s">
        <v>76</v>
      </c>
      <c r="M1093" t="s"/>
      <c r="N1093" t="s">
        <v>329</v>
      </c>
      <c r="O1093" t="s">
        <v>78</v>
      </c>
      <c r="P1093" t="s">
        <v>908</v>
      </c>
      <c r="Q1093" t="s"/>
      <c r="R1093" t="s">
        <v>95</v>
      </c>
      <c r="S1093" t="s">
        <v>711</v>
      </c>
      <c r="T1093" t="s">
        <v>81</v>
      </c>
      <c r="U1093" t="s">
        <v>82</v>
      </c>
      <c r="V1093" t="s">
        <v>83</v>
      </c>
      <c r="W1093" t="s">
        <v>880</v>
      </c>
      <c r="X1093" t="s"/>
      <c r="Y1093" t="s">
        <v>85</v>
      </c>
      <c r="Z1093">
        <f>HYPERLINK("https://hotel-media.eclerx.com/savepage/tk_15468539164277399_sr_273.html","info")</f>
        <v/>
      </c>
      <c r="AA1093" t="n">
        <v>-2312005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130</v>
      </c>
      <c r="AQ1093" t="s">
        <v>88</v>
      </c>
      <c r="AR1093" t="s">
        <v>133</v>
      </c>
      <c r="AS1093" t="s"/>
      <c r="AT1093" t="s">
        <v>90</v>
      </c>
      <c r="AU1093" t="s"/>
      <c r="AV1093" t="s"/>
      <c r="AW1093" t="s"/>
      <c r="AX1093" t="s"/>
      <c r="AY1093" t="n">
        <v>2312005</v>
      </c>
      <c r="AZ1093" t="s">
        <v>909</v>
      </c>
      <c r="BA1093" t="s"/>
      <c r="BB1093" t="n">
        <v>55736</v>
      </c>
      <c r="BC1093" t="n">
        <v>53.586168349539</v>
      </c>
      <c r="BD1093" t="n">
        <v>53.586168349539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908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191</v>
      </c>
      <c r="L1094" t="s">
        <v>76</v>
      </c>
      <c r="M1094" t="s"/>
      <c r="N1094" t="s">
        <v>128</v>
      </c>
      <c r="O1094" t="s">
        <v>78</v>
      </c>
      <c r="P1094" t="s">
        <v>908</v>
      </c>
      <c r="Q1094" t="s"/>
      <c r="R1094" t="s">
        <v>95</v>
      </c>
      <c r="S1094" t="s">
        <v>711</v>
      </c>
      <c r="T1094" t="s">
        <v>81</v>
      </c>
      <c r="U1094" t="s">
        <v>82</v>
      </c>
      <c r="V1094" t="s">
        <v>83</v>
      </c>
      <c r="W1094" t="s">
        <v>880</v>
      </c>
      <c r="X1094" t="s"/>
      <c r="Y1094" t="s">
        <v>85</v>
      </c>
      <c r="Z1094">
        <f>HYPERLINK("https://hotel-media.eclerx.com/savepage/tk_15468539164277399_sr_273.html","info")</f>
        <v/>
      </c>
      <c r="AA1094" t="n">
        <v>-2312005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130</v>
      </c>
      <c r="AQ1094" t="s">
        <v>88</v>
      </c>
      <c r="AR1094" t="s">
        <v>119</v>
      </c>
      <c r="AS1094" t="s"/>
      <c r="AT1094" t="s">
        <v>90</v>
      </c>
      <c r="AU1094" t="s"/>
      <c r="AV1094" t="s"/>
      <c r="AW1094" t="s"/>
      <c r="AX1094" t="s"/>
      <c r="AY1094" t="n">
        <v>2312005</v>
      </c>
      <c r="AZ1094" t="s">
        <v>909</v>
      </c>
      <c r="BA1094" t="s"/>
      <c r="BB1094" t="n">
        <v>55736</v>
      </c>
      <c r="BC1094" t="n">
        <v>53.586168349539</v>
      </c>
      <c r="BD1094" t="n">
        <v>53.586168349539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908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193</v>
      </c>
      <c r="L1095" t="s">
        <v>76</v>
      </c>
      <c r="M1095" t="s"/>
      <c r="N1095" t="s">
        <v>128</v>
      </c>
      <c r="O1095" t="s">
        <v>78</v>
      </c>
      <c r="P1095" t="s">
        <v>908</v>
      </c>
      <c r="Q1095" t="s"/>
      <c r="R1095" t="s">
        <v>95</v>
      </c>
      <c r="S1095" t="s">
        <v>405</v>
      </c>
      <c r="T1095" t="s">
        <v>81</v>
      </c>
      <c r="U1095" t="s">
        <v>82</v>
      </c>
      <c r="V1095" t="s">
        <v>83</v>
      </c>
      <c r="W1095" t="s">
        <v>880</v>
      </c>
      <c r="X1095" t="s"/>
      <c r="Y1095" t="s">
        <v>85</v>
      </c>
      <c r="Z1095">
        <f>HYPERLINK("https://hotel-media.eclerx.com/savepage/tk_15468539164277399_sr_273.html","info")</f>
        <v/>
      </c>
      <c r="AA1095" t="n">
        <v>-2312005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130</v>
      </c>
      <c r="AQ1095" t="s">
        <v>88</v>
      </c>
      <c r="AR1095" t="s">
        <v>119</v>
      </c>
      <c r="AS1095" t="s"/>
      <c r="AT1095" t="s">
        <v>90</v>
      </c>
      <c r="AU1095" t="s"/>
      <c r="AV1095" t="s"/>
      <c r="AW1095" t="s"/>
      <c r="AX1095" t="s"/>
      <c r="AY1095" t="n">
        <v>2312005</v>
      </c>
      <c r="AZ1095" t="s">
        <v>909</v>
      </c>
      <c r="BA1095" t="s"/>
      <c r="BB1095" t="n">
        <v>55736</v>
      </c>
      <c r="BC1095" t="n">
        <v>53.586168349539</v>
      </c>
      <c r="BD1095" t="n">
        <v>53.586168349539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911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57</v>
      </c>
      <c r="L1096" t="s">
        <v>76</v>
      </c>
      <c r="M1096" t="s"/>
      <c r="N1096" t="s">
        <v>830</v>
      </c>
      <c r="O1096" t="s">
        <v>78</v>
      </c>
      <c r="P1096" t="s">
        <v>911</v>
      </c>
      <c r="Q1096" t="s"/>
      <c r="R1096" t="s">
        <v>95</v>
      </c>
      <c r="S1096" t="s">
        <v>549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HYPERLINK("https://hotel-media.eclerx.com/savepage/tk_15468538895073164_sr_273.html","info")</f>
        <v/>
      </c>
      <c r="AA1096" t="n">
        <v>-2311953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117</v>
      </c>
      <c r="AQ1096" t="s">
        <v>88</v>
      </c>
      <c r="AR1096" t="s">
        <v>89</v>
      </c>
      <c r="AS1096" t="s"/>
      <c r="AT1096" t="s">
        <v>90</v>
      </c>
      <c r="AU1096" t="s"/>
      <c r="AV1096" t="s"/>
      <c r="AW1096" t="s"/>
      <c r="AX1096" t="s"/>
      <c r="AY1096" t="n">
        <v>2311953</v>
      </c>
      <c r="AZ1096" t="s">
        <v>912</v>
      </c>
      <c r="BA1096" t="s"/>
      <c r="BB1096" t="n">
        <v>28226</v>
      </c>
      <c r="BC1096" t="n">
        <v>53.553971</v>
      </c>
      <c r="BD1096" t="n">
        <v>53.553971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913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81</v>
      </c>
      <c r="L1097" t="s">
        <v>76</v>
      </c>
      <c r="M1097" t="s"/>
      <c r="N1097" t="s">
        <v>128</v>
      </c>
      <c r="O1097" t="s">
        <v>78</v>
      </c>
      <c r="P1097" t="s">
        <v>913</v>
      </c>
      <c r="Q1097" t="s"/>
      <c r="R1097" t="s">
        <v>95</v>
      </c>
      <c r="S1097" t="s">
        <v>245</v>
      </c>
      <c r="T1097" t="s">
        <v>81</v>
      </c>
      <c r="U1097" t="s">
        <v>82</v>
      </c>
      <c r="V1097" t="s">
        <v>83</v>
      </c>
      <c r="W1097" t="s">
        <v>97</v>
      </c>
      <c r="X1097" t="s"/>
      <c r="Y1097" t="s">
        <v>85</v>
      </c>
      <c r="Z1097">
        <f>HYPERLINK("https://hotel-media.eclerx.com/savepage/tk_15468538297074337_sr_273.html","info")</f>
        <v/>
      </c>
      <c r="AA1097" t="n">
        <v>-2311849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86</v>
      </c>
      <c r="AQ1097" t="s">
        <v>88</v>
      </c>
      <c r="AR1097" t="s">
        <v>121</v>
      </c>
      <c r="AS1097" t="s"/>
      <c r="AT1097" t="s">
        <v>90</v>
      </c>
      <c r="AU1097" t="s"/>
      <c r="AV1097" t="s"/>
      <c r="AW1097" t="s"/>
      <c r="AX1097" t="s"/>
      <c r="AY1097" t="n">
        <v>2311849</v>
      </c>
      <c r="AZ1097" t="s">
        <v>914</v>
      </c>
      <c r="BA1097" t="s"/>
      <c r="BB1097" t="n">
        <v>28218</v>
      </c>
      <c r="BC1097" t="n">
        <v>53.553573</v>
      </c>
      <c r="BD1097" t="n">
        <v>53.553573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913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99</v>
      </c>
      <c r="L1098" t="s">
        <v>76</v>
      </c>
      <c r="M1098" t="s"/>
      <c r="N1098" t="s">
        <v>285</v>
      </c>
      <c r="O1098" t="s">
        <v>78</v>
      </c>
      <c r="P1098" t="s">
        <v>913</v>
      </c>
      <c r="Q1098" t="s"/>
      <c r="R1098" t="s">
        <v>95</v>
      </c>
      <c r="S1098" t="s">
        <v>142</v>
      </c>
      <c r="T1098" t="s">
        <v>81</v>
      </c>
      <c r="U1098" t="s">
        <v>82</v>
      </c>
      <c r="V1098" t="s">
        <v>83</v>
      </c>
      <c r="W1098" t="s">
        <v>97</v>
      </c>
      <c r="X1098" t="s"/>
      <c r="Y1098" t="s">
        <v>85</v>
      </c>
      <c r="Z1098">
        <f>HYPERLINK("https://hotel-media.eclerx.com/savepage/tk_15468538297074337_sr_273.html","info")</f>
        <v/>
      </c>
      <c r="AA1098" t="n">
        <v>-2311849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86</v>
      </c>
      <c r="AQ1098" t="s">
        <v>88</v>
      </c>
      <c r="AR1098" t="s">
        <v>121</v>
      </c>
      <c r="AS1098" t="s"/>
      <c r="AT1098" t="s">
        <v>90</v>
      </c>
      <c r="AU1098" t="s"/>
      <c r="AV1098" t="s"/>
      <c r="AW1098" t="s"/>
      <c r="AX1098" t="s"/>
      <c r="AY1098" t="n">
        <v>2311849</v>
      </c>
      <c r="AZ1098" t="s">
        <v>914</v>
      </c>
      <c r="BA1098" t="s"/>
      <c r="BB1098" t="n">
        <v>28218</v>
      </c>
      <c r="BC1098" t="n">
        <v>53.553573</v>
      </c>
      <c r="BD1098" t="n">
        <v>53.553573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913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116</v>
      </c>
      <c r="L1099" t="s">
        <v>76</v>
      </c>
      <c r="M1099" t="s"/>
      <c r="N1099" t="s">
        <v>915</v>
      </c>
      <c r="O1099" t="s">
        <v>78</v>
      </c>
      <c r="P1099" t="s">
        <v>913</v>
      </c>
      <c r="Q1099" t="s"/>
      <c r="R1099" t="s">
        <v>95</v>
      </c>
      <c r="S1099" t="s">
        <v>651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HYPERLINK("https://hotel-media.eclerx.com/savepage/tk_15468538297074337_sr_273.html","info")</f>
        <v/>
      </c>
      <c r="AA1099" t="n">
        <v>-2311849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86</v>
      </c>
      <c r="AQ1099" t="s">
        <v>88</v>
      </c>
      <c r="AR1099" t="s">
        <v>121</v>
      </c>
      <c r="AS1099" t="s"/>
      <c r="AT1099" t="s">
        <v>90</v>
      </c>
      <c r="AU1099" t="s"/>
      <c r="AV1099" t="s"/>
      <c r="AW1099" t="s"/>
      <c r="AX1099" t="s"/>
      <c r="AY1099" t="n">
        <v>2311849</v>
      </c>
      <c r="AZ1099" t="s">
        <v>914</v>
      </c>
      <c r="BA1099" t="s"/>
      <c r="BB1099" t="n">
        <v>28218</v>
      </c>
      <c r="BC1099" t="n">
        <v>53.553573</v>
      </c>
      <c r="BD1099" t="n">
        <v>53.553573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913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118</v>
      </c>
      <c r="L1100" t="s">
        <v>76</v>
      </c>
      <c r="M1100" t="s"/>
      <c r="N1100" t="s">
        <v>321</v>
      </c>
      <c r="O1100" t="s">
        <v>78</v>
      </c>
      <c r="P1100" t="s">
        <v>913</v>
      </c>
      <c r="Q1100" t="s"/>
      <c r="R1100" t="s">
        <v>95</v>
      </c>
      <c r="S1100" t="s">
        <v>462</v>
      </c>
      <c r="T1100" t="s">
        <v>81</v>
      </c>
      <c r="U1100" t="s">
        <v>82</v>
      </c>
      <c r="V1100" t="s">
        <v>83</v>
      </c>
      <c r="W1100" t="s">
        <v>84</v>
      </c>
      <c r="X1100" t="s"/>
      <c r="Y1100" t="s">
        <v>85</v>
      </c>
      <c r="Z1100">
        <f>HYPERLINK("https://hotel-media.eclerx.com/savepage/tk_15468538297074337_sr_273.html","info")</f>
        <v/>
      </c>
      <c r="AA1100" t="n">
        <v>-2311849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86</v>
      </c>
      <c r="AQ1100" t="s">
        <v>88</v>
      </c>
      <c r="AR1100" t="s">
        <v>123</v>
      </c>
      <c r="AS1100" t="s"/>
      <c r="AT1100" t="s">
        <v>90</v>
      </c>
      <c r="AU1100" t="s"/>
      <c r="AV1100" t="s"/>
      <c r="AW1100" t="s"/>
      <c r="AX1100" t="s"/>
      <c r="AY1100" t="n">
        <v>2311849</v>
      </c>
      <c r="AZ1100" t="s">
        <v>914</v>
      </c>
      <c r="BA1100" t="s"/>
      <c r="BB1100" t="n">
        <v>28218</v>
      </c>
      <c r="BC1100" t="n">
        <v>53.553573</v>
      </c>
      <c r="BD1100" t="n">
        <v>53.553573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913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148</v>
      </c>
      <c r="L1101" t="s">
        <v>76</v>
      </c>
      <c r="M1101" t="s"/>
      <c r="N1101" t="s">
        <v>916</v>
      </c>
      <c r="O1101" t="s">
        <v>78</v>
      </c>
      <c r="P1101" t="s">
        <v>913</v>
      </c>
      <c r="Q1101" t="s"/>
      <c r="R1101" t="s">
        <v>95</v>
      </c>
      <c r="S1101" t="s">
        <v>910</v>
      </c>
      <c r="T1101" t="s">
        <v>81</v>
      </c>
      <c r="U1101" t="s">
        <v>82</v>
      </c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HYPERLINK("https://hotel-media.eclerx.com/savepage/tk_15468538297074337_sr_273.html","info")</f>
        <v/>
      </c>
      <c r="AA1101" t="n">
        <v>-2311849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86</v>
      </c>
      <c r="AQ1101" t="s">
        <v>88</v>
      </c>
      <c r="AR1101" t="s">
        <v>121</v>
      </c>
      <c r="AS1101" t="s"/>
      <c r="AT1101" t="s">
        <v>90</v>
      </c>
      <c r="AU1101" t="s"/>
      <c r="AV1101" t="s"/>
      <c r="AW1101" t="s"/>
      <c r="AX1101" t="s"/>
      <c r="AY1101" t="n">
        <v>2311849</v>
      </c>
      <c r="AZ1101" t="s">
        <v>914</v>
      </c>
      <c r="BA1101" t="s"/>
      <c r="BB1101" t="n">
        <v>28218</v>
      </c>
      <c r="BC1101" t="n">
        <v>53.553573</v>
      </c>
      <c r="BD1101" t="n">
        <v>53.553573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917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219</v>
      </c>
      <c r="L1102" t="s">
        <v>76</v>
      </c>
      <c r="M1102" t="s"/>
      <c r="N1102" t="s">
        <v>291</v>
      </c>
      <c r="O1102" t="s">
        <v>78</v>
      </c>
      <c r="P1102" t="s">
        <v>917</v>
      </c>
      <c r="Q1102" t="s"/>
      <c r="R1102" t="s">
        <v>220</v>
      </c>
      <c r="S1102" t="s">
        <v>370</v>
      </c>
      <c r="T1102" t="s">
        <v>81</v>
      </c>
      <c r="U1102" t="s">
        <v>82</v>
      </c>
      <c r="V1102" t="s">
        <v>83</v>
      </c>
      <c r="W1102" t="s">
        <v>84</v>
      </c>
      <c r="X1102" t="s"/>
      <c r="Y1102" t="s">
        <v>85</v>
      </c>
      <c r="Z1102">
        <f>HYPERLINK("https://hotel-media.eclerx.com/savepage/tk_15468537137731376_sr_273.html","info")</f>
        <v/>
      </c>
      <c r="AA1102" t="n">
        <v>-10087211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36</v>
      </c>
      <c r="AQ1102" t="s">
        <v>88</v>
      </c>
      <c r="AR1102" t="s">
        <v>123</v>
      </c>
      <c r="AS1102" t="s"/>
      <c r="AT1102" t="s">
        <v>90</v>
      </c>
      <c r="AU1102" t="s"/>
      <c r="AV1102" t="s"/>
      <c r="AW1102" t="s"/>
      <c r="AX1102" t="s"/>
      <c r="AY1102" t="n">
        <v>10087211</v>
      </c>
      <c r="AZ1102" t="s">
        <v>91</v>
      </c>
      <c r="BA1102" t="s"/>
      <c r="BB1102" t="n">
        <v>182135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918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90</v>
      </c>
      <c r="L1103" t="s">
        <v>76</v>
      </c>
      <c r="M1103" t="s"/>
      <c r="N1103" t="s">
        <v>117</v>
      </c>
      <c r="O1103" t="s">
        <v>78</v>
      </c>
      <c r="P1103" t="s">
        <v>918</v>
      </c>
      <c r="Q1103" t="s"/>
      <c r="R1103" t="s">
        <v>79</v>
      </c>
      <c r="S1103" t="s">
        <v>135</v>
      </c>
      <c r="T1103" t="s">
        <v>81</v>
      </c>
      <c r="U1103" t="s">
        <v>82</v>
      </c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HYPERLINK("https://hotel-media.eclerx.com/savepage/tk_15468538645078125_sr_273.html","info")</f>
        <v/>
      </c>
      <c r="AA1103" t="n">
        <v>-10087212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104</v>
      </c>
      <c r="AQ1103" t="s">
        <v>88</v>
      </c>
      <c r="AR1103" t="s">
        <v>124</v>
      </c>
      <c r="AS1103" t="s"/>
      <c r="AT1103" t="s">
        <v>90</v>
      </c>
      <c r="AU1103" t="s"/>
      <c r="AV1103" t="s"/>
      <c r="AW1103" t="s"/>
      <c r="AX1103" t="s"/>
      <c r="AY1103" t="n">
        <v>10087212</v>
      </c>
      <c r="AZ1103" t="s">
        <v>91</v>
      </c>
      <c r="BA1103" t="s"/>
      <c r="BB1103" t="n">
        <v>28223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918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90</v>
      </c>
      <c r="L1104" t="s">
        <v>76</v>
      </c>
      <c r="M1104" t="s"/>
      <c r="N1104" t="s">
        <v>117</v>
      </c>
      <c r="O1104" t="s">
        <v>78</v>
      </c>
      <c r="P1104" t="s">
        <v>918</v>
      </c>
      <c r="Q1104" t="s"/>
      <c r="R1104" t="s">
        <v>79</v>
      </c>
      <c r="S1104" t="s">
        <v>135</v>
      </c>
      <c r="T1104" t="s">
        <v>81</v>
      </c>
      <c r="U1104" t="s">
        <v>82</v>
      </c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HYPERLINK("https://hotel-media.eclerx.com/savepage/tk_15468538645078125_sr_273.html","info")</f>
        <v/>
      </c>
      <c r="AA1104" t="n">
        <v>-10087212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104</v>
      </c>
      <c r="AQ1104" t="s">
        <v>88</v>
      </c>
      <c r="AR1104" t="s">
        <v>119</v>
      </c>
      <c r="AS1104" t="s"/>
      <c r="AT1104" t="s">
        <v>90</v>
      </c>
      <c r="AU1104" t="s"/>
      <c r="AV1104" t="s"/>
      <c r="AW1104" t="s"/>
      <c r="AX1104" t="s"/>
      <c r="AY1104" t="n">
        <v>10087212</v>
      </c>
      <c r="AZ1104" t="s">
        <v>91</v>
      </c>
      <c r="BA1104" t="s"/>
      <c r="BB1104" t="n">
        <v>28223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918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90</v>
      </c>
      <c r="L1105" t="s">
        <v>76</v>
      </c>
      <c r="M1105" t="s"/>
      <c r="N1105" t="s">
        <v>120</v>
      </c>
      <c r="O1105" t="s">
        <v>78</v>
      </c>
      <c r="P1105" t="s">
        <v>918</v>
      </c>
      <c r="Q1105" t="s"/>
      <c r="R1105" t="s">
        <v>79</v>
      </c>
      <c r="S1105" t="s">
        <v>135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HYPERLINK("https://hotel-media.eclerx.com/savepage/tk_15468538645078125_sr_273.html","info")</f>
        <v/>
      </c>
      <c r="AA1105" t="n">
        <v>-10087212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104</v>
      </c>
      <c r="AQ1105" t="s">
        <v>88</v>
      </c>
      <c r="AR1105" t="s">
        <v>121</v>
      </c>
      <c r="AS1105" t="s"/>
      <c r="AT1105" t="s">
        <v>90</v>
      </c>
      <c r="AU1105" t="s"/>
      <c r="AV1105" t="s"/>
      <c r="AW1105" t="s"/>
      <c r="AX1105" t="s"/>
      <c r="AY1105" t="n">
        <v>10087212</v>
      </c>
      <c r="AZ1105" t="s">
        <v>91</v>
      </c>
      <c r="BA1105" t="s"/>
      <c r="BB1105" t="n">
        <v>28223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918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104</v>
      </c>
      <c r="L1106" t="s">
        <v>76</v>
      </c>
      <c r="M1106" t="s"/>
      <c r="N1106" t="s">
        <v>134</v>
      </c>
      <c r="O1106" t="s">
        <v>78</v>
      </c>
      <c r="P1106" t="s">
        <v>918</v>
      </c>
      <c r="Q1106" t="s"/>
      <c r="R1106" t="s">
        <v>79</v>
      </c>
      <c r="S1106" t="s">
        <v>150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HYPERLINK("https://hotel-media.eclerx.com/savepage/tk_15468538645078125_sr_273.html","info")</f>
        <v/>
      </c>
      <c r="AA1106" t="n">
        <v>-10087212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104</v>
      </c>
      <c r="AQ1106" t="s">
        <v>88</v>
      </c>
      <c r="AR1106" t="s">
        <v>133</v>
      </c>
      <c r="AS1106" t="s"/>
      <c r="AT1106" t="s">
        <v>90</v>
      </c>
      <c r="AU1106" t="s"/>
      <c r="AV1106" t="s"/>
      <c r="AW1106" t="s"/>
      <c r="AX1106" t="s"/>
      <c r="AY1106" t="n">
        <v>10087212</v>
      </c>
      <c r="AZ1106" t="s">
        <v>91</v>
      </c>
      <c r="BA1106" t="s"/>
      <c r="BB1106" t="n">
        <v>28223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918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106</v>
      </c>
      <c r="L1107" t="s">
        <v>76</v>
      </c>
      <c r="M1107" t="s"/>
      <c r="N1107" t="s">
        <v>137</v>
      </c>
      <c r="O1107" t="s">
        <v>78</v>
      </c>
      <c r="P1107" t="s">
        <v>918</v>
      </c>
      <c r="Q1107" t="s"/>
      <c r="R1107" t="s">
        <v>79</v>
      </c>
      <c r="S1107" t="s">
        <v>557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HYPERLINK("https://hotel-media.eclerx.com/savepage/tk_15468538645078125_sr_273.html","info")</f>
        <v/>
      </c>
      <c r="AA1107" t="n">
        <v>-10087212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104</v>
      </c>
      <c r="AQ1107" t="s">
        <v>88</v>
      </c>
      <c r="AR1107" t="s">
        <v>121</v>
      </c>
      <c r="AS1107" t="s"/>
      <c r="AT1107" t="s">
        <v>90</v>
      </c>
      <c r="AU1107" t="s"/>
      <c r="AV1107" t="s"/>
      <c r="AW1107" t="s"/>
      <c r="AX1107" t="s"/>
      <c r="AY1107" t="n">
        <v>10087212</v>
      </c>
      <c r="AZ1107" t="s">
        <v>91</v>
      </c>
      <c r="BA1107" t="s"/>
      <c r="BB1107" t="n">
        <v>28223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918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106</v>
      </c>
      <c r="L1108" t="s">
        <v>76</v>
      </c>
      <c r="M1108" t="s"/>
      <c r="N1108" t="s">
        <v>128</v>
      </c>
      <c r="O1108" t="s">
        <v>78</v>
      </c>
      <c r="P1108" t="s">
        <v>918</v>
      </c>
      <c r="Q1108" t="s"/>
      <c r="R1108" t="s">
        <v>79</v>
      </c>
      <c r="S1108" t="s">
        <v>557</v>
      </c>
      <c r="T1108" t="s">
        <v>81</v>
      </c>
      <c r="U1108" t="s">
        <v>82</v>
      </c>
      <c r="V1108" t="s">
        <v>83</v>
      </c>
      <c r="W1108" t="s">
        <v>84</v>
      </c>
      <c r="X1108" t="s"/>
      <c r="Y1108" t="s">
        <v>85</v>
      </c>
      <c r="Z1108">
        <f>HYPERLINK("https://hotel-media.eclerx.com/savepage/tk_15468538645078125_sr_273.html","info")</f>
        <v/>
      </c>
      <c r="AA1108" t="n">
        <v>-10087212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104</v>
      </c>
      <c r="AQ1108" t="s">
        <v>88</v>
      </c>
      <c r="AR1108" t="s">
        <v>124</v>
      </c>
      <c r="AS1108" t="s"/>
      <c r="AT1108" t="s">
        <v>90</v>
      </c>
      <c r="AU1108" t="s"/>
      <c r="AV1108" t="s"/>
      <c r="AW1108" t="s"/>
      <c r="AX1108" t="s"/>
      <c r="AY1108" t="n">
        <v>10087212</v>
      </c>
      <c r="AZ1108" t="s">
        <v>91</v>
      </c>
      <c r="BA1108" t="s"/>
      <c r="BB1108" t="n">
        <v>28223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918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106</v>
      </c>
      <c r="L1109" t="s">
        <v>76</v>
      </c>
      <c r="M1109" t="s"/>
      <c r="N1109" t="s">
        <v>128</v>
      </c>
      <c r="O1109" t="s">
        <v>78</v>
      </c>
      <c r="P1109" t="s">
        <v>918</v>
      </c>
      <c r="Q1109" t="s"/>
      <c r="R1109" t="s">
        <v>79</v>
      </c>
      <c r="S1109" t="s">
        <v>557</v>
      </c>
      <c r="T1109" t="s">
        <v>81</v>
      </c>
      <c r="U1109" t="s">
        <v>82</v>
      </c>
      <c r="V1109" t="s">
        <v>83</v>
      </c>
      <c r="W1109" t="s">
        <v>84</v>
      </c>
      <c r="X1109" t="s"/>
      <c r="Y1109" t="s">
        <v>85</v>
      </c>
      <c r="Z1109">
        <f>HYPERLINK("https://hotel-media.eclerx.com/savepage/tk_15468538645078125_sr_273.html","info")</f>
        <v/>
      </c>
      <c r="AA1109" t="n">
        <v>-10087212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104</v>
      </c>
      <c r="AQ1109" t="s">
        <v>88</v>
      </c>
      <c r="AR1109" t="s">
        <v>119</v>
      </c>
      <c r="AS1109" t="s"/>
      <c r="AT1109" t="s">
        <v>90</v>
      </c>
      <c r="AU1109" t="s"/>
      <c r="AV1109" t="s"/>
      <c r="AW1109" t="s"/>
      <c r="AX1109" t="s"/>
      <c r="AY1109" t="n">
        <v>10087212</v>
      </c>
      <c r="AZ1109" t="s">
        <v>91</v>
      </c>
      <c r="BA1109" t="s"/>
      <c r="BB1109" t="n">
        <v>28223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919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54</v>
      </c>
      <c r="L1110" t="s">
        <v>76</v>
      </c>
      <c r="M1110" t="s"/>
      <c r="N1110" t="s">
        <v>920</v>
      </c>
      <c r="O1110" t="s">
        <v>78</v>
      </c>
      <c r="P1110" t="s">
        <v>919</v>
      </c>
      <c r="Q1110" t="s"/>
      <c r="R1110" t="s">
        <v>79</v>
      </c>
      <c r="S1110" t="s">
        <v>334</v>
      </c>
      <c r="T1110" t="s">
        <v>81</v>
      </c>
      <c r="U1110" t="s">
        <v>82</v>
      </c>
      <c r="V1110" t="s">
        <v>83</v>
      </c>
      <c r="W1110" t="s">
        <v>97</v>
      </c>
      <c r="X1110" t="s"/>
      <c r="Y1110" t="s">
        <v>85</v>
      </c>
      <c r="Z1110">
        <f>HYPERLINK("https://hotel-media.eclerx.com/savepage/tk_1546853881872611_sr_273.html","info")</f>
        <v/>
      </c>
      <c r="AA1110" t="n">
        <v>-2311853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113</v>
      </c>
      <c r="AQ1110" t="s">
        <v>88</v>
      </c>
      <c r="AR1110" t="s">
        <v>89</v>
      </c>
      <c r="AS1110" t="s"/>
      <c r="AT1110" t="s">
        <v>90</v>
      </c>
      <c r="AU1110" t="s"/>
      <c r="AV1110" t="s"/>
      <c r="AW1110" t="s"/>
      <c r="AX1110" t="s"/>
      <c r="AY1110" t="n">
        <v>2311853</v>
      </c>
      <c r="AZ1110" t="s">
        <v>921</v>
      </c>
      <c r="BA1110" t="s"/>
      <c r="BB1110" t="n">
        <v>64740</v>
      </c>
      <c r="BC1110" t="n">
        <v>53.536126</v>
      </c>
      <c r="BD1110" t="n">
        <v>53.536126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919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59</v>
      </c>
      <c r="L1111" t="s">
        <v>76</v>
      </c>
      <c r="M1111" t="s"/>
      <c r="N1111" t="s">
        <v>922</v>
      </c>
      <c r="O1111" t="s">
        <v>78</v>
      </c>
      <c r="P1111" t="s">
        <v>919</v>
      </c>
      <c r="Q1111" t="s"/>
      <c r="R1111" t="s">
        <v>79</v>
      </c>
      <c r="S1111" t="s">
        <v>551</v>
      </c>
      <c r="T1111" t="s">
        <v>81</v>
      </c>
      <c r="U1111" t="s">
        <v>82</v>
      </c>
      <c r="V1111" t="s">
        <v>83</v>
      </c>
      <c r="W1111" t="s">
        <v>97</v>
      </c>
      <c r="X1111" t="s"/>
      <c r="Y1111" t="s">
        <v>85</v>
      </c>
      <c r="Z1111">
        <f>HYPERLINK("https://hotel-media.eclerx.com/savepage/tk_1546853881872611_sr_273.html","info")</f>
        <v/>
      </c>
      <c r="AA1111" t="n">
        <v>-2311853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113</v>
      </c>
      <c r="AQ1111" t="s">
        <v>88</v>
      </c>
      <c r="AR1111" t="s">
        <v>89</v>
      </c>
      <c r="AS1111" t="s"/>
      <c r="AT1111" t="s">
        <v>90</v>
      </c>
      <c r="AU1111" t="s"/>
      <c r="AV1111" t="s"/>
      <c r="AW1111" t="s"/>
      <c r="AX1111" t="s"/>
      <c r="AY1111" t="n">
        <v>2311853</v>
      </c>
      <c r="AZ1111" t="s">
        <v>921</v>
      </c>
      <c r="BA1111" t="s"/>
      <c r="BB1111" t="n">
        <v>64740</v>
      </c>
      <c r="BC1111" t="n">
        <v>53.536126</v>
      </c>
      <c r="BD1111" t="n">
        <v>53.536126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919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63</v>
      </c>
      <c r="L1112" t="s">
        <v>76</v>
      </c>
      <c r="M1112" t="s"/>
      <c r="N1112" t="s">
        <v>128</v>
      </c>
      <c r="O1112" t="s">
        <v>78</v>
      </c>
      <c r="P1112" t="s">
        <v>919</v>
      </c>
      <c r="Q1112" t="s"/>
      <c r="R1112" t="s">
        <v>79</v>
      </c>
      <c r="S1112" t="s">
        <v>232</v>
      </c>
      <c r="T1112" t="s">
        <v>81</v>
      </c>
      <c r="U1112" t="s">
        <v>82</v>
      </c>
      <c r="V1112" t="s">
        <v>83</v>
      </c>
      <c r="W1112" t="s">
        <v>97</v>
      </c>
      <c r="X1112" t="s"/>
      <c r="Y1112" t="s">
        <v>85</v>
      </c>
      <c r="Z1112">
        <f>HYPERLINK("https://hotel-media.eclerx.com/savepage/tk_1546853881872611_sr_273.html","info")</f>
        <v/>
      </c>
      <c r="AA1112" t="n">
        <v>-2311853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113</v>
      </c>
      <c r="AQ1112" t="s">
        <v>88</v>
      </c>
      <c r="AR1112" t="s">
        <v>141</v>
      </c>
      <c r="AS1112" t="s"/>
      <c r="AT1112" t="s">
        <v>90</v>
      </c>
      <c r="AU1112" t="s"/>
      <c r="AV1112" t="s"/>
      <c r="AW1112" t="s"/>
      <c r="AX1112" t="s"/>
      <c r="AY1112" t="n">
        <v>2311853</v>
      </c>
      <c r="AZ1112" t="s">
        <v>921</v>
      </c>
      <c r="BA1112" t="s"/>
      <c r="BB1112" t="n">
        <v>64740</v>
      </c>
      <c r="BC1112" t="n">
        <v>53.536126</v>
      </c>
      <c r="BD1112" t="n">
        <v>53.536126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919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65</v>
      </c>
      <c r="L1113" t="s">
        <v>76</v>
      </c>
      <c r="M1113" t="s"/>
      <c r="N1113" t="s">
        <v>157</v>
      </c>
      <c r="O1113" t="s">
        <v>78</v>
      </c>
      <c r="P1113" t="s">
        <v>919</v>
      </c>
      <c r="Q1113" t="s"/>
      <c r="R1113" t="s">
        <v>79</v>
      </c>
      <c r="S1113" t="s">
        <v>923</v>
      </c>
      <c r="T1113" t="s">
        <v>81</v>
      </c>
      <c r="U1113" t="s">
        <v>82</v>
      </c>
      <c r="V1113" t="s">
        <v>83</v>
      </c>
      <c r="W1113" t="s">
        <v>97</v>
      </c>
      <c r="X1113" t="s"/>
      <c r="Y1113" t="s">
        <v>85</v>
      </c>
      <c r="Z1113">
        <f>HYPERLINK("https://hotel-media.eclerx.com/savepage/tk_1546853881872611_sr_273.html","info")</f>
        <v/>
      </c>
      <c r="AA1113" t="n">
        <v>-2311853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113</v>
      </c>
      <c r="AQ1113" t="s">
        <v>88</v>
      </c>
      <c r="AR1113" t="s">
        <v>89</v>
      </c>
      <c r="AS1113" t="s"/>
      <c r="AT1113" t="s">
        <v>90</v>
      </c>
      <c r="AU1113" t="s"/>
      <c r="AV1113" t="s"/>
      <c r="AW1113" t="s"/>
      <c r="AX1113" t="s"/>
      <c r="AY1113" t="n">
        <v>2311853</v>
      </c>
      <c r="AZ1113" t="s">
        <v>921</v>
      </c>
      <c r="BA1113" t="s"/>
      <c r="BB1113" t="n">
        <v>64740</v>
      </c>
      <c r="BC1113" t="n">
        <v>53.536126</v>
      </c>
      <c r="BD1113" t="n">
        <v>53.536126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919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66</v>
      </c>
      <c r="L1114" t="s">
        <v>76</v>
      </c>
      <c r="M1114" t="s"/>
      <c r="N1114" t="s">
        <v>157</v>
      </c>
      <c r="O1114" t="s">
        <v>78</v>
      </c>
      <c r="P1114" t="s">
        <v>919</v>
      </c>
      <c r="Q1114" t="s"/>
      <c r="R1114" t="s">
        <v>79</v>
      </c>
      <c r="S1114" t="s">
        <v>340</v>
      </c>
      <c r="T1114" t="s">
        <v>81</v>
      </c>
      <c r="U1114" t="s">
        <v>82</v>
      </c>
      <c r="V1114" t="s">
        <v>83</v>
      </c>
      <c r="W1114" t="s">
        <v>97</v>
      </c>
      <c r="X1114" t="s"/>
      <c r="Y1114" t="s">
        <v>85</v>
      </c>
      <c r="Z1114">
        <f>HYPERLINK("https://hotel-media.eclerx.com/savepage/tk_1546853881872611_sr_273.html","info")</f>
        <v/>
      </c>
      <c r="AA1114" t="n">
        <v>-2311853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113</v>
      </c>
      <c r="AQ1114" t="s">
        <v>88</v>
      </c>
      <c r="AR1114" t="s">
        <v>114</v>
      </c>
      <c r="AS1114" t="s"/>
      <c r="AT1114" t="s">
        <v>90</v>
      </c>
      <c r="AU1114" t="s"/>
      <c r="AV1114" t="s"/>
      <c r="AW1114" t="s"/>
      <c r="AX1114" t="s"/>
      <c r="AY1114" t="n">
        <v>2311853</v>
      </c>
      <c r="AZ1114" t="s">
        <v>921</v>
      </c>
      <c r="BA1114" t="s"/>
      <c r="BB1114" t="n">
        <v>64740</v>
      </c>
      <c r="BC1114" t="n">
        <v>53.536126</v>
      </c>
      <c r="BD1114" t="n">
        <v>53.536126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919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67</v>
      </c>
      <c r="L1115" t="s">
        <v>76</v>
      </c>
      <c r="M1115" t="s"/>
      <c r="N1115" t="s">
        <v>125</v>
      </c>
      <c r="O1115" t="s">
        <v>78</v>
      </c>
      <c r="P1115" t="s">
        <v>919</v>
      </c>
      <c r="Q1115" t="s"/>
      <c r="R1115" t="s">
        <v>79</v>
      </c>
      <c r="S1115" t="s">
        <v>341</v>
      </c>
      <c r="T1115" t="s">
        <v>81</v>
      </c>
      <c r="U1115" t="s">
        <v>82</v>
      </c>
      <c r="V1115" t="s">
        <v>83</v>
      </c>
      <c r="W1115" t="s">
        <v>97</v>
      </c>
      <c r="X1115" t="s"/>
      <c r="Y1115" t="s">
        <v>85</v>
      </c>
      <c r="Z1115">
        <f>HYPERLINK("https://hotel-media.eclerx.com/savepage/tk_1546853881872611_sr_273.html","info")</f>
        <v/>
      </c>
      <c r="AA1115" t="n">
        <v>-2311853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113</v>
      </c>
      <c r="AQ1115" t="s">
        <v>88</v>
      </c>
      <c r="AR1115" t="s">
        <v>127</v>
      </c>
      <c r="AS1115" t="s"/>
      <c r="AT1115" t="s">
        <v>90</v>
      </c>
      <c r="AU1115" t="s"/>
      <c r="AV1115" t="s"/>
      <c r="AW1115" t="s"/>
      <c r="AX1115" t="s"/>
      <c r="AY1115" t="n">
        <v>2311853</v>
      </c>
      <c r="AZ1115" t="s">
        <v>921</v>
      </c>
      <c r="BA1115" t="s"/>
      <c r="BB1115" t="n">
        <v>64740</v>
      </c>
      <c r="BC1115" t="n">
        <v>53.536126</v>
      </c>
      <c r="BD1115" t="n">
        <v>53.536126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919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68</v>
      </c>
      <c r="L1116" t="s">
        <v>76</v>
      </c>
      <c r="M1116" t="s"/>
      <c r="N1116" t="s">
        <v>329</v>
      </c>
      <c r="O1116" t="s">
        <v>78</v>
      </c>
      <c r="P1116" t="s">
        <v>919</v>
      </c>
      <c r="Q1116" t="s"/>
      <c r="R1116" t="s">
        <v>79</v>
      </c>
      <c r="S1116" t="s">
        <v>342</v>
      </c>
      <c r="T1116" t="s">
        <v>81</v>
      </c>
      <c r="U1116" t="s">
        <v>82</v>
      </c>
      <c r="V1116" t="s">
        <v>83</v>
      </c>
      <c r="W1116" t="s">
        <v>97</v>
      </c>
      <c r="X1116" t="s"/>
      <c r="Y1116" t="s">
        <v>85</v>
      </c>
      <c r="Z1116">
        <f>HYPERLINK("https://hotel-media.eclerx.com/savepage/tk_1546853881872611_sr_273.html","info")</f>
        <v/>
      </c>
      <c r="AA1116" t="n">
        <v>-2311853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113</v>
      </c>
      <c r="AQ1116" t="s">
        <v>88</v>
      </c>
      <c r="AR1116" t="s">
        <v>133</v>
      </c>
      <c r="AS1116" t="s"/>
      <c r="AT1116" t="s">
        <v>90</v>
      </c>
      <c r="AU1116" t="s"/>
      <c r="AV1116" t="s"/>
      <c r="AW1116" t="s"/>
      <c r="AX1116" t="s"/>
      <c r="AY1116" t="n">
        <v>2311853</v>
      </c>
      <c r="AZ1116" t="s">
        <v>921</v>
      </c>
      <c r="BA1116" t="s"/>
      <c r="BB1116" t="n">
        <v>64740</v>
      </c>
      <c r="BC1116" t="n">
        <v>53.536126</v>
      </c>
      <c r="BD1116" t="n">
        <v>53.536126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919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71</v>
      </c>
      <c r="L1117" t="s">
        <v>76</v>
      </c>
      <c r="M1117" t="s"/>
      <c r="N1117" t="s">
        <v>924</v>
      </c>
      <c r="O1117" t="s">
        <v>78</v>
      </c>
      <c r="P1117" t="s">
        <v>919</v>
      </c>
      <c r="Q1117" t="s"/>
      <c r="R1117" t="s">
        <v>79</v>
      </c>
      <c r="S1117" t="s">
        <v>447</v>
      </c>
      <c r="T1117" t="s">
        <v>81</v>
      </c>
      <c r="U1117" t="s">
        <v>82</v>
      </c>
      <c r="V1117" t="s">
        <v>83</v>
      </c>
      <c r="W1117" t="s">
        <v>84</v>
      </c>
      <c r="X1117" t="s"/>
      <c r="Y1117" t="s">
        <v>85</v>
      </c>
      <c r="Z1117">
        <f>HYPERLINK("https://hotel-media.eclerx.com/savepage/tk_1546853881872611_sr_273.html","info")</f>
        <v/>
      </c>
      <c r="AA1117" t="n">
        <v>-2311853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113</v>
      </c>
      <c r="AQ1117" t="s">
        <v>88</v>
      </c>
      <c r="AR1117" t="s">
        <v>89</v>
      </c>
      <c r="AS1117" t="s"/>
      <c r="AT1117" t="s">
        <v>90</v>
      </c>
      <c r="AU1117" t="s"/>
      <c r="AV1117" t="s"/>
      <c r="AW1117" t="s"/>
      <c r="AX1117" t="s"/>
      <c r="AY1117" t="n">
        <v>2311853</v>
      </c>
      <c r="AZ1117" t="s">
        <v>921</v>
      </c>
      <c r="BA1117" t="s"/>
      <c r="BB1117" t="n">
        <v>64740</v>
      </c>
      <c r="BC1117" t="n">
        <v>53.536126</v>
      </c>
      <c r="BD1117" t="n">
        <v>53.536126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919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73</v>
      </c>
      <c r="L1118" t="s">
        <v>76</v>
      </c>
      <c r="M1118" t="s"/>
      <c r="N1118" t="s">
        <v>925</v>
      </c>
      <c r="O1118" t="s">
        <v>78</v>
      </c>
      <c r="P1118" t="s">
        <v>919</v>
      </c>
      <c r="Q1118" t="s"/>
      <c r="R1118" t="s">
        <v>79</v>
      </c>
      <c r="S1118" t="s">
        <v>195</v>
      </c>
      <c r="T1118" t="s">
        <v>81</v>
      </c>
      <c r="U1118" t="s">
        <v>82</v>
      </c>
      <c r="V1118" t="s">
        <v>83</v>
      </c>
      <c r="W1118" t="s">
        <v>97</v>
      </c>
      <c r="X1118" t="s"/>
      <c r="Y1118" t="s">
        <v>85</v>
      </c>
      <c r="Z1118">
        <f>HYPERLINK("https://hotel-media.eclerx.com/savepage/tk_1546853881872611_sr_273.html","info")</f>
        <v/>
      </c>
      <c r="AA1118" t="n">
        <v>-2311853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113</v>
      </c>
      <c r="AQ1118" t="s">
        <v>88</v>
      </c>
      <c r="AR1118" t="s">
        <v>89</v>
      </c>
      <c r="AS1118" t="s"/>
      <c r="AT1118" t="s">
        <v>90</v>
      </c>
      <c r="AU1118" t="s"/>
      <c r="AV1118" t="s"/>
      <c r="AW1118" t="s"/>
      <c r="AX1118" t="s"/>
      <c r="AY1118" t="n">
        <v>2311853</v>
      </c>
      <c r="AZ1118" t="s">
        <v>921</v>
      </c>
      <c r="BA1118" t="s"/>
      <c r="BB1118" t="n">
        <v>64740</v>
      </c>
      <c r="BC1118" t="n">
        <v>53.536126</v>
      </c>
      <c r="BD1118" t="n">
        <v>53.536126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919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73</v>
      </c>
      <c r="L1119" t="s">
        <v>76</v>
      </c>
      <c r="M1119" t="s"/>
      <c r="N1119" t="s">
        <v>321</v>
      </c>
      <c r="O1119" t="s">
        <v>78</v>
      </c>
      <c r="P1119" t="s">
        <v>919</v>
      </c>
      <c r="Q1119" t="s"/>
      <c r="R1119" t="s">
        <v>79</v>
      </c>
      <c r="S1119" t="s">
        <v>195</v>
      </c>
      <c r="T1119" t="s">
        <v>81</v>
      </c>
      <c r="U1119" t="s">
        <v>82</v>
      </c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HYPERLINK("https://hotel-media.eclerx.com/savepage/tk_1546853881872611_sr_273.html","info")</f>
        <v/>
      </c>
      <c r="AA1119" t="n">
        <v>-2311853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113</v>
      </c>
      <c r="AQ1119" t="s">
        <v>88</v>
      </c>
      <c r="AR1119" t="s">
        <v>123</v>
      </c>
      <c r="AS1119" t="s"/>
      <c r="AT1119" t="s">
        <v>90</v>
      </c>
      <c r="AU1119" t="s"/>
      <c r="AV1119" t="s"/>
      <c r="AW1119" t="s"/>
      <c r="AX1119" t="s"/>
      <c r="AY1119" t="n">
        <v>2311853</v>
      </c>
      <c r="AZ1119" t="s">
        <v>921</v>
      </c>
      <c r="BA1119" t="s"/>
      <c r="BB1119" t="n">
        <v>64740</v>
      </c>
      <c r="BC1119" t="n">
        <v>53.536126</v>
      </c>
      <c r="BD1119" t="n">
        <v>53.536126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919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74</v>
      </c>
      <c r="L1120" t="s">
        <v>76</v>
      </c>
      <c r="M1120" t="s"/>
      <c r="N1120" t="s">
        <v>146</v>
      </c>
      <c r="O1120" t="s">
        <v>78</v>
      </c>
      <c r="P1120" t="s">
        <v>919</v>
      </c>
      <c r="Q1120" t="s"/>
      <c r="R1120" t="s">
        <v>79</v>
      </c>
      <c r="S1120" t="s">
        <v>110</v>
      </c>
      <c r="T1120" t="s">
        <v>81</v>
      </c>
      <c r="U1120" t="s">
        <v>82</v>
      </c>
      <c r="V1120" t="s">
        <v>83</v>
      </c>
      <c r="W1120" t="s">
        <v>97</v>
      </c>
      <c r="X1120" t="s"/>
      <c r="Y1120" t="s">
        <v>85</v>
      </c>
      <c r="Z1120">
        <f>HYPERLINK("https://hotel-media.eclerx.com/savepage/tk_1546853881872611_sr_273.html","info")</f>
        <v/>
      </c>
      <c r="AA1120" t="n">
        <v>-2311853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113</v>
      </c>
      <c r="AQ1120" t="s">
        <v>88</v>
      </c>
      <c r="AR1120" t="s">
        <v>133</v>
      </c>
      <c r="AS1120" t="s"/>
      <c r="AT1120" t="s">
        <v>90</v>
      </c>
      <c r="AU1120" t="s"/>
      <c r="AV1120" t="s"/>
      <c r="AW1120" t="s"/>
      <c r="AX1120" t="s"/>
      <c r="AY1120" t="n">
        <v>2311853</v>
      </c>
      <c r="AZ1120" t="s">
        <v>921</v>
      </c>
      <c r="BA1120" t="s"/>
      <c r="BB1120" t="n">
        <v>64740</v>
      </c>
      <c r="BC1120" t="n">
        <v>53.536126</v>
      </c>
      <c r="BD1120" t="n">
        <v>53.536126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919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75</v>
      </c>
      <c r="L1121" t="s">
        <v>76</v>
      </c>
      <c r="M1121" t="s"/>
      <c r="N1121" t="s">
        <v>926</v>
      </c>
      <c r="O1121" t="s">
        <v>78</v>
      </c>
      <c r="P1121" t="s">
        <v>919</v>
      </c>
      <c r="Q1121" t="s"/>
      <c r="R1121" t="s">
        <v>79</v>
      </c>
      <c r="S1121" t="s">
        <v>113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HYPERLINK("https://hotel-media.eclerx.com/savepage/tk_1546853881872611_sr_273.html","info")</f>
        <v/>
      </c>
      <c r="AA1121" t="n">
        <v>-2311853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113</v>
      </c>
      <c r="AQ1121" t="s">
        <v>88</v>
      </c>
      <c r="AR1121" t="s">
        <v>89</v>
      </c>
      <c r="AS1121" t="s"/>
      <c r="AT1121" t="s">
        <v>90</v>
      </c>
      <c r="AU1121" t="s"/>
      <c r="AV1121" t="s"/>
      <c r="AW1121" t="s"/>
      <c r="AX1121" t="s"/>
      <c r="AY1121" t="n">
        <v>2311853</v>
      </c>
      <c r="AZ1121" t="s">
        <v>921</v>
      </c>
      <c r="BA1121" t="s"/>
      <c r="BB1121" t="n">
        <v>64740</v>
      </c>
      <c r="BC1121" t="n">
        <v>53.536126</v>
      </c>
      <c r="BD1121" t="n">
        <v>53.536126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919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77</v>
      </c>
      <c r="L1122" t="s">
        <v>76</v>
      </c>
      <c r="M1122" t="s"/>
      <c r="N1122" t="s">
        <v>927</v>
      </c>
      <c r="O1122" t="s">
        <v>78</v>
      </c>
      <c r="P1122" t="s">
        <v>919</v>
      </c>
      <c r="Q1122" t="s"/>
      <c r="R1122" t="s">
        <v>79</v>
      </c>
      <c r="S1122" t="s">
        <v>116</v>
      </c>
      <c r="T1122" t="s">
        <v>81</v>
      </c>
      <c r="U1122" t="s">
        <v>82</v>
      </c>
      <c r="V1122" t="s">
        <v>83</v>
      </c>
      <c r="W1122" t="s">
        <v>97</v>
      </c>
      <c r="X1122" t="s"/>
      <c r="Y1122" t="s">
        <v>85</v>
      </c>
      <c r="Z1122">
        <f>HYPERLINK("https://hotel-media.eclerx.com/savepage/tk_1546853881872611_sr_273.html","info")</f>
        <v/>
      </c>
      <c r="AA1122" t="n">
        <v>-2311853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113</v>
      </c>
      <c r="AQ1122" t="s">
        <v>88</v>
      </c>
      <c r="AR1122" t="s">
        <v>89</v>
      </c>
      <c r="AS1122" t="s"/>
      <c r="AT1122" t="s">
        <v>90</v>
      </c>
      <c r="AU1122" t="s"/>
      <c r="AV1122" t="s"/>
      <c r="AW1122" t="s"/>
      <c r="AX1122" t="s"/>
      <c r="AY1122" t="n">
        <v>2311853</v>
      </c>
      <c r="AZ1122" t="s">
        <v>921</v>
      </c>
      <c r="BA1122" t="s"/>
      <c r="BB1122" t="n">
        <v>64740</v>
      </c>
      <c r="BC1122" t="n">
        <v>53.536126</v>
      </c>
      <c r="BD1122" t="n">
        <v>53.536126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919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77</v>
      </c>
      <c r="L1123" t="s">
        <v>76</v>
      </c>
      <c r="M1123" t="s"/>
      <c r="N1123" t="s">
        <v>128</v>
      </c>
      <c r="O1123" t="s">
        <v>78</v>
      </c>
      <c r="P1123" t="s">
        <v>919</v>
      </c>
      <c r="Q1123" t="s"/>
      <c r="R1123" t="s">
        <v>79</v>
      </c>
      <c r="S1123" t="s">
        <v>116</v>
      </c>
      <c r="T1123" t="s">
        <v>81</v>
      </c>
      <c r="U1123" t="s">
        <v>82</v>
      </c>
      <c r="V1123" t="s">
        <v>83</v>
      </c>
      <c r="W1123" t="s">
        <v>97</v>
      </c>
      <c r="X1123" t="s"/>
      <c r="Y1123" t="s">
        <v>85</v>
      </c>
      <c r="Z1123">
        <f>HYPERLINK("https://hotel-media.eclerx.com/savepage/tk_1546853881872611_sr_273.html","info")</f>
        <v/>
      </c>
      <c r="AA1123" t="n">
        <v>-2311853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113</v>
      </c>
      <c r="AQ1123" t="s">
        <v>88</v>
      </c>
      <c r="AR1123" t="s">
        <v>119</v>
      </c>
      <c r="AS1123" t="s"/>
      <c r="AT1123" t="s">
        <v>90</v>
      </c>
      <c r="AU1123" t="s"/>
      <c r="AV1123" t="s"/>
      <c r="AW1123" t="s"/>
      <c r="AX1123" t="s"/>
      <c r="AY1123" t="n">
        <v>2311853</v>
      </c>
      <c r="AZ1123" t="s">
        <v>921</v>
      </c>
      <c r="BA1123" t="s"/>
      <c r="BB1123" t="n">
        <v>64740</v>
      </c>
      <c r="BC1123" t="n">
        <v>53.536126</v>
      </c>
      <c r="BD1123" t="n">
        <v>53.536126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919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77</v>
      </c>
      <c r="L1124" t="s">
        <v>76</v>
      </c>
      <c r="M1124" t="s"/>
      <c r="N1124" t="s">
        <v>125</v>
      </c>
      <c r="O1124" t="s">
        <v>78</v>
      </c>
      <c r="P1124" t="s">
        <v>919</v>
      </c>
      <c r="Q1124" t="s"/>
      <c r="R1124" t="s">
        <v>79</v>
      </c>
      <c r="S1124" t="s">
        <v>116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HYPERLINK("https://hotel-media.eclerx.com/savepage/tk_1546853881872611_sr_273.html","info")</f>
        <v/>
      </c>
      <c r="AA1124" t="n">
        <v>-2311853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113</v>
      </c>
      <c r="AQ1124" t="s">
        <v>88</v>
      </c>
      <c r="AR1124" t="s">
        <v>127</v>
      </c>
      <c r="AS1124" t="s"/>
      <c r="AT1124" t="s">
        <v>90</v>
      </c>
      <c r="AU1124" t="s"/>
      <c r="AV1124" t="s"/>
      <c r="AW1124" t="s"/>
      <c r="AX1124" t="s"/>
      <c r="AY1124" t="n">
        <v>2311853</v>
      </c>
      <c r="AZ1124" t="s">
        <v>921</v>
      </c>
      <c r="BA1124" t="s"/>
      <c r="BB1124" t="n">
        <v>64740</v>
      </c>
      <c r="BC1124" t="n">
        <v>53.536126</v>
      </c>
      <c r="BD1124" t="n">
        <v>53.536126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919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78</v>
      </c>
      <c r="L1125" t="s">
        <v>76</v>
      </c>
      <c r="M1125" t="s"/>
      <c r="N1125" t="s">
        <v>329</v>
      </c>
      <c r="O1125" t="s">
        <v>78</v>
      </c>
      <c r="P1125" t="s">
        <v>919</v>
      </c>
      <c r="Q1125" t="s"/>
      <c r="R1125" t="s">
        <v>79</v>
      </c>
      <c r="S1125" t="s">
        <v>118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HYPERLINK("https://hotel-media.eclerx.com/savepage/tk_1546853881872611_sr_273.html","info")</f>
        <v/>
      </c>
      <c r="AA1125" t="n">
        <v>-2311853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113</v>
      </c>
      <c r="AQ1125" t="s">
        <v>88</v>
      </c>
      <c r="AR1125" t="s">
        <v>133</v>
      </c>
      <c r="AS1125" t="s"/>
      <c r="AT1125" t="s">
        <v>90</v>
      </c>
      <c r="AU1125" t="s"/>
      <c r="AV1125" t="s"/>
      <c r="AW1125" t="s"/>
      <c r="AX1125" t="s"/>
      <c r="AY1125" t="n">
        <v>2311853</v>
      </c>
      <c r="AZ1125" t="s">
        <v>921</v>
      </c>
      <c r="BA1125" t="s"/>
      <c r="BB1125" t="n">
        <v>64740</v>
      </c>
      <c r="BC1125" t="n">
        <v>53.536126</v>
      </c>
      <c r="BD1125" t="n">
        <v>53.536126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919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79</v>
      </c>
      <c r="L1126" t="s">
        <v>76</v>
      </c>
      <c r="M1126" t="s"/>
      <c r="N1126" t="s">
        <v>128</v>
      </c>
      <c r="O1126" t="s">
        <v>78</v>
      </c>
      <c r="P1126" t="s">
        <v>919</v>
      </c>
      <c r="Q1126" t="s"/>
      <c r="R1126" t="s">
        <v>79</v>
      </c>
      <c r="S1126" t="s">
        <v>345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HYPERLINK("https://hotel-media.eclerx.com/savepage/tk_1546853881872611_sr_273.html","info")</f>
        <v/>
      </c>
      <c r="AA1126" t="n">
        <v>-2311853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113</v>
      </c>
      <c r="AQ1126" t="s">
        <v>88</v>
      </c>
      <c r="AR1126" t="s">
        <v>141</v>
      </c>
      <c r="AS1126" t="s"/>
      <c r="AT1126" t="s">
        <v>90</v>
      </c>
      <c r="AU1126" t="s"/>
      <c r="AV1126" t="s"/>
      <c r="AW1126" t="s"/>
      <c r="AX1126" t="s"/>
      <c r="AY1126" t="n">
        <v>2311853</v>
      </c>
      <c r="AZ1126" t="s">
        <v>921</v>
      </c>
      <c r="BA1126" t="s"/>
      <c r="BB1126" t="n">
        <v>64740</v>
      </c>
      <c r="BC1126" t="n">
        <v>53.536126</v>
      </c>
      <c r="BD1126" t="n">
        <v>53.536126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919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80</v>
      </c>
      <c r="L1127" t="s">
        <v>76</v>
      </c>
      <c r="M1127" t="s"/>
      <c r="N1127" t="s">
        <v>128</v>
      </c>
      <c r="O1127" t="s">
        <v>78</v>
      </c>
      <c r="P1127" t="s">
        <v>919</v>
      </c>
      <c r="Q1127" t="s"/>
      <c r="R1127" t="s">
        <v>79</v>
      </c>
      <c r="S1127" t="s">
        <v>96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HYPERLINK("https://hotel-media.eclerx.com/savepage/tk_1546853881872611_sr_273.html","info")</f>
        <v/>
      </c>
      <c r="AA1127" t="n">
        <v>-2311853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113</v>
      </c>
      <c r="AQ1127" t="s">
        <v>88</v>
      </c>
      <c r="AR1127" t="s">
        <v>119</v>
      </c>
      <c r="AS1127" t="s"/>
      <c r="AT1127" t="s">
        <v>90</v>
      </c>
      <c r="AU1127" t="s"/>
      <c r="AV1127" t="s"/>
      <c r="AW1127" t="s"/>
      <c r="AX1127" t="s"/>
      <c r="AY1127" t="n">
        <v>2311853</v>
      </c>
      <c r="AZ1127" t="s">
        <v>921</v>
      </c>
      <c r="BA1127" t="s"/>
      <c r="BB1127" t="n">
        <v>64740</v>
      </c>
      <c r="BC1127" t="n">
        <v>53.536126</v>
      </c>
      <c r="BD1127" t="n">
        <v>53.536126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919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84</v>
      </c>
      <c r="L1128" t="s">
        <v>76</v>
      </c>
      <c r="M1128" t="s"/>
      <c r="N1128" t="s">
        <v>157</v>
      </c>
      <c r="O1128" t="s">
        <v>78</v>
      </c>
      <c r="P1128" t="s">
        <v>919</v>
      </c>
      <c r="Q1128" t="s"/>
      <c r="R1128" t="s">
        <v>79</v>
      </c>
      <c r="S1128" t="s">
        <v>247</v>
      </c>
      <c r="T1128" t="s">
        <v>81</v>
      </c>
      <c r="U1128" t="s">
        <v>82</v>
      </c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HYPERLINK("https://hotel-media.eclerx.com/savepage/tk_1546853881872611_sr_273.html","info")</f>
        <v/>
      </c>
      <c r="AA1128" t="n">
        <v>-2311853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113</v>
      </c>
      <c r="AQ1128" t="s">
        <v>88</v>
      </c>
      <c r="AR1128" t="s">
        <v>89</v>
      </c>
      <c r="AS1128" t="s"/>
      <c r="AT1128" t="s">
        <v>90</v>
      </c>
      <c r="AU1128" t="s"/>
      <c r="AV1128" t="s"/>
      <c r="AW1128" t="s"/>
      <c r="AX1128" t="s"/>
      <c r="AY1128" t="n">
        <v>2311853</v>
      </c>
      <c r="AZ1128" t="s">
        <v>921</v>
      </c>
      <c r="BA1128" t="s"/>
      <c r="BB1128" t="n">
        <v>64740</v>
      </c>
      <c r="BC1128" t="n">
        <v>53.536126</v>
      </c>
      <c r="BD1128" t="n">
        <v>53.536126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919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87</v>
      </c>
      <c r="L1129" t="s">
        <v>76</v>
      </c>
      <c r="M1129" t="s"/>
      <c r="N1129" t="s">
        <v>157</v>
      </c>
      <c r="O1129" t="s">
        <v>78</v>
      </c>
      <c r="P1129" t="s">
        <v>919</v>
      </c>
      <c r="Q1129" t="s"/>
      <c r="R1129" t="s">
        <v>79</v>
      </c>
      <c r="S1129" t="s">
        <v>199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HYPERLINK("https://hotel-media.eclerx.com/savepage/tk_1546853881872611_sr_273.html","info")</f>
        <v/>
      </c>
      <c r="AA1129" t="n">
        <v>-2311853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113</v>
      </c>
      <c r="AQ1129" t="s">
        <v>88</v>
      </c>
      <c r="AR1129" t="s">
        <v>114</v>
      </c>
      <c r="AS1129" t="s"/>
      <c r="AT1129" t="s">
        <v>90</v>
      </c>
      <c r="AU1129" t="s"/>
      <c r="AV1129" t="s"/>
      <c r="AW1129" t="s"/>
      <c r="AX1129" t="s"/>
      <c r="AY1129" t="n">
        <v>2311853</v>
      </c>
      <c r="AZ1129" t="s">
        <v>921</v>
      </c>
      <c r="BA1129" t="s"/>
      <c r="BB1129" t="n">
        <v>64740</v>
      </c>
      <c r="BC1129" t="n">
        <v>53.536126</v>
      </c>
      <c r="BD1129" t="n">
        <v>53.536126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919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87</v>
      </c>
      <c r="L1130" t="s">
        <v>76</v>
      </c>
      <c r="M1130" t="s"/>
      <c r="N1130" t="s">
        <v>928</v>
      </c>
      <c r="O1130" t="s">
        <v>78</v>
      </c>
      <c r="P1130" t="s">
        <v>919</v>
      </c>
      <c r="Q1130" t="s"/>
      <c r="R1130" t="s">
        <v>79</v>
      </c>
      <c r="S1130" t="s">
        <v>199</v>
      </c>
      <c r="T1130" t="s">
        <v>81</v>
      </c>
      <c r="U1130" t="s">
        <v>82</v>
      </c>
      <c r="V1130" t="s">
        <v>83</v>
      </c>
      <c r="W1130" t="s">
        <v>97</v>
      </c>
      <c r="X1130" t="s"/>
      <c r="Y1130" t="s">
        <v>85</v>
      </c>
      <c r="Z1130">
        <f>HYPERLINK("https://hotel-media.eclerx.com/savepage/tk_1546853881872611_sr_273.html","info")</f>
        <v/>
      </c>
      <c r="AA1130" t="n">
        <v>-2311853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113</v>
      </c>
      <c r="AQ1130" t="s">
        <v>88</v>
      </c>
      <c r="AR1130" t="s">
        <v>89</v>
      </c>
      <c r="AS1130" t="s"/>
      <c r="AT1130" t="s">
        <v>90</v>
      </c>
      <c r="AU1130" t="s"/>
      <c r="AV1130" t="s"/>
      <c r="AW1130" t="s"/>
      <c r="AX1130" t="s"/>
      <c r="AY1130" t="n">
        <v>2311853</v>
      </c>
      <c r="AZ1130" t="s">
        <v>921</v>
      </c>
      <c r="BA1130" t="s"/>
      <c r="BB1130" t="n">
        <v>64740</v>
      </c>
      <c r="BC1130" t="n">
        <v>53.536126</v>
      </c>
      <c r="BD1130" t="n">
        <v>53.536126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919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88</v>
      </c>
      <c r="L1131" t="s">
        <v>76</v>
      </c>
      <c r="M1131" t="s"/>
      <c r="N1131" t="s">
        <v>329</v>
      </c>
      <c r="O1131" t="s">
        <v>78</v>
      </c>
      <c r="P1131" t="s">
        <v>919</v>
      </c>
      <c r="Q1131" t="s"/>
      <c r="R1131" t="s">
        <v>79</v>
      </c>
      <c r="S1131" t="s">
        <v>100</v>
      </c>
      <c r="T1131" t="s">
        <v>81</v>
      </c>
      <c r="U1131" t="s">
        <v>82</v>
      </c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HYPERLINK("https://hotel-media.eclerx.com/savepage/tk_1546853881872611_sr_273.html","info")</f>
        <v/>
      </c>
      <c r="AA1131" t="n">
        <v>-2311853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113</v>
      </c>
      <c r="AQ1131" t="s">
        <v>88</v>
      </c>
      <c r="AR1131" t="s">
        <v>133</v>
      </c>
      <c r="AS1131" t="s"/>
      <c r="AT1131" t="s">
        <v>90</v>
      </c>
      <c r="AU1131" t="s"/>
      <c r="AV1131" t="s"/>
      <c r="AW1131" t="s"/>
      <c r="AX1131" t="s"/>
      <c r="AY1131" t="n">
        <v>2311853</v>
      </c>
      <c r="AZ1131" t="s">
        <v>921</v>
      </c>
      <c r="BA1131" t="s"/>
      <c r="BB1131" t="n">
        <v>64740</v>
      </c>
      <c r="BC1131" t="n">
        <v>53.536126</v>
      </c>
      <c r="BD1131" t="n">
        <v>53.536126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919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89</v>
      </c>
      <c r="L1132" t="s">
        <v>76</v>
      </c>
      <c r="M1132" t="s"/>
      <c r="N1132" t="s">
        <v>928</v>
      </c>
      <c r="O1132" t="s">
        <v>78</v>
      </c>
      <c r="P1132" t="s">
        <v>919</v>
      </c>
      <c r="Q1132" t="s"/>
      <c r="R1132" t="s">
        <v>79</v>
      </c>
      <c r="S1132" t="s">
        <v>249</v>
      </c>
      <c r="T1132" t="s">
        <v>81</v>
      </c>
      <c r="U1132" t="s">
        <v>82</v>
      </c>
      <c r="V1132" t="s">
        <v>83</v>
      </c>
      <c r="W1132" t="s">
        <v>97</v>
      </c>
      <c r="X1132" t="s"/>
      <c r="Y1132" t="s">
        <v>85</v>
      </c>
      <c r="Z1132">
        <f>HYPERLINK("https://hotel-media.eclerx.com/savepage/tk_1546853881872611_sr_273.html","info")</f>
        <v/>
      </c>
      <c r="AA1132" t="n">
        <v>-2311853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113</v>
      </c>
      <c r="AQ1132" t="s">
        <v>88</v>
      </c>
      <c r="AR1132" t="s">
        <v>114</v>
      </c>
      <c r="AS1132" t="s"/>
      <c r="AT1132" t="s">
        <v>90</v>
      </c>
      <c r="AU1132" t="s"/>
      <c r="AV1132" t="s"/>
      <c r="AW1132" t="s"/>
      <c r="AX1132" t="s"/>
      <c r="AY1132" t="n">
        <v>2311853</v>
      </c>
      <c r="AZ1132" t="s">
        <v>921</v>
      </c>
      <c r="BA1132" t="s"/>
      <c r="BB1132" t="n">
        <v>64740</v>
      </c>
      <c r="BC1132" t="n">
        <v>53.536126</v>
      </c>
      <c r="BD1132" t="n">
        <v>53.536126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919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98</v>
      </c>
      <c r="L1133" t="s">
        <v>76</v>
      </c>
      <c r="M1133" t="s"/>
      <c r="N1133" t="s">
        <v>929</v>
      </c>
      <c r="O1133" t="s">
        <v>78</v>
      </c>
      <c r="P1133" t="s">
        <v>919</v>
      </c>
      <c r="Q1133" t="s"/>
      <c r="R1133" t="s">
        <v>79</v>
      </c>
      <c r="S1133" t="s">
        <v>103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HYPERLINK("https://hotel-media.eclerx.com/savepage/tk_1546853881872611_sr_273.html","info")</f>
        <v/>
      </c>
      <c r="AA1133" t="n">
        <v>-2311853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113</v>
      </c>
      <c r="AQ1133" t="s">
        <v>88</v>
      </c>
      <c r="AR1133" t="s">
        <v>89</v>
      </c>
      <c r="AS1133" t="s"/>
      <c r="AT1133" t="s">
        <v>90</v>
      </c>
      <c r="AU1133" t="s"/>
      <c r="AV1133" t="s"/>
      <c r="AW1133" t="s"/>
      <c r="AX1133" t="s"/>
      <c r="AY1133" t="n">
        <v>2311853</v>
      </c>
      <c r="AZ1133" t="s">
        <v>921</v>
      </c>
      <c r="BA1133" t="s"/>
      <c r="BB1133" t="n">
        <v>64740</v>
      </c>
      <c r="BC1133" t="n">
        <v>53.536126</v>
      </c>
      <c r="BD1133" t="n">
        <v>53.536126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919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98</v>
      </c>
      <c r="L1134" t="s">
        <v>76</v>
      </c>
      <c r="M1134" t="s"/>
      <c r="N1134" t="s">
        <v>128</v>
      </c>
      <c r="O1134" t="s">
        <v>78</v>
      </c>
      <c r="P1134" t="s">
        <v>919</v>
      </c>
      <c r="Q1134" t="s"/>
      <c r="R1134" t="s">
        <v>79</v>
      </c>
      <c r="S1134" t="s">
        <v>103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HYPERLINK("https://hotel-media.eclerx.com/savepage/tk_1546853881872611_sr_273.html","info")</f>
        <v/>
      </c>
      <c r="AA1134" t="n">
        <v>-2311853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113</v>
      </c>
      <c r="AQ1134" t="s">
        <v>88</v>
      </c>
      <c r="AR1134" t="s">
        <v>119</v>
      </c>
      <c r="AS1134" t="s"/>
      <c r="AT1134" t="s">
        <v>90</v>
      </c>
      <c r="AU1134" t="s"/>
      <c r="AV1134" t="s"/>
      <c r="AW1134" t="s"/>
      <c r="AX1134" t="s"/>
      <c r="AY1134" t="n">
        <v>2311853</v>
      </c>
      <c r="AZ1134" t="s">
        <v>921</v>
      </c>
      <c r="BA1134" t="s"/>
      <c r="BB1134" t="n">
        <v>64740</v>
      </c>
      <c r="BC1134" t="n">
        <v>53.536126</v>
      </c>
      <c r="BD1134" t="n">
        <v>53.536126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919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102</v>
      </c>
      <c r="L1135" t="s">
        <v>76</v>
      </c>
      <c r="M1135" t="s"/>
      <c r="N1135" t="s">
        <v>930</v>
      </c>
      <c r="O1135" t="s">
        <v>78</v>
      </c>
      <c r="P1135" t="s">
        <v>919</v>
      </c>
      <c r="Q1135" t="s"/>
      <c r="R1135" t="s">
        <v>79</v>
      </c>
      <c r="S1135" t="s">
        <v>145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HYPERLINK("https://hotel-media.eclerx.com/savepage/tk_1546853881872611_sr_273.html","info")</f>
        <v/>
      </c>
      <c r="AA1135" t="n">
        <v>-2311853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113</v>
      </c>
      <c r="AQ1135" t="s">
        <v>88</v>
      </c>
      <c r="AR1135" t="s">
        <v>89</v>
      </c>
      <c r="AS1135" t="s"/>
      <c r="AT1135" t="s">
        <v>90</v>
      </c>
      <c r="AU1135" t="s"/>
      <c r="AV1135" t="s"/>
      <c r="AW1135" t="s"/>
      <c r="AX1135" t="s"/>
      <c r="AY1135" t="n">
        <v>2311853</v>
      </c>
      <c r="AZ1135" t="s">
        <v>921</v>
      </c>
      <c r="BA1135" t="s"/>
      <c r="BB1135" t="n">
        <v>64740</v>
      </c>
      <c r="BC1135" t="n">
        <v>53.536126</v>
      </c>
      <c r="BD1135" t="n">
        <v>53.536126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919</v>
      </c>
      <c r="F1136" t="n">
        <v>-1</v>
      </c>
      <c r="G1136" t="s">
        <v>74</v>
      </c>
      <c r="H1136" t="s">
        <v>75</v>
      </c>
      <c r="I1136" t="s"/>
      <c r="J1136" t="s">
        <v>74</v>
      </c>
      <c r="K1136" t="n">
        <v>116</v>
      </c>
      <c r="L1136" t="s">
        <v>76</v>
      </c>
      <c r="M1136" t="s"/>
      <c r="N1136" t="s">
        <v>928</v>
      </c>
      <c r="O1136" t="s">
        <v>78</v>
      </c>
      <c r="P1136" t="s">
        <v>919</v>
      </c>
      <c r="Q1136" t="s"/>
      <c r="R1136" t="s">
        <v>79</v>
      </c>
      <c r="S1136" t="s">
        <v>651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HYPERLINK("https://hotel-media.eclerx.com/savepage/tk_1546853881872611_sr_273.html","info")</f>
        <v/>
      </c>
      <c r="AA1136" t="n">
        <v>-2311853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113</v>
      </c>
      <c r="AQ1136" t="s">
        <v>88</v>
      </c>
      <c r="AR1136" t="s">
        <v>89</v>
      </c>
      <c r="AS1136" t="s"/>
      <c r="AT1136" t="s">
        <v>90</v>
      </c>
      <c r="AU1136" t="s"/>
      <c r="AV1136" t="s"/>
      <c r="AW1136" t="s"/>
      <c r="AX1136" t="s"/>
      <c r="AY1136" t="n">
        <v>2311853</v>
      </c>
      <c r="AZ1136" t="s">
        <v>921</v>
      </c>
      <c r="BA1136" t="s"/>
      <c r="BB1136" t="n">
        <v>64740</v>
      </c>
      <c r="BC1136" t="n">
        <v>53.536126</v>
      </c>
      <c r="BD1136" t="n">
        <v>53.536126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919</v>
      </c>
      <c r="F1137" t="n">
        <v>-1</v>
      </c>
      <c r="G1137" t="s">
        <v>74</v>
      </c>
      <c r="H1137" t="s">
        <v>75</v>
      </c>
      <c r="I1137" t="s"/>
      <c r="J1137" t="s">
        <v>74</v>
      </c>
      <c r="K1137" t="n">
        <v>120</v>
      </c>
      <c r="L1137" t="s">
        <v>76</v>
      </c>
      <c r="M1137" t="s"/>
      <c r="N1137" t="s">
        <v>928</v>
      </c>
      <c r="O1137" t="s">
        <v>78</v>
      </c>
      <c r="P1137" t="s">
        <v>919</v>
      </c>
      <c r="Q1137" t="s"/>
      <c r="R1137" t="s">
        <v>79</v>
      </c>
      <c r="S1137" t="s">
        <v>313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HYPERLINK("https://hotel-media.eclerx.com/savepage/tk_1546853881872611_sr_273.html","info")</f>
        <v/>
      </c>
      <c r="AA1137" t="n">
        <v>-2311853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113</v>
      </c>
      <c r="AQ1137" t="s">
        <v>88</v>
      </c>
      <c r="AR1137" t="s">
        <v>114</v>
      </c>
      <c r="AS1137" t="s"/>
      <c r="AT1137" t="s">
        <v>90</v>
      </c>
      <c r="AU1137" t="s"/>
      <c r="AV1137" t="s"/>
      <c r="AW1137" t="s"/>
      <c r="AX1137" t="s"/>
      <c r="AY1137" t="n">
        <v>2311853</v>
      </c>
      <c r="AZ1137" t="s">
        <v>921</v>
      </c>
      <c r="BA1137" t="s"/>
      <c r="BB1137" t="n">
        <v>64740</v>
      </c>
      <c r="BC1137" t="n">
        <v>53.536126</v>
      </c>
      <c r="BD1137" t="n">
        <v>53.536126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919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141</v>
      </c>
      <c r="L1138" t="s">
        <v>76</v>
      </c>
      <c r="M1138" t="s"/>
      <c r="N1138" t="s">
        <v>931</v>
      </c>
      <c r="O1138" t="s">
        <v>78</v>
      </c>
      <c r="P1138" t="s">
        <v>919</v>
      </c>
      <c r="Q1138" t="s"/>
      <c r="R1138" t="s">
        <v>79</v>
      </c>
      <c r="S1138" t="s">
        <v>213</v>
      </c>
      <c r="T1138" t="s">
        <v>81</v>
      </c>
      <c r="U1138" t="s">
        <v>82</v>
      </c>
      <c r="V1138" t="s">
        <v>83</v>
      </c>
      <c r="W1138" t="s">
        <v>97</v>
      </c>
      <c r="X1138" t="s"/>
      <c r="Y1138" t="s">
        <v>85</v>
      </c>
      <c r="Z1138">
        <f>HYPERLINK("https://hotel-media.eclerx.com/savepage/tk_1546853881872611_sr_273.html","info")</f>
        <v/>
      </c>
      <c r="AA1138" t="n">
        <v>-2311853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113</v>
      </c>
      <c r="AQ1138" t="s">
        <v>88</v>
      </c>
      <c r="AR1138" t="s">
        <v>89</v>
      </c>
      <c r="AS1138" t="s"/>
      <c r="AT1138" t="s">
        <v>90</v>
      </c>
      <c r="AU1138" t="s"/>
      <c r="AV1138" t="s"/>
      <c r="AW1138" t="s"/>
      <c r="AX1138" t="s"/>
      <c r="AY1138" t="n">
        <v>2311853</v>
      </c>
      <c r="AZ1138" t="s">
        <v>921</v>
      </c>
      <c r="BA1138" t="s"/>
      <c r="BB1138" t="n">
        <v>64740</v>
      </c>
      <c r="BC1138" t="n">
        <v>53.536126</v>
      </c>
      <c r="BD1138" t="n">
        <v>53.536126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919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149</v>
      </c>
      <c r="L1139" t="s">
        <v>76</v>
      </c>
      <c r="M1139" t="s"/>
      <c r="N1139" t="s">
        <v>321</v>
      </c>
      <c r="O1139" t="s">
        <v>78</v>
      </c>
      <c r="P1139" t="s">
        <v>919</v>
      </c>
      <c r="Q1139" t="s"/>
      <c r="R1139" t="s">
        <v>79</v>
      </c>
      <c r="S1139" t="s">
        <v>568</v>
      </c>
      <c r="T1139" t="s">
        <v>81</v>
      </c>
      <c r="U1139" t="s">
        <v>82</v>
      </c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HYPERLINK("https://hotel-media.eclerx.com/savepage/tk_1546853881872611_sr_273.html","info")</f>
        <v/>
      </c>
      <c r="AA1139" t="n">
        <v>-2311853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113</v>
      </c>
      <c r="AQ1139" t="s">
        <v>88</v>
      </c>
      <c r="AR1139" t="s">
        <v>123</v>
      </c>
      <c r="AS1139" t="s"/>
      <c r="AT1139" t="s">
        <v>90</v>
      </c>
      <c r="AU1139" t="s"/>
      <c r="AV1139" t="s"/>
      <c r="AW1139" t="s"/>
      <c r="AX1139" t="s"/>
      <c r="AY1139" t="n">
        <v>2311853</v>
      </c>
      <c r="AZ1139" t="s">
        <v>921</v>
      </c>
      <c r="BA1139" t="s"/>
      <c r="BB1139" t="n">
        <v>64740</v>
      </c>
      <c r="BC1139" t="n">
        <v>53.536126</v>
      </c>
      <c r="BD1139" t="n">
        <v>53.536126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932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136</v>
      </c>
      <c r="L1140" t="s">
        <v>76</v>
      </c>
      <c r="M1140" t="s"/>
      <c r="N1140" t="s">
        <v>933</v>
      </c>
      <c r="O1140" t="s">
        <v>78</v>
      </c>
      <c r="P1140" t="s">
        <v>932</v>
      </c>
      <c r="Q1140" t="s"/>
      <c r="R1140" t="s">
        <v>220</v>
      </c>
      <c r="S1140" t="s">
        <v>390</v>
      </c>
      <c r="T1140" t="s">
        <v>81</v>
      </c>
      <c r="U1140" t="s">
        <v>82</v>
      </c>
      <c r="V1140" t="s">
        <v>83</v>
      </c>
      <c r="W1140" t="s">
        <v>84</v>
      </c>
      <c r="X1140" t="s"/>
      <c r="Y1140" t="s">
        <v>85</v>
      </c>
      <c r="Z1140">
        <f>HYPERLINK("https://hotel-media.eclerx.com/savepage/tk_15468536742519944_sr_273.html","info")</f>
        <v/>
      </c>
      <c r="AA1140" t="n">
        <v>-2311876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20</v>
      </c>
      <c r="AQ1140" t="s">
        <v>88</v>
      </c>
      <c r="AR1140" t="s">
        <v>89</v>
      </c>
      <c r="AS1140" t="s"/>
      <c r="AT1140" t="s">
        <v>90</v>
      </c>
      <c r="AU1140" t="s"/>
      <c r="AV1140" t="s"/>
      <c r="AW1140" t="s"/>
      <c r="AX1140" t="s"/>
      <c r="AY1140" t="n">
        <v>2311876</v>
      </c>
      <c r="AZ1140" t="s">
        <v>934</v>
      </c>
      <c r="BA1140" t="s"/>
      <c r="BB1140" t="n">
        <v>28220</v>
      </c>
      <c r="BC1140" t="n">
        <v>53.55388861424</v>
      </c>
      <c r="BD1140" t="n">
        <v>53.55388861424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932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160</v>
      </c>
      <c r="L1141" t="s">
        <v>76</v>
      </c>
      <c r="M1141" t="s"/>
      <c r="N1141" t="s">
        <v>935</v>
      </c>
      <c r="O1141" t="s">
        <v>78</v>
      </c>
      <c r="P1141" t="s">
        <v>932</v>
      </c>
      <c r="Q1141" t="s"/>
      <c r="R1141" t="s">
        <v>220</v>
      </c>
      <c r="S1141" t="s">
        <v>156</v>
      </c>
      <c r="T1141" t="s">
        <v>81</v>
      </c>
      <c r="U1141" t="s">
        <v>82</v>
      </c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HYPERLINK("https://hotel-media.eclerx.com/savepage/tk_15468536742519944_sr_273.html","info")</f>
        <v/>
      </c>
      <c r="AA1141" t="n">
        <v>-2311876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20</v>
      </c>
      <c r="AQ1141" t="s">
        <v>88</v>
      </c>
      <c r="AR1141" t="s">
        <v>89</v>
      </c>
      <c r="AS1141" t="s"/>
      <c r="AT1141" t="s">
        <v>90</v>
      </c>
      <c r="AU1141" t="s"/>
      <c r="AV1141" t="s"/>
      <c r="AW1141" t="s"/>
      <c r="AX1141" t="s"/>
      <c r="AY1141" t="n">
        <v>2311876</v>
      </c>
      <c r="AZ1141" t="s">
        <v>934</v>
      </c>
      <c r="BA1141" t="s"/>
      <c r="BB1141" t="n">
        <v>28220</v>
      </c>
      <c r="BC1141" t="n">
        <v>53.55388861424</v>
      </c>
      <c r="BD1141" t="n">
        <v>53.55388861424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932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162</v>
      </c>
      <c r="L1142" t="s">
        <v>76</v>
      </c>
      <c r="M1142" t="s"/>
      <c r="N1142" t="s">
        <v>936</v>
      </c>
      <c r="O1142" t="s">
        <v>78</v>
      </c>
      <c r="P1142" t="s">
        <v>932</v>
      </c>
      <c r="Q1142" t="s"/>
      <c r="R1142" t="s">
        <v>220</v>
      </c>
      <c r="S1142" t="s">
        <v>617</v>
      </c>
      <c r="T1142" t="s">
        <v>81</v>
      </c>
      <c r="U1142" t="s">
        <v>82</v>
      </c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HYPERLINK("https://hotel-media.eclerx.com/savepage/tk_15468536742519944_sr_273.html","info")</f>
        <v/>
      </c>
      <c r="AA1142" t="n">
        <v>-2311876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20</v>
      </c>
      <c r="AQ1142" t="s">
        <v>88</v>
      </c>
      <c r="AR1142" t="s">
        <v>123</v>
      </c>
      <c r="AS1142" t="s"/>
      <c r="AT1142" t="s">
        <v>90</v>
      </c>
      <c r="AU1142" t="s"/>
      <c r="AV1142" t="s"/>
      <c r="AW1142" t="s"/>
      <c r="AX1142" t="s"/>
      <c r="AY1142" t="n">
        <v>2311876</v>
      </c>
      <c r="AZ1142" t="s">
        <v>934</v>
      </c>
      <c r="BA1142" t="s"/>
      <c r="BB1142" t="n">
        <v>28220</v>
      </c>
      <c r="BC1142" t="n">
        <v>53.55388861424</v>
      </c>
      <c r="BD1142" t="n">
        <v>53.55388861424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932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163</v>
      </c>
      <c r="L1143" t="s">
        <v>76</v>
      </c>
      <c r="M1143" t="s"/>
      <c r="N1143" t="s">
        <v>937</v>
      </c>
      <c r="O1143" t="s">
        <v>78</v>
      </c>
      <c r="P1143" t="s">
        <v>932</v>
      </c>
      <c r="Q1143" t="s"/>
      <c r="R1143" t="s">
        <v>220</v>
      </c>
      <c r="S1143" t="s">
        <v>429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HYPERLINK("https://hotel-media.eclerx.com/savepage/tk_15468536742519944_sr_273.html","info")</f>
        <v/>
      </c>
      <c r="AA1143" t="n">
        <v>-2311876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20</v>
      </c>
      <c r="AQ1143" t="s">
        <v>88</v>
      </c>
      <c r="AR1143" t="s">
        <v>89</v>
      </c>
      <c r="AS1143" t="s"/>
      <c r="AT1143" t="s">
        <v>90</v>
      </c>
      <c r="AU1143" t="s"/>
      <c r="AV1143" t="s"/>
      <c r="AW1143" t="s"/>
      <c r="AX1143" t="s"/>
      <c r="AY1143" t="n">
        <v>2311876</v>
      </c>
      <c r="AZ1143" t="s">
        <v>934</v>
      </c>
      <c r="BA1143" t="s"/>
      <c r="BB1143" t="n">
        <v>28220</v>
      </c>
      <c r="BC1143" t="n">
        <v>53.55388861424</v>
      </c>
      <c r="BD1143" t="n">
        <v>53.55388861424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932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163</v>
      </c>
      <c r="L1144" t="s">
        <v>76</v>
      </c>
      <c r="M1144" t="s"/>
      <c r="N1144" t="s">
        <v>125</v>
      </c>
      <c r="O1144" t="s">
        <v>78</v>
      </c>
      <c r="P1144" t="s">
        <v>932</v>
      </c>
      <c r="Q1144" t="s"/>
      <c r="R1144" t="s">
        <v>220</v>
      </c>
      <c r="S1144" t="s">
        <v>429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HYPERLINK("https://hotel-media.eclerx.com/savepage/tk_15468536742519944_sr_273.html","info")</f>
        <v/>
      </c>
      <c r="AA1144" t="n">
        <v>-2311876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20</v>
      </c>
      <c r="AQ1144" t="s">
        <v>88</v>
      </c>
      <c r="AR1144" t="s">
        <v>133</v>
      </c>
      <c r="AS1144" t="s"/>
      <c r="AT1144" t="s">
        <v>90</v>
      </c>
      <c r="AU1144" t="s"/>
      <c r="AV1144" t="s"/>
      <c r="AW1144" t="s"/>
      <c r="AX1144" t="s"/>
      <c r="AY1144" t="n">
        <v>2311876</v>
      </c>
      <c r="AZ1144" t="s">
        <v>934</v>
      </c>
      <c r="BA1144" t="s"/>
      <c r="BB1144" t="n">
        <v>28220</v>
      </c>
      <c r="BC1144" t="n">
        <v>53.55388861424</v>
      </c>
      <c r="BD1144" t="n">
        <v>53.55388861424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932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166</v>
      </c>
      <c r="L1145" t="s">
        <v>76</v>
      </c>
      <c r="M1145" t="s"/>
      <c r="N1145" t="s">
        <v>937</v>
      </c>
      <c r="O1145" t="s">
        <v>78</v>
      </c>
      <c r="P1145" t="s">
        <v>932</v>
      </c>
      <c r="Q1145" t="s"/>
      <c r="R1145" t="s">
        <v>220</v>
      </c>
      <c r="S1145" t="s">
        <v>216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HYPERLINK("https://hotel-media.eclerx.com/savepage/tk_15468536742519944_sr_273.html","info")</f>
        <v/>
      </c>
      <c r="AA1145" t="n">
        <v>-2311876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20</v>
      </c>
      <c r="AQ1145" t="s">
        <v>88</v>
      </c>
      <c r="AR1145" t="s">
        <v>114</v>
      </c>
      <c r="AS1145" t="s"/>
      <c r="AT1145" t="s">
        <v>90</v>
      </c>
      <c r="AU1145" t="s"/>
      <c r="AV1145" t="s"/>
      <c r="AW1145" t="s"/>
      <c r="AX1145" t="s"/>
      <c r="AY1145" t="n">
        <v>2311876</v>
      </c>
      <c r="AZ1145" t="s">
        <v>934</v>
      </c>
      <c r="BA1145" t="s"/>
      <c r="BB1145" t="n">
        <v>28220</v>
      </c>
      <c r="BC1145" t="n">
        <v>53.55388861424</v>
      </c>
      <c r="BD1145" t="n">
        <v>53.55388861424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932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166</v>
      </c>
      <c r="L1146" t="s">
        <v>76</v>
      </c>
      <c r="M1146" t="s"/>
      <c r="N1146" t="s">
        <v>938</v>
      </c>
      <c r="O1146" t="s">
        <v>78</v>
      </c>
      <c r="P1146" t="s">
        <v>932</v>
      </c>
      <c r="Q1146" t="s"/>
      <c r="R1146" t="s">
        <v>220</v>
      </c>
      <c r="S1146" t="s">
        <v>216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HYPERLINK("https://hotel-media.eclerx.com/savepage/tk_15468536742519944_sr_273.html","info")</f>
        <v/>
      </c>
      <c r="AA1146" t="n">
        <v>-2311876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20</v>
      </c>
      <c r="AQ1146" t="s">
        <v>88</v>
      </c>
      <c r="AR1146" t="s">
        <v>119</v>
      </c>
      <c r="AS1146" t="s"/>
      <c r="AT1146" t="s">
        <v>90</v>
      </c>
      <c r="AU1146" t="s"/>
      <c r="AV1146" t="s"/>
      <c r="AW1146" t="s"/>
      <c r="AX1146" t="s"/>
      <c r="AY1146" t="n">
        <v>2311876</v>
      </c>
      <c r="AZ1146" t="s">
        <v>934</v>
      </c>
      <c r="BA1146" t="s"/>
      <c r="BB1146" t="n">
        <v>28220</v>
      </c>
      <c r="BC1146" t="n">
        <v>53.55388861424</v>
      </c>
      <c r="BD1146" t="n">
        <v>53.55388861424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932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166</v>
      </c>
      <c r="L1147" t="s">
        <v>76</v>
      </c>
      <c r="M1147" t="s"/>
      <c r="N1147" t="s">
        <v>939</v>
      </c>
      <c r="O1147" t="s">
        <v>78</v>
      </c>
      <c r="P1147" t="s">
        <v>932</v>
      </c>
      <c r="Q1147" t="s"/>
      <c r="R1147" t="s">
        <v>220</v>
      </c>
      <c r="S1147" t="s">
        <v>216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HYPERLINK("https://hotel-media.eclerx.com/savepage/tk_15468536742519944_sr_273.html","info")</f>
        <v/>
      </c>
      <c r="AA1147" t="n">
        <v>-2311876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20</v>
      </c>
      <c r="AQ1147" t="s">
        <v>88</v>
      </c>
      <c r="AR1147" t="s">
        <v>121</v>
      </c>
      <c r="AS1147" t="s"/>
      <c r="AT1147" t="s">
        <v>90</v>
      </c>
      <c r="AU1147" t="s"/>
      <c r="AV1147" t="s"/>
      <c r="AW1147" t="s"/>
      <c r="AX1147" t="s"/>
      <c r="AY1147" t="n">
        <v>2311876</v>
      </c>
      <c r="AZ1147" t="s">
        <v>934</v>
      </c>
      <c r="BA1147" t="s"/>
      <c r="BB1147" t="n">
        <v>28220</v>
      </c>
      <c r="BC1147" t="n">
        <v>53.55388861424</v>
      </c>
      <c r="BD1147" t="n">
        <v>53.55388861424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932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166</v>
      </c>
      <c r="L1148" t="s">
        <v>76</v>
      </c>
      <c r="M1148" t="s"/>
      <c r="N1148" t="s">
        <v>938</v>
      </c>
      <c r="O1148" t="s">
        <v>78</v>
      </c>
      <c r="P1148" t="s">
        <v>932</v>
      </c>
      <c r="Q1148" t="s"/>
      <c r="R1148" t="s">
        <v>220</v>
      </c>
      <c r="S1148" t="s">
        <v>216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HYPERLINK("https://hotel-media.eclerx.com/savepage/tk_15468536742519944_sr_273.html","info")</f>
        <v/>
      </c>
      <c r="AA1148" t="n">
        <v>-2311876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20</v>
      </c>
      <c r="AQ1148" t="s">
        <v>88</v>
      </c>
      <c r="AR1148" t="s">
        <v>124</v>
      </c>
      <c r="AS1148" t="s"/>
      <c r="AT1148" t="s">
        <v>90</v>
      </c>
      <c r="AU1148" t="s"/>
      <c r="AV1148" t="s"/>
      <c r="AW1148" t="s"/>
      <c r="AX1148" t="s"/>
      <c r="AY1148" t="n">
        <v>2311876</v>
      </c>
      <c r="AZ1148" t="s">
        <v>934</v>
      </c>
      <c r="BA1148" t="s"/>
      <c r="BB1148" t="n">
        <v>28220</v>
      </c>
      <c r="BC1148" t="n">
        <v>53.55388861424</v>
      </c>
      <c r="BD1148" t="n">
        <v>53.55388861424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932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170</v>
      </c>
      <c r="L1149" t="s">
        <v>76</v>
      </c>
      <c r="M1149" t="s"/>
      <c r="N1149" t="s">
        <v>940</v>
      </c>
      <c r="O1149" t="s">
        <v>78</v>
      </c>
      <c r="P1149" t="s">
        <v>932</v>
      </c>
      <c r="Q1149" t="s"/>
      <c r="R1149" t="s">
        <v>220</v>
      </c>
      <c r="S1149" t="s">
        <v>863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HYPERLINK("https://hotel-media.eclerx.com/savepage/tk_15468536742519944_sr_273.html","info")</f>
        <v/>
      </c>
      <c r="AA1149" t="n">
        <v>-2311876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20</v>
      </c>
      <c r="AQ1149" t="s">
        <v>88</v>
      </c>
      <c r="AR1149" t="s">
        <v>89</v>
      </c>
      <c r="AS1149" t="s"/>
      <c r="AT1149" t="s">
        <v>90</v>
      </c>
      <c r="AU1149" t="s"/>
      <c r="AV1149" t="s"/>
      <c r="AW1149" t="s"/>
      <c r="AX1149" t="s"/>
      <c r="AY1149" t="n">
        <v>2311876</v>
      </c>
      <c r="AZ1149" t="s">
        <v>934</v>
      </c>
      <c r="BA1149" t="s"/>
      <c r="BB1149" t="n">
        <v>28220</v>
      </c>
      <c r="BC1149" t="n">
        <v>53.55388861424</v>
      </c>
      <c r="BD1149" t="n">
        <v>53.55388861424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932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173</v>
      </c>
      <c r="L1150" t="s">
        <v>76</v>
      </c>
      <c r="M1150" t="s"/>
      <c r="N1150" t="s">
        <v>128</v>
      </c>
      <c r="O1150" t="s">
        <v>78</v>
      </c>
      <c r="P1150" t="s">
        <v>932</v>
      </c>
      <c r="Q1150" t="s"/>
      <c r="R1150" t="s">
        <v>220</v>
      </c>
      <c r="S1150" t="s">
        <v>701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HYPERLINK("https://hotel-media.eclerx.com/savepage/tk_15468536742519944_sr_273.html","info")</f>
        <v/>
      </c>
      <c r="AA1150" t="n">
        <v>-2311876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20</v>
      </c>
      <c r="AQ1150" t="s">
        <v>88</v>
      </c>
      <c r="AR1150" t="s">
        <v>130</v>
      </c>
      <c r="AS1150" t="s"/>
      <c r="AT1150" t="s">
        <v>90</v>
      </c>
      <c r="AU1150" t="s"/>
      <c r="AV1150" t="s"/>
      <c r="AW1150" t="s"/>
      <c r="AX1150" t="s"/>
      <c r="AY1150" t="n">
        <v>2311876</v>
      </c>
      <c r="AZ1150" t="s">
        <v>934</v>
      </c>
      <c r="BA1150" t="s"/>
      <c r="BB1150" t="n">
        <v>28220</v>
      </c>
      <c r="BC1150" t="n">
        <v>53.55388861424</v>
      </c>
      <c r="BD1150" t="n">
        <v>53.55388861424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932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176</v>
      </c>
      <c r="L1151" t="s">
        <v>76</v>
      </c>
      <c r="M1151" t="s"/>
      <c r="N1151" t="s">
        <v>941</v>
      </c>
      <c r="O1151" t="s">
        <v>78</v>
      </c>
      <c r="P1151" t="s">
        <v>932</v>
      </c>
      <c r="Q1151" t="s"/>
      <c r="R1151" t="s">
        <v>220</v>
      </c>
      <c r="S1151" t="s">
        <v>160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HYPERLINK("https://hotel-media.eclerx.com/savepage/tk_15468536742519944_sr_273.html","info")</f>
        <v/>
      </c>
      <c r="AA1151" t="n">
        <v>-2311876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20</v>
      </c>
      <c r="AQ1151" t="s">
        <v>88</v>
      </c>
      <c r="AR1151" t="s">
        <v>89</v>
      </c>
      <c r="AS1151" t="s"/>
      <c r="AT1151" t="s">
        <v>90</v>
      </c>
      <c r="AU1151" t="s"/>
      <c r="AV1151" t="s"/>
      <c r="AW1151" t="s"/>
      <c r="AX1151" t="s"/>
      <c r="AY1151" t="n">
        <v>2311876</v>
      </c>
      <c r="AZ1151" t="s">
        <v>934</v>
      </c>
      <c r="BA1151" t="s"/>
      <c r="BB1151" t="n">
        <v>28220</v>
      </c>
      <c r="BC1151" t="n">
        <v>53.55388861424</v>
      </c>
      <c r="BD1151" t="n">
        <v>53.55388861424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932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178</v>
      </c>
      <c r="L1152" t="s">
        <v>76</v>
      </c>
      <c r="M1152" t="s"/>
      <c r="N1152" t="s">
        <v>351</v>
      </c>
      <c r="O1152" t="s">
        <v>78</v>
      </c>
      <c r="P1152" t="s">
        <v>932</v>
      </c>
      <c r="Q1152" t="s"/>
      <c r="R1152" t="s">
        <v>220</v>
      </c>
      <c r="S1152" t="s">
        <v>579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HYPERLINK("https://hotel-media.eclerx.com/savepage/tk_15468536742519944_sr_273.html","info")</f>
        <v/>
      </c>
      <c r="AA1152" t="n">
        <v>-2311876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20</v>
      </c>
      <c r="AQ1152" t="s">
        <v>88</v>
      </c>
      <c r="AR1152" t="s">
        <v>89</v>
      </c>
      <c r="AS1152" t="s"/>
      <c r="AT1152" t="s">
        <v>90</v>
      </c>
      <c r="AU1152" t="s"/>
      <c r="AV1152" t="s"/>
      <c r="AW1152" t="s"/>
      <c r="AX1152" t="s"/>
      <c r="AY1152" t="n">
        <v>2311876</v>
      </c>
      <c r="AZ1152" t="s">
        <v>934</v>
      </c>
      <c r="BA1152" t="s"/>
      <c r="BB1152" t="n">
        <v>28220</v>
      </c>
      <c r="BC1152" t="n">
        <v>53.55388861424</v>
      </c>
      <c r="BD1152" t="n">
        <v>53.55388861424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932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181</v>
      </c>
      <c r="L1153" t="s">
        <v>76</v>
      </c>
      <c r="M1153" t="s"/>
      <c r="N1153" t="s">
        <v>351</v>
      </c>
      <c r="O1153" t="s">
        <v>78</v>
      </c>
      <c r="P1153" t="s">
        <v>932</v>
      </c>
      <c r="Q1153" t="s"/>
      <c r="R1153" t="s">
        <v>220</v>
      </c>
      <c r="S1153" t="s">
        <v>809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HYPERLINK("https://hotel-media.eclerx.com/savepage/tk_15468536742519944_sr_273.html","info")</f>
        <v/>
      </c>
      <c r="AA1153" t="n">
        <v>-2311876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20</v>
      </c>
      <c r="AQ1153" t="s">
        <v>88</v>
      </c>
      <c r="AR1153" t="s">
        <v>114</v>
      </c>
      <c r="AS1153" t="s"/>
      <c r="AT1153" t="s">
        <v>90</v>
      </c>
      <c r="AU1153" t="s"/>
      <c r="AV1153" t="s"/>
      <c r="AW1153" t="s"/>
      <c r="AX1153" t="s"/>
      <c r="AY1153" t="n">
        <v>2311876</v>
      </c>
      <c r="AZ1153" t="s">
        <v>934</v>
      </c>
      <c r="BA1153" t="s"/>
      <c r="BB1153" t="n">
        <v>28220</v>
      </c>
      <c r="BC1153" t="n">
        <v>53.55388861424</v>
      </c>
      <c r="BD1153" t="n">
        <v>53.55388861424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932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184</v>
      </c>
      <c r="L1154" t="s">
        <v>76</v>
      </c>
      <c r="M1154" t="s"/>
      <c r="N1154" t="s">
        <v>125</v>
      </c>
      <c r="O1154" t="s">
        <v>78</v>
      </c>
      <c r="P1154" t="s">
        <v>932</v>
      </c>
      <c r="Q1154" t="s"/>
      <c r="R1154" t="s">
        <v>220</v>
      </c>
      <c r="S1154" t="s">
        <v>163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HYPERLINK("https://hotel-media.eclerx.com/savepage/tk_15468536742519944_sr_273.html","info")</f>
        <v/>
      </c>
      <c r="AA1154" t="n">
        <v>-2311876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20</v>
      </c>
      <c r="AQ1154" t="s">
        <v>88</v>
      </c>
      <c r="AR1154" t="s">
        <v>127</v>
      </c>
      <c r="AS1154" t="s"/>
      <c r="AT1154" t="s">
        <v>90</v>
      </c>
      <c r="AU1154" t="s"/>
      <c r="AV1154" t="s"/>
      <c r="AW1154" t="s"/>
      <c r="AX1154" t="s"/>
      <c r="AY1154" t="n">
        <v>2311876</v>
      </c>
      <c r="AZ1154" t="s">
        <v>934</v>
      </c>
      <c r="BA1154" t="s"/>
      <c r="BB1154" t="n">
        <v>28220</v>
      </c>
      <c r="BC1154" t="n">
        <v>53.55388861424</v>
      </c>
      <c r="BD1154" t="n">
        <v>53.55388861424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932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184</v>
      </c>
      <c r="L1155" t="s">
        <v>76</v>
      </c>
      <c r="M1155" t="s"/>
      <c r="N1155" t="s">
        <v>329</v>
      </c>
      <c r="O1155" t="s">
        <v>78</v>
      </c>
      <c r="P1155" t="s">
        <v>932</v>
      </c>
      <c r="Q1155" t="s"/>
      <c r="R1155" t="s">
        <v>220</v>
      </c>
      <c r="S1155" t="s">
        <v>163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HYPERLINK("https://hotel-media.eclerx.com/savepage/tk_15468536742519944_sr_273.html","info")</f>
        <v/>
      </c>
      <c r="AA1155" t="n">
        <v>-2311876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20</v>
      </c>
      <c r="AQ1155" t="s">
        <v>88</v>
      </c>
      <c r="AR1155" t="s">
        <v>133</v>
      </c>
      <c r="AS1155" t="s"/>
      <c r="AT1155" t="s">
        <v>90</v>
      </c>
      <c r="AU1155" t="s"/>
      <c r="AV1155" t="s"/>
      <c r="AW1155" t="s"/>
      <c r="AX1155" t="s"/>
      <c r="AY1155" t="n">
        <v>2311876</v>
      </c>
      <c r="AZ1155" t="s">
        <v>934</v>
      </c>
      <c r="BA1155" t="s"/>
      <c r="BB1155" t="n">
        <v>28220</v>
      </c>
      <c r="BC1155" t="n">
        <v>53.55388861424</v>
      </c>
      <c r="BD1155" t="n">
        <v>53.55388861424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932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185</v>
      </c>
      <c r="L1156" t="s">
        <v>76</v>
      </c>
      <c r="M1156" t="s"/>
      <c r="N1156" t="s">
        <v>128</v>
      </c>
      <c r="O1156" t="s">
        <v>78</v>
      </c>
      <c r="P1156" t="s">
        <v>932</v>
      </c>
      <c r="Q1156" t="s"/>
      <c r="R1156" t="s">
        <v>220</v>
      </c>
      <c r="S1156" t="s">
        <v>707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HYPERLINK("https://hotel-media.eclerx.com/savepage/tk_15468536742519944_sr_273.html","info")</f>
        <v/>
      </c>
      <c r="AA1156" t="n">
        <v>-2311876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20</v>
      </c>
      <c r="AQ1156" t="s">
        <v>88</v>
      </c>
      <c r="AR1156" t="s">
        <v>124</v>
      </c>
      <c r="AS1156" t="s"/>
      <c r="AT1156" t="s">
        <v>90</v>
      </c>
      <c r="AU1156" t="s"/>
      <c r="AV1156" t="s"/>
      <c r="AW1156" t="s"/>
      <c r="AX1156" t="s"/>
      <c r="AY1156" t="n">
        <v>2311876</v>
      </c>
      <c r="AZ1156" t="s">
        <v>934</v>
      </c>
      <c r="BA1156" t="s"/>
      <c r="BB1156" t="n">
        <v>28220</v>
      </c>
      <c r="BC1156" t="n">
        <v>53.55388861424</v>
      </c>
      <c r="BD1156" t="n">
        <v>53.55388861424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932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185</v>
      </c>
      <c r="L1157" t="s">
        <v>76</v>
      </c>
      <c r="M1157" t="s"/>
      <c r="N1157" t="s">
        <v>128</v>
      </c>
      <c r="O1157" t="s">
        <v>78</v>
      </c>
      <c r="P1157" t="s">
        <v>932</v>
      </c>
      <c r="Q1157" t="s"/>
      <c r="R1157" t="s">
        <v>220</v>
      </c>
      <c r="S1157" t="s">
        <v>707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HYPERLINK("https://hotel-media.eclerx.com/savepage/tk_15468536742519944_sr_273.html","info")</f>
        <v/>
      </c>
      <c r="AA1157" t="n">
        <v>-2311876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20</v>
      </c>
      <c r="AQ1157" t="s">
        <v>88</v>
      </c>
      <c r="AR1157" t="s">
        <v>119</v>
      </c>
      <c r="AS1157" t="s"/>
      <c r="AT1157" t="s">
        <v>90</v>
      </c>
      <c r="AU1157" t="s"/>
      <c r="AV1157" t="s"/>
      <c r="AW1157" t="s"/>
      <c r="AX1157" t="s"/>
      <c r="AY1157" t="n">
        <v>2311876</v>
      </c>
      <c r="AZ1157" t="s">
        <v>934</v>
      </c>
      <c r="BA1157" t="s"/>
      <c r="BB1157" t="n">
        <v>28220</v>
      </c>
      <c r="BC1157" t="n">
        <v>53.55388861424</v>
      </c>
      <c r="BD1157" t="n">
        <v>53.55388861424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932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185</v>
      </c>
      <c r="L1158" t="s">
        <v>76</v>
      </c>
      <c r="M1158" t="s"/>
      <c r="N1158" t="s">
        <v>128</v>
      </c>
      <c r="O1158" t="s">
        <v>78</v>
      </c>
      <c r="P1158" t="s">
        <v>932</v>
      </c>
      <c r="Q1158" t="s"/>
      <c r="R1158" t="s">
        <v>220</v>
      </c>
      <c r="S1158" t="s">
        <v>707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HYPERLINK("https://hotel-media.eclerx.com/savepage/tk_15468536742519944_sr_273.html","info")</f>
        <v/>
      </c>
      <c r="AA1158" t="n">
        <v>-2311876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20</v>
      </c>
      <c r="AQ1158" t="s">
        <v>88</v>
      </c>
      <c r="AR1158" t="s">
        <v>599</v>
      </c>
      <c r="AS1158" t="s"/>
      <c r="AT1158" t="s">
        <v>90</v>
      </c>
      <c r="AU1158" t="s"/>
      <c r="AV1158" t="s"/>
      <c r="AW1158" t="s"/>
      <c r="AX1158" t="s"/>
      <c r="AY1158" t="n">
        <v>2311876</v>
      </c>
      <c r="AZ1158" t="s">
        <v>934</v>
      </c>
      <c r="BA1158" t="s"/>
      <c r="BB1158" t="n">
        <v>28220</v>
      </c>
      <c r="BC1158" t="n">
        <v>53.55388861424</v>
      </c>
      <c r="BD1158" t="n">
        <v>53.55388861424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932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186</v>
      </c>
      <c r="L1159" t="s">
        <v>76</v>
      </c>
      <c r="M1159" t="s"/>
      <c r="N1159" t="s">
        <v>942</v>
      </c>
      <c r="O1159" t="s">
        <v>78</v>
      </c>
      <c r="P1159" t="s">
        <v>932</v>
      </c>
      <c r="Q1159" t="s"/>
      <c r="R1159" t="s">
        <v>220</v>
      </c>
      <c r="S1159" t="s">
        <v>943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HYPERLINK("https://hotel-media.eclerx.com/savepage/tk_15468536742519944_sr_273.html","info")</f>
        <v/>
      </c>
      <c r="AA1159" t="n">
        <v>-2311876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20</v>
      </c>
      <c r="AQ1159" t="s">
        <v>88</v>
      </c>
      <c r="AR1159" t="s">
        <v>89</v>
      </c>
      <c r="AS1159" t="s"/>
      <c r="AT1159" t="s">
        <v>90</v>
      </c>
      <c r="AU1159" t="s"/>
      <c r="AV1159" t="s"/>
      <c r="AW1159" t="s"/>
      <c r="AX1159" t="s"/>
      <c r="AY1159" t="n">
        <v>2311876</v>
      </c>
      <c r="AZ1159" t="s">
        <v>934</v>
      </c>
      <c r="BA1159" t="s"/>
      <c r="BB1159" t="n">
        <v>28220</v>
      </c>
      <c r="BC1159" t="n">
        <v>53.55388861424</v>
      </c>
      <c r="BD1159" t="n">
        <v>53.55388861424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932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187</v>
      </c>
      <c r="L1160" t="s">
        <v>76</v>
      </c>
      <c r="M1160" t="s"/>
      <c r="N1160" t="s">
        <v>128</v>
      </c>
      <c r="O1160" t="s">
        <v>78</v>
      </c>
      <c r="P1160" t="s">
        <v>932</v>
      </c>
      <c r="Q1160" t="s"/>
      <c r="R1160" t="s">
        <v>220</v>
      </c>
      <c r="S1160" t="s">
        <v>944</v>
      </c>
      <c r="T1160" t="s">
        <v>81</v>
      </c>
      <c r="U1160" t="s">
        <v>82</v>
      </c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HYPERLINK("https://hotel-media.eclerx.com/savepage/tk_15468536742519944_sr_273.html","info")</f>
        <v/>
      </c>
      <c r="AA1160" t="n">
        <v>-2311876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20</v>
      </c>
      <c r="AQ1160" t="s">
        <v>88</v>
      </c>
      <c r="AR1160" t="s">
        <v>148</v>
      </c>
      <c r="AS1160" t="s"/>
      <c r="AT1160" t="s">
        <v>90</v>
      </c>
      <c r="AU1160" t="s"/>
      <c r="AV1160" t="s"/>
      <c r="AW1160" t="s"/>
      <c r="AX1160" t="s"/>
      <c r="AY1160" t="n">
        <v>2311876</v>
      </c>
      <c r="AZ1160" t="s">
        <v>934</v>
      </c>
      <c r="BA1160" t="s"/>
      <c r="BB1160" t="n">
        <v>28220</v>
      </c>
      <c r="BC1160" t="n">
        <v>53.55388861424</v>
      </c>
      <c r="BD1160" t="n">
        <v>53.55388861424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932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187</v>
      </c>
      <c r="L1161" t="s">
        <v>76</v>
      </c>
      <c r="M1161" t="s"/>
      <c r="N1161" t="s">
        <v>128</v>
      </c>
      <c r="O1161" t="s">
        <v>78</v>
      </c>
      <c r="P1161" t="s">
        <v>932</v>
      </c>
      <c r="Q1161" t="s"/>
      <c r="R1161" t="s">
        <v>220</v>
      </c>
      <c r="S1161" t="s">
        <v>944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HYPERLINK("https://hotel-media.eclerx.com/savepage/tk_15468536742519944_sr_273.html","info")</f>
        <v/>
      </c>
      <c r="AA1161" t="n">
        <v>-2311876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20</v>
      </c>
      <c r="AQ1161" t="s">
        <v>88</v>
      </c>
      <c r="AR1161" t="s">
        <v>121</v>
      </c>
      <c r="AS1161" t="s"/>
      <c r="AT1161" t="s">
        <v>90</v>
      </c>
      <c r="AU1161" t="s"/>
      <c r="AV1161" t="s"/>
      <c r="AW1161" t="s"/>
      <c r="AX1161" t="s"/>
      <c r="AY1161" t="n">
        <v>2311876</v>
      </c>
      <c r="AZ1161" t="s">
        <v>934</v>
      </c>
      <c r="BA1161" t="s"/>
      <c r="BB1161" t="n">
        <v>28220</v>
      </c>
      <c r="BC1161" t="n">
        <v>53.55388861424</v>
      </c>
      <c r="BD1161" t="n">
        <v>53.55388861424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932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188</v>
      </c>
      <c r="L1162" t="s">
        <v>76</v>
      </c>
      <c r="M1162" t="s"/>
      <c r="N1162" t="s">
        <v>945</v>
      </c>
      <c r="O1162" t="s">
        <v>78</v>
      </c>
      <c r="P1162" t="s">
        <v>932</v>
      </c>
      <c r="Q1162" t="s"/>
      <c r="R1162" t="s">
        <v>220</v>
      </c>
      <c r="S1162" t="s">
        <v>402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HYPERLINK("https://hotel-media.eclerx.com/savepage/tk_15468536742519944_sr_273.html","info")</f>
        <v/>
      </c>
      <c r="AA1162" t="n">
        <v>-2311876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20</v>
      </c>
      <c r="AQ1162" t="s">
        <v>88</v>
      </c>
      <c r="AR1162" t="s">
        <v>133</v>
      </c>
      <c r="AS1162" t="s"/>
      <c r="AT1162" t="s">
        <v>90</v>
      </c>
      <c r="AU1162" t="s"/>
      <c r="AV1162" t="s"/>
      <c r="AW1162" t="s"/>
      <c r="AX1162" t="s"/>
      <c r="AY1162" t="n">
        <v>2311876</v>
      </c>
      <c r="AZ1162" t="s">
        <v>934</v>
      </c>
      <c r="BA1162" t="s"/>
      <c r="BB1162" t="n">
        <v>28220</v>
      </c>
      <c r="BC1162" t="n">
        <v>53.55388861424</v>
      </c>
      <c r="BD1162" t="n">
        <v>53.55388861424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932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190</v>
      </c>
      <c r="L1163" t="s">
        <v>76</v>
      </c>
      <c r="M1163" t="s"/>
      <c r="N1163" t="s">
        <v>946</v>
      </c>
      <c r="O1163" t="s">
        <v>78</v>
      </c>
      <c r="P1163" t="s">
        <v>932</v>
      </c>
      <c r="Q1163" t="s"/>
      <c r="R1163" t="s">
        <v>220</v>
      </c>
      <c r="S1163" t="s">
        <v>947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HYPERLINK("https://hotel-media.eclerx.com/savepage/tk_15468536742519944_sr_273.html","info")</f>
        <v/>
      </c>
      <c r="AA1163" t="n">
        <v>-2311876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20</v>
      </c>
      <c r="AQ1163" t="s">
        <v>88</v>
      </c>
      <c r="AR1163" t="s">
        <v>89</v>
      </c>
      <c r="AS1163" t="s"/>
      <c r="AT1163" t="s">
        <v>90</v>
      </c>
      <c r="AU1163" t="s"/>
      <c r="AV1163" t="s"/>
      <c r="AW1163" t="s"/>
      <c r="AX1163" t="s"/>
      <c r="AY1163" t="n">
        <v>2311876</v>
      </c>
      <c r="AZ1163" t="s">
        <v>934</v>
      </c>
      <c r="BA1163" t="s"/>
      <c r="BB1163" t="n">
        <v>28220</v>
      </c>
      <c r="BC1163" t="n">
        <v>53.55388861424</v>
      </c>
      <c r="BD1163" t="n">
        <v>53.55388861424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932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194</v>
      </c>
      <c r="L1164" t="s">
        <v>76</v>
      </c>
      <c r="M1164" t="s"/>
      <c r="N1164" t="s">
        <v>948</v>
      </c>
      <c r="O1164" t="s">
        <v>78</v>
      </c>
      <c r="P1164" t="s">
        <v>932</v>
      </c>
      <c r="Q1164" t="s"/>
      <c r="R1164" t="s">
        <v>220</v>
      </c>
      <c r="S1164" t="s">
        <v>867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HYPERLINK("https://hotel-media.eclerx.com/savepage/tk_15468536742519944_sr_273.html","info")</f>
        <v/>
      </c>
      <c r="AA1164" t="n">
        <v>-2311876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20</v>
      </c>
      <c r="AQ1164" t="s">
        <v>88</v>
      </c>
      <c r="AR1164" t="s">
        <v>123</v>
      </c>
      <c r="AS1164" t="s"/>
      <c r="AT1164" t="s">
        <v>90</v>
      </c>
      <c r="AU1164" t="s"/>
      <c r="AV1164" t="s"/>
      <c r="AW1164" t="s"/>
      <c r="AX1164" t="s"/>
      <c r="AY1164" t="n">
        <v>2311876</v>
      </c>
      <c r="AZ1164" t="s">
        <v>934</v>
      </c>
      <c r="BA1164" t="s"/>
      <c r="BB1164" t="n">
        <v>28220</v>
      </c>
      <c r="BC1164" t="n">
        <v>53.55388861424</v>
      </c>
      <c r="BD1164" t="n">
        <v>53.55388861424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932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194</v>
      </c>
      <c r="L1165" t="s">
        <v>76</v>
      </c>
      <c r="M1165" t="s"/>
      <c r="N1165" t="s">
        <v>307</v>
      </c>
      <c r="O1165" t="s">
        <v>78</v>
      </c>
      <c r="P1165" t="s">
        <v>932</v>
      </c>
      <c r="Q1165" t="s"/>
      <c r="R1165" t="s">
        <v>220</v>
      </c>
      <c r="S1165" t="s">
        <v>867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HYPERLINK("https://hotel-media.eclerx.com/savepage/tk_15468536742519944_sr_273.html","info")</f>
        <v/>
      </c>
      <c r="AA1165" t="n">
        <v>-2311876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20</v>
      </c>
      <c r="AQ1165" t="s">
        <v>88</v>
      </c>
      <c r="AR1165" t="s">
        <v>124</v>
      </c>
      <c r="AS1165" t="s"/>
      <c r="AT1165" t="s">
        <v>90</v>
      </c>
      <c r="AU1165" t="s"/>
      <c r="AV1165" t="s"/>
      <c r="AW1165" t="s"/>
      <c r="AX1165" t="s"/>
      <c r="AY1165" t="n">
        <v>2311876</v>
      </c>
      <c r="AZ1165" t="s">
        <v>934</v>
      </c>
      <c r="BA1165" t="s"/>
      <c r="BB1165" t="n">
        <v>28220</v>
      </c>
      <c r="BC1165" t="n">
        <v>53.55388861424</v>
      </c>
      <c r="BD1165" t="n">
        <v>53.55388861424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932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194</v>
      </c>
      <c r="L1166" t="s">
        <v>76</v>
      </c>
      <c r="M1166" t="s"/>
      <c r="N1166" t="s">
        <v>307</v>
      </c>
      <c r="O1166" t="s">
        <v>78</v>
      </c>
      <c r="P1166" t="s">
        <v>932</v>
      </c>
      <c r="Q1166" t="s"/>
      <c r="R1166" t="s">
        <v>220</v>
      </c>
      <c r="S1166" t="s">
        <v>867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HYPERLINK("https://hotel-media.eclerx.com/savepage/tk_15468536742519944_sr_273.html","info")</f>
        <v/>
      </c>
      <c r="AA1166" t="n">
        <v>-2311876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20</v>
      </c>
      <c r="AQ1166" t="s">
        <v>88</v>
      </c>
      <c r="AR1166" t="s">
        <v>119</v>
      </c>
      <c r="AS1166" t="s"/>
      <c r="AT1166" t="s">
        <v>90</v>
      </c>
      <c r="AU1166" t="s"/>
      <c r="AV1166" t="s"/>
      <c r="AW1166" t="s"/>
      <c r="AX1166" t="s"/>
      <c r="AY1166" t="n">
        <v>2311876</v>
      </c>
      <c r="AZ1166" t="s">
        <v>934</v>
      </c>
      <c r="BA1166" t="s"/>
      <c r="BB1166" t="n">
        <v>28220</v>
      </c>
      <c r="BC1166" t="n">
        <v>53.55388861424</v>
      </c>
      <c r="BD1166" t="n">
        <v>53.55388861424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932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194</v>
      </c>
      <c r="L1167" t="s">
        <v>76</v>
      </c>
      <c r="M1167" t="s"/>
      <c r="N1167" t="s">
        <v>310</v>
      </c>
      <c r="O1167" t="s">
        <v>78</v>
      </c>
      <c r="P1167" t="s">
        <v>932</v>
      </c>
      <c r="Q1167" t="s"/>
      <c r="R1167" t="s">
        <v>220</v>
      </c>
      <c r="S1167" t="s">
        <v>867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HYPERLINK("https://hotel-media.eclerx.com/savepage/tk_15468536742519944_sr_273.html","info")</f>
        <v/>
      </c>
      <c r="AA1167" t="n">
        <v>-2311876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20</v>
      </c>
      <c r="AQ1167" t="s">
        <v>88</v>
      </c>
      <c r="AR1167" t="s">
        <v>121</v>
      </c>
      <c r="AS1167" t="s"/>
      <c r="AT1167" t="s">
        <v>90</v>
      </c>
      <c r="AU1167" t="s"/>
      <c r="AV1167" t="s"/>
      <c r="AW1167" t="s"/>
      <c r="AX1167" t="s"/>
      <c r="AY1167" t="n">
        <v>2311876</v>
      </c>
      <c r="AZ1167" t="s">
        <v>934</v>
      </c>
      <c r="BA1167" t="s"/>
      <c r="BB1167" t="n">
        <v>28220</v>
      </c>
      <c r="BC1167" t="n">
        <v>53.55388861424</v>
      </c>
      <c r="BD1167" t="n">
        <v>53.55388861424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932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195</v>
      </c>
      <c r="L1168" t="s">
        <v>76</v>
      </c>
      <c r="M1168" t="s"/>
      <c r="N1168" t="s">
        <v>946</v>
      </c>
      <c r="O1168" t="s">
        <v>78</v>
      </c>
      <c r="P1168" t="s">
        <v>932</v>
      </c>
      <c r="Q1168" t="s"/>
      <c r="R1168" t="s">
        <v>220</v>
      </c>
      <c r="S1168" t="s">
        <v>869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HYPERLINK("https://hotel-media.eclerx.com/savepage/tk_15468536742519944_sr_273.html","info")</f>
        <v/>
      </c>
      <c r="AA1168" t="n">
        <v>-2311876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20</v>
      </c>
      <c r="AQ1168" t="s">
        <v>88</v>
      </c>
      <c r="AR1168" t="s">
        <v>114</v>
      </c>
      <c r="AS1168" t="s"/>
      <c r="AT1168" t="s">
        <v>90</v>
      </c>
      <c r="AU1168" t="s"/>
      <c r="AV1168" t="s"/>
      <c r="AW1168" t="s"/>
      <c r="AX1168" t="s"/>
      <c r="AY1168" t="n">
        <v>2311876</v>
      </c>
      <c r="AZ1168" t="s">
        <v>934</v>
      </c>
      <c r="BA1168" t="s"/>
      <c r="BB1168" t="n">
        <v>28220</v>
      </c>
      <c r="BC1168" t="n">
        <v>53.55388861424</v>
      </c>
      <c r="BD1168" t="n">
        <v>53.55388861424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932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202</v>
      </c>
      <c r="L1169" t="s">
        <v>76</v>
      </c>
      <c r="M1169" t="s"/>
      <c r="N1169" t="s">
        <v>480</v>
      </c>
      <c r="O1169" t="s">
        <v>78</v>
      </c>
      <c r="P1169" t="s">
        <v>932</v>
      </c>
      <c r="Q1169" t="s"/>
      <c r="R1169" t="s">
        <v>220</v>
      </c>
      <c r="S1169" t="s">
        <v>166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HYPERLINK("https://hotel-media.eclerx.com/savepage/tk_15468536742519944_sr_273.html","info")</f>
        <v/>
      </c>
      <c r="AA1169" t="n">
        <v>-2311876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20</v>
      </c>
      <c r="AQ1169" t="s">
        <v>88</v>
      </c>
      <c r="AR1169" t="s">
        <v>130</v>
      </c>
      <c r="AS1169" t="s"/>
      <c r="AT1169" t="s">
        <v>90</v>
      </c>
      <c r="AU1169" t="s"/>
      <c r="AV1169" t="s"/>
      <c r="AW1169" t="s"/>
      <c r="AX1169" t="s"/>
      <c r="AY1169" t="n">
        <v>2311876</v>
      </c>
      <c r="AZ1169" t="s">
        <v>934</v>
      </c>
      <c r="BA1169" t="s"/>
      <c r="BB1169" t="n">
        <v>28220</v>
      </c>
      <c r="BC1169" t="n">
        <v>53.55388861424</v>
      </c>
      <c r="BD1169" t="n">
        <v>53.55388861424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932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208</v>
      </c>
      <c r="L1170" t="s">
        <v>76</v>
      </c>
      <c r="M1170" t="s"/>
      <c r="N1170" t="s">
        <v>152</v>
      </c>
      <c r="O1170" t="s">
        <v>78</v>
      </c>
      <c r="P1170" t="s">
        <v>932</v>
      </c>
      <c r="Q1170" t="s"/>
      <c r="R1170" t="s">
        <v>220</v>
      </c>
      <c r="S1170" t="s">
        <v>171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HYPERLINK("https://hotel-media.eclerx.com/savepage/tk_15468536742519944_sr_273.html","info")</f>
        <v/>
      </c>
      <c r="AA1170" t="n">
        <v>-2311876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20</v>
      </c>
      <c r="AQ1170" t="s">
        <v>88</v>
      </c>
      <c r="AR1170" t="s">
        <v>89</v>
      </c>
      <c r="AS1170" t="s"/>
      <c r="AT1170" t="s">
        <v>90</v>
      </c>
      <c r="AU1170" t="s"/>
      <c r="AV1170" t="s"/>
      <c r="AW1170" t="s"/>
      <c r="AX1170" t="s"/>
      <c r="AY1170" t="n">
        <v>2311876</v>
      </c>
      <c r="AZ1170" t="s">
        <v>934</v>
      </c>
      <c r="BA1170" t="s"/>
      <c r="BB1170" t="n">
        <v>28220</v>
      </c>
      <c r="BC1170" t="n">
        <v>53.55388861424</v>
      </c>
      <c r="BD1170" t="n">
        <v>53.55388861424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932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212</v>
      </c>
      <c r="L1171" t="s">
        <v>76</v>
      </c>
      <c r="M1171" t="s"/>
      <c r="N1171" t="s">
        <v>152</v>
      </c>
      <c r="O1171" t="s">
        <v>78</v>
      </c>
      <c r="P1171" t="s">
        <v>932</v>
      </c>
      <c r="Q1171" t="s"/>
      <c r="R1171" t="s">
        <v>220</v>
      </c>
      <c r="S1171" t="s">
        <v>875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HYPERLINK("https://hotel-media.eclerx.com/savepage/tk_15468536742519944_sr_273.html","info")</f>
        <v/>
      </c>
      <c r="AA1171" t="n">
        <v>-2311876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20</v>
      </c>
      <c r="AQ1171" t="s">
        <v>88</v>
      </c>
      <c r="AR1171" t="s">
        <v>114</v>
      </c>
      <c r="AS1171" t="s"/>
      <c r="AT1171" t="s">
        <v>90</v>
      </c>
      <c r="AU1171" t="s"/>
      <c r="AV1171" t="s"/>
      <c r="AW1171" t="s"/>
      <c r="AX1171" t="s"/>
      <c r="AY1171" t="n">
        <v>2311876</v>
      </c>
      <c r="AZ1171" t="s">
        <v>934</v>
      </c>
      <c r="BA1171" t="s"/>
      <c r="BB1171" t="n">
        <v>28220</v>
      </c>
      <c r="BC1171" t="n">
        <v>53.55388861424</v>
      </c>
      <c r="BD1171" t="n">
        <v>53.55388861424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932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219</v>
      </c>
      <c r="L1172" t="s">
        <v>76</v>
      </c>
      <c r="M1172" t="s"/>
      <c r="N1172" t="s">
        <v>128</v>
      </c>
      <c r="O1172" t="s">
        <v>78</v>
      </c>
      <c r="P1172" t="s">
        <v>932</v>
      </c>
      <c r="Q1172" t="s"/>
      <c r="R1172" t="s">
        <v>220</v>
      </c>
      <c r="S1172" t="s">
        <v>370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HYPERLINK("https://hotel-media.eclerx.com/savepage/tk_15468536742519944_sr_273.html","info")</f>
        <v/>
      </c>
      <c r="AA1172" t="n">
        <v>-2311876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20</v>
      </c>
      <c r="AQ1172" t="s">
        <v>88</v>
      </c>
      <c r="AR1172" t="s">
        <v>121</v>
      </c>
      <c r="AS1172" t="s"/>
      <c r="AT1172" t="s">
        <v>90</v>
      </c>
      <c r="AU1172" t="s"/>
      <c r="AV1172" t="s"/>
      <c r="AW1172" t="s"/>
      <c r="AX1172" t="s"/>
      <c r="AY1172" t="n">
        <v>2311876</v>
      </c>
      <c r="AZ1172" t="s">
        <v>934</v>
      </c>
      <c r="BA1172" t="s"/>
      <c r="BB1172" t="n">
        <v>28220</v>
      </c>
      <c r="BC1172" t="n">
        <v>53.55388861424</v>
      </c>
      <c r="BD1172" t="n">
        <v>53.55388861424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932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275</v>
      </c>
      <c r="L1173" t="s">
        <v>76</v>
      </c>
      <c r="M1173" t="s"/>
      <c r="N1173" t="s">
        <v>948</v>
      </c>
      <c r="O1173" t="s">
        <v>78</v>
      </c>
      <c r="P1173" t="s">
        <v>932</v>
      </c>
      <c r="Q1173" t="s"/>
      <c r="R1173" t="s">
        <v>220</v>
      </c>
      <c r="S1173" t="s">
        <v>949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HYPERLINK("https://hotel-media.eclerx.com/savepage/tk_15468536742519944_sr_273.html","info")</f>
        <v/>
      </c>
      <c r="AA1173" t="n">
        <v>-2311876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20</v>
      </c>
      <c r="AQ1173" t="s">
        <v>88</v>
      </c>
      <c r="AR1173" t="s">
        <v>123</v>
      </c>
      <c r="AS1173" t="s"/>
      <c r="AT1173" t="s">
        <v>90</v>
      </c>
      <c r="AU1173" t="s"/>
      <c r="AV1173" t="s"/>
      <c r="AW1173" t="s"/>
      <c r="AX1173" t="s"/>
      <c r="AY1173" t="n">
        <v>2311876</v>
      </c>
      <c r="AZ1173" t="s">
        <v>934</v>
      </c>
      <c r="BA1173" t="s"/>
      <c r="BB1173" t="n">
        <v>28220</v>
      </c>
      <c r="BC1173" t="n">
        <v>53.55388861424</v>
      </c>
      <c r="BD1173" t="n">
        <v>53.55388861424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950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82</v>
      </c>
      <c r="L1174" t="s">
        <v>76</v>
      </c>
      <c r="M1174" t="s"/>
      <c r="N1174" t="s">
        <v>951</v>
      </c>
      <c r="O1174" t="s">
        <v>78</v>
      </c>
      <c r="P1174" t="s">
        <v>950</v>
      </c>
      <c r="Q1174" t="s"/>
      <c r="R1174" t="s">
        <v>220</v>
      </c>
      <c r="S1174" t="s">
        <v>126</v>
      </c>
      <c r="T1174" t="s">
        <v>81</v>
      </c>
      <c r="U1174" t="s">
        <v>82</v>
      </c>
      <c r="V1174" t="s">
        <v>83</v>
      </c>
      <c r="W1174" t="s">
        <v>97</v>
      </c>
      <c r="X1174" t="s"/>
      <c r="Y1174" t="s">
        <v>85</v>
      </c>
      <c r="Z1174">
        <f>HYPERLINK("https://hotel-media.eclerx.com/savepage/tk_15468537401986115_sr_273.html","info")</f>
        <v/>
      </c>
      <c r="AA1174" t="n">
        <v>-2311918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47</v>
      </c>
      <c r="AQ1174" t="s">
        <v>88</v>
      </c>
      <c r="AR1174" t="s">
        <v>89</v>
      </c>
      <c r="AS1174" t="s"/>
      <c r="AT1174" t="s">
        <v>90</v>
      </c>
      <c r="AU1174" t="s"/>
      <c r="AV1174" t="s"/>
      <c r="AW1174" t="s"/>
      <c r="AX1174" t="s"/>
      <c r="AY1174" t="n">
        <v>2311918</v>
      </c>
      <c r="AZ1174" t="s">
        <v>952</v>
      </c>
      <c r="BA1174" t="s"/>
      <c r="BB1174" t="n">
        <v>28228</v>
      </c>
      <c r="BC1174" t="n">
        <v>53.601336057269</v>
      </c>
      <c r="BD1174" t="n">
        <v>53.601336057269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950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83</v>
      </c>
      <c r="L1175" t="s">
        <v>76</v>
      </c>
      <c r="M1175" t="s"/>
      <c r="N1175" t="s">
        <v>953</v>
      </c>
      <c r="O1175" t="s">
        <v>78</v>
      </c>
      <c r="P1175" t="s">
        <v>950</v>
      </c>
      <c r="Q1175" t="s"/>
      <c r="R1175" t="s">
        <v>220</v>
      </c>
      <c r="S1175" t="s">
        <v>198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HYPERLINK("https://hotel-media.eclerx.com/savepage/tk_15468537401986115_sr_273.html","info")</f>
        <v/>
      </c>
      <c r="AA1175" t="n">
        <v>-2311918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47</v>
      </c>
      <c r="AQ1175" t="s">
        <v>88</v>
      </c>
      <c r="AR1175" t="s">
        <v>121</v>
      </c>
      <c r="AS1175" t="s"/>
      <c r="AT1175" t="s">
        <v>90</v>
      </c>
      <c r="AU1175" t="s"/>
      <c r="AV1175" t="s"/>
      <c r="AW1175" t="s"/>
      <c r="AX1175" t="s"/>
      <c r="AY1175" t="n">
        <v>2311918</v>
      </c>
      <c r="AZ1175" t="s">
        <v>952</v>
      </c>
      <c r="BA1175" t="s"/>
      <c r="BB1175" t="n">
        <v>28228</v>
      </c>
      <c r="BC1175" t="n">
        <v>53.601336057269</v>
      </c>
      <c r="BD1175" t="n">
        <v>53.601336057269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950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83</v>
      </c>
      <c r="L1176" t="s">
        <v>76</v>
      </c>
      <c r="M1176" t="s"/>
      <c r="N1176" t="s">
        <v>954</v>
      </c>
      <c r="O1176" t="s">
        <v>78</v>
      </c>
      <c r="P1176" t="s">
        <v>950</v>
      </c>
      <c r="Q1176" t="s"/>
      <c r="R1176" t="s">
        <v>220</v>
      </c>
      <c r="S1176" t="s">
        <v>198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HYPERLINK("https://hotel-media.eclerx.com/savepage/tk_15468537401986115_sr_273.html","info")</f>
        <v/>
      </c>
      <c r="AA1176" t="n">
        <v>-2311918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47</v>
      </c>
      <c r="AQ1176" t="s">
        <v>88</v>
      </c>
      <c r="AR1176" t="s">
        <v>124</v>
      </c>
      <c r="AS1176" t="s"/>
      <c r="AT1176" t="s">
        <v>90</v>
      </c>
      <c r="AU1176" t="s"/>
      <c r="AV1176" t="s"/>
      <c r="AW1176" t="s"/>
      <c r="AX1176" t="s"/>
      <c r="AY1176" t="n">
        <v>2311918</v>
      </c>
      <c r="AZ1176" t="s">
        <v>952</v>
      </c>
      <c r="BA1176" t="s"/>
      <c r="BB1176" t="n">
        <v>28228</v>
      </c>
      <c r="BC1176" t="n">
        <v>53.601336057269</v>
      </c>
      <c r="BD1176" t="n">
        <v>53.601336057269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950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83</v>
      </c>
      <c r="L1177" t="s">
        <v>76</v>
      </c>
      <c r="M1177" t="s"/>
      <c r="N1177" t="s">
        <v>954</v>
      </c>
      <c r="O1177" t="s">
        <v>78</v>
      </c>
      <c r="P1177" t="s">
        <v>950</v>
      </c>
      <c r="Q1177" t="s"/>
      <c r="R1177" t="s">
        <v>220</v>
      </c>
      <c r="S1177" t="s">
        <v>198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HYPERLINK("https://hotel-media.eclerx.com/savepage/tk_15468537401986115_sr_273.html","info")</f>
        <v/>
      </c>
      <c r="AA1177" t="n">
        <v>-2311918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47</v>
      </c>
      <c r="AQ1177" t="s">
        <v>88</v>
      </c>
      <c r="AR1177" t="s">
        <v>119</v>
      </c>
      <c r="AS1177" t="s"/>
      <c r="AT1177" t="s">
        <v>90</v>
      </c>
      <c r="AU1177" t="s"/>
      <c r="AV1177" t="s"/>
      <c r="AW1177" t="s"/>
      <c r="AX1177" t="s"/>
      <c r="AY1177" t="n">
        <v>2311918</v>
      </c>
      <c r="AZ1177" t="s">
        <v>952</v>
      </c>
      <c r="BA1177" t="s"/>
      <c r="BB1177" t="n">
        <v>28228</v>
      </c>
      <c r="BC1177" t="n">
        <v>53.601336057269</v>
      </c>
      <c r="BD1177" t="n">
        <v>53.601336057269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950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85</v>
      </c>
      <c r="L1178" t="s">
        <v>76</v>
      </c>
      <c r="M1178" t="s"/>
      <c r="N1178" t="s">
        <v>283</v>
      </c>
      <c r="O1178" t="s">
        <v>78</v>
      </c>
      <c r="P1178" t="s">
        <v>950</v>
      </c>
      <c r="Q1178" t="s"/>
      <c r="R1178" t="s">
        <v>220</v>
      </c>
      <c r="S1178" t="s">
        <v>129</v>
      </c>
      <c r="T1178" t="s">
        <v>81</v>
      </c>
      <c r="U1178" t="s">
        <v>82</v>
      </c>
      <c r="V1178" t="s">
        <v>83</v>
      </c>
      <c r="W1178" t="s">
        <v>97</v>
      </c>
      <c r="X1178" t="s"/>
      <c r="Y1178" t="s">
        <v>85</v>
      </c>
      <c r="Z1178">
        <f>HYPERLINK("https://hotel-media.eclerx.com/savepage/tk_15468537401986115_sr_273.html","info")</f>
        <v/>
      </c>
      <c r="AA1178" t="n">
        <v>-2311918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47</v>
      </c>
      <c r="AQ1178" t="s">
        <v>88</v>
      </c>
      <c r="AR1178" t="s">
        <v>127</v>
      </c>
      <c r="AS1178" t="s"/>
      <c r="AT1178" t="s">
        <v>90</v>
      </c>
      <c r="AU1178" t="s"/>
      <c r="AV1178" t="s"/>
      <c r="AW1178" t="s"/>
      <c r="AX1178" t="s"/>
      <c r="AY1178" t="n">
        <v>2311918</v>
      </c>
      <c r="AZ1178" t="s">
        <v>952</v>
      </c>
      <c r="BA1178" t="s"/>
      <c r="BB1178" t="n">
        <v>28228</v>
      </c>
      <c r="BC1178" t="n">
        <v>53.601336057269</v>
      </c>
      <c r="BD1178" t="n">
        <v>53.601336057269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950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87</v>
      </c>
      <c r="L1179" t="s">
        <v>76</v>
      </c>
      <c r="M1179" t="s"/>
      <c r="N1179" t="s">
        <v>955</v>
      </c>
      <c r="O1179" t="s">
        <v>78</v>
      </c>
      <c r="P1179" t="s">
        <v>950</v>
      </c>
      <c r="Q1179" t="s"/>
      <c r="R1179" t="s">
        <v>220</v>
      </c>
      <c r="S1179" t="s">
        <v>199</v>
      </c>
      <c r="T1179" t="s">
        <v>81</v>
      </c>
      <c r="U1179" t="s">
        <v>82</v>
      </c>
      <c r="V1179" t="s">
        <v>83</v>
      </c>
      <c r="W1179" t="s">
        <v>97</v>
      </c>
      <c r="X1179" t="s"/>
      <c r="Y1179" t="s">
        <v>85</v>
      </c>
      <c r="Z1179">
        <f>HYPERLINK("https://hotel-media.eclerx.com/savepage/tk_15468537401986115_sr_273.html","info")</f>
        <v/>
      </c>
      <c r="AA1179" t="n">
        <v>-2311918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47</v>
      </c>
      <c r="AQ1179" t="s">
        <v>88</v>
      </c>
      <c r="AR1179" t="s">
        <v>89</v>
      </c>
      <c r="AS1179" t="s"/>
      <c r="AT1179" t="s">
        <v>90</v>
      </c>
      <c r="AU1179" t="s"/>
      <c r="AV1179" t="s"/>
      <c r="AW1179" t="s"/>
      <c r="AX1179" t="s"/>
      <c r="AY1179" t="n">
        <v>2311918</v>
      </c>
      <c r="AZ1179" t="s">
        <v>952</v>
      </c>
      <c r="BA1179" t="s"/>
      <c r="BB1179" t="n">
        <v>28228</v>
      </c>
      <c r="BC1179" t="n">
        <v>53.601336057269</v>
      </c>
      <c r="BD1179" t="n">
        <v>53.601336057269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950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87</v>
      </c>
      <c r="L1180" t="s">
        <v>76</v>
      </c>
      <c r="M1180" t="s"/>
      <c r="N1180" t="s">
        <v>956</v>
      </c>
      <c r="O1180" t="s">
        <v>78</v>
      </c>
      <c r="P1180" t="s">
        <v>950</v>
      </c>
      <c r="Q1180" t="s"/>
      <c r="R1180" t="s">
        <v>220</v>
      </c>
      <c r="S1180" t="s">
        <v>199</v>
      </c>
      <c r="T1180" t="s">
        <v>81</v>
      </c>
      <c r="U1180" t="s">
        <v>82</v>
      </c>
      <c r="V1180" t="s">
        <v>83</v>
      </c>
      <c r="W1180" t="s">
        <v>97</v>
      </c>
      <c r="X1180" t="s"/>
      <c r="Y1180" t="s">
        <v>85</v>
      </c>
      <c r="Z1180">
        <f>HYPERLINK("https://hotel-media.eclerx.com/savepage/tk_15468537401986115_sr_273.html","info")</f>
        <v/>
      </c>
      <c r="AA1180" t="n">
        <v>-2311918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47</v>
      </c>
      <c r="AQ1180" t="s">
        <v>88</v>
      </c>
      <c r="AR1180" t="s">
        <v>133</v>
      </c>
      <c r="AS1180" t="s"/>
      <c r="AT1180" t="s">
        <v>90</v>
      </c>
      <c r="AU1180" t="s"/>
      <c r="AV1180" t="s"/>
      <c r="AW1180" t="s"/>
      <c r="AX1180" t="s"/>
      <c r="AY1180" t="n">
        <v>2311918</v>
      </c>
      <c r="AZ1180" t="s">
        <v>952</v>
      </c>
      <c r="BA1180" t="s"/>
      <c r="BB1180" t="n">
        <v>28228</v>
      </c>
      <c r="BC1180" t="n">
        <v>53.601336057269</v>
      </c>
      <c r="BD1180" t="n">
        <v>53.601336057269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950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90</v>
      </c>
      <c r="L1181" t="s">
        <v>76</v>
      </c>
      <c r="M1181" t="s"/>
      <c r="N1181" t="s">
        <v>955</v>
      </c>
      <c r="O1181" t="s">
        <v>78</v>
      </c>
      <c r="P1181" t="s">
        <v>950</v>
      </c>
      <c r="Q1181" t="s"/>
      <c r="R1181" t="s">
        <v>220</v>
      </c>
      <c r="S1181" t="s">
        <v>135</v>
      </c>
      <c r="T1181" t="s">
        <v>81</v>
      </c>
      <c r="U1181" t="s">
        <v>82</v>
      </c>
      <c r="V1181" t="s">
        <v>83</v>
      </c>
      <c r="W1181" t="s">
        <v>97</v>
      </c>
      <c r="X1181" t="s"/>
      <c r="Y1181" t="s">
        <v>85</v>
      </c>
      <c r="Z1181">
        <f>HYPERLINK("https://hotel-media.eclerx.com/savepage/tk_15468537401986115_sr_273.html","info")</f>
        <v/>
      </c>
      <c r="AA1181" t="n">
        <v>-2311918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47</v>
      </c>
      <c r="AQ1181" t="s">
        <v>88</v>
      </c>
      <c r="AR1181" t="s">
        <v>114</v>
      </c>
      <c r="AS1181" t="s"/>
      <c r="AT1181" t="s">
        <v>90</v>
      </c>
      <c r="AU1181" t="s"/>
      <c r="AV1181" t="s"/>
      <c r="AW1181" t="s"/>
      <c r="AX1181" t="s"/>
      <c r="AY1181" t="n">
        <v>2311918</v>
      </c>
      <c r="AZ1181" t="s">
        <v>952</v>
      </c>
      <c r="BA1181" t="s"/>
      <c r="BB1181" t="n">
        <v>28228</v>
      </c>
      <c r="BC1181" t="n">
        <v>53.601336057269</v>
      </c>
      <c r="BD1181" t="n">
        <v>53.601336057269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950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91</v>
      </c>
      <c r="L1182" t="s">
        <v>76</v>
      </c>
      <c r="M1182" t="s"/>
      <c r="N1182" t="s">
        <v>956</v>
      </c>
      <c r="O1182" t="s">
        <v>78</v>
      </c>
      <c r="P1182" t="s">
        <v>950</v>
      </c>
      <c r="Q1182" t="s"/>
      <c r="R1182" t="s">
        <v>220</v>
      </c>
      <c r="S1182" t="s">
        <v>290</v>
      </c>
      <c r="T1182" t="s">
        <v>81</v>
      </c>
      <c r="U1182" t="s">
        <v>82</v>
      </c>
      <c r="V1182" t="s">
        <v>83</v>
      </c>
      <c r="W1182" t="s">
        <v>97</v>
      </c>
      <c r="X1182" t="s"/>
      <c r="Y1182" t="s">
        <v>85</v>
      </c>
      <c r="Z1182">
        <f>HYPERLINK("https://hotel-media.eclerx.com/savepage/tk_15468537401986115_sr_273.html","info")</f>
        <v/>
      </c>
      <c r="AA1182" t="n">
        <v>-2311918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47</v>
      </c>
      <c r="AQ1182" t="s">
        <v>88</v>
      </c>
      <c r="AR1182" t="s">
        <v>133</v>
      </c>
      <c r="AS1182" t="s"/>
      <c r="AT1182" t="s">
        <v>90</v>
      </c>
      <c r="AU1182" t="s"/>
      <c r="AV1182" t="s"/>
      <c r="AW1182" t="s"/>
      <c r="AX1182" t="s"/>
      <c r="AY1182" t="n">
        <v>2311918</v>
      </c>
      <c r="AZ1182" t="s">
        <v>952</v>
      </c>
      <c r="BA1182" t="s"/>
      <c r="BB1182" t="n">
        <v>28228</v>
      </c>
      <c r="BC1182" t="n">
        <v>53.601336057269</v>
      </c>
      <c r="BD1182" t="n">
        <v>53.601336057269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950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92</v>
      </c>
      <c r="L1183" t="s">
        <v>76</v>
      </c>
      <c r="M1183" t="s"/>
      <c r="N1183" t="s">
        <v>957</v>
      </c>
      <c r="O1183" t="s">
        <v>78</v>
      </c>
      <c r="P1183" t="s">
        <v>950</v>
      </c>
      <c r="Q1183" t="s"/>
      <c r="R1183" t="s">
        <v>220</v>
      </c>
      <c r="S1183" t="s">
        <v>136</v>
      </c>
      <c r="T1183" t="s">
        <v>81</v>
      </c>
      <c r="U1183" t="s">
        <v>82</v>
      </c>
      <c r="V1183" t="s">
        <v>83</v>
      </c>
      <c r="W1183" t="s">
        <v>97</v>
      </c>
      <c r="X1183" t="s"/>
      <c r="Y1183" t="s">
        <v>85</v>
      </c>
      <c r="Z1183">
        <f>HYPERLINK("https://hotel-media.eclerx.com/savepage/tk_15468537401986115_sr_273.html","info")</f>
        <v/>
      </c>
      <c r="AA1183" t="n">
        <v>-2311918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47</v>
      </c>
      <c r="AQ1183" t="s">
        <v>88</v>
      </c>
      <c r="AR1183" t="s">
        <v>89</v>
      </c>
      <c r="AS1183" t="s"/>
      <c r="AT1183" t="s">
        <v>90</v>
      </c>
      <c r="AU1183" t="s"/>
      <c r="AV1183" t="s"/>
      <c r="AW1183" t="s"/>
      <c r="AX1183" t="s"/>
      <c r="AY1183" t="n">
        <v>2311918</v>
      </c>
      <c r="AZ1183" t="s">
        <v>952</v>
      </c>
      <c r="BA1183" t="s"/>
      <c r="BB1183" t="n">
        <v>28228</v>
      </c>
      <c r="BC1183" t="n">
        <v>53.601336057269</v>
      </c>
      <c r="BD1183" t="n">
        <v>53.601336057269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950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93</v>
      </c>
      <c r="L1184" t="s">
        <v>76</v>
      </c>
      <c r="M1184" t="s"/>
      <c r="N1184" t="s">
        <v>958</v>
      </c>
      <c r="O1184" t="s">
        <v>78</v>
      </c>
      <c r="P1184" t="s">
        <v>950</v>
      </c>
      <c r="Q1184" t="s"/>
      <c r="R1184" t="s">
        <v>220</v>
      </c>
      <c r="S1184" t="s">
        <v>139</v>
      </c>
      <c r="T1184" t="s">
        <v>81</v>
      </c>
      <c r="U1184" t="s">
        <v>82</v>
      </c>
      <c r="V1184" t="s">
        <v>83</v>
      </c>
      <c r="W1184" t="s">
        <v>97</v>
      </c>
      <c r="X1184" t="s"/>
      <c r="Y1184" t="s">
        <v>85</v>
      </c>
      <c r="Z1184">
        <f>HYPERLINK("https://hotel-media.eclerx.com/savepage/tk_15468537401986115_sr_273.html","info")</f>
        <v/>
      </c>
      <c r="AA1184" t="n">
        <v>-2311918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47</v>
      </c>
      <c r="AQ1184" t="s">
        <v>88</v>
      </c>
      <c r="AR1184" t="s">
        <v>124</v>
      </c>
      <c r="AS1184" t="s"/>
      <c r="AT1184" t="s">
        <v>90</v>
      </c>
      <c r="AU1184" t="s"/>
      <c r="AV1184" t="s"/>
      <c r="AW1184" t="s"/>
      <c r="AX1184" t="s"/>
      <c r="AY1184" t="n">
        <v>2311918</v>
      </c>
      <c r="AZ1184" t="s">
        <v>952</v>
      </c>
      <c r="BA1184" t="s"/>
      <c r="BB1184" t="n">
        <v>28228</v>
      </c>
      <c r="BC1184" t="n">
        <v>53.601336057269</v>
      </c>
      <c r="BD1184" t="n">
        <v>53.601336057269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950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93</v>
      </c>
      <c r="L1185" t="s">
        <v>76</v>
      </c>
      <c r="M1185" t="s"/>
      <c r="N1185" t="s">
        <v>958</v>
      </c>
      <c r="O1185" t="s">
        <v>78</v>
      </c>
      <c r="P1185" t="s">
        <v>950</v>
      </c>
      <c r="Q1185" t="s"/>
      <c r="R1185" t="s">
        <v>220</v>
      </c>
      <c r="S1185" t="s">
        <v>139</v>
      </c>
      <c r="T1185" t="s">
        <v>81</v>
      </c>
      <c r="U1185" t="s">
        <v>82</v>
      </c>
      <c r="V1185" t="s">
        <v>83</v>
      </c>
      <c r="W1185" t="s">
        <v>97</v>
      </c>
      <c r="X1185" t="s"/>
      <c r="Y1185" t="s">
        <v>85</v>
      </c>
      <c r="Z1185">
        <f>HYPERLINK("https://hotel-media.eclerx.com/savepage/tk_15468537401986115_sr_273.html","info")</f>
        <v/>
      </c>
      <c r="AA1185" t="n">
        <v>-2311918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47</v>
      </c>
      <c r="AQ1185" t="s">
        <v>88</v>
      </c>
      <c r="AR1185" t="s">
        <v>599</v>
      </c>
      <c r="AS1185" t="s"/>
      <c r="AT1185" t="s">
        <v>90</v>
      </c>
      <c r="AU1185" t="s"/>
      <c r="AV1185" t="s"/>
      <c r="AW1185" t="s"/>
      <c r="AX1185" t="s"/>
      <c r="AY1185" t="n">
        <v>2311918</v>
      </c>
      <c r="AZ1185" t="s">
        <v>952</v>
      </c>
      <c r="BA1185" t="s"/>
      <c r="BB1185" t="n">
        <v>28228</v>
      </c>
      <c r="BC1185" t="n">
        <v>53.601336057269</v>
      </c>
      <c r="BD1185" t="n">
        <v>53.601336057269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950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94</v>
      </c>
      <c r="L1186" t="s">
        <v>76</v>
      </c>
      <c r="M1186" t="s"/>
      <c r="N1186" t="s">
        <v>285</v>
      </c>
      <c r="O1186" t="s">
        <v>78</v>
      </c>
      <c r="P1186" t="s">
        <v>950</v>
      </c>
      <c r="Q1186" t="s"/>
      <c r="R1186" t="s">
        <v>220</v>
      </c>
      <c r="S1186" t="s">
        <v>140</v>
      </c>
      <c r="T1186" t="s">
        <v>81</v>
      </c>
      <c r="U1186" t="s">
        <v>82</v>
      </c>
      <c r="V1186" t="s">
        <v>83</v>
      </c>
      <c r="W1186" t="s">
        <v>97</v>
      </c>
      <c r="X1186" t="s"/>
      <c r="Y1186" t="s">
        <v>85</v>
      </c>
      <c r="Z1186">
        <f>HYPERLINK("https://hotel-media.eclerx.com/savepage/tk_15468537401986115_sr_273.html","info")</f>
        <v/>
      </c>
      <c r="AA1186" t="n">
        <v>-2311918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47</v>
      </c>
      <c r="AQ1186" t="s">
        <v>88</v>
      </c>
      <c r="AR1186" t="s">
        <v>121</v>
      </c>
      <c r="AS1186" t="s"/>
      <c r="AT1186" t="s">
        <v>90</v>
      </c>
      <c r="AU1186" t="s"/>
      <c r="AV1186" t="s"/>
      <c r="AW1186" t="s"/>
      <c r="AX1186" t="s"/>
      <c r="AY1186" t="n">
        <v>2311918</v>
      </c>
      <c r="AZ1186" t="s">
        <v>952</v>
      </c>
      <c r="BA1186" t="s"/>
      <c r="BB1186" t="n">
        <v>28228</v>
      </c>
      <c r="BC1186" t="n">
        <v>53.601336057269</v>
      </c>
      <c r="BD1186" t="n">
        <v>53.601336057269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950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95</v>
      </c>
      <c r="L1187" t="s">
        <v>76</v>
      </c>
      <c r="M1187" t="s"/>
      <c r="N1187" t="s">
        <v>849</v>
      </c>
      <c r="O1187" t="s">
        <v>78</v>
      </c>
      <c r="P1187" t="s">
        <v>950</v>
      </c>
      <c r="Q1187" t="s"/>
      <c r="R1187" t="s">
        <v>220</v>
      </c>
      <c r="S1187" t="s">
        <v>637</v>
      </c>
      <c r="T1187" t="s">
        <v>81</v>
      </c>
      <c r="U1187" t="s">
        <v>82</v>
      </c>
      <c r="V1187" t="s">
        <v>83</v>
      </c>
      <c r="W1187" t="s">
        <v>97</v>
      </c>
      <c r="X1187" t="s"/>
      <c r="Y1187" t="s">
        <v>85</v>
      </c>
      <c r="Z1187">
        <f>HYPERLINK("https://hotel-media.eclerx.com/savepage/tk_15468537401986115_sr_273.html","info")</f>
        <v/>
      </c>
      <c r="AA1187" t="n">
        <v>-2311918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47</v>
      </c>
      <c r="AQ1187" t="s">
        <v>88</v>
      </c>
      <c r="AR1187" t="s">
        <v>124</v>
      </c>
      <c r="AS1187" t="s"/>
      <c r="AT1187" t="s">
        <v>90</v>
      </c>
      <c r="AU1187" t="s"/>
      <c r="AV1187" t="s"/>
      <c r="AW1187" t="s"/>
      <c r="AX1187" t="s"/>
      <c r="AY1187" t="n">
        <v>2311918</v>
      </c>
      <c r="AZ1187" t="s">
        <v>952</v>
      </c>
      <c r="BA1187" t="s"/>
      <c r="BB1187" t="n">
        <v>28228</v>
      </c>
      <c r="BC1187" t="n">
        <v>53.601336057269</v>
      </c>
      <c r="BD1187" t="n">
        <v>53.601336057269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950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95</v>
      </c>
      <c r="L1188" t="s">
        <v>76</v>
      </c>
      <c r="M1188" t="s"/>
      <c r="N1188" t="s">
        <v>849</v>
      </c>
      <c r="O1188" t="s">
        <v>78</v>
      </c>
      <c r="P1188" t="s">
        <v>950</v>
      </c>
      <c r="Q1188" t="s"/>
      <c r="R1188" t="s">
        <v>220</v>
      </c>
      <c r="S1188" t="s">
        <v>637</v>
      </c>
      <c r="T1188" t="s">
        <v>81</v>
      </c>
      <c r="U1188" t="s">
        <v>82</v>
      </c>
      <c r="V1188" t="s">
        <v>83</v>
      </c>
      <c r="W1188" t="s">
        <v>97</v>
      </c>
      <c r="X1188" t="s"/>
      <c r="Y1188" t="s">
        <v>85</v>
      </c>
      <c r="Z1188">
        <f>HYPERLINK("https://hotel-media.eclerx.com/savepage/tk_15468537401986115_sr_273.html","info")</f>
        <v/>
      </c>
      <c r="AA1188" t="n">
        <v>-2311918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47</v>
      </c>
      <c r="AQ1188" t="s">
        <v>88</v>
      </c>
      <c r="AR1188" t="s">
        <v>599</v>
      </c>
      <c r="AS1188" t="s"/>
      <c r="AT1188" t="s">
        <v>90</v>
      </c>
      <c r="AU1188" t="s"/>
      <c r="AV1188" t="s"/>
      <c r="AW1188" t="s"/>
      <c r="AX1188" t="s"/>
      <c r="AY1188" t="n">
        <v>2311918</v>
      </c>
      <c r="AZ1188" t="s">
        <v>952</v>
      </c>
      <c r="BA1188" t="s"/>
      <c r="BB1188" t="n">
        <v>28228</v>
      </c>
      <c r="BC1188" t="n">
        <v>53.601336057269</v>
      </c>
      <c r="BD1188" t="n">
        <v>53.601336057269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950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95</v>
      </c>
      <c r="L1189" t="s">
        <v>76</v>
      </c>
      <c r="M1189" t="s"/>
      <c r="N1189" t="s">
        <v>958</v>
      </c>
      <c r="O1189" t="s">
        <v>78</v>
      </c>
      <c r="P1189" t="s">
        <v>950</v>
      </c>
      <c r="Q1189" t="s"/>
      <c r="R1189" t="s">
        <v>220</v>
      </c>
      <c r="S1189" t="s">
        <v>637</v>
      </c>
      <c r="T1189" t="s">
        <v>81</v>
      </c>
      <c r="U1189" t="s">
        <v>82</v>
      </c>
      <c r="V1189" t="s">
        <v>83</v>
      </c>
      <c r="W1189" t="s">
        <v>97</v>
      </c>
      <c r="X1189" t="s"/>
      <c r="Y1189" t="s">
        <v>85</v>
      </c>
      <c r="Z1189">
        <f>HYPERLINK("https://hotel-media.eclerx.com/savepage/tk_15468537401986115_sr_273.html","info")</f>
        <v/>
      </c>
      <c r="AA1189" t="n">
        <v>-2311918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47</v>
      </c>
      <c r="AQ1189" t="s">
        <v>88</v>
      </c>
      <c r="AR1189" t="s">
        <v>148</v>
      </c>
      <c r="AS1189" t="s"/>
      <c r="AT1189" t="s">
        <v>90</v>
      </c>
      <c r="AU1189" t="s"/>
      <c r="AV1189" t="s"/>
      <c r="AW1189" t="s"/>
      <c r="AX1189" t="s"/>
      <c r="AY1189" t="n">
        <v>2311918</v>
      </c>
      <c r="AZ1189" t="s">
        <v>952</v>
      </c>
      <c r="BA1189" t="s"/>
      <c r="BB1189" t="n">
        <v>28228</v>
      </c>
      <c r="BC1189" t="n">
        <v>53.601336057269</v>
      </c>
      <c r="BD1189" t="n">
        <v>53.601336057269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950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98</v>
      </c>
      <c r="L1190" t="s">
        <v>76</v>
      </c>
      <c r="M1190" t="s"/>
      <c r="N1190" t="s">
        <v>959</v>
      </c>
      <c r="O1190" t="s">
        <v>78</v>
      </c>
      <c r="P1190" t="s">
        <v>950</v>
      </c>
      <c r="Q1190" t="s"/>
      <c r="R1190" t="s">
        <v>220</v>
      </c>
      <c r="S1190" t="s">
        <v>103</v>
      </c>
      <c r="T1190" t="s">
        <v>81</v>
      </c>
      <c r="U1190" t="s">
        <v>82</v>
      </c>
      <c r="V1190" t="s">
        <v>83</v>
      </c>
      <c r="W1190" t="s">
        <v>97</v>
      </c>
      <c r="X1190" t="s"/>
      <c r="Y1190" t="s">
        <v>85</v>
      </c>
      <c r="Z1190">
        <f>HYPERLINK("https://hotel-media.eclerx.com/savepage/tk_15468537401986115_sr_273.html","info")</f>
        <v/>
      </c>
      <c r="AA1190" t="n">
        <v>-2311918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47</v>
      </c>
      <c r="AQ1190" t="s">
        <v>88</v>
      </c>
      <c r="AR1190" t="s">
        <v>89</v>
      </c>
      <c r="AS1190" t="s"/>
      <c r="AT1190" t="s">
        <v>90</v>
      </c>
      <c r="AU1190" t="s"/>
      <c r="AV1190" t="s"/>
      <c r="AW1190" t="s"/>
      <c r="AX1190" t="s"/>
      <c r="AY1190" t="n">
        <v>2311918</v>
      </c>
      <c r="AZ1190" t="s">
        <v>952</v>
      </c>
      <c r="BA1190" t="s"/>
      <c r="BB1190" t="n">
        <v>28228</v>
      </c>
      <c r="BC1190" t="n">
        <v>53.601336057269</v>
      </c>
      <c r="BD1190" t="n">
        <v>53.601336057269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950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100</v>
      </c>
      <c r="L1191" t="s">
        <v>76</v>
      </c>
      <c r="M1191" t="s"/>
      <c r="N1191" t="s">
        <v>960</v>
      </c>
      <c r="O1191" t="s">
        <v>78</v>
      </c>
      <c r="P1191" t="s">
        <v>950</v>
      </c>
      <c r="Q1191" t="s"/>
      <c r="R1191" t="s">
        <v>220</v>
      </c>
      <c r="S1191" t="s">
        <v>308</v>
      </c>
      <c r="T1191" t="s">
        <v>81</v>
      </c>
      <c r="U1191" t="s">
        <v>82</v>
      </c>
      <c r="V1191" t="s">
        <v>83</v>
      </c>
      <c r="W1191" t="s">
        <v>84</v>
      </c>
      <c r="X1191" t="s"/>
      <c r="Y1191" t="s">
        <v>85</v>
      </c>
      <c r="Z1191">
        <f>HYPERLINK("https://hotel-media.eclerx.com/savepage/tk_15468537401986115_sr_273.html","info")</f>
        <v/>
      </c>
      <c r="AA1191" t="n">
        <v>-2311918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47</v>
      </c>
      <c r="AQ1191" t="s">
        <v>88</v>
      </c>
      <c r="AR1191" t="s">
        <v>124</v>
      </c>
      <c r="AS1191" t="s"/>
      <c r="AT1191" t="s">
        <v>90</v>
      </c>
      <c r="AU1191" t="s"/>
      <c r="AV1191" t="s"/>
      <c r="AW1191" t="s"/>
      <c r="AX1191" t="s"/>
      <c r="AY1191" t="n">
        <v>2311918</v>
      </c>
      <c r="AZ1191" t="s">
        <v>952</v>
      </c>
      <c r="BA1191" t="s"/>
      <c r="BB1191" t="n">
        <v>28228</v>
      </c>
      <c r="BC1191" t="n">
        <v>53.601336057269</v>
      </c>
      <c r="BD1191" t="n">
        <v>53.601336057269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950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100</v>
      </c>
      <c r="L1192" t="s">
        <v>76</v>
      </c>
      <c r="M1192" t="s"/>
      <c r="N1192" t="s">
        <v>960</v>
      </c>
      <c r="O1192" t="s">
        <v>78</v>
      </c>
      <c r="P1192" t="s">
        <v>950</v>
      </c>
      <c r="Q1192" t="s"/>
      <c r="R1192" t="s">
        <v>220</v>
      </c>
      <c r="S1192" t="s">
        <v>308</v>
      </c>
      <c r="T1192" t="s">
        <v>81</v>
      </c>
      <c r="U1192" t="s">
        <v>82</v>
      </c>
      <c r="V1192" t="s">
        <v>83</v>
      </c>
      <c r="W1192" t="s">
        <v>84</v>
      </c>
      <c r="X1192" t="s"/>
      <c r="Y1192" t="s">
        <v>85</v>
      </c>
      <c r="Z1192">
        <f>HYPERLINK("https://hotel-media.eclerx.com/savepage/tk_15468537401986115_sr_273.html","info")</f>
        <v/>
      </c>
      <c r="AA1192" t="n">
        <v>-2311918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47</v>
      </c>
      <c r="AQ1192" t="s">
        <v>88</v>
      </c>
      <c r="AR1192" t="s">
        <v>119</v>
      </c>
      <c r="AS1192" t="s"/>
      <c r="AT1192" t="s">
        <v>90</v>
      </c>
      <c r="AU1192" t="s"/>
      <c r="AV1192" t="s"/>
      <c r="AW1192" t="s"/>
      <c r="AX1192" t="s"/>
      <c r="AY1192" t="n">
        <v>2311918</v>
      </c>
      <c r="AZ1192" t="s">
        <v>952</v>
      </c>
      <c r="BA1192" t="s"/>
      <c r="BB1192" t="n">
        <v>28228</v>
      </c>
      <c r="BC1192" t="n">
        <v>53.601336057269</v>
      </c>
      <c r="BD1192" t="n">
        <v>53.601336057269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950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100</v>
      </c>
      <c r="L1193" t="s">
        <v>76</v>
      </c>
      <c r="M1193" t="s"/>
      <c r="N1193" t="s">
        <v>961</v>
      </c>
      <c r="O1193" t="s">
        <v>78</v>
      </c>
      <c r="P1193" t="s">
        <v>950</v>
      </c>
      <c r="Q1193" t="s"/>
      <c r="R1193" t="s">
        <v>220</v>
      </c>
      <c r="S1193" t="s">
        <v>308</v>
      </c>
      <c r="T1193" t="s">
        <v>81</v>
      </c>
      <c r="U1193" t="s">
        <v>82</v>
      </c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HYPERLINK("https://hotel-media.eclerx.com/savepage/tk_15468537401986115_sr_273.html","info")</f>
        <v/>
      </c>
      <c r="AA1193" t="n">
        <v>-2311918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47</v>
      </c>
      <c r="AQ1193" t="s">
        <v>88</v>
      </c>
      <c r="AR1193" t="s">
        <v>121</v>
      </c>
      <c r="AS1193" t="s"/>
      <c r="AT1193" t="s">
        <v>90</v>
      </c>
      <c r="AU1193" t="s"/>
      <c r="AV1193" t="s"/>
      <c r="AW1193" t="s"/>
      <c r="AX1193" t="s"/>
      <c r="AY1193" t="n">
        <v>2311918</v>
      </c>
      <c r="AZ1193" t="s">
        <v>952</v>
      </c>
      <c r="BA1193" t="s"/>
      <c r="BB1193" t="n">
        <v>28228</v>
      </c>
      <c r="BC1193" t="n">
        <v>53.601336057269</v>
      </c>
      <c r="BD1193" t="n">
        <v>53.601336057269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950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101</v>
      </c>
      <c r="L1194" t="s">
        <v>76</v>
      </c>
      <c r="M1194" t="s"/>
      <c r="N1194" t="s">
        <v>959</v>
      </c>
      <c r="O1194" t="s">
        <v>78</v>
      </c>
      <c r="P1194" t="s">
        <v>950</v>
      </c>
      <c r="Q1194" t="s"/>
      <c r="R1194" t="s">
        <v>220</v>
      </c>
      <c r="S1194" t="s">
        <v>144</v>
      </c>
      <c r="T1194" t="s">
        <v>81</v>
      </c>
      <c r="U1194" t="s">
        <v>82</v>
      </c>
      <c r="V1194" t="s">
        <v>83</v>
      </c>
      <c r="W1194" t="s">
        <v>97</v>
      </c>
      <c r="X1194" t="s"/>
      <c r="Y1194" t="s">
        <v>85</v>
      </c>
      <c r="Z1194">
        <f>HYPERLINK("https://hotel-media.eclerx.com/savepage/tk_15468537401986115_sr_273.html","info")</f>
        <v/>
      </c>
      <c r="AA1194" t="n">
        <v>-2311918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47</v>
      </c>
      <c r="AQ1194" t="s">
        <v>88</v>
      </c>
      <c r="AR1194" t="s">
        <v>114</v>
      </c>
      <c r="AS1194" t="s"/>
      <c r="AT1194" t="s">
        <v>90</v>
      </c>
      <c r="AU1194" t="s"/>
      <c r="AV1194" t="s"/>
      <c r="AW1194" t="s"/>
      <c r="AX1194" t="s"/>
      <c r="AY1194" t="n">
        <v>2311918</v>
      </c>
      <c r="AZ1194" t="s">
        <v>952</v>
      </c>
      <c r="BA1194" t="s"/>
      <c r="BB1194" t="n">
        <v>28228</v>
      </c>
      <c r="BC1194" t="n">
        <v>53.601336057269</v>
      </c>
      <c r="BD1194" t="n">
        <v>53.601336057269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950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104</v>
      </c>
      <c r="L1195" t="s">
        <v>76</v>
      </c>
      <c r="M1195" t="s"/>
      <c r="N1195" t="s">
        <v>962</v>
      </c>
      <c r="O1195" t="s">
        <v>78</v>
      </c>
      <c r="P1195" t="s">
        <v>950</v>
      </c>
      <c r="Q1195" t="s"/>
      <c r="R1195" t="s">
        <v>220</v>
      </c>
      <c r="S1195" t="s">
        <v>150</v>
      </c>
      <c r="T1195" t="s">
        <v>81</v>
      </c>
      <c r="U1195" t="s">
        <v>82</v>
      </c>
      <c r="V1195" t="s">
        <v>83</v>
      </c>
      <c r="W1195" t="s">
        <v>97</v>
      </c>
      <c r="X1195" t="s"/>
      <c r="Y1195" t="s">
        <v>85</v>
      </c>
      <c r="Z1195">
        <f>HYPERLINK("https://hotel-media.eclerx.com/savepage/tk_15468537401986115_sr_273.html","info")</f>
        <v/>
      </c>
      <c r="AA1195" t="n">
        <v>-2311918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47</v>
      </c>
      <c r="AQ1195" t="s">
        <v>88</v>
      </c>
      <c r="AR1195" t="s">
        <v>133</v>
      </c>
      <c r="AS1195" t="s"/>
      <c r="AT1195" t="s">
        <v>90</v>
      </c>
      <c r="AU1195" t="s"/>
      <c r="AV1195" t="s"/>
      <c r="AW1195" t="s"/>
      <c r="AX1195" t="s"/>
      <c r="AY1195" t="n">
        <v>2311918</v>
      </c>
      <c r="AZ1195" t="s">
        <v>952</v>
      </c>
      <c r="BA1195" t="s"/>
      <c r="BB1195" t="n">
        <v>28228</v>
      </c>
      <c r="BC1195" t="n">
        <v>53.601336057269</v>
      </c>
      <c r="BD1195" t="n">
        <v>53.601336057269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950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105</v>
      </c>
      <c r="L1196" t="s">
        <v>76</v>
      </c>
      <c r="M1196" t="s"/>
      <c r="N1196" t="s">
        <v>169</v>
      </c>
      <c r="O1196" t="s">
        <v>78</v>
      </c>
      <c r="P1196" t="s">
        <v>950</v>
      </c>
      <c r="Q1196" t="s"/>
      <c r="R1196" t="s">
        <v>220</v>
      </c>
      <c r="S1196" t="s">
        <v>387</v>
      </c>
      <c r="T1196" t="s">
        <v>81</v>
      </c>
      <c r="U1196" t="s">
        <v>82</v>
      </c>
      <c r="V1196" t="s">
        <v>83</v>
      </c>
      <c r="W1196" t="s">
        <v>97</v>
      </c>
      <c r="X1196" t="s"/>
      <c r="Y1196" t="s">
        <v>85</v>
      </c>
      <c r="Z1196">
        <f>HYPERLINK("https://hotel-media.eclerx.com/savepage/tk_15468537401986115_sr_273.html","info")</f>
        <v/>
      </c>
      <c r="AA1196" t="n">
        <v>-2311918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47</v>
      </c>
      <c r="AQ1196" t="s">
        <v>88</v>
      </c>
      <c r="AR1196" t="s">
        <v>121</v>
      </c>
      <c r="AS1196" t="s"/>
      <c r="AT1196" t="s">
        <v>90</v>
      </c>
      <c r="AU1196" t="s"/>
      <c r="AV1196" t="s"/>
      <c r="AW1196" t="s"/>
      <c r="AX1196" t="s"/>
      <c r="AY1196" t="n">
        <v>2311918</v>
      </c>
      <c r="AZ1196" t="s">
        <v>952</v>
      </c>
      <c r="BA1196" t="s"/>
      <c r="BB1196" t="n">
        <v>28228</v>
      </c>
      <c r="BC1196" t="n">
        <v>53.601336057269</v>
      </c>
      <c r="BD1196" t="n">
        <v>53.601336057269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950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105</v>
      </c>
      <c r="L1197" t="s">
        <v>76</v>
      </c>
      <c r="M1197" t="s"/>
      <c r="N1197" t="s">
        <v>169</v>
      </c>
      <c r="O1197" t="s">
        <v>78</v>
      </c>
      <c r="P1197" t="s">
        <v>950</v>
      </c>
      <c r="Q1197" t="s"/>
      <c r="R1197" t="s">
        <v>220</v>
      </c>
      <c r="S1197" t="s">
        <v>387</v>
      </c>
      <c r="T1197" t="s">
        <v>81</v>
      </c>
      <c r="U1197" t="s">
        <v>82</v>
      </c>
      <c r="V1197" t="s">
        <v>83</v>
      </c>
      <c r="W1197" t="s">
        <v>97</v>
      </c>
      <c r="X1197" t="s"/>
      <c r="Y1197" t="s">
        <v>85</v>
      </c>
      <c r="Z1197">
        <f>HYPERLINK("https://hotel-media.eclerx.com/savepage/tk_15468537401986115_sr_273.html","info")</f>
        <v/>
      </c>
      <c r="AA1197" t="n">
        <v>-2311918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47</v>
      </c>
      <c r="AQ1197" t="s">
        <v>88</v>
      </c>
      <c r="AR1197" t="s">
        <v>121</v>
      </c>
      <c r="AS1197" t="s"/>
      <c r="AT1197" t="s">
        <v>90</v>
      </c>
      <c r="AU1197" t="s"/>
      <c r="AV1197" t="s"/>
      <c r="AW1197" t="s"/>
      <c r="AX1197" t="s"/>
      <c r="AY1197" t="n">
        <v>2311918</v>
      </c>
      <c r="AZ1197" t="s">
        <v>952</v>
      </c>
      <c r="BA1197" t="s"/>
      <c r="BB1197" t="n">
        <v>28228</v>
      </c>
      <c r="BC1197" t="n">
        <v>53.601336057269</v>
      </c>
      <c r="BD1197" t="n">
        <v>53.601336057269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950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106</v>
      </c>
      <c r="L1198" t="s">
        <v>76</v>
      </c>
      <c r="M1198" t="s"/>
      <c r="N1198" t="s">
        <v>963</v>
      </c>
      <c r="O1198" t="s">
        <v>78</v>
      </c>
      <c r="P1198" t="s">
        <v>950</v>
      </c>
      <c r="Q1198" t="s"/>
      <c r="R1198" t="s">
        <v>220</v>
      </c>
      <c r="S1198" t="s">
        <v>557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HYPERLINK("https://hotel-media.eclerx.com/savepage/tk_15468537401986115_sr_273.html","info")</f>
        <v/>
      </c>
      <c r="AA1198" t="n">
        <v>-2311918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47</v>
      </c>
      <c r="AQ1198" t="s">
        <v>88</v>
      </c>
      <c r="AR1198" t="s">
        <v>89</v>
      </c>
      <c r="AS1198" t="s"/>
      <c r="AT1198" t="s">
        <v>90</v>
      </c>
      <c r="AU1198" t="s"/>
      <c r="AV1198" t="s"/>
      <c r="AW1198" t="s"/>
      <c r="AX1198" t="s"/>
      <c r="AY1198" t="n">
        <v>2311918</v>
      </c>
      <c r="AZ1198" t="s">
        <v>952</v>
      </c>
      <c r="BA1198" t="s"/>
      <c r="BB1198" t="n">
        <v>28228</v>
      </c>
      <c r="BC1198" t="n">
        <v>53.601336057269</v>
      </c>
      <c r="BD1198" t="n">
        <v>53.601336057269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950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107</v>
      </c>
      <c r="L1199" t="s">
        <v>76</v>
      </c>
      <c r="M1199" t="s"/>
      <c r="N1199" t="s">
        <v>418</v>
      </c>
      <c r="O1199" t="s">
        <v>78</v>
      </c>
      <c r="P1199" t="s">
        <v>950</v>
      </c>
      <c r="Q1199" t="s"/>
      <c r="R1199" t="s">
        <v>220</v>
      </c>
      <c r="S1199" t="s">
        <v>300</v>
      </c>
      <c r="T1199" t="s">
        <v>81</v>
      </c>
      <c r="U1199" t="s">
        <v>82</v>
      </c>
      <c r="V1199" t="s">
        <v>83</v>
      </c>
      <c r="W1199" t="s">
        <v>97</v>
      </c>
      <c r="X1199" t="s"/>
      <c r="Y1199" t="s">
        <v>85</v>
      </c>
      <c r="Z1199">
        <f>HYPERLINK("https://hotel-media.eclerx.com/savepage/tk_15468537401986115_sr_273.html","info")</f>
        <v/>
      </c>
      <c r="AA1199" t="n">
        <v>-2311918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47</v>
      </c>
      <c r="AQ1199" t="s">
        <v>88</v>
      </c>
      <c r="AR1199" t="s">
        <v>124</v>
      </c>
      <c r="AS1199" t="s"/>
      <c r="AT1199" t="s">
        <v>90</v>
      </c>
      <c r="AU1199" t="s"/>
      <c r="AV1199" t="s"/>
      <c r="AW1199" t="s"/>
      <c r="AX1199" t="s"/>
      <c r="AY1199" t="n">
        <v>2311918</v>
      </c>
      <c r="AZ1199" t="s">
        <v>952</v>
      </c>
      <c r="BA1199" t="s"/>
      <c r="BB1199" t="n">
        <v>28228</v>
      </c>
      <c r="BC1199" t="n">
        <v>53.601336057269</v>
      </c>
      <c r="BD1199" t="n">
        <v>53.601336057269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950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107</v>
      </c>
      <c r="L1200" t="s">
        <v>76</v>
      </c>
      <c r="M1200" t="s"/>
      <c r="N1200" t="s">
        <v>418</v>
      </c>
      <c r="O1200" t="s">
        <v>78</v>
      </c>
      <c r="P1200" t="s">
        <v>950</v>
      </c>
      <c r="Q1200" t="s"/>
      <c r="R1200" t="s">
        <v>220</v>
      </c>
      <c r="S1200" t="s">
        <v>300</v>
      </c>
      <c r="T1200" t="s">
        <v>81</v>
      </c>
      <c r="U1200" t="s">
        <v>82</v>
      </c>
      <c r="V1200" t="s">
        <v>83</v>
      </c>
      <c r="W1200" t="s">
        <v>97</v>
      </c>
      <c r="X1200" t="s"/>
      <c r="Y1200" t="s">
        <v>85</v>
      </c>
      <c r="Z1200">
        <f>HYPERLINK("https://hotel-media.eclerx.com/savepage/tk_15468537401986115_sr_273.html","info")</f>
        <v/>
      </c>
      <c r="AA1200" t="n">
        <v>-2311918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47</v>
      </c>
      <c r="AQ1200" t="s">
        <v>88</v>
      </c>
      <c r="AR1200" t="s">
        <v>599</v>
      </c>
      <c r="AS1200" t="s"/>
      <c r="AT1200" t="s">
        <v>90</v>
      </c>
      <c r="AU1200" t="s"/>
      <c r="AV1200" t="s"/>
      <c r="AW1200" t="s"/>
      <c r="AX1200" t="s"/>
      <c r="AY1200" t="n">
        <v>2311918</v>
      </c>
      <c r="AZ1200" t="s">
        <v>952</v>
      </c>
      <c r="BA1200" t="s"/>
      <c r="BB1200" t="n">
        <v>28228</v>
      </c>
      <c r="BC1200" t="n">
        <v>53.601336057269</v>
      </c>
      <c r="BD1200" t="n">
        <v>53.601336057269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950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111</v>
      </c>
      <c r="L1201" t="s">
        <v>76</v>
      </c>
      <c r="M1201" t="s"/>
      <c r="N1201" t="s">
        <v>283</v>
      </c>
      <c r="O1201" t="s">
        <v>78</v>
      </c>
      <c r="P1201" t="s">
        <v>950</v>
      </c>
      <c r="Q1201" t="s"/>
      <c r="R1201" t="s">
        <v>220</v>
      </c>
      <c r="S1201" t="s">
        <v>560</v>
      </c>
      <c r="T1201" t="s">
        <v>81</v>
      </c>
      <c r="U1201" t="s">
        <v>82</v>
      </c>
      <c r="V1201" t="s">
        <v>83</v>
      </c>
      <c r="W1201" t="s">
        <v>84</v>
      </c>
      <c r="X1201" t="s"/>
      <c r="Y1201" t="s">
        <v>85</v>
      </c>
      <c r="Z1201">
        <f>HYPERLINK("https://hotel-media.eclerx.com/savepage/tk_15468537401986115_sr_273.html","info")</f>
        <v/>
      </c>
      <c r="AA1201" t="n">
        <v>-2311918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47</v>
      </c>
      <c r="AQ1201" t="s">
        <v>88</v>
      </c>
      <c r="AR1201" t="s">
        <v>127</v>
      </c>
      <c r="AS1201" t="s"/>
      <c r="AT1201" t="s">
        <v>90</v>
      </c>
      <c r="AU1201" t="s"/>
      <c r="AV1201" t="s"/>
      <c r="AW1201" t="s"/>
      <c r="AX1201" t="s"/>
      <c r="AY1201" t="n">
        <v>2311918</v>
      </c>
      <c r="AZ1201" t="s">
        <v>952</v>
      </c>
      <c r="BA1201" t="s"/>
      <c r="BB1201" t="n">
        <v>28228</v>
      </c>
      <c r="BC1201" t="n">
        <v>53.601336057269</v>
      </c>
      <c r="BD1201" t="n">
        <v>53.601336057269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950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112</v>
      </c>
      <c r="L1202" t="s">
        <v>76</v>
      </c>
      <c r="M1202" t="s"/>
      <c r="N1202" t="s">
        <v>956</v>
      </c>
      <c r="O1202" t="s">
        <v>78</v>
      </c>
      <c r="P1202" t="s">
        <v>950</v>
      </c>
      <c r="Q1202" t="s"/>
      <c r="R1202" t="s">
        <v>220</v>
      </c>
      <c r="S1202" t="s">
        <v>253</v>
      </c>
      <c r="T1202" t="s">
        <v>81</v>
      </c>
      <c r="U1202" t="s">
        <v>82</v>
      </c>
      <c r="V1202" t="s">
        <v>83</v>
      </c>
      <c r="W1202" t="s">
        <v>84</v>
      </c>
      <c r="X1202" t="s"/>
      <c r="Y1202" t="s">
        <v>85</v>
      </c>
      <c r="Z1202">
        <f>HYPERLINK("https://hotel-media.eclerx.com/savepage/tk_15468537401986115_sr_273.html","info")</f>
        <v/>
      </c>
      <c r="AA1202" t="n">
        <v>-2311918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47</v>
      </c>
      <c r="AQ1202" t="s">
        <v>88</v>
      </c>
      <c r="AR1202" t="s">
        <v>133</v>
      </c>
      <c r="AS1202" t="s"/>
      <c r="AT1202" t="s">
        <v>90</v>
      </c>
      <c r="AU1202" t="s"/>
      <c r="AV1202" t="s"/>
      <c r="AW1202" t="s"/>
      <c r="AX1202" t="s"/>
      <c r="AY1202" t="n">
        <v>2311918</v>
      </c>
      <c r="AZ1202" t="s">
        <v>952</v>
      </c>
      <c r="BA1202" t="s"/>
      <c r="BB1202" t="n">
        <v>28228</v>
      </c>
      <c r="BC1202" t="n">
        <v>53.601336057269</v>
      </c>
      <c r="BD1202" t="n">
        <v>53.601336057269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950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112</v>
      </c>
      <c r="L1203" t="s">
        <v>76</v>
      </c>
      <c r="M1203" t="s"/>
      <c r="N1203" t="s">
        <v>955</v>
      </c>
      <c r="O1203" t="s">
        <v>78</v>
      </c>
      <c r="P1203" t="s">
        <v>950</v>
      </c>
      <c r="Q1203" t="s"/>
      <c r="R1203" t="s">
        <v>220</v>
      </c>
      <c r="S1203" t="s">
        <v>253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HYPERLINK("https://hotel-media.eclerx.com/savepage/tk_15468537401986115_sr_273.html","info")</f>
        <v/>
      </c>
      <c r="AA1203" t="n">
        <v>-2311918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47</v>
      </c>
      <c r="AQ1203" t="s">
        <v>88</v>
      </c>
      <c r="AR1203" t="s">
        <v>89</v>
      </c>
      <c r="AS1203" t="s"/>
      <c r="AT1203" t="s">
        <v>90</v>
      </c>
      <c r="AU1203" t="s"/>
      <c r="AV1203" t="s"/>
      <c r="AW1203" t="s"/>
      <c r="AX1203" t="s"/>
      <c r="AY1203" t="n">
        <v>2311918</v>
      </c>
      <c r="AZ1203" t="s">
        <v>952</v>
      </c>
      <c r="BA1203" t="s"/>
      <c r="BB1203" t="n">
        <v>28228</v>
      </c>
      <c r="BC1203" t="n">
        <v>53.601336057269</v>
      </c>
      <c r="BD1203" t="n">
        <v>53.601336057269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950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116</v>
      </c>
      <c r="L1204" t="s">
        <v>76</v>
      </c>
      <c r="M1204" t="s"/>
      <c r="N1204" t="s">
        <v>955</v>
      </c>
      <c r="O1204" t="s">
        <v>78</v>
      </c>
      <c r="P1204" t="s">
        <v>950</v>
      </c>
      <c r="Q1204" t="s"/>
      <c r="R1204" t="s">
        <v>220</v>
      </c>
      <c r="S1204" t="s">
        <v>651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HYPERLINK("https://hotel-media.eclerx.com/savepage/tk_15468537401986115_sr_273.html","info")</f>
        <v/>
      </c>
      <c r="AA1204" t="n">
        <v>-2311918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47</v>
      </c>
      <c r="AQ1204" t="s">
        <v>88</v>
      </c>
      <c r="AR1204" t="s">
        <v>114</v>
      </c>
      <c r="AS1204" t="s"/>
      <c r="AT1204" t="s">
        <v>90</v>
      </c>
      <c r="AU1204" t="s"/>
      <c r="AV1204" t="s"/>
      <c r="AW1204" t="s"/>
      <c r="AX1204" t="s"/>
      <c r="AY1204" t="n">
        <v>2311918</v>
      </c>
      <c r="AZ1204" t="s">
        <v>952</v>
      </c>
      <c r="BA1204" t="s"/>
      <c r="BB1204" t="n">
        <v>28228</v>
      </c>
      <c r="BC1204" t="n">
        <v>53.601336057269</v>
      </c>
      <c r="BD1204" t="n">
        <v>53.601336057269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950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964</v>
      </c>
      <c r="O1205" t="s">
        <v>78</v>
      </c>
      <c r="P1205" t="s">
        <v>950</v>
      </c>
      <c r="Q1205" t="s"/>
      <c r="R1205" t="s">
        <v>220</v>
      </c>
      <c r="S1205" t="s">
        <v>651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HYPERLINK("https://hotel-media.eclerx.com/savepage/tk_15468537401986115_sr_273.html","info")</f>
        <v/>
      </c>
      <c r="AA1205" t="n">
        <v>-2311918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47</v>
      </c>
      <c r="AQ1205" t="s">
        <v>88</v>
      </c>
      <c r="AR1205" t="s">
        <v>89</v>
      </c>
      <c r="AS1205" t="s"/>
      <c r="AT1205" t="s">
        <v>90</v>
      </c>
      <c r="AU1205" t="s"/>
      <c r="AV1205" t="s"/>
      <c r="AW1205" t="s"/>
      <c r="AX1205" t="s"/>
      <c r="AY1205" t="n">
        <v>2311918</v>
      </c>
      <c r="AZ1205" t="s">
        <v>952</v>
      </c>
      <c r="BA1205" t="s"/>
      <c r="BB1205" t="n">
        <v>28228</v>
      </c>
      <c r="BC1205" t="n">
        <v>53.601336057269</v>
      </c>
      <c r="BD1205" t="n">
        <v>53.601336057269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950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117</v>
      </c>
      <c r="L1206" t="s">
        <v>76</v>
      </c>
      <c r="M1206" t="s"/>
      <c r="N1206" t="s">
        <v>956</v>
      </c>
      <c r="O1206" t="s">
        <v>78</v>
      </c>
      <c r="P1206" t="s">
        <v>950</v>
      </c>
      <c r="Q1206" t="s"/>
      <c r="R1206" t="s">
        <v>220</v>
      </c>
      <c r="S1206" t="s">
        <v>254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HYPERLINK("https://hotel-media.eclerx.com/savepage/tk_15468537401986115_sr_273.html","info")</f>
        <v/>
      </c>
      <c r="AA1206" t="n">
        <v>-2311918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47</v>
      </c>
      <c r="AQ1206" t="s">
        <v>88</v>
      </c>
      <c r="AR1206" t="s">
        <v>133</v>
      </c>
      <c r="AS1206" t="s"/>
      <c r="AT1206" t="s">
        <v>90</v>
      </c>
      <c r="AU1206" t="s"/>
      <c r="AV1206" t="s"/>
      <c r="AW1206" t="s"/>
      <c r="AX1206" t="s"/>
      <c r="AY1206" t="n">
        <v>2311918</v>
      </c>
      <c r="AZ1206" t="s">
        <v>952</v>
      </c>
      <c r="BA1206" t="s"/>
      <c r="BB1206" t="n">
        <v>28228</v>
      </c>
      <c r="BC1206" t="n">
        <v>53.601336057269</v>
      </c>
      <c r="BD1206" t="n">
        <v>53.601336057269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950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119</v>
      </c>
      <c r="L1207" t="s">
        <v>76</v>
      </c>
      <c r="M1207" t="s"/>
      <c r="N1207" t="s">
        <v>958</v>
      </c>
      <c r="O1207" t="s">
        <v>78</v>
      </c>
      <c r="P1207" t="s">
        <v>950</v>
      </c>
      <c r="Q1207" t="s"/>
      <c r="R1207" t="s">
        <v>220</v>
      </c>
      <c r="S1207" t="s">
        <v>204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HYPERLINK("https://hotel-media.eclerx.com/savepage/tk_15468537401986115_sr_273.html","info")</f>
        <v/>
      </c>
      <c r="AA1207" t="n">
        <v>-2311918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47</v>
      </c>
      <c r="AQ1207" t="s">
        <v>88</v>
      </c>
      <c r="AR1207" t="s">
        <v>124</v>
      </c>
      <c r="AS1207" t="s"/>
      <c r="AT1207" t="s">
        <v>90</v>
      </c>
      <c r="AU1207" t="s"/>
      <c r="AV1207" t="s"/>
      <c r="AW1207" t="s"/>
      <c r="AX1207" t="s"/>
      <c r="AY1207" t="n">
        <v>2311918</v>
      </c>
      <c r="AZ1207" t="s">
        <v>952</v>
      </c>
      <c r="BA1207" t="s"/>
      <c r="BB1207" t="n">
        <v>28228</v>
      </c>
      <c r="BC1207" t="n">
        <v>53.601336057269</v>
      </c>
      <c r="BD1207" t="n">
        <v>53.601336057269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950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119</v>
      </c>
      <c r="L1208" t="s">
        <v>76</v>
      </c>
      <c r="M1208" t="s"/>
      <c r="N1208" t="s">
        <v>958</v>
      </c>
      <c r="O1208" t="s">
        <v>78</v>
      </c>
      <c r="P1208" t="s">
        <v>950</v>
      </c>
      <c r="Q1208" t="s"/>
      <c r="R1208" t="s">
        <v>220</v>
      </c>
      <c r="S1208" t="s">
        <v>204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HYPERLINK("https://hotel-media.eclerx.com/savepage/tk_15468537401986115_sr_273.html","info")</f>
        <v/>
      </c>
      <c r="AA1208" t="n">
        <v>-2311918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47</v>
      </c>
      <c r="AQ1208" t="s">
        <v>88</v>
      </c>
      <c r="AR1208" t="s">
        <v>599</v>
      </c>
      <c r="AS1208" t="s"/>
      <c r="AT1208" t="s">
        <v>90</v>
      </c>
      <c r="AU1208" t="s"/>
      <c r="AV1208" t="s"/>
      <c r="AW1208" t="s"/>
      <c r="AX1208" t="s"/>
      <c r="AY1208" t="n">
        <v>2311918</v>
      </c>
      <c r="AZ1208" t="s">
        <v>952</v>
      </c>
      <c r="BA1208" t="s"/>
      <c r="BB1208" t="n">
        <v>28228</v>
      </c>
      <c r="BC1208" t="n">
        <v>53.601336057269</v>
      </c>
      <c r="BD1208" t="n">
        <v>53.601336057269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950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121</v>
      </c>
      <c r="L1209" t="s">
        <v>76</v>
      </c>
      <c r="M1209" t="s"/>
      <c r="N1209" t="s">
        <v>958</v>
      </c>
      <c r="O1209" t="s">
        <v>78</v>
      </c>
      <c r="P1209" t="s">
        <v>950</v>
      </c>
      <c r="Q1209" t="s"/>
      <c r="R1209" t="s">
        <v>220</v>
      </c>
      <c r="S1209" t="s">
        <v>293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HYPERLINK("https://hotel-media.eclerx.com/savepage/tk_15468537401986115_sr_273.html","info")</f>
        <v/>
      </c>
      <c r="AA1209" t="n">
        <v>-2311918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47</v>
      </c>
      <c r="AQ1209" t="s">
        <v>88</v>
      </c>
      <c r="AR1209" t="s">
        <v>148</v>
      </c>
      <c r="AS1209" t="s"/>
      <c r="AT1209" t="s">
        <v>90</v>
      </c>
      <c r="AU1209" t="s"/>
      <c r="AV1209" t="s"/>
      <c r="AW1209" t="s"/>
      <c r="AX1209" t="s"/>
      <c r="AY1209" t="n">
        <v>2311918</v>
      </c>
      <c r="AZ1209" t="s">
        <v>952</v>
      </c>
      <c r="BA1209" t="s"/>
      <c r="BB1209" t="n">
        <v>28228</v>
      </c>
      <c r="BC1209" t="n">
        <v>53.601336057269</v>
      </c>
      <c r="BD1209" t="n">
        <v>53.601336057269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950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121</v>
      </c>
      <c r="L1210" t="s">
        <v>76</v>
      </c>
      <c r="M1210" t="s"/>
      <c r="N1210" t="s">
        <v>285</v>
      </c>
      <c r="O1210" t="s">
        <v>78</v>
      </c>
      <c r="P1210" t="s">
        <v>950</v>
      </c>
      <c r="Q1210" t="s"/>
      <c r="R1210" t="s">
        <v>220</v>
      </c>
      <c r="S1210" t="s">
        <v>293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HYPERLINK("https://hotel-media.eclerx.com/savepage/tk_15468537401986115_sr_273.html","info")</f>
        <v/>
      </c>
      <c r="AA1210" t="n">
        <v>-2311918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47</v>
      </c>
      <c r="AQ1210" t="s">
        <v>88</v>
      </c>
      <c r="AR1210" t="s">
        <v>121</v>
      </c>
      <c r="AS1210" t="s"/>
      <c r="AT1210" t="s">
        <v>90</v>
      </c>
      <c r="AU1210" t="s"/>
      <c r="AV1210" t="s"/>
      <c r="AW1210" t="s"/>
      <c r="AX1210" t="s"/>
      <c r="AY1210" t="n">
        <v>2311918</v>
      </c>
      <c r="AZ1210" t="s">
        <v>952</v>
      </c>
      <c r="BA1210" t="s"/>
      <c r="BB1210" t="n">
        <v>28228</v>
      </c>
      <c r="BC1210" t="n">
        <v>53.601336057269</v>
      </c>
      <c r="BD1210" t="n">
        <v>53.601336057269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950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123</v>
      </c>
      <c r="L1211" t="s">
        <v>76</v>
      </c>
      <c r="M1211" t="s"/>
      <c r="N1211" t="s">
        <v>959</v>
      </c>
      <c r="O1211" t="s">
        <v>78</v>
      </c>
      <c r="P1211" t="s">
        <v>950</v>
      </c>
      <c r="Q1211" t="s"/>
      <c r="R1211" t="s">
        <v>220</v>
      </c>
      <c r="S1211" t="s">
        <v>205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HYPERLINK("https://hotel-media.eclerx.com/savepage/tk_15468537401986115_sr_273.html","info")</f>
        <v/>
      </c>
      <c r="AA1211" t="n">
        <v>-2311918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47</v>
      </c>
      <c r="AQ1211" t="s">
        <v>88</v>
      </c>
      <c r="AR1211" t="s">
        <v>89</v>
      </c>
      <c r="AS1211" t="s"/>
      <c r="AT1211" t="s">
        <v>90</v>
      </c>
      <c r="AU1211" t="s"/>
      <c r="AV1211" t="s"/>
      <c r="AW1211" t="s"/>
      <c r="AX1211" t="s"/>
      <c r="AY1211" t="n">
        <v>2311918</v>
      </c>
      <c r="AZ1211" t="s">
        <v>952</v>
      </c>
      <c r="BA1211" t="s"/>
      <c r="BB1211" t="n">
        <v>28228</v>
      </c>
      <c r="BC1211" t="n">
        <v>53.601336057269</v>
      </c>
      <c r="BD1211" t="n">
        <v>53.601336057269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950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127</v>
      </c>
      <c r="L1212" t="s">
        <v>76</v>
      </c>
      <c r="M1212" t="s"/>
      <c r="N1212" t="s">
        <v>959</v>
      </c>
      <c r="O1212" t="s">
        <v>78</v>
      </c>
      <c r="P1212" t="s">
        <v>950</v>
      </c>
      <c r="Q1212" t="s"/>
      <c r="R1212" t="s">
        <v>220</v>
      </c>
      <c r="S1212" t="s">
        <v>259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HYPERLINK("https://hotel-media.eclerx.com/savepage/tk_15468537401986115_sr_273.html","info")</f>
        <v/>
      </c>
      <c r="AA1212" t="n">
        <v>-2311918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47</v>
      </c>
      <c r="AQ1212" t="s">
        <v>88</v>
      </c>
      <c r="AR1212" t="s">
        <v>114</v>
      </c>
      <c r="AS1212" t="s"/>
      <c r="AT1212" t="s">
        <v>90</v>
      </c>
      <c r="AU1212" t="s"/>
      <c r="AV1212" t="s"/>
      <c r="AW1212" t="s"/>
      <c r="AX1212" t="s"/>
      <c r="AY1212" t="n">
        <v>2311918</v>
      </c>
      <c r="AZ1212" t="s">
        <v>952</v>
      </c>
      <c r="BA1212" t="s"/>
      <c r="BB1212" t="n">
        <v>28228</v>
      </c>
      <c r="BC1212" t="n">
        <v>53.601336057269</v>
      </c>
      <c r="BD1212" t="n">
        <v>53.601336057269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950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131</v>
      </c>
      <c r="L1213" t="s">
        <v>76</v>
      </c>
      <c r="M1213" t="s"/>
      <c r="N1213" t="s">
        <v>169</v>
      </c>
      <c r="O1213" t="s">
        <v>78</v>
      </c>
      <c r="P1213" t="s">
        <v>950</v>
      </c>
      <c r="Q1213" t="s"/>
      <c r="R1213" t="s">
        <v>220</v>
      </c>
      <c r="S1213" t="s">
        <v>318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HYPERLINK("https://hotel-media.eclerx.com/savepage/tk_15468537401986115_sr_273.html","info")</f>
        <v/>
      </c>
      <c r="AA1213" t="n">
        <v>-2311918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47</v>
      </c>
      <c r="AQ1213" t="s">
        <v>88</v>
      </c>
      <c r="AR1213" t="s">
        <v>121</v>
      </c>
      <c r="AS1213" t="s"/>
      <c r="AT1213" t="s">
        <v>90</v>
      </c>
      <c r="AU1213" t="s"/>
      <c r="AV1213" t="s"/>
      <c r="AW1213" t="s"/>
      <c r="AX1213" t="s"/>
      <c r="AY1213" t="n">
        <v>2311918</v>
      </c>
      <c r="AZ1213" t="s">
        <v>952</v>
      </c>
      <c r="BA1213" t="s"/>
      <c r="BB1213" t="n">
        <v>28228</v>
      </c>
      <c r="BC1213" t="n">
        <v>53.601336057269</v>
      </c>
      <c r="BD1213" t="n">
        <v>53.601336057269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950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131</v>
      </c>
      <c r="L1214" t="s">
        <v>76</v>
      </c>
      <c r="M1214" t="s"/>
      <c r="N1214" t="s">
        <v>169</v>
      </c>
      <c r="O1214" t="s">
        <v>78</v>
      </c>
      <c r="P1214" t="s">
        <v>950</v>
      </c>
      <c r="Q1214" t="s"/>
      <c r="R1214" t="s">
        <v>220</v>
      </c>
      <c r="S1214" t="s">
        <v>318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HYPERLINK("https://hotel-media.eclerx.com/savepage/tk_15468537401986115_sr_273.html","info")</f>
        <v/>
      </c>
      <c r="AA1214" t="n">
        <v>-2311918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47</v>
      </c>
      <c r="AQ1214" t="s">
        <v>88</v>
      </c>
      <c r="AR1214" t="s">
        <v>121</v>
      </c>
      <c r="AS1214" t="s"/>
      <c r="AT1214" t="s">
        <v>90</v>
      </c>
      <c r="AU1214" t="s"/>
      <c r="AV1214" t="s"/>
      <c r="AW1214" t="s"/>
      <c r="AX1214" t="s"/>
      <c r="AY1214" t="n">
        <v>2311918</v>
      </c>
      <c r="AZ1214" t="s">
        <v>952</v>
      </c>
      <c r="BA1214" t="s"/>
      <c r="BB1214" t="n">
        <v>28228</v>
      </c>
      <c r="BC1214" t="n">
        <v>53.601336057269</v>
      </c>
      <c r="BD1214" t="n">
        <v>53.601336057269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950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162</v>
      </c>
      <c r="L1215" t="s">
        <v>76</v>
      </c>
      <c r="M1215" t="s"/>
      <c r="N1215" t="s">
        <v>965</v>
      </c>
      <c r="O1215" t="s">
        <v>78</v>
      </c>
      <c r="P1215" t="s">
        <v>950</v>
      </c>
      <c r="Q1215" t="s"/>
      <c r="R1215" t="s">
        <v>220</v>
      </c>
      <c r="S1215" t="s">
        <v>617</v>
      </c>
      <c r="T1215" t="s">
        <v>81</v>
      </c>
      <c r="U1215" t="s">
        <v>82</v>
      </c>
      <c r="V1215" t="s">
        <v>83</v>
      </c>
      <c r="W1215" t="s">
        <v>97</v>
      </c>
      <c r="X1215" t="s"/>
      <c r="Y1215" t="s">
        <v>85</v>
      </c>
      <c r="Z1215">
        <f>HYPERLINK("https://hotel-media.eclerx.com/savepage/tk_15468537401986115_sr_273.html","info")</f>
        <v/>
      </c>
      <c r="AA1215" t="n">
        <v>-2311918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47</v>
      </c>
      <c r="AQ1215" t="s">
        <v>88</v>
      </c>
      <c r="AR1215" t="s">
        <v>89</v>
      </c>
      <c r="AS1215" t="s"/>
      <c r="AT1215" t="s">
        <v>90</v>
      </c>
      <c r="AU1215" t="s"/>
      <c r="AV1215" t="s"/>
      <c r="AW1215" t="s"/>
      <c r="AX1215" t="s"/>
      <c r="AY1215" t="n">
        <v>2311918</v>
      </c>
      <c r="AZ1215" t="s">
        <v>952</v>
      </c>
      <c r="BA1215" t="s"/>
      <c r="BB1215" t="n">
        <v>28228</v>
      </c>
      <c r="BC1215" t="n">
        <v>53.601336057269</v>
      </c>
      <c r="BD1215" t="n">
        <v>53.601336057269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950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172</v>
      </c>
      <c r="L1216" t="s">
        <v>76</v>
      </c>
      <c r="M1216" t="s"/>
      <c r="N1216" t="s">
        <v>966</v>
      </c>
      <c r="O1216" t="s">
        <v>78</v>
      </c>
      <c r="P1216" t="s">
        <v>950</v>
      </c>
      <c r="Q1216" t="s"/>
      <c r="R1216" t="s">
        <v>220</v>
      </c>
      <c r="S1216" t="s">
        <v>618</v>
      </c>
      <c r="T1216" t="s">
        <v>81</v>
      </c>
      <c r="U1216" t="s">
        <v>82</v>
      </c>
      <c r="V1216" t="s">
        <v>83</v>
      </c>
      <c r="W1216" t="s">
        <v>97</v>
      </c>
      <c r="X1216" t="s"/>
      <c r="Y1216" t="s">
        <v>85</v>
      </c>
      <c r="Z1216">
        <f>HYPERLINK("https://hotel-media.eclerx.com/savepage/tk_15468537401986115_sr_273.html","info")</f>
        <v/>
      </c>
      <c r="AA1216" t="n">
        <v>-2311918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47</v>
      </c>
      <c r="AQ1216" t="s">
        <v>88</v>
      </c>
      <c r="AR1216" t="s">
        <v>89</v>
      </c>
      <c r="AS1216" t="s"/>
      <c r="AT1216" t="s">
        <v>90</v>
      </c>
      <c r="AU1216" t="s"/>
      <c r="AV1216" t="s"/>
      <c r="AW1216" t="s"/>
      <c r="AX1216" t="s"/>
      <c r="AY1216" t="n">
        <v>2311918</v>
      </c>
      <c r="AZ1216" t="s">
        <v>952</v>
      </c>
      <c r="BA1216" t="s"/>
      <c r="BB1216" t="n">
        <v>28228</v>
      </c>
      <c r="BC1216" t="n">
        <v>53.601336057269</v>
      </c>
      <c r="BD1216" t="n">
        <v>53.601336057269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967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186</v>
      </c>
      <c r="L1217" t="s">
        <v>76</v>
      </c>
      <c r="M1217" t="s"/>
      <c r="N1217" t="s">
        <v>125</v>
      </c>
      <c r="O1217" t="s">
        <v>78</v>
      </c>
      <c r="P1217" t="s">
        <v>967</v>
      </c>
      <c r="Q1217" t="s"/>
      <c r="R1217" t="s">
        <v>220</v>
      </c>
      <c r="S1217" t="s">
        <v>943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HYPERLINK("https://hotel-media.eclerx.com/savepage/tk_1546853870128005_sr_273.html","info")</f>
        <v/>
      </c>
      <c r="AA1217" t="n">
        <v>-4915726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107</v>
      </c>
      <c r="AQ1217" t="s">
        <v>88</v>
      </c>
      <c r="AR1217" t="s">
        <v>133</v>
      </c>
      <c r="AS1217" t="s"/>
      <c r="AT1217" t="s">
        <v>90</v>
      </c>
      <c r="AU1217" t="s"/>
      <c r="AV1217" t="s"/>
      <c r="AW1217" t="s"/>
      <c r="AX1217" t="s"/>
      <c r="AY1217" t="n">
        <v>4915726</v>
      </c>
      <c r="AZ1217" t="s">
        <v>968</v>
      </c>
      <c r="BA1217" t="s"/>
      <c r="BB1217" t="n">
        <v>195548</v>
      </c>
      <c r="BC1217" t="n">
        <v>53.540330853591</v>
      </c>
      <c r="BD1217" t="n">
        <v>53.540330853591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967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188</v>
      </c>
      <c r="L1218" t="s">
        <v>76</v>
      </c>
      <c r="M1218" t="s"/>
      <c r="N1218" t="s">
        <v>969</v>
      </c>
      <c r="O1218" t="s">
        <v>78</v>
      </c>
      <c r="P1218" t="s">
        <v>967</v>
      </c>
      <c r="Q1218" t="s"/>
      <c r="R1218" t="s">
        <v>220</v>
      </c>
      <c r="S1218" t="s">
        <v>402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HYPERLINK("https://hotel-media.eclerx.com/savepage/tk_1546853870128005_sr_273.html","info")</f>
        <v/>
      </c>
      <c r="AA1218" t="n">
        <v>-4915726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107</v>
      </c>
      <c r="AQ1218" t="s">
        <v>88</v>
      </c>
      <c r="AR1218" t="s">
        <v>121</v>
      </c>
      <c r="AS1218" t="s"/>
      <c r="AT1218" t="s">
        <v>90</v>
      </c>
      <c r="AU1218" t="s"/>
      <c r="AV1218" t="s"/>
      <c r="AW1218" t="s"/>
      <c r="AX1218" t="s"/>
      <c r="AY1218" t="n">
        <v>4915726</v>
      </c>
      <c r="AZ1218" t="s">
        <v>968</v>
      </c>
      <c r="BA1218" t="s"/>
      <c r="BB1218" t="n">
        <v>195548</v>
      </c>
      <c r="BC1218" t="n">
        <v>53.540330853591</v>
      </c>
      <c r="BD1218" t="n">
        <v>53.540330853591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967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188</v>
      </c>
      <c r="L1219" t="s">
        <v>76</v>
      </c>
      <c r="M1219" t="s"/>
      <c r="N1219" t="s">
        <v>969</v>
      </c>
      <c r="O1219" t="s">
        <v>78</v>
      </c>
      <c r="P1219" t="s">
        <v>967</v>
      </c>
      <c r="Q1219" t="s"/>
      <c r="R1219" t="s">
        <v>220</v>
      </c>
      <c r="S1219" t="s">
        <v>402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HYPERLINK("https://hotel-media.eclerx.com/savepage/tk_1546853870128005_sr_273.html","info")</f>
        <v/>
      </c>
      <c r="AA1219" t="n">
        <v>-4915726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107</v>
      </c>
      <c r="AQ1219" t="s">
        <v>88</v>
      </c>
      <c r="AR1219" t="s">
        <v>121</v>
      </c>
      <c r="AS1219" t="s"/>
      <c r="AT1219" t="s">
        <v>90</v>
      </c>
      <c r="AU1219" t="s"/>
      <c r="AV1219" t="s"/>
      <c r="AW1219" t="s"/>
      <c r="AX1219" t="s"/>
      <c r="AY1219" t="n">
        <v>4915726</v>
      </c>
      <c r="AZ1219" t="s">
        <v>968</v>
      </c>
      <c r="BA1219" t="s"/>
      <c r="BB1219" t="n">
        <v>195548</v>
      </c>
      <c r="BC1219" t="n">
        <v>53.540330853591</v>
      </c>
      <c r="BD1219" t="n">
        <v>53.540330853591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967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188</v>
      </c>
      <c r="L1220" t="s">
        <v>76</v>
      </c>
      <c r="M1220" t="s"/>
      <c r="N1220" t="s">
        <v>321</v>
      </c>
      <c r="O1220" t="s">
        <v>78</v>
      </c>
      <c r="P1220" t="s">
        <v>967</v>
      </c>
      <c r="Q1220" t="s"/>
      <c r="R1220" t="s">
        <v>220</v>
      </c>
      <c r="S1220" t="s">
        <v>402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HYPERLINK("https://hotel-media.eclerx.com/savepage/tk_1546853870128005_sr_273.html","info")</f>
        <v/>
      </c>
      <c r="AA1220" t="n">
        <v>-4915726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107</v>
      </c>
      <c r="AQ1220" t="s">
        <v>88</v>
      </c>
      <c r="AR1220" t="s">
        <v>123</v>
      </c>
      <c r="AS1220" t="s"/>
      <c r="AT1220" t="s">
        <v>90</v>
      </c>
      <c r="AU1220" t="s"/>
      <c r="AV1220" t="s"/>
      <c r="AW1220" t="s"/>
      <c r="AX1220" t="s"/>
      <c r="AY1220" t="n">
        <v>4915726</v>
      </c>
      <c r="AZ1220" t="s">
        <v>968</v>
      </c>
      <c r="BA1220" t="s"/>
      <c r="BB1220" t="n">
        <v>195548</v>
      </c>
      <c r="BC1220" t="n">
        <v>53.540330853591</v>
      </c>
      <c r="BD1220" t="n">
        <v>53.540330853591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970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85</v>
      </c>
      <c r="L1221" t="s">
        <v>76</v>
      </c>
      <c r="M1221" t="s"/>
      <c r="N1221" t="s">
        <v>125</v>
      </c>
      <c r="O1221" t="s">
        <v>78</v>
      </c>
      <c r="P1221" t="s">
        <v>970</v>
      </c>
      <c r="Q1221" t="s"/>
      <c r="R1221" t="s">
        <v>95</v>
      </c>
      <c r="S1221" t="s">
        <v>129</v>
      </c>
      <c r="T1221" t="s">
        <v>81</v>
      </c>
      <c r="U1221" t="s">
        <v>82</v>
      </c>
      <c r="V1221" t="s">
        <v>83</v>
      </c>
      <c r="W1221" t="s">
        <v>97</v>
      </c>
      <c r="X1221" t="s"/>
      <c r="Y1221" t="s">
        <v>85</v>
      </c>
      <c r="Z1221">
        <f>HYPERLINK("https://hotel-media.eclerx.com/savepage/tk_15468538019695568_sr_273.html","info")</f>
        <v/>
      </c>
      <c r="AA1221" t="n">
        <v>-5983916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72</v>
      </c>
      <c r="AQ1221" t="s">
        <v>88</v>
      </c>
      <c r="AR1221" t="s">
        <v>127</v>
      </c>
      <c r="AS1221" t="s"/>
      <c r="AT1221" t="s">
        <v>90</v>
      </c>
      <c r="AU1221" t="s"/>
      <c r="AV1221" t="s"/>
      <c r="AW1221" t="s"/>
      <c r="AX1221" t="s"/>
      <c r="AY1221" t="n">
        <v>5983916</v>
      </c>
      <c r="AZ1221" t="s">
        <v>971</v>
      </c>
      <c r="BA1221" t="s"/>
      <c r="BB1221" t="n">
        <v>27214</v>
      </c>
      <c r="BC1221" t="n">
        <v>53.554210481925</v>
      </c>
      <c r="BD1221" t="n">
        <v>53.554210481925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970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92</v>
      </c>
      <c r="L1222" t="s">
        <v>76</v>
      </c>
      <c r="M1222" t="s"/>
      <c r="N1222" t="s">
        <v>329</v>
      </c>
      <c r="O1222" t="s">
        <v>78</v>
      </c>
      <c r="P1222" t="s">
        <v>970</v>
      </c>
      <c r="Q1222" t="s"/>
      <c r="R1222" t="s">
        <v>95</v>
      </c>
      <c r="S1222" t="s">
        <v>136</v>
      </c>
      <c r="T1222" t="s">
        <v>81</v>
      </c>
      <c r="U1222" t="s">
        <v>82</v>
      </c>
      <c r="V1222" t="s">
        <v>83</v>
      </c>
      <c r="W1222" t="s">
        <v>97</v>
      </c>
      <c r="X1222" t="s"/>
      <c r="Y1222" t="s">
        <v>85</v>
      </c>
      <c r="Z1222">
        <f>HYPERLINK("https://hotel-media.eclerx.com/savepage/tk_15468538019695568_sr_273.html","info")</f>
        <v/>
      </c>
      <c r="AA1222" t="n">
        <v>-5983916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72</v>
      </c>
      <c r="AQ1222" t="s">
        <v>88</v>
      </c>
      <c r="AR1222" t="s">
        <v>133</v>
      </c>
      <c r="AS1222" t="s"/>
      <c r="AT1222" t="s">
        <v>90</v>
      </c>
      <c r="AU1222" t="s"/>
      <c r="AV1222" t="s"/>
      <c r="AW1222" t="s"/>
      <c r="AX1222" t="s"/>
      <c r="AY1222" t="n">
        <v>5983916</v>
      </c>
      <c r="AZ1222" t="s">
        <v>971</v>
      </c>
      <c r="BA1222" t="s"/>
      <c r="BB1222" t="n">
        <v>27214</v>
      </c>
      <c r="BC1222" t="n">
        <v>53.554210481925</v>
      </c>
      <c r="BD1222" t="n">
        <v>53.554210481925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970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109</v>
      </c>
      <c r="L1223" t="s">
        <v>76</v>
      </c>
      <c r="M1223" t="s"/>
      <c r="N1223" t="s">
        <v>463</v>
      </c>
      <c r="O1223" t="s">
        <v>78</v>
      </c>
      <c r="P1223" t="s">
        <v>970</v>
      </c>
      <c r="Q1223" t="s"/>
      <c r="R1223" t="s">
        <v>95</v>
      </c>
      <c r="S1223" t="s">
        <v>203</v>
      </c>
      <c r="T1223" t="s">
        <v>81</v>
      </c>
      <c r="U1223" t="s">
        <v>82</v>
      </c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HYPERLINK("https://hotel-media.eclerx.com/savepage/tk_15468538019695568_sr_273.html","info")</f>
        <v/>
      </c>
      <c r="AA1223" t="n">
        <v>-5983916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72</v>
      </c>
      <c r="AQ1223" t="s">
        <v>88</v>
      </c>
      <c r="AR1223" t="s">
        <v>123</v>
      </c>
      <c r="AS1223" t="s"/>
      <c r="AT1223" t="s">
        <v>90</v>
      </c>
      <c r="AU1223" t="s"/>
      <c r="AV1223" t="s"/>
      <c r="AW1223" t="s"/>
      <c r="AX1223" t="s"/>
      <c r="AY1223" t="n">
        <v>5983916</v>
      </c>
      <c r="AZ1223" t="s">
        <v>971</v>
      </c>
      <c r="BA1223" t="s"/>
      <c r="BB1223" t="n">
        <v>27214</v>
      </c>
      <c r="BC1223" t="n">
        <v>53.554210481925</v>
      </c>
      <c r="BD1223" t="n">
        <v>53.554210481925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972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126</v>
      </c>
      <c r="L1224" t="s">
        <v>76</v>
      </c>
      <c r="M1224" t="s"/>
      <c r="N1224" t="s">
        <v>463</v>
      </c>
      <c r="O1224" t="s">
        <v>78</v>
      </c>
      <c r="P1224" t="s">
        <v>972</v>
      </c>
      <c r="Q1224" t="s"/>
      <c r="R1224" t="s">
        <v>95</v>
      </c>
      <c r="S1224" t="s">
        <v>603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HYPERLINK("https://hotel-media.eclerx.com/savepage/tk_15468537119090195_sr_273.html","info")</f>
        <v/>
      </c>
      <c r="AA1224" t="n">
        <v>-2311911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35</v>
      </c>
      <c r="AQ1224" t="s">
        <v>88</v>
      </c>
      <c r="AR1224" t="s">
        <v>123</v>
      </c>
      <c r="AS1224" t="s"/>
      <c r="AT1224" t="s">
        <v>90</v>
      </c>
      <c r="AU1224" t="s"/>
      <c r="AV1224" t="s"/>
      <c r="AW1224" t="s"/>
      <c r="AX1224" t="s"/>
      <c r="AY1224" t="n">
        <v>2311911</v>
      </c>
      <c r="AZ1224" t="s">
        <v>973</v>
      </c>
      <c r="BA1224" t="s"/>
      <c r="BB1224" t="n">
        <v>146807</v>
      </c>
      <c r="BC1224" t="n">
        <v>53.580002104695</v>
      </c>
      <c r="BD1224" t="n">
        <v>53.580002104695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972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129</v>
      </c>
      <c r="L1225" t="s">
        <v>76</v>
      </c>
      <c r="M1225" t="s"/>
      <c r="N1225" t="s">
        <v>974</v>
      </c>
      <c r="O1225" t="s">
        <v>78</v>
      </c>
      <c r="P1225" t="s">
        <v>972</v>
      </c>
      <c r="Q1225" t="s"/>
      <c r="R1225" t="s">
        <v>95</v>
      </c>
      <c r="S1225" t="s">
        <v>208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HYPERLINK("https://hotel-media.eclerx.com/savepage/tk_15468537119090195_sr_273.html","info")</f>
        <v/>
      </c>
      <c r="AA1225" t="n">
        <v>-2311911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35</v>
      </c>
      <c r="AQ1225" t="s">
        <v>88</v>
      </c>
      <c r="AR1225" t="s">
        <v>89</v>
      </c>
      <c r="AS1225" t="s"/>
      <c r="AT1225" t="s">
        <v>90</v>
      </c>
      <c r="AU1225" t="s"/>
      <c r="AV1225" t="s"/>
      <c r="AW1225" t="s"/>
      <c r="AX1225" t="s"/>
      <c r="AY1225" t="n">
        <v>2311911</v>
      </c>
      <c r="AZ1225" t="s">
        <v>973</v>
      </c>
      <c r="BA1225" t="s"/>
      <c r="BB1225" t="n">
        <v>146807</v>
      </c>
      <c r="BC1225" t="n">
        <v>53.580002104695</v>
      </c>
      <c r="BD1225" t="n">
        <v>53.580002104695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972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133</v>
      </c>
      <c r="L1226" t="s">
        <v>76</v>
      </c>
      <c r="M1226" t="s"/>
      <c r="N1226" t="s">
        <v>974</v>
      </c>
      <c r="O1226" t="s">
        <v>78</v>
      </c>
      <c r="P1226" t="s">
        <v>972</v>
      </c>
      <c r="Q1226" t="s"/>
      <c r="R1226" t="s">
        <v>95</v>
      </c>
      <c r="S1226" t="s">
        <v>266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HYPERLINK("https://hotel-media.eclerx.com/savepage/tk_15468537119090195_sr_273.html","info")</f>
        <v/>
      </c>
      <c r="AA1226" t="n">
        <v>-2311911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35</v>
      </c>
      <c r="AQ1226" t="s">
        <v>88</v>
      </c>
      <c r="AR1226" t="s">
        <v>114</v>
      </c>
      <c r="AS1226" t="s"/>
      <c r="AT1226" t="s">
        <v>90</v>
      </c>
      <c r="AU1226" t="s"/>
      <c r="AV1226" t="s"/>
      <c r="AW1226" t="s"/>
      <c r="AX1226" t="s"/>
      <c r="AY1226" t="n">
        <v>2311911</v>
      </c>
      <c r="AZ1226" t="s">
        <v>973</v>
      </c>
      <c r="BA1226" t="s"/>
      <c r="BB1226" t="n">
        <v>146807</v>
      </c>
      <c r="BC1226" t="n">
        <v>53.580002104695</v>
      </c>
      <c r="BD1226" t="n">
        <v>53.580002104695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972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139</v>
      </c>
      <c r="L1227" t="s">
        <v>76</v>
      </c>
      <c r="M1227" t="s"/>
      <c r="N1227" t="s">
        <v>128</v>
      </c>
      <c r="O1227" t="s">
        <v>78</v>
      </c>
      <c r="P1227" t="s">
        <v>972</v>
      </c>
      <c r="Q1227" t="s"/>
      <c r="R1227" t="s">
        <v>95</v>
      </c>
      <c r="S1227" t="s">
        <v>357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HYPERLINK("https://hotel-media.eclerx.com/savepage/tk_15468537119090195_sr_273.html","info")</f>
        <v/>
      </c>
      <c r="AA1227" t="n">
        <v>-2311911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35</v>
      </c>
      <c r="AQ1227" t="s">
        <v>88</v>
      </c>
      <c r="AR1227" t="s">
        <v>127</v>
      </c>
      <c r="AS1227" t="s"/>
      <c r="AT1227" t="s">
        <v>90</v>
      </c>
      <c r="AU1227" t="s"/>
      <c r="AV1227" t="s"/>
      <c r="AW1227" t="s"/>
      <c r="AX1227" t="s"/>
      <c r="AY1227" t="n">
        <v>2311911</v>
      </c>
      <c r="AZ1227" t="s">
        <v>973</v>
      </c>
      <c r="BA1227" t="s"/>
      <c r="BB1227" t="n">
        <v>146807</v>
      </c>
      <c r="BC1227" t="n">
        <v>53.580002104695</v>
      </c>
      <c r="BD1227" t="n">
        <v>53.580002104695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972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146</v>
      </c>
      <c r="L1228" t="s">
        <v>76</v>
      </c>
      <c r="M1228" t="s"/>
      <c r="N1228" t="s">
        <v>125</v>
      </c>
      <c r="O1228" t="s">
        <v>78</v>
      </c>
      <c r="P1228" t="s">
        <v>972</v>
      </c>
      <c r="Q1228" t="s"/>
      <c r="R1228" t="s">
        <v>95</v>
      </c>
      <c r="S1228" t="s">
        <v>278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HYPERLINK("https://hotel-media.eclerx.com/savepage/tk_15468537119090195_sr_273.html","info")</f>
        <v/>
      </c>
      <c r="AA1228" t="n">
        <v>-2311911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35</v>
      </c>
      <c r="AQ1228" t="s">
        <v>88</v>
      </c>
      <c r="AR1228" t="s">
        <v>127</v>
      </c>
      <c r="AS1228" t="s"/>
      <c r="AT1228" t="s">
        <v>90</v>
      </c>
      <c r="AU1228" t="s"/>
      <c r="AV1228" t="s"/>
      <c r="AW1228" t="s"/>
      <c r="AX1228" t="s"/>
      <c r="AY1228" t="n">
        <v>2311911</v>
      </c>
      <c r="AZ1228" t="s">
        <v>973</v>
      </c>
      <c r="BA1228" t="s"/>
      <c r="BB1228" t="n">
        <v>146807</v>
      </c>
      <c r="BC1228" t="n">
        <v>53.580002104695</v>
      </c>
      <c r="BD1228" t="n">
        <v>53.580002104695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972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147</v>
      </c>
      <c r="L1229" t="s">
        <v>76</v>
      </c>
      <c r="M1229" t="s"/>
      <c r="N1229" t="s">
        <v>128</v>
      </c>
      <c r="O1229" t="s">
        <v>78</v>
      </c>
      <c r="P1229" t="s">
        <v>972</v>
      </c>
      <c r="Q1229" t="s"/>
      <c r="R1229" t="s">
        <v>95</v>
      </c>
      <c r="S1229" t="s">
        <v>393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HYPERLINK("https://hotel-media.eclerx.com/savepage/tk_15468537119090195_sr_273.html","info")</f>
        <v/>
      </c>
      <c r="AA1229" t="n">
        <v>-2311911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35</v>
      </c>
      <c r="AQ1229" t="s">
        <v>88</v>
      </c>
      <c r="AR1229" t="s">
        <v>133</v>
      </c>
      <c r="AS1229" t="s"/>
      <c r="AT1229" t="s">
        <v>90</v>
      </c>
      <c r="AU1229" t="s"/>
      <c r="AV1229" t="s"/>
      <c r="AW1229" t="s"/>
      <c r="AX1229" t="s"/>
      <c r="AY1229" t="n">
        <v>2311911</v>
      </c>
      <c r="AZ1229" t="s">
        <v>973</v>
      </c>
      <c r="BA1229" t="s"/>
      <c r="BB1229" t="n">
        <v>146807</v>
      </c>
      <c r="BC1229" t="n">
        <v>53.580002104695</v>
      </c>
      <c r="BD1229" t="n">
        <v>53.580002104695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975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139</v>
      </c>
      <c r="L1230" t="s">
        <v>76</v>
      </c>
      <c r="M1230" t="s"/>
      <c r="N1230" t="s">
        <v>976</v>
      </c>
      <c r="O1230" t="s">
        <v>78</v>
      </c>
      <c r="P1230" t="s">
        <v>975</v>
      </c>
      <c r="Q1230" t="s"/>
      <c r="R1230" t="s">
        <v>220</v>
      </c>
      <c r="S1230" t="s">
        <v>357</v>
      </c>
      <c r="T1230" t="s">
        <v>81</v>
      </c>
      <c r="U1230" t="s">
        <v>82</v>
      </c>
      <c r="V1230" t="s">
        <v>83</v>
      </c>
      <c r="W1230" t="s">
        <v>97</v>
      </c>
      <c r="X1230" t="s"/>
      <c r="Y1230" t="s">
        <v>85</v>
      </c>
      <c r="Z1230">
        <f>HYPERLINK("https://hotel-media.eclerx.com/savepage/tk_15468537597802799_sr_273.html","info")</f>
        <v/>
      </c>
      <c r="AA1230" t="n">
        <v>-2311872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51</v>
      </c>
      <c r="AQ1230" t="s">
        <v>88</v>
      </c>
      <c r="AR1230" t="s">
        <v>89</v>
      </c>
      <c r="AS1230" t="s"/>
      <c r="AT1230" t="s">
        <v>90</v>
      </c>
      <c r="AU1230" t="s"/>
      <c r="AV1230" t="s"/>
      <c r="AW1230" t="s"/>
      <c r="AX1230" t="s"/>
      <c r="AY1230" t="n">
        <v>2311872</v>
      </c>
      <c r="AZ1230" t="s">
        <v>977</v>
      </c>
      <c r="BA1230" t="s"/>
      <c r="BB1230" t="n">
        <v>40321</v>
      </c>
      <c r="BC1230" t="n">
        <v>53.551104834636</v>
      </c>
      <c r="BD1230" t="n">
        <v>53.551104834636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975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159</v>
      </c>
      <c r="L1231" t="s">
        <v>76</v>
      </c>
      <c r="M1231" t="s"/>
      <c r="N1231" t="s">
        <v>978</v>
      </c>
      <c r="O1231" t="s">
        <v>78</v>
      </c>
      <c r="P1231" t="s">
        <v>975</v>
      </c>
      <c r="Q1231" t="s"/>
      <c r="R1231" t="s">
        <v>220</v>
      </c>
      <c r="S1231" t="s">
        <v>698</v>
      </c>
      <c r="T1231" t="s">
        <v>81</v>
      </c>
      <c r="U1231" t="s">
        <v>82</v>
      </c>
      <c r="V1231" t="s">
        <v>83</v>
      </c>
      <c r="W1231" t="s">
        <v>97</v>
      </c>
      <c r="X1231" t="s"/>
      <c r="Y1231" t="s">
        <v>85</v>
      </c>
      <c r="Z1231">
        <f>HYPERLINK("https://hotel-media.eclerx.com/savepage/tk_15468537597802799_sr_273.html","info")</f>
        <v/>
      </c>
      <c r="AA1231" t="n">
        <v>-2311872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51</v>
      </c>
      <c r="AQ1231" t="s">
        <v>88</v>
      </c>
      <c r="AR1231" t="s">
        <v>89</v>
      </c>
      <c r="AS1231" t="s"/>
      <c r="AT1231" t="s">
        <v>90</v>
      </c>
      <c r="AU1231" t="s"/>
      <c r="AV1231" t="s"/>
      <c r="AW1231" t="s"/>
      <c r="AX1231" t="s"/>
      <c r="AY1231" t="n">
        <v>2311872</v>
      </c>
      <c r="AZ1231" t="s">
        <v>977</v>
      </c>
      <c r="BA1231" t="s"/>
      <c r="BB1231" t="n">
        <v>40321</v>
      </c>
      <c r="BC1231" t="n">
        <v>53.551104834636</v>
      </c>
      <c r="BD1231" t="n">
        <v>53.551104834636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975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188</v>
      </c>
      <c r="L1232" t="s">
        <v>76</v>
      </c>
      <c r="M1232" t="s"/>
      <c r="N1232" t="s">
        <v>979</v>
      </c>
      <c r="O1232" t="s">
        <v>78</v>
      </c>
      <c r="P1232" t="s">
        <v>975</v>
      </c>
      <c r="Q1232" t="s"/>
      <c r="R1232" t="s">
        <v>220</v>
      </c>
      <c r="S1232" t="s">
        <v>402</v>
      </c>
      <c r="T1232" t="s">
        <v>81</v>
      </c>
      <c r="U1232" t="s">
        <v>82</v>
      </c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HYPERLINK("https://hotel-media.eclerx.com/savepage/tk_15468537597802799_sr_273.html","info")</f>
        <v/>
      </c>
      <c r="AA1232" t="n">
        <v>-2311872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51</v>
      </c>
      <c r="AQ1232" t="s">
        <v>88</v>
      </c>
      <c r="AR1232" t="s">
        <v>133</v>
      </c>
      <c r="AS1232" t="s"/>
      <c r="AT1232" t="s">
        <v>90</v>
      </c>
      <c r="AU1232" t="s"/>
      <c r="AV1232" t="s"/>
      <c r="AW1232" t="s"/>
      <c r="AX1232" t="s"/>
      <c r="AY1232" t="n">
        <v>2311872</v>
      </c>
      <c r="AZ1232" t="s">
        <v>977</v>
      </c>
      <c r="BA1232" t="s"/>
      <c r="BB1232" t="n">
        <v>40321</v>
      </c>
      <c r="BC1232" t="n">
        <v>53.551104834636</v>
      </c>
      <c r="BD1232" t="n">
        <v>53.551104834636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975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188</v>
      </c>
      <c r="L1233" t="s">
        <v>76</v>
      </c>
      <c r="M1233" t="s"/>
      <c r="N1233" t="s">
        <v>979</v>
      </c>
      <c r="O1233" t="s">
        <v>78</v>
      </c>
      <c r="P1233" t="s">
        <v>975</v>
      </c>
      <c r="Q1233" t="s"/>
      <c r="R1233" t="s">
        <v>220</v>
      </c>
      <c r="S1233" t="s">
        <v>402</v>
      </c>
      <c r="T1233" t="s">
        <v>81</v>
      </c>
      <c r="U1233" t="s">
        <v>82</v>
      </c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HYPERLINK("https://hotel-media.eclerx.com/savepage/tk_15468537597802799_sr_273.html","info")</f>
        <v/>
      </c>
      <c r="AA1233" t="n">
        <v>-2311872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51</v>
      </c>
      <c r="AQ1233" t="s">
        <v>88</v>
      </c>
      <c r="AR1233" t="s">
        <v>438</v>
      </c>
      <c r="AS1233" t="s"/>
      <c r="AT1233" t="s">
        <v>90</v>
      </c>
      <c r="AU1233" t="s"/>
      <c r="AV1233" t="s"/>
      <c r="AW1233" t="s"/>
      <c r="AX1233" t="s"/>
      <c r="AY1233" t="n">
        <v>2311872</v>
      </c>
      <c r="AZ1233" t="s">
        <v>977</v>
      </c>
      <c r="BA1233" t="s"/>
      <c r="BB1233" t="n">
        <v>40321</v>
      </c>
      <c r="BC1233" t="n">
        <v>53.551104834636</v>
      </c>
      <c r="BD1233" t="n">
        <v>53.551104834636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975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212</v>
      </c>
      <c r="L1234" t="s">
        <v>76</v>
      </c>
      <c r="M1234" t="s"/>
      <c r="N1234" t="s">
        <v>125</v>
      </c>
      <c r="O1234" t="s">
        <v>78</v>
      </c>
      <c r="P1234" t="s">
        <v>975</v>
      </c>
      <c r="Q1234" t="s"/>
      <c r="R1234" t="s">
        <v>220</v>
      </c>
      <c r="S1234" t="s">
        <v>875</v>
      </c>
      <c r="T1234" t="s">
        <v>81</v>
      </c>
      <c r="U1234" t="s">
        <v>82</v>
      </c>
      <c r="V1234" t="s">
        <v>83</v>
      </c>
      <c r="W1234" t="s">
        <v>84</v>
      </c>
      <c r="X1234" t="s"/>
      <c r="Y1234" t="s">
        <v>85</v>
      </c>
      <c r="Z1234">
        <f>HYPERLINK("https://hotel-media.eclerx.com/savepage/tk_15468537597802799_sr_273.html","info")</f>
        <v/>
      </c>
      <c r="AA1234" t="n">
        <v>-2311872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51</v>
      </c>
      <c r="AQ1234" t="s">
        <v>88</v>
      </c>
      <c r="AR1234" t="s">
        <v>127</v>
      </c>
      <c r="AS1234" t="s"/>
      <c r="AT1234" t="s">
        <v>90</v>
      </c>
      <c r="AU1234" t="s"/>
      <c r="AV1234" t="s"/>
      <c r="AW1234" t="s"/>
      <c r="AX1234" t="s"/>
      <c r="AY1234" t="n">
        <v>2311872</v>
      </c>
      <c r="AZ1234" t="s">
        <v>977</v>
      </c>
      <c r="BA1234" t="s"/>
      <c r="BB1234" t="n">
        <v>40321</v>
      </c>
      <c r="BC1234" t="n">
        <v>53.551104834636</v>
      </c>
      <c r="BD1234" t="n">
        <v>53.551104834636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975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213</v>
      </c>
      <c r="L1235" t="s">
        <v>76</v>
      </c>
      <c r="M1235" t="s"/>
      <c r="N1235" t="s">
        <v>980</v>
      </c>
      <c r="O1235" t="s">
        <v>78</v>
      </c>
      <c r="P1235" t="s">
        <v>975</v>
      </c>
      <c r="Q1235" t="s"/>
      <c r="R1235" t="s">
        <v>220</v>
      </c>
      <c r="S1235" t="s">
        <v>877</v>
      </c>
      <c r="T1235" t="s">
        <v>81</v>
      </c>
      <c r="U1235" t="s">
        <v>82</v>
      </c>
      <c r="V1235" t="s">
        <v>83</v>
      </c>
      <c r="W1235" t="s">
        <v>84</v>
      </c>
      <c r="X1235" t="s"/>
      <c r="Y1235" t="s">
        <v>85</v>
      </c>
      <c r="Z1235">
        <f>HYPERLINK("https://hotel-media.eclerx.com/savepage/tk_15468537597802799_sr_273.html","info")</f>
        <v/>
      </c>
      <c r="AA1235" t="n">
        <v>-2311872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51</v>
      </c>
      <c r="AQ1235" t="s">
        <v>88</v>
      </c>
      <c r="AR1235" t="s">
        <v>133</v>
      </c>
      <c r="AS1235" t="s"/>
      <c r="AT1235" t="s">
        <v>90</v>
      </c>
      <c r="AU1235" t="s"/>
      <c r="AV1235" t="s"/>
      <c r="AW1235" t="s"/>
      <c r="AX1235" t="s"/>
      <c r="AY1235" t="n">
        <v>2311872</v>
      </c>
      <c r="AZ1235" t="s">
        <v>977</v>
      </c>
      <c r="BA1235" t="s"/>
      <c r="BB1235" t="n">
        <v>40321</v>
      </c>
      <c r="BC1235" t="n">
        <v>53.551104834636</v>
      </c>
      <c r="BD1235" t="n">
        <v>53.551104834636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975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213</v>
      </c>
      <c r="L1236" t="s">
        <v>76</v>
      </c>
      <c r="M1236" t="s"/>
      <c r="N1236" t="s">
        <v>980</v>
      </c>
      <c r="O1236" t="s">
        <v>78</v>
      </c>
      <c r="P1236" t="s">
        <v>975</v>
      </c>
      <c r="Q1236" t="s"/>
      <c r="R1236" t="s">
        <v>220</v>
      </c>
      <c r="S1236" t="s">
        <v>877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HYPERLINK("https://hotel-media.eclerx.com/savepage/tk_15468537597802799_sr_273.html","info")</f>
        <v/>
      </c>
      <c r="AA1236" t="n">
        <v>-2311872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51</v>
      </c>
      <c r="AQ1236" t="s">
        <v>88</v>
      </c>
      <c r="AR1236" t="s">
        <v>438</v>
      </c>
      <c r="AS1236" t="s"/>
      <c r="AT1236" t="s">
        <v>90</v>
      </c>
      <c r="AU1236" t="s"/>
      <c r="AV1236" t="s"/>
      <c r="AW1236" t="s"/>
      <c r="AX1236" t="s"/>
      <c r="AY1236" t="n">
        <v>2311872</v>
      </c>
      <c r="AZ1236" t="s">
        <v>977</v>
      </c>
      <c r="BA1236" t="s"/>
      <c r="BB1236" t="n">
        <v>40321</v>
      </c>
      <c r="BC1236" t="n">
        <v>53.551104834636</v>
      </c>
      <c r="BD1236" t="n">
        <v>53.551104834636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975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219</v>
      </c>
      <c r="L1237" t="s">
        <v>76</v>
      </c>
      <c r="M1237" t="s"/>
      <c r="N1237" t="s">
        <v>981</v>
      </c>
      <c r="O1237" t="s">
        <v>78</v>
      </c>
      <c r="P1237" t="s">
        <v>975</v>
      </c>
      <c r="Q1237" t="s"/>
      <c r="R1237" t="s">
        <v>220</v>
      </c>
      <c r="S1237" t="s">
        <v>370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HYPERLINK("https://hotel-media.eclerx.com/savepage/tk_15468537597802799_sr_273.html","info")</f>
        <v/>
      </c>
      <c r="AA1237" t="n">
        <v>-2311872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51</v>
      </c>
      <c r="AQ1237" t="s">
        <v>88</v>
      </c>
      <c r="AR1237" t="s">
        <v>133</v>
      </c>
      <c r="AS1237" t="s"/>
      <c r="AT1237" t="s">
        <v>90</v>
      </c>
      <c r="AU1237" t="s"/>
      <c r="AV1237" t="s"/>
      <c r="AW1237" t="s"/>
      <c r="AX1237" t="s"/>
      <c r="AY1237" t="n">
        <v>2311872</v>
      </c>
      <c r="AZ1237" t="s">
        <v>977</v>
      </c>
      <c r="BA1237" t="s"/>
      <c r="BB1237" t="n">
        <v>40321</v>
      </c>
      <c r="BC1237" t="n">
        <v>53.551104834636</v>
      </c>
      <c r="BD1237" t="n">
        <v>53.551104834636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975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221</v>
      </c>
      <c r="L1238" t="s">
        <v>76</v>
      </c>
      <c r="M1238" t="s"/>
      <c r="N1238" t="s">
        <v>981</v>
      </c>
      <c r="O1238" t="s">
        <v>78</v>
      </c>
      <c r="P1238" t="s">
        <v>975</v>
      </c>
      <c r="Q1238" t="s"/>
      <c r="R1238" t="s">
        <v>220</v>
      </c>
      <c r="S1238" t="s">
        <v>982</v>
      </c>
      <c r="T1238" t="s">
        <v>81</v>
      </c>
      <c r="U1238" t="s">
        <v>82</v>
      </c>
      <c r="V1238" t="s">
        <v>83</v>
      </c>
      <c r="W1238" t="s">
        <v>84</v>
      </c>
      <c r="X1238" t="s"/>
      <c r="Y1238" t="s">
        <v>85</v>
      </c>
      <c r="Z1238">
        <f>HYPERLINK("https://hotel-media.eclerx.com/savepage/tk_15468537597802799_sr_273.html","info")</f>
        <v/>
      </c>
      <c r="AA1238" t="n">
        <v>-2311872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51</v>
      </c>
      <c r="AQ1238" t="s">
        <v>88</v>
      </c>
      <c r="AR1238" t="s">
        <v>438</v>
      </c>
      <c r="AS1238" t="s"/>
      <c r="AT1238" t="s">
        <v>90</v>
      </c>
      <c r="AU1238" t="s"/>
      <c r="AV1238" t="s"/>
      <c r="AW1238" t="s"/>
      <c r="AX1238" t="s"/>
      <c r="AY1238" t="n">
        <v>2311872</v>
      </c>
      <c r="AZ1238" t="s">
        <v>977</v>
      </c>
      <c r="BA1238" t="s"/>
      <c r="BB1238" t="n">
        <v>40321</v>
      </c>
      <c r="BC1238" t="n">
        <v>53.551104834636</v>
      </c>
      <c r="BD1238" t="n">
        <v>53.551104834636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975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259</v>
      </c>
      <c r="L1239" t="s">
        <v>76</v>
      </c>
      <c r="M1239" t="s"/>
      <c r="N1239" t="s">
        <v>983</v>
      </c>
      <c r="O1239" t="s">
        <v>78</v>
      </c>
      <c r="P1239" t="s">
        <v>975</v>
      </c>
      <c r="Q1239" t="s"/>
      <c r="R1239" t="s">
        <v>220</v>
      </c>
      <c r="S1239" t="s">
        <v>378</v>
      </c>
      <c r="T1239" t="s">
        <v>81</v>
      </c>
      <c r="U1239" t="s">
        <v>82</v>
      </c>
      <c r="V1239" t="s">
        <v>83</v>
      </c>
      <c r="W1239" t="s">
        <v>97</v>
      </c>
      <c r="X1239" t="s"/>
      <c r="Y1239" t="s">
        <v>85</v>
      </c>
      <c r="Z1239">
        <f>HYPERLINK("https://hotel-media.eclerx.com/savepage/tk_15468537597802799_sr_273.html","info")</f>
        <v/>
      </c>
      <c r="AA1239" t="n">
        <v>-2311872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51</v>
      </c>
      <c r="AQ1239" t="s">
        <v>88</v>
      </c>
      <c r="AR1239" t="s">
        <v>89</v>
      </c>
      <c r="AS1239" t="s"/>
      <c r="AT1239" t="s">
        <v>90</v>
      </c>
      <c r="AU1239" t="s"/>
      <c r="AV1239" t="s"/>
      <c r="AW1239" t="s"/>
      <c r="AX1239" t="s"/>
      <c r="AY1239" t="n">
        <v>2311872</v>
      </c>
      <c r="AZ1239" t="s">
        <v>977</v>
      </c>
      <c r="BA1239" t="s"/>
      <c r="BB1239" t="n">
        <v>40321</v>
      </c>
      <c r="BC1239" t="n">
        <v>53.551104834636</v>
      </c>
      <c r="BD1239" t="n">
        <v>53.551104834636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975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339</v>
      </c>
      <c r="L1240" t="s">
        <v>76</v>
      </c>
      <c r="M1240" t="s"/>
      <c r="N1240" t="s">
        <v>984</v>
      </c>
      <c r="O1240" t="s">
        <v>78</v>
      </c>
      <c r="P1240" t="s">
        <v>975</v>
      </c>
      <c r="Q1240" t="s"/>
      <c r="R1240" t="s">
        <v>220</v>
      </c>
      <c r="S1240" t="s">
        <v>985</v>
      </c>
      <c r="T1240" t="s">
        <v>81</v>
      </c>
      <c r="U1240" t="s">
        <v>82</v>
      </c>
      <c r="V1240" t="s">
        <v>83</v>
      </c>
      <c r="W1240" t="s">
        <v>97</v>
      </c>
      <c r="X1240" t="s"/>
      <c r="Y1240" t="s">
        <v>85</v>
      </c>
      <c r="Z1240">
        <f>HYPERLINK("https://hotel-media.eclerx.com/savepage/tk_15468537597802799_sr_273.html","info")</f>
        <v/>
      </c>
      <c r="AA1240" t="n">
        <v>-2311872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51</v>
      </c>
      <c r="AQ1240" t="s">
        <v>88</v>
      </c>
      <c r="AR1240" t="s">
        <v>89</v>
      </c>
      <c r="AS1240" t="s"/>
      <c r="AT1240" t="s">
        <v>90</v>
      </c>
      <c r="AU1240" t="s"/>
      <c r="AV1240" t="s"/>
      <c r="AW1240" t="s"/>
      <c r="AX1240" t="s"/>
      <c r="AY1240" t="n">
        <v>2311872</v>
      </c>
      <c r="AZ1240" t="s">
        <v>977</v>
      </c>
      <c r="BA1240" t="s"/>
      <c r="BB1240" t="n">
        <v>40321</v>
      </c>
      <c r="BC1240" t="n">
        <v>53.551104834636</v>
      </c>
      <c r="BD1240" t="n">
        <v>53.551104834636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986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72</v>
      </c>
      <c r="L1241" t="s">
        <v>76</v>
      </c>
      <c r="M1241" t="s"/>
      <c r="N1241" t="s">
        <v>134</v>
      </c>
      <c r="O1241" t="s">
        <v>78</v>
      </c>
      <c r="P1241" t="s">
        <v>986</v>
      </c>
      <c r="Q1241" t="s"/>
      <c r="R1241" t="s">
        <v>95</v>
      </c>
      <c r="S1241" t="s">
        <v>194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HYPERLINK("https://hotel-media.eclerx.com/savepage/tk_15468538856110413_sr_273.html","info")</f>
        <v/>
      </c>
      <c r="AA1241" t="n">
        <v>-2311955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115</v>
      </c>
      <c r="AQ1241" t="s">
        <v>88</v>
      </c>
      <c r="AR1241" t="s">
        <v>133</v>
      </c>
      <c r="AS1241" t="s"/>
      <c r="AT1241" t="s">
        <v>90</v>
      </c>
      <c r="AU1241" t="s"/>
      <c r="AV1241" t="s"/>
      <c r="AW1241" t="s"/>
      <c r="AX1241" t="s"/>
      <c r="AY1241" t="n">
        <v>2311955</v>
      </c>
      <c r="AZ1241" t="s">
        <v>987</v>
      </c>
      <c r="BA1241" t="s"/>
      <c r="BB1241" t="n">
        <v>39017</v>
      </c>
      <c r="BC1241" t="n">
        <v>53.553724</v>
      </c>
      <c r="BD1241" t="n">
        <v>53.553724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986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73</v>
      </c>
      <c r="L1242" t="s">
        <v>76</v>
      </c>
      <c r="M1242" t="s"/>
      <c r="N1242" t="s">
        <v>235</v>
      </c>
      <c r="O1242" t="s">
        <v>78</v>
      </c>
      <c r="P1242" t="s">
        <v>986</v>
      </c>
      <c r="Q1242" t="s"/>
      <c r="R1242" t="s">
        <v>95</v>
      </c>
      <c r="S1242" t="s">
        <v>195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HYPERLINK("https://hotel-media.eclerx.com/savepage/tk_15468538856110413_sr_273.html","info")</f>
        <v/>
      </c>
      <c r="AA1242" t="n">
        <v>-2311955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115</v>
      </c>
      <c r="AQ1242" t="s">
        <v>88</v>
      </c>
      <c r="AR1242" t="s">
        <v>123</v>
      </c>
      <c r="AS1242" t="s"/>
      <c r="AT1242" t="s">
        <v>90</v>
      </c>
      <c r="AU1242" t="s"/>
      <c r="AV1242" t="s"/>
      <c r="AW1242" t="s"/>
      <c r="AX1242" t="s"/>
      <c r="AY1242" t="n">
        <v>2311955</v>
      </c>
      <c r="AZ1242" t="s">
        <v>987</v>
      </c>
      <c r="BA1242" t="s"/>
      <c r="BB1242" t="n">
        <v>39017</v>
      </c>
      <c r="BC1242" t="n">
        <v>53.553724</v>
      </c>
      <c r="BD1242" t="n">
        <v>53.553724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988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118</v>
      </c>
      <c r="L1243" t="s">
        <v>76</v>
      </c>
      <c r="M1243" t="s"/>
      <c r="N1243" t="s">
        <v>128</v>
      </c>
      <c r="O1243" t="s">
        <v>78</v>
      </c>
      <c r="P1243" t="s">
        <v>988</v>
      </c>
      <c r="Q1243" t="s"/>
      <c r="R1243" t="s">
        <v>220</v>
      </c>
      <c r="S1243" t="s">
        <v>462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HYPERLINK("https://hotel-media.eclerx.com/savepage/tk_15468538196859353_sr_273.html","info")</f>
        <v/>
      </c>
      <c r="AA1243" t="n">
        <v>-6882368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81</v>
      </c>
      <c r="AQ1243" t="s">
        <v>88</v>
      </c>
      <c r="AR1243" t="s">
        <v>119</v>
      </c>
      <c r="AS1243" t="s"/>
      <c r="AT1243" t="s">
        <v>90</v>
      </c>
      <c r="AU1243" t="s"/>
      <c r="AV1243" t="s"/>
      <c r="AW1243" t="s"/>
      <c r="AX1243" t="s"/>
      <c r="AY1243" t="n">
        <v>6882368</v>
      </c>
      <c r="AZ1243" t="s">
        <v>989</v>
      </c>
      <c r="BA1243" t="s"/>
      <c r="BB1243" t="n">
        <v>45912</v>
      </c>
      <c r="BC1243" t="n">
        <v>53.558883661108</v>
      </c>
      <c r="BD1243" t="n">
        <v>53.558883661108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988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118</v>
      </c>
      <c r="L1244" t="s">
        <v>76</v>
      </c>
      <c r="M1244" t="s"/>
      <c r="N1244" t="s">
        <v>128</v>
      </c>
      <c r="O1244" t="s">
        <v>78</v>
      </c>
      <c r="P1244" t="s">
        <v>988</v>
      </c>
      <c r="Q1244" t="s"/>
      <c r="R1244" t="s">
        <v>220</v>
      </c>
      <c r="S1244" t="s">
        <v>462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HYPERLINK("https://hotel-media.eclerx.com/savepage/tk_15468538196859353_sr_273.html","info")</f>
        <v/>
      </c>
      <c r="AA1244" t="n">
        <v>-6882368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81</v>
      </c>
      <c r="AQ1244" t="s">
        <v>88</v>
      </c>
      <c r="AR1244" t="s">
        <v>124</v>
      </c>
      <c r="AS1244" t="s"/>
      <c r="AT1244" t="s">
        <v>90</v>
      </c>
      <c r="AU1244" t="s"/>
      <c r="AV1244" t="s"/>
      <c r="AW1244" t="s"/>
      <c r="AX1244" t="s"/>
      <c r="AY1244" t="n">
        <v>6882368</v>
      </c>
      <c r="AZ1244" t="s">
        <v>989</v>
      </c>
      <c r="BA1244" t="s"/>
      <c r="BB1244" t="n">
        <v>45912</v>
      </c>
      <c r="BC1244" t="n">
        <v>53.558883661108</v>
      </c>
      <c r="BD1244" t="n">
        <v>53.558883661108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988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118</v>
      </c>
      <c r="L1245" t="s">
        <v>76</v>
      </c>
      <c r="M1245" t="s"/>
      <c r="N1245" t="s">
        <v>137</v>
      </c>
      <c r="O1245" t="s">
        <v>78</v>
      </c>
      <c r="P1245" t="s">
        <v>988</v>
      </c>
      <c r="Q1245" t="s"/>
      <c r="R1245" t="s">
        <v>220</v>
      </c>
      <c r="S1245" t="s">
        <v>462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HYPERLINK("https://hotel-media.eclerx.com/savepage/tk_15468538196859353_sr_273.html","info")</f>
        <v/>
      </c>
      <c r="AA1245" t="n">
        <v>-6882368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81</v>
      </c>
      <c r="AQ1245" t="s">
        <v>88</v>
      </c>
      <c r="AR1245" t="s">
        <v>121</v>
      </c>
      <c r="AS1245" t="s"/>
      <c r="AT1245" t="s">
        <v>90</v>
      </c>
      <c r="AU1245" t="s"/>
      <c r="AV1245" t="s"/>
      <c r="AW1245" t="s"/>
      <c r="AX1245" t="s"/>
      <c r="AY1245" t="n">
        <v>6882368</v>
      </c>
      <c r="AZ1245" t="s">
        <v>989</v>
      </c>
      <c r="BA1245" t="s"/>
      <c r="BB1245" t="n">
        <v>45912</v>
      </c>
      <c r="BC1245" t="n">
        <v>53.558883661108</v>
      </c>
      <c r="BD1245" t="n">
        <v>53.558883661108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988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159</v>
      </c>
      <c r="L1246" t="s">
        <v>76</v>
      </c>
      <c r="M1246" t="s"/>
      <c r="N1246" t="s">
        <v>149</v>
      </c>
      <c r="O1246" t="s">
        <v>78</v>
      </c>
      <c r="P1246" t="s">
        <v>988</v>
      </c>
      <c r="Q1246" t="s"/>
      <c r="R1246" t="s">
        <v>220</v>
      </c>
      <c r="S1246" t="s">
        <v>698</v>
      </c>
      <c r="T1246" t="s">
        <v>81</v>
      </c>
      <c r="U1246" t="s">
        <v>82</v>
      </c>
      <c r="V1246" t="s">
        <v>83</v>
      </c>
      <c r="W1246" t="s">
        <v>97</v>
      </c>
      <c r="X1246" t="s"/>
      <c r="Y1246" t="s">
        <v>85</v>
      </c>
      <c r="Z1246">
        <f>HYPERLINK("https://hotel-media.eclerx.com/savepage/tk_15468538196859353_sr_273.html","info")</f>
        <v/>
      </c>
      <c r="AA1246" t="n">
        <v>-6882368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81</v>
      </c>
      <c r="AQ1246" t="s">
        <v>88</v>
      </c>
      <c r="AR1246" t="s">
        <v>121</v>
      </c>
      <c r="AS1246" t="s"/>
      <c r="AT1246" t="s">
        <v>90</v>
      </c>
      <c r="AU1246" t="s"/>
      <c r="AV1246" t="s"/>
      <c r="AW1246" t="s"/>
      <c r="AX1246" t="s"/>
      <c r="AY1246" t="n">
        <v>6882368</v>
      </c>
      <c r="AZ1246" t="s">
        <v>989</v>
      </c>
      <c r="BA1246" t="s"/>
      <c r="BB1246" t="n">
        <v>45912</v>
      </c>
      <c r="BC1246" t="n">
        <v>53.558883661108</v>
      </c>
      <c r="BD1246" t="n">
        <v>53.558883661108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988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159</v>
      </c>
      <c r="L1247" t="s">
        <v>76</v>
      </c>
      <c r="M1247" t="s"/>
      <c r="N1247" t="s">
        <v>128</v>
      </c>
      <c r="O1247" t="s">
        <v>78</v>
      </c>
      <c r="P1247" t="s">
        <v>988</v>
      </c>
      <c r="Q1247" t="s"/>
      <c r="R1247" t="s">
        <v>220</v>
      </c>
      <c r="S1247" t="s">
        <v>698</v>
      </c>
      <c r="T1247" t="s">
        <v>81</v>
      </c>
      <c r="U1247" t="s">
        <v>82</v>
      </c>
      <c r="V1247" t="s">
        <v>83</v>
      </c>
      <c r="W1247" t="s">
        <v>97</v>
      </c>
      <c r="X1247" t="s"/>
      <c r="Y1247" t="s">
        <v>85</v>
      </c>
      <c r="Z1247">
        <f>HYPERLINK("https://hotel-media.eclerx.com/savepage/tk_15468538196859353_sr_273.html","info")</f>
        <v/>
      </c>
      <c r="AA1247" t="n">
        <v>-6882368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81</v>
      </c>
      <c r="AQ1247" t="s">
        <v>88</v>
      </c>
      <c r="AR1247" t="s">
        <v>121</v>
      </c>
      <c r="AS1247" t="s"/>
      <c r="AT1247" t="s">
        <v>90</v>
      </c>
      <c r="AU1247" t="s"/>
      <c r="AV1247" t="s"/>
      <c r="AW1247" t="s"/>
      <c r="AX1247" t="s"/>
      <c r="AY1247" t="n">
        <v>6882368</v>
      </c>
      <c r="AZ1247" t="s">
        <v>989</v>
      </c>
      <c r="BA1247" t="s"/>
      <c r="BB1247" t="n">
        <v>45912</v>
      </c>
      <c r="BC1247" t="n">
        <v>53.558883661108</v>
      </c>
      <c r="BD1247" t="n">
        <v>53.558883661108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988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159</v>
      </c>
      <c r="L1248" t="s">
        <v>76</v>
      </c>
      <c r="M1248" t="s"/>
      <c r="N1248" t="s">
        <v>149</v>
      </c>
      <c r="O1248" t="s">
        <v>78</v>
      </c>
      <c r="P1248" t="s">
        <v>988</v>
      </c>
      <c r="Q1248" t="s"/>
      <c r="R1248" t="s">
        <v>220</v>
      </c>
      <c r="S1248" t="s">
        <v>698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HYPERLINK("https://hotel-media.eclerx.com/savepage/tk_15468538196859353_sr_273.html","info")</f>
        <v/>
      </c>
      <c r="AA1248" t="n">
        <v>-6882368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81</v>
      </c>
      <c r="AQ1248" t="s">
        <v>88</v>
      </c>
      <c r="AR1248" t="s">
        <v>121</v>
      </c>
      <c r="AS1248" t="s"/>
      <c r="AT1248" t="s">
        <v>90</v>
      </c>
      <c r="AU1248" t="s"/>
      <c r="AV1248" t="s"/>
      <c r="AW1248" t="s"/>
      <c r="AX1248" t="s"/>
      <c r="AY1248" t="n">
        <v>6882368</v>
      </c>
      <c r="AZ1248" t="s">
        <v>989</v>
      </c>
      <c r="BA1248" t="s"/>
      <c r="BB1248" t="n">
        <v>45912</v>
      </c>
      <c r="BC1248" t="n">
        <v>53.558883661108</v>
      </c>
      <c r="BD1248" t="n">
        <v>53.558883661108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988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159</v>
      </c>
      <c r="L1249" t="s">
        <v>76</v>
      </c>
      <c r="M1249" t="s"/>
      <c r="N1249" t="s">
        <v>128</v>
      </c>
      <c r="O1249" t="s">
        <v>78</v>
      </c>
      <c r="P1249" t="s">
        <v>988</v>
      </c>
      <c r="Q1249" t="s"/>
      <c r="R1249" t="s">
        <v>220</v>
      </c>
      <c r="S1249" t="s">
        <v>698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HYPERLINK("https://hotel-media.eclerx.com/savepage/tk_15468538196859353_sr_273.html","info")</f>
        <v/>
      </c>
      <c r="AA1249" t="n">
        <v>-6882368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81</v>
      </c>
      <c r="AQ1249" t="s">
        <v>88</v>
      </c>
      <c r="AR1249" t="s">
        <v>121</v>
      </c>
      <c r="AS1249" t="s"/>
      <c r="AT1249" t="s">
        <v>90</v>
      </c>
      <c r="AU1249" t="s"/>
      <c r="AV1249" t="s"/>
      <c r="AW1249" t="s"/>
      <c r="AX1249" t="s"/>
      <c r="AY1249" t="n">
        <v>6882368</v>
      </c>
      <c r="AZ1249" t="s">
        <v>989</v>
      </c>
      <c r="BA1249" t="s"/>
      <c r="BB1249" t="n">
        <v>45912</v>
      </c>
      <c r="BC1249" t="n">
        <v>53.558883661108</v>
      </c>
      <c r="BD1249" t="n">
        <v>53.558883661108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988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165</v>
      </c>
      <c r="L1250" t="s">
        <v>76</v>
      </c>
      <c r="M1250" t="s"/>
      <c r="N1250" t="s">
        <v>128</v>
      </c>
      <c r="O1250" t="s">
        <v>78</v>
      </c>
      <c r="P1250" t="s">
        <v>988</v>
      </c>
      <c r="Q1250" t="s"/>
      <c r="R1250" t="s">
        <v>220</v>
      </c>
      <c r="S1250" t="s">
        <v>284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HYPERLINK("https://hotel-media.eclerx.com/savepage/tk_15468538196859353_sr_273.html","info")</f>
        <v/>
      </c>
      <c r="AA1250" t="n">
        <v>-6882368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81</v>
      </c>
      <c r="AQ1250" t="s">
        <v>88</v>
      </c>
      <c r="AR1250" t="s">
        <v>450</v>
      </c>
      <c r="AS1250" t="s"/>
      <c r="AT1250" t="s">
        <v>90</v>
      </c>
      <c r="AU1250" t="s"/>
      <c r="AV1250" t="s"/>
      <c r="AW1250" t="s"/>
      <c r="AX1250" t="s"/>
      <c r="AY1250" t="n">
        <v>6882368</v>
      </c>
      <c r="AZ1250" t="s">
        <v>989</v>
      </c>
      <c r="BA1250" t="s"/>
      <c r="BB1250" t="n">
        <v>45912</v>
      </c>
      <c r="BC1250" t="n">
        <v>53.558883661108</v>
      </c>
      <c r="BD1250" t="n">
        <v>53.558883661108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990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69</v>
      </c>
      <c r="L1251" t="s">
        <v>76</v>
      </c>
      <c r="M1251" t="s"/>
      <c r="N1251" t="s">
        <v>596</v>
      </c>
      <c r="O1251" t="s">
        <v>78</v>
      </c>
      <c r="P1251" t="s">
        <v>990</v>
      </c>
      <c r="Q1251" t="s"/>
      <c r="R1251" t="s">
        <v>242</v>
      </c>
      <c r="S1251" t="s">
        <v>343</v>
      </c>
      <c r="T1251" t="s">
        <v>81</v>
      </c>
      <c r="U1251" t="s">
        <v>82</v>
      </c>
      <c r="V1251" t="s">
        <v>83</v>
      </c>
      <c r="W1251" t="s">
        <v>97</v>
      </c>
      <c r="X1251" t="s"/>
      <c r="Y1251" t="s">
        <v>85</v>
      </c>
      <c r="Z1251">
        <f>HYPERLINK("https://hotel-media.eclerx.com/savepage/tk_15468538933818328_sr_273.html","info")</f>
        <v/>
      </c>
      <c r="AA1251" t="n">
        <v>-2311893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119</v>
      </c>
      <c r="AQ1251" t="s">
        <v>88</v>
      </c>
      <c r="AR1251" t="s">
        <v>89</v>
      </c>
      <c r="AS1251" t="s"/>
      <c r="AT1251" t="s">
        <v>90</v>
      </c>
      <c r="AU1251" t="s"/>
      <c r="AV1251" t="s"/>
      <c r="AW1251" t="s"/>
      <c r="AX1251" t="s"/>
      <c r="AY1251" t="n">
        <v>2311893</v>
      </c>
      <c r="AZ1251" t="s">
        <v>991</v>
      </c>
      <c r="BA1251" t="s"/>
      <c r="BB1251" t="n">
        <v>28906</v>
      </c>
      <c r="BC1251" t="n">
        <v>53.528110539014</v>
      </c>
      <c r="BD1251" t="n">
        <v>53.528110539014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990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69</v>
      </c>
      <c r="L1252" t="s">
        <v>76</v>
      </c>
      <c r="M1252" t="s"/>
      <c r="N1252" t="s">
        <v>992</v>
      </c>
      <c r="O1252" t="s">
        <v>78</v>
      </c>
      <c r="P1252" t="s">
        <v>990</v>
      </c>
      <c r="Q1252" t="s"/>
      <c r="R1252" t="s">
        <v>242</v>
      </c>
      <c r="S1252" t="s">
        <v>343</v>
      </c>
      <c r="T1252" t="s">
        <v>81</v>
      </c>
      <c r="U1252" t="s">
        <v>82</v>
      </c>
      <c r="V1252" t="s">
        <v>83</v>
      </c>
      <c r="W1252" t="s">
        <v>97</v>
      </c>
      <c r="X1252" t="s"/>
      <c r="Y1252" t="s">
        <v>85</v>
      </c>
      <c r="Z1252">
        <f>HYPERLINK("https://hotel-media.eclerx.com/savepage/tk_15468538933818328_sr_273.html","info")</f>
        <v/>
      </c>
      <c r="AA1252" t="n">
        <v>-2311893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119</v>
      </c>
      <c r="AQ1252" t="s">
        <v>88</v>
      </c>
      <c r="AR1252" t="s">
        <v>89</v>
      </c>
      <c r="AS1252" t="s"/>
      <c r="AT1252" t="s">
        <v>90</v>
      </c>
      <c r="AU1252" t="s"/>
      <c r="AV1252" t="s"/>
      <c r="AW1252" t="s"/>
      <c r="AX1252" t="s"/>
      <c r="AY1252" t="n">
        <v>2311893</v>
      </c>
      <c r="AZ1252" t="s">
        <v>991</v>
      </c>
      <c r="BA1252" t="s"/>
      <c r="BB1252" t="n">
        <v>28906</v>
      </c>
      <c r="BC1252" t="n">
        <v>53.528110539014</v>
      </c>
      <c r="BD1252" t="n">
        <v>53.528110539014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990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71</v>
      </c>
      <c r="L1253" t="s">
        <v>76</v>
      </c>
      <c r="M1253" t="s"/>
      <c r="N1253" t="s">
        <v>849</v>
      </c>
      <c r="O1253" t="s">
        <v>78</v>
      </c>
      <c r="P1253" t="s">
        <v>990</v>
      </c>
      <c r="Q1253" t="s"/>
      <c r="R1253" t="s">
        <v>242</v>
      </c>
      <c r="S1253" t="s">
        <v>447</v>
      </c>
      <c r="T1253" t="s">
        <v>81</v>
      </c>
      <c r="U1253" t="s">
        <v>82</v>
      </c>
      <c r="V1253" t="s">
        <v>83</v>
      </c>
      <c r="W1253" t="s">
        <v>97</v>
      </c>
      <c r="X1253" t="s"/>
      <c r="Y1253" t="s">
        <v>85</v>
      </c>
      <c r="Z1253">
        <f>HYPERLINK("https://hotel-media.eclerx.com/savepage/tk_15468538933818328_sr_273.html","info")</f>
        <v/>
      </c>
      <c r="AA1253" t="n">
        <v>-2311893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119</v>
      </c>
      <c r="AQ1253" t="s">
        <v>88</v>
      </c>
      <c r="AR1253" t="s">
        <v>141</v>
      </c>
      <c r="AS1253" t="s"/>
      <c r="AT1253" t="s">
        <v>90</v>
      </c>
      <c r="AU1253" t="s"/>
      <c r="AV1253" t="s"/>
      <c r="AW1253" t="s"/>
      <c r="AX1253" t="s"/>
      <c r="AY1253" t="n">
        <v>2311893</v>
      </c>
      <c r="AZ1253" t="s">
        <v>991</v>
      </c>
      <c r="BA1253" t="s"/>
      <c r="BB1253" t="n">
        <v>28906</v>
      </c>
      <c r="BC1253" t="n">
        <v>53.528110539014</v>
      </c>
      <c r="BD1253" t="n">
        <v>53.528110539014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990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74</v>
      </c>
      <c r="L1254" t="s">
        <v>76</v>
      </c>
      <c r="M1254" t="s"/>
      <c r="N1254" t="s">
        <v>993</v>
      </c>
      <c r="O1254" t="s">
        <v>78</v>
      </c>
      <c r="P1254" t="s">
        <v>990</v>
      </c>
      <c r="Q1254" t="s"/>
      <c r="R1254" t="s">
        <v>242</v>
      </c>
      <c r="S1254" t="s">
        <v>110</v>
      </c>
      <c r="T1254" t="s">
        <v>81</v>
      </c>
      <c r="U1254" t="s">
        <v>82</v>
      </c>
      <c r="V1254" t="s">
        <v>83</v>
      </c>
      <c r="W1254" t="s">
        <v>97</v>
      </c>
      <c r="X1254" t="s"/>
      <c r="Y1254" t="s">
        <v>85</v>
      </c>
      <c r="Z1254">
        <f>HYPERLINK("https://hotel-media.eclerx.com/savepage/tk_15468538933818328_sr_273.html","info")</f>
        <v/>
      </c>
      <c r="AA1254" t="n">
        <v>-2311893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119</v>
      </c>
      <c r="AQ1254" t="s">
        <v>88</v>
      </c>
      <c r="AR1254" t="s">
        <v>89</v>
      </c>
      <c r="AS1254" t="s"/>
      <c r="AT1254" t="s">
        <v>90</v>
      </c>
      <c r="AU1254" t="s"/>
      <c r="AV1254" t="s"/>
      <c r="AW1254" t="s"/>
      <c r="AX1254" t="s"/>
      <c r="AY1254" t="n">
        <v>2311893</v>
      </c>
      <c r="AZ1254" t="s">
        <v>991</v>
      </c>
      <c r="BA1254" t="s"/>
      <c r="BB1254" t="n">
        <v>28906</v>
      </c>
      <c r="BC1254" t="n">
        <v>53.528110539014</v>
      </c>
      <c r="BD1254" t="n">
        <v>53.528110539014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990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74</v>
      </c>
      <c r="L1255" t="s">
        <v>76</v>
      </c>
      <c r="M1255" t="s"/>
      <c r="N1255" t="s">
        <v>994</v>
      </c>
      <c r="O1255" t="s">
        <v>78</v>
      </c>
      <c r="P1255" t="s">
        <v>990</v>
      </c>
      <c r="Q1255" t="s"/>
      <c r="R1255" t="s">
        <v>242</v>
      </c>
      <c r="S1255" t="s">
        <v>110</v>
      </c>
      <c r="T1255" t="s">
        <v>81</v>
      </c>
      <c r="U1255" t="s">
        <v>82</v>
      </c>
      <c r="V1255" t="s">
        <v>83</v>
      </c>
      <c r="W1255" t="s">
        <v>97</v>
      </c>
      <c r="X1255" t="s"/>
      <c r="Y1255" t="s">
        <v>85</v>
      </c>
      <c r="Z1255">
        <f>HYPERLINK("https://hotel-media.eclerx.com/savepage/tk_15468538933818328_sr_273.html","info")</f>
        <v/>
      </c>
      <c r="AA1255" t="n">
        <v>-2311893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119</v>
      </c>
      <c r="AQ1255" t="s">
        <v>88</v>
      </c>
      <c r="AR1255" t="s">
        <v>89</v>
      </c>
      <c r="AS1255" t="s"/>
      <c r="AT1255" t="s">
        <v>90</v>
      </c>
      <c r="AU1255" t="s"/>
      <c r="AV1255" t="s"/>
      <c r="AW1255" t="s"/>
      <c r="AX1255" t="s"/>
      <c r="AY1255" t="n">
        <v>2311893</v>
      </c>
      <c r="AZ1255" t="s">
        <v>991</v>
      </c>
      <c r="BA1255" t="s"/>
      <c r="BB1255" t="n">
        <v>28906</v>
      </c>
      <c r="BC1255" t="n">
        <v>53.528110539014</v>
      </c>
      <c r="BD1255" t="n">
        <v>53.528110539014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990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74</v>
      </c>
      <c r="L1256" t="s">
        <v>76</v>
      </c>
      <c r="M1256" t="s"/>
      <c r="N1256" t="s">
        <v>995</v>
      </c>
      <c r="O1256" t="s">
        <v>78</v>
      </c>
      <c r="P1256" t="s">
        <v>990</v>
      </c>
      <c r="Q1256" t="s"/>
      <c r="R1256" t="s">
        <v>242</v>
      </c>
      <c r="S1256" t="s">
        <v>110</v>
      </c>
      <c r="T1256" t="s">
        <v>81</v>
      </c>
      <c r="U1256" t="s">
        <v>82</v>
      </c>
      <c r="V1256" t="s">
        <v>83</v>
      </c>
      <c r="W1256" t="s">
        <v>97</v>
      </c>
      <c r="X1256" t="s"/>
      <c r="Y1256" t="s">
        <v>85</v>
      </c>
      <c r="Z1256">
        <f>HYPERLINK("https://hotel-media.eclerx.com/savepage/tk_15468538933818328_sr_273.html","info")</f>
        <v/>
      </c>
      <c r="AA1256" t="n">
        <v>-2311893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119</v>
      </c>
      <c r="AQ1256" t="s">
        <v>88</v>
      </c>
      <c r="AR1256" t="s">
        <v>89</v>
      </c>
      <c r="AS1256" t="s"/>
      <c r="AT1256" t="s">
        <v>90</v>
      </c>
      <c r="AU1256" t="s"/>
      <c r="AV1256" t="s"/>
      <c r="AW1256" t="s"/>
      <c r="AX1256" t="s"/>
      <c r="AY1256" t="n">
        <v>2311893</v>
      </c>
      <c r="AZ1256" t="s">
        <v>991</v>
      </c>
      <c r="BA1256" t="s"/>
      <c r="BB1256" t="n">
        <v>28906</v>
      </c>
      <c r="BC1256" t="n">
        <v>53.528110539014</v>
      </c>
      <c r="BD1256" t="n">
        <v>53.528110539014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990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74</v>
      </c>
      <c r="L1257" t="s">
        <v>76</v>
      </c>
      <c r="M1257" t="s"/>
      <c r="N1257" t="s">
        <v>996</v>
      </c>
      <c r="O1257" t="s">
        <v>78</v>
      </c>
      <c r="P1257" t="s">
        <v>990</v>
      </c>
      <c r="Q1257" t="s"/>
      <c r="R1257" t="s">
        <v>242</v>
      </c>
      <c r="S1257" t="s">
        <v>110</v>
      </c>
      <c r="T1257" t="s">
        <v>81</v>
      </c>
      <c r="U1257" t="s">
        <v>82</v>
      </c>
      <c r="V1257" t="s">
        <v>83</v>
      </c>
      <c r="W1257" t="s">
        <v>97</v>
      </c>
      <c r="X1257" t="s"/>
      <c r="Y1257" t="s">
        <v>85</v>
      </c>
      <c r="Z1257">
        <f>HYPERLINK("https://hotel-media.eclerx.com/savepage/tk_15468538933818328_sr_273.html","info")</f>
        <v/>
      </c>
      <c r="AA1257" t="n">
        <v>-2311893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119</v>
      </c>
      <c r="AQ1257" t="s">
        <v>88</v>
      </c>
      <c r="AR1257" t="s">
        <v>89</v>
      </c>
      <c r="AS1257" t="s"/>
      <c r="AT1257" t="s">
        <v>90</v>
      </c>
      <c r="AU1257" t="s"/>
      <c r="AV1257" t="s"/>
      <c r="AW1257" t="s"/>
      <c r="AX1257" t="s"/>
      <c r="AY1257" t="n">
        <v>2311893</v>
      </c>
      <c r="AZ1257" t="s">
        <v>991</v>
      </c>
      <c r="BA1257" t="s"/>
      <c r="BB1257" t="n">
        <v>28906</v>
      </c>
      <c r="BC1257" t="n">
        <v>53.528110539014</v>
      </c>
      <c r="BD1257" t="n">
        <v>53.528110539014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990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76</v>
      </c>
      <c r="L1258" t="s">
        <v>76</v>
      </c>
      <c r="M1258" t="s"/>
      <c r="N1258" t="s">
        <v>418</v>
      </c>
      <c r="O1258" t="s">
        <v>78</v>
      </c>
      <c r="P1258" t="s">
        <v>990</v>
      </c>
      <c r="Q1258" t="s"/>
      <c r="R1258" t="s">
        <v>242</v>
      </c>
      <c r="S1258" t="s">
        <v>451</v>
      </c>
      <c r="T1258" t="s">
        <v>81</v>
      </c>
      <c r="U1258" t="s">
        <v>82</v>
      </c>
      <c r="V1258" t="s">
        <v>83</v>
      </c>
      <c r="W1258" t="s">
        <v>97</v>
      </c>
      <c r="X1258" t="s"/>
      <c r="Y1258" t="s">
        <v>85</v>
      </c>
      <c r="Z1258">
        <f>HYPERLINK("https://hotel-media.eclerx.com/savepage/tk_15468538933818328_sr_273.html","info")</f>
        <v/>
      </c>
      <c r="AA1258" t="n">
        <v>-2311893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119</v>
      </c>
      <c r="AQ1258" t="s">
        <v>88</v>
      </c>
      <c r="AR1258" t="s">
        <v>141</v>
      </c>
      <c r="AS1258" t="s"/>
      <c r="AT1258" t="s">
        <v>90</v>
      </c>
      <c r="AU1258" t="s"/>
      <c r="AV1258" t="s"/>
      <c r="AW1258" t="s"/>
      <c r="AX1258" t="s"/>
      <c r="AY1258" t="n">
        <v>2311893</v>
      </c>
      <c r="AZ1258" t="s">
        <v>991</v>
      </c>
      <c r="BA1258" t="s"/>
      <c r="BB1258" t="n">
        <v>28906</v>
      </c>
      <c r="BC1258" t="n">
        <v>53.528110539014</v>
      </c>
      <c r="BD1258" t="n">
        <v>53.528110539014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990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76</v>
      </c>
      <c r="L1259" t="s">
        <v>76</v>
      </c>
      <c r="M1259" t="s"/>
      <c r="N1259" t="s">
        <v>283</v>
      </c>
      <c r="O1259" t="s">
        <v>78</v>
      </c>
      <c r="P1259" t="s">
        <v>990</v>
      </c>
      <c r="Q1259" t="s"/>
      <c r="R1259" t="s">
        <v>242</v>
      </c>
      <c r="S1259" t="s">
        <v>451</v>
      </c>
      <c r="T1259" t="s">
        <v>81</v>
      </c>
      <c r="U1259" t="s">
        <v>82</v>
      </c>
      <c r="V1259" t="s">
        <v>83</v>
      </c>
      <c r="W1259" t="s">
        <v>97</v>
      </c>
      <c r="X1259" t="s"/>
      <c r="Y1259" t="s">
        <v>85</v>
      </c>
      <c r="Z1259">
        <f>HYPERLINK("https://hotel-media.eclerx.com/savepage/tk_15468538933818328_sr_273.html","info")</f>
        <v/>
      </c>
      <c r="AA1259" t="n">
        <v>-2311893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119</v>
      </c>
      <c r="AQ1259" t="s">
        <v>88</v>
      </c>
      <c r="AR1259" t="s">
        <v>127</v>
      </c>
      <c r="AS1259" t="s"/>
      <c r="AT1259" t="s">
        <v>90</v>
      </c>
      <c r="AU1259" t="s"/>
      <c r="AV1259" t="s"/>
      <c r="AW1259" t="s"/>
      <c r="AX1259" t="s"/>
      <c r="AY1259" t="n">
        <v>2311893</v>
      </c>
      <c r="AZ1259" t="s">
        <v>991</v>
      </c>
      <c r="BA1259" t="s"/>
      <c r="BB1259" t="n">
        <v>28906</v>
      </c>
      <c r="BC1259" t="n">
        <v>53.528110539014</v>
      </c>
      <c r="BD1259" t="n">
        <v>53.528110539014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990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76</v>
      </c>
      <c r="L1260" t="s">
        <v>76</v>
      </c>
      <c r="M1260" t="s"/>
      <c r="N1260" t="s">
        <v>995</v>
      </c>
      <c r="O1260" t="s">
        <v>78</v>
      </c>
      <c r="P1260" t="s">
        <v>990</v>
      </c>
      <c r="Q1260" t="s"/>
      <c r="R1260" t="s">
        <v>242</v>
      </c>
      <c r="S1260" t="s">
        <v>451</v>
      </c>
      <c r="T1260" t="s">
        <v>81</v>
      </c>
      <c r="U1260" t="s">
        <v>82</v>
      </c>
      <c r="V1260" t="s">
        <v>83</v>
      </c>
      <c r="W1260" t="s">
        <v>97</v>
      </c>
      <c r="X1260" t="s"/>
      <c r="Y1260" t="s">
        <v>85</v>
      </c>
      <c r="Z1260">
        <f>HYPERLINK("https://hotel-media.eclerx.com/savepage/tk_15468538933818328_sr_273.html","info")</f>
        <v/>
      </c>
      <c r="AA1260" t="n">
        <v>-2311893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119</v>
      </c>
      <c r="AQ1260" t="s">
        <v>88</v>
      </c>
      <c r="AR1260" t="s">
        <v>114</v>
      </c>
      <c r="AS1260" t="s"/>
      <c r="AT1260" t="s">
        <v>90</v>
      </c>
      <c r="AU1260" t="s"/>
      <c r="AV1260" t="s"/>
      <c r="AW1260" t="s"/>
      <c r="AX1260" t="s"/>
      <c r="AY1260" t="n">
        <v>2311893</v>
      </c>
      <c r="AZ1260" t="s">
        <v>991</v>
      </c>
      <c r="BA1260" t="s"/>
      <c r="BB1260" t="n">
        <v>28906</v>
      </c>
      <c r="BC1260" t="n">
        <v>53.528110539014</v>
      </c>
      <c r="BD1260" t="n">
        <v>53.528110539014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990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77</v>
      </c>
      <c r="L1261" t="s">
        <v>76</v>
      </c>
      <c r="M1261" t="s"/>
      <c r="N1261" t="s">
        <v>997</v>
      </c>
      <c r="O1261" t="s">
        <v>78</v>
      </c>
      <c r="P1261" t="s">
        <v>990</v>
      </c>
      <c r="Q1261" t="s"/>
      <c r="R1261" t="s">
        <v>242</v>
      </c>
      <c r="S1261" t="s">
        <v>116</v>
      </c>
      <c r="T1261" t="s">
        <v>81</v>
      </c>
      <c r="U1261" t="s">
        <v>82</v>
      </c>
      <c r="V1261" t="s">
        <v>83</v>
      </c>
      <c r="W1261" t="s">
        <v>97</v>
      </c>
      <c r="X1261" t="s"/>
      <c r="Y1261" t="s">
        <v>85</v>
      </c>
      <c r="Z1261">
        <f>HYPERLINK("https://hotel-media.eclerx.com/savepage/tk_15468538933818328_sr_273.html","info")</f>
        <v/>
      </c>
      <c r="AA1261" t="n">
        <v>-2311893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119</v>
      </c>
      <c r="AQ1261" t="s">
        <v>88</v>
      </c>
      <c r="AR1261" t="s">
        <v>133</v>
      </c>
      <c r="AS1261" t="s"/>
      <c r="AT1261" t="s">
        <v>90</v>
      </c>
      <c r="AU1261" t="s"/>
      <c r="AV1261" t="s"/>
      <c r="AW1261" t="s"/>
      <c r="AX1261" t="s"/>
      <c r="AY1261" t="n">
        <v>2311893</v>
      </c>
      <c r="AZ1261" t="s">
        <v>991</v>
      </c>
      <c r="BA1261" t="s"/>
      <c r="BB1261" t="n">
        <v>28906</v>
      </c>
      <c r="BC1261" t="n">
        <v>53.528110539014</v>
      </c>
      <c r="BD1261" t="n">
        <v>53.528110539014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990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79</v>
      </c>
      <c r="L1262" t="s">
        <v>76</v>
      </c>
      <c r="M1262" t="s"/>
      <c r="N1262" t="s">
        <v>998</v>
      </c>
      <c r="O1262" t="s">
        <v>78</v>
      </c>
      <c r="P1262" t="s">
        <v>990</v>
      </c>
      <c r="Q1262" t="s"/>
      <c r="R1262" t="s">
        <v>242</v>
      </c>
      <c r="S1262" t="s">
        <v>345</v>
      </c>
      <c r="T1262" t="s">
        <v>81</v>
      </c>
      <c r="U1262" t="s">
        <v>82</v>
      </c>
      <c r="V1262" t="s">
        <v>83</v>
      </c>
      <c r="W1262" t="s">
        <v>97</v>
      </c>
      <c r="X1262" t="s"/>
      <c r="Y1262" t="s">
        <v>85</v>
      </c>
      <c r="Z1262">
        <f>HYPERLINK("https://hotel-media.eclerx.com/savepage/tk_15468538933818328_sr_273.html","info")</f>
        <v/>
      </c>
      <c r="AA1262" t="n">
        <v>-2311893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119</v>
      </c>
      <c r="AQ1262" t="s">
        <v>88</v>
      </c>
      <c r="AR1262" t="s">
        <v>89</v>
      </c>
      <c r="AS1262" t="s"/>
      <c r="AT1262" t="s">
        <v>90</v>
      </c>
      <c r="AU1262" t="s"/>
      <c r="AV1262" t="s"/>
      <c r="AW1262" t="s"/>
      <c r="AX1262" t="s"/>
      <c r="AY1262" t="n">
        <v>2311893</v>
      </c>
      <c r="AZ1262" t="s">
        <v>991</v>
      </c>
      <c r="BA1262" t="s"/>
      <c r="BB1262" t="n">
        <v>28906</v>
      </c>
      <c r="BC1262" t="n">
        <v>53.528110539014</v>
      </c>
      <c r="BD1262" t="n">
        <v>53.528110539014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990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79</v>
      </c>
      <c r="L1263" t="s">
        <v>76</v>
      </c>
      <c r="M1263" t="s"/>
      <c r="N1263" t="s">
        <v>999</v>
      </c>
      <c r="O1263" t="s">
        <v>78</v>
      </c>
      <c r="P1263" t="s">
        <v>990</v>
      </c>
      <c r="Q1263" t="s"/>
      <c r="R1263" t="s">
        <v>242</v>
      </c>
      <c r="S1263" t="s">
        <v>345</v>
      </c>
      <c r="T1263" t="s">
        <v>81</v>
      </c>
      <c r="U1263" t="s">
        <v>82</v>
      </c>
      <c r="V1263" t="s">
        <v>83</v>
      </c>
      <c r="W1263" t="s">
        <v>97</v>
      </c>
      <c r="X1263" t="s"/>
      <c r="Y1263" t="s">
        <v>85</v>
      </c>
      <c r="Z1263">
        <f>HYPERLINK("https://hotel-media.eclerx.com/savepage/tk_15468538933818328_sr_273.html","info")</f>
        <v/>
      </c>
      <c r="AA1263" t="n">
        <v>-2311893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119</v>
      </c>
      <c r="AQ1263" t="s">
        <v>88</v>
      </c>
      <c r="AR1263" t="s">
        <v>89</v>
      </c>
      <c r="AS1263" t="s"/>
      <c r="AT1263" t="s">
        <v>90</v>
      </c>
      <c r="AU1263" t="s"/>
      <c r="AV1263" t="s"/>
      <c r="AW1263" t="s"/>
      <c r="AX1263" t="s"/>
      <c r="AY1263" t="n">
        <v>2311893</v>
      </c>
      <c r="AZ1263" t="s">
        <v>991</v>
      </c>
      <c r="BA1263" t="s"/>
      <c r="BB1263" t="n">
        <v>28906</v>
      </c>
      <c r="BC1263" t="n">
        <v>53.528110539014</v>
      </c>
      <c r="BD1263" t="n">
        <v>53.528110539014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990</v>
      </c>
      <c r="F1264" t="n">
        <v>-1</v>
      </c>
      <c r="G1264" t="s">
        <v>74</v>
      </c>
      <c r="H1264" t="s">
        <v>75</v>
      </c>
      <c r="I1264" t="s"/>
      <c r="J1264" t="s">
        <v>74</v>
      </c>
      <c r="K1264" t="n">
        <v>79</v>
      </c>
      <c r="L1264" t="s">
        <v>76</v>
      </c>
      <c r="M1264" t="s"/>
      <c r="N1264" t="s">
        <v>849</v>
      </c>
      <c r="O1264" t="s">
        <v>78</v>
      </c>
      <c r="P1264" t="s">
        <v>990</v>
      </c>
      <c r="Q1264" t="s"/>
      <c r="R1264" t="s">
        <v>242</v>
      </c>
      <c r="S1264" t="s">
        <v>345</v>
      </c>
      <c r="T1264" t="s">
        <v>81</v>
      </c>
      <c r="U1264" t="s">
        <v>82</v>
      </c>
      <c r="V1264" t="s">
        <v>83</v>
      </c>
      <c r="W1264" t="s">
        <v>97</v>
      </c>
      <c r="X1264" t="s"/>
      <c r="Y1264" t="s">
        <v>85</v>
      </c>
      <c r="Z1264">
        <f>HYPERLINK("https://hotel-media.eclerx.com/savepage/tk_15468538933818328_sr_273.html","info")</f>
        <v/>
      </c>
      <c r="AA1264" t="n">
        <v>-2311893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119</v>
      </c>
      <c r="AQ1264" t="s">
        <v>88</v>
      </c>
      <c r="AR1264" t="s">
        <v>119</v>
      </c>
      <c r="AS1264" t="s"/>
      <c r="AT1264" t="s">
        <v>90</v>
      </c>
      <c r="AU1264" t="s"/>
      <c r="AV1264" t="s"/>
      <c r="AW1264" t="s"/>
      <c r="AX1264" t="s"/>
      <c r="AY1264" t="n">
        <v>2311893</v>
      </c>
      <c r="AZ1264" t="s">
        <v>991</v>
      </c>
      <c r="BA1264" t="s"/>
      <c r="BB1264" t="n">
        <v>28906</v>
      </c>
      <c r="BC1264" t="n">
        <v>53.528110539014</v>
      </c>
      <c r="BD1264" t="n">
        <v>53.528110539014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990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80</v>
      </c>
      <c r="L1265" t="s">
        <v>76</v>
      </c>
      <c r="M1265" t="s"/>
      <c r="N1265" t="s">
        <v>257</v>
      </c>
      <c r="O1265" t="s">
        <v>78</v>
      </c>
      <c r="P1265" t="s">
        <v>990</v>
      </c>
      <c r="Q1265" t="s"/>
      <c r="R1265" t="s">
        <v>242</v>
      </c>
      <c r="S1265" t="s">
        <v>96</v>
      </c>
      <c r="T1265" t="s">
        <v>81</v>
      </c>
      <c r="U1265" t="s">
        <v>82</v>
      </c>
      <c r="V1265" t="s">
        <v>83</v>
      </c>
      <c r="W1265" t="s">
        <v>97</v>
      </c>
      <c r="X1265" t="s"/>
      <c r="Y1265" t="s">
        <v>85</v>
      </c>
      <c r="Z1265">
        <f>HYPERLINK("https://hotel-media.eclerx.com/savepage/tk_15468538933818328_sr_273.html","info")</f>
        <v/>
      </c>
      <c r="AA1265" t="n">
        <v>-2311893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119</v>
      </c>
      <c r="AQ1265" t="s">
        <v>88</v>
      </c>
      <c r="AR1265" t="s">
        <v>133</v>
      </c>
      <c r="AS1265" t="s"/>
      <c r="AT1265" t="s">
        <v>90</v>
      </c>
      <c r="AU1265" t="s"/>
      <c r="AV1265" t="s"/>
      <c r="AW1265" t="s"/>
      <c r="AX1265" t="s"/>
      <c r="AY1265" t="n">
        <v>2311893</v>
      </c>
      <c r="AZ1265" t="s">
        <v>991</v>
      </c>
      <c r="BA1265" t="s"/>
      <c r="BB1265" t="n">
        <v>28906</v>
      </c>
      <c r="BC1265" t="n">
        <v>53.528110539014</v>
      </c>
      <c r="BD1265" t="n">
        <v>53.528110539014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990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80</v>
      </c>
      <c r="L1266" t="s">
        <v>76</v>
      </c>
      <c r="M1266" t="s"/>
      <c r="N1266" t="s">
        <v>285</v>
      </c>
      <c r="O1266" t="s">
        <v>78</v>
      </c>
      <c r="P1266" t="s">
        <v>990</v>
      </c>
      <c r="Q1266" t="s"/>
      <c r="R1266" t="s">
        <v>242</v>
      </c>
      <c r="S1266" t="s">
        <v>96</v>
      </c>
      <c r="T1266" t="s">
        <v>81</v>
      </c>
      <c r="U1266" t="s">
        <v>82</v>
      </c>
      <c r="V1266" t="s">
        <v>83</v>
      </c>
      <c r="W1266" t="s">
        <v>97</v>
      </c>
      <c r="X1266" t="s"/>
      <c r="Y1266" t="s">
        <v>85</v>
      </c>
      <c r="Z1266">
        <f>HYPERLINK("https://hotel-media.eclerx.com/savepage/tk_15468538933818328_sr_273.html","info")</f>
        <v/>
      </c>
      <c r="AA1266" t="n">
        <v>-2311893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119</v>
      </c>
      <c r="AQ1266" t="s">
        <v>88</v>
      </c>
      <c r="AR1266" t="s">
        <v>121</v>
      </c>
      <c r="AS1266" t="s"/>
      <c r="AT1266" t="s">
        <v>90</v>
      </c>
      <c r="AU1266" t="s"/>
      <c r="AV1266" t="s"/>
      <c r="AW1266" t="s"/>
      <c r="AX1266" t="s"/>
      <c r="AY1266" t="n">
        <v>2311893</v>
      </c>
      <c r="AZ1266" t="s">
        <v>991</v>
      </c>
      <c r="BA1266" t="s"/>
      <c r="BB1266" t="n">
        <v>28906</v>
      </c>
      <c r="BC1266" t="n">
        <v>53.528110539014</v>
      </c>
      <c r="BD1266" t="n">
        <v>53.528110539014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990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81</v>
      </c>
      <c r="L1267" t="s">
        <v>76</v>
      </c>
      <c r="M1267" t="s"/>
      <c r="N1267" t="s">
        <v>849</v>
      </c>
      <c r="O1267" t="s">
        <v>78</v>
      </c>
      <c r="P1267" t="s">
        <v>990</v>
      </c>
      <c r="Q1267" t="s"/>
      <c r="R1267" t="s">
        <v>242</v>
      </c>
      <c r="S1267" t="s">
        <v>245</v>
      </c>
      <c r="T1267" t="s">
        <v>81</v>
      </c>
      <c r="U1267" t="s">
        <v>82</v>
      </c>
      <c r="V1267" t="s">
        <v>83</v>
      </c>
      <c r="W1267" t="s">
        <v>97</v>
      </c>
      <c r="X1267" t="s"/>
      <c r="Y1267" t="s">
        <v>85</v>
      </c>
      <c r="Z1267">
        <f>HYPERLINK("https://hotel-media.eclerx.com/savepage/tk_15468538933818328_sr_273.html","info")</f>
        <v/>
      </c>
      <c r="AA1267" t="n">
        <v>-2311893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119</v>
      </c>
      <c r="AQ1267" t="s">
        <v>88</v>
      </c>
      <c r="AR1267" t="s">
        <v>148</v>
      </c>
      <c r="AS1267" t="s"/>
      <c r="AT1267" t="s">
        <v>90</v>
      </c>
      <c r="AU1267" t="s"/>
      <c r="AV1267" t="s"/>
      <c r="AW1267" t="s"/>
      <c r="AX1267" t="s"/>
      <c r="AY1267" t="n">
        <v>2311893</v>
      </c>
      <c r="AZ1267" t="s">
        <v>991</v>
      </c>
      <c r="BA1267" t="s"/>
      <c r="BB1267" t="n">
        <v>28906</v>
      </c>
      <c r="BC1267" t="n">
        <v>53.528110539014</v>
      </c>
      <c r="BD1267" t="n">
        <v>53.528110539014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990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81</v>
      </c>
      <c r="L1268" t="s">
        <v>76</v>
      </c>
      <c r="M1268" t="s"/>
      <c r="N1268" t="s">
        <v>285</v>
      </c>
      <c r="O1268" t="s">
        <v>78</v>
      </c>
      <c r="P1268" t="s">
        <v>990</v>
      </c>
      <c r="Q1268" t="s"/>
      <c r="R1268" t="s">
        <v>242</v>
      </c>
      <c r="S1268" t="s">
        <v>245</v>
      </c>
      <c r="T1268" t="s">
        <v>81</v>
      </c>
      <c r="U1268" t="s">
        <v>82</v>
      </c>
      <c r="V1268" t="s">
        <v>83</v>
      </c>
      <c r="W1268" t="s">
        <v>97</v>
      </c>
      <c r="X1268" t="s"/>
      <c r="Y1268" t="s">
        <v>85</v>
      </c>
      <c r="Z1268">
        <f>HYPERLINK("https://hotel-media.eclerx.com/savepage/tk_15468538933818328_sr_273.html","info")</f>
        <v/>
      </c>
      <c r="AA1268" t="n">
        <v>-2311893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119</v>
      </c>
      <c r="AQ1268" t="s">
        <v>88</v>
      </c>
      <c r="AR1268" t="s">
        <v>121</v>
      </c>
      <c r="AS1268" t="s"/>
      <c r="AT1268" t="s">
        <v>90</v>
      </c>
      <c r="AU1268" t="s"/>
      <c r="AV1268" t="s"/>
      <c r="AW1268" t="s"/>
      <c r="AX1268" t="s"/>
      <c r="AY1268" t="n">
        <v>2311893</v>
      </c>
      <c r="AZ1268" t="s">
        <v>991</v>
      </c>
      <c r="BA1268" t="s"/>
      <c r="BB1268" t="n">
        <v>28906</v>
      </c>
      <c r="BC1268" t="n">
        <v>53.528110539014</v>
      </c>
      <c r="BD1268" t="n">
        <v>53.528110539014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990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81</v>
      </c>
      <c r="L1269" t="s">
        <v>76</v>
      </c>
      <c r="M1269" t="s"/>
      <c r="N1269" t="s">
        <v>1000</v>
      </c>
      <c r="O1269" t="s">
        <v>78</v>
      </c>
      <c r="P1269" t="s">
        <v>990</v>
      </c>
      <c r="Q1269" t="s"/>
      <c r="R1269" t="s">
        <v>242</v>
      </c>
      <c r="S1269" t="s">
        <v>245</v>
      </c>
      <c r="T1269" t="s">
        <v>81</v>
      </c>
      <c r="U1269" t="s">
        <v>82</v>
      </c>
      <c r="V1269" t="s">
        <v>83</v>
      </c>
      <c r="W1269" t="s">
        <v>97</v>
      </c>
      <c r="X1269" t="s"/>
      <c r="Y1269" t="s">
        <v>85</v>
      </c>
      <c r="Z1269">
        <f>HYPERLINK("https://hotel-media.eclerx.com/savepage/tk_15468538933818328_sr_273.html","info")</f>
        <v/>
      </c>
      <c r="AA1269" t="n">
        <v>-2311893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119</v>
      </c>
      <c r="AQ1269" t="s">
        <v>88</v>
      </c>
      <c r="AR1269" t="s">
        <v>121</v>
      </c>
      <c r="AS1269" t="s"/>
      <c r="AT1269" t="s">
        <v>90</v>
      </c>
      <c r="AU1269" t="s"/>
      <c r="AV1269" t="s"/>
      <c r="AW1269" t="s"/>
      <c r="AX1269" t="s"/>
      <c r="AY1269" t="n">
        <v>2311893</v>
      </c>
      <c r="AZ1269" t="s">
        <v>991</v>
      </c>
      <c r="BA1269" t="s"/>
      <c r="BB1269" t="n">
        <v>28906</v>
      </c>
      <c r="BC1269" t="n">
        <v>53.528110539014</v>
      </c>
      <c r="BD1269" t="n">
        <v>53.528110539014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990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82</v>
      </c>
      <c r="L1270" t="s">
        <v>76</v>
      </c>
      <c r="M1270" t="s"/>
      <c r="N1270" t="s">
        <v>998</v>
      </c>
      <c r="O1270" t="s">
        <v>78</v>
      </c>
      <c r="P1270" t="s">
        <v>990</v>
      </c>
      <c r="Q1270" t="s"/>
      <c r="R1270" t="s">
        <v>242</v>
      </c>
      <c r="S1270" t="s">
        <v>126</v>
      </c>
      <c r="T1270" t="s">
        <v>81</v>
      </c>
      <c r="U1270" t="s">
        <v>82</v>
      </c>
      <c r="V1270" t="s">
        <v>83</v>
      </c>
      <c r="W1270" t="s">
        <v>97</v>
      </c>
      <c r="X1270" t="s"/>
      <c r="Y1270" t="s">
        <v>85</v>
      </c>
      <c r="Z1270">
        <f>HYPERLINK("https://hotel-media.eclerx.com/savepage/tk_15468538933818328_sr_273.html","info")</f>
        <v/>
      </c>
      <c r="AA1270" t="n">
        <v>-2311893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119</v>
      </c>
      <c r="AQ1270" t="s">
        <v>88</v>
      </c>
      <c r="AR1270" t="s">
        <v>114</v>
      </c>
      <c r="AS1270" t="s"/>
      <c r="AT1270" t="s">
        <v>90</v>
      </c>
      <c r="AU1270" t="s"/>
      <c r="AV1270" t="s"/>
      <c r="AW1270" t="s"/>
      <c r="AX1270" t="s"/>
      <c r="AY1270" t="n">
        <v>2311893</v>
      </c>
      <c r="AZ1270" t="s">
        <v>991</v>
      </c>
      <c r="BA1270" t="s"/>
      <c r="BB1270" t="n">
        <v>28906</v>
      </c>
      <c r="BC1270" t="n">
        <v>53.528110539014</v>
      </c>
      <c r="BD1270" t="n">
        <v>53.528110539014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990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86</v>
      </c>
      <c r="L1271" t="s">
        <v>76</v>
      </c>
      <c r="M1271" t="s"/>
      <c r="N1271" t="s">
        <v>169</v>
      </c>
      <c r="O1271" t="s">
        <v>78</v>
      </c>
      <c r="P1271" t="s">
        <v>990</v>
      </c>
      <c r="Q1271" t="s"/>
      <c r="R1271" t="s">
        <v>242</v>
      </c>
      <c r="S1271" t="s">
        <v>132</v>
      </c>
      <c r="T1271" t="s">
        <v>81</v>
      </c>
      <c r="U1271" t="s">
        <v>82</v>
      </c>
      <c r="V1271" t="s">
        <v>83</v>
      </c>
      <c r="W1271" t="s">
        <v>97</v>
      </c>
      <c r="X1271" t="s"/>
      <c r="Y1271" t="s">
        <v>85</v>
      </c>
      <c r="Z1271">
        <f>HYPERLINK("https://hotel-media.eclerx.com/savepage/tk_15468538933818328_sr_273.html","info")</f>
        <v/>
      </c>
      <c r="AA1271" t="n">
        <v>-2311893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119</v>
      </c>
      <c r="AQ1271" t="s">
        <v>88</v>
      </c>
      <c r="AR1271" t="s">
        <v>121</v>
      </c>
      <c r="AS1271" t="s"/>
      <c r="AT1271" t="s">
        <v>90</v>
      </c>
      <c r="AU1271" t="s"/>
      <c r="AV1271" t="s"/>
      <c r="AW1271" t="s"/>
      <c r="AX1271" t="s"/>
      <c r="AY1271" t="n">
        <v>2311893</v>
      </c>
      <c r="AZ1271" t="s">
        <v>991</v>
      </c>
      <c r="BA1271" t="s"/>
      <c r="BB1271" t="n">
        <v>28906</v>
      </c>
      <c r="BC1271" t="n">
        <v>53.528110539014</v>
      </c>
      <c r="BD1271" t="n">
        <v>53.528110539014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990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87</v>
      </c>
      <c r="L1272" t="s">
        <v>76</v>
      </c>
      <c r="M1272" t="s"/>
      <c r="N1272" t="s">
        <v>415</v>
      </c>
      <c r="O1272" t="s">
        <v>78</v>
      </c>
      <c r="P1272" t="s">
        <v>990</v>
      </c>
      <c r="Q1272" t="s"/>
      <c r="R1272" t="s">
        <v>242</v>
      </c>
      <c r="S1272" t="s">
        <v>199</v>
      </c>
      <c r="T1272" t="s">
        <v>81</v>
      </c>
      <c r="U1272" t="s">
        <v>82</v>
      </c>
      <c r="V1272" t="s">
        <v>83</v>
      </c>
      <c r="W1272" t="s">
        <v>97</v>
      </c>
      <c r="X1272" t="s"/>
      <c r="Y1272" t="s">
        <v>85</v>
      </c>
      <c r="Z1272">
        <f>HYPERLINK("https://hotel-media.eclerx.com/savepage/tk_15468538933818328_sr_273.html","info")</f>
        <v/>
      </c>
      <c r="AA1272" t="n">
        <v>-2311893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119</v>
      </c>
      <c r="AQ1272" t="s">
        <v>88</v>
      </c>
      <c r="AR1272" t="s">
        <v>121</v>
      </c>
      <c r="AS1272" t="s"/>
      <c r="AT1272" t="s">
        <v>90</v>
      </c>
      <c r="AU1272" t="s"/>
      <c r="AV1272" t="s"/>
      <c r="AW1272" t="s"/>
      <c r="AX1272" t="s"/>
      <c r="AY1272" t="n">
        <v>2311893</v>
      </c>
      <c r="AZ1272" t="s">
        <v>991</v>
      </c>
      <c r="BA1272" t="s"/>
      <c r="BB1272" t="n">
        <v>28906</v>
      </c>
      <c r="BC1272" t="n">
        <v>53.528110539014</v>
      </c>
      <c r="BD1272" t="n">
        <v>53.528110539014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990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87</v>
      </c>
      <c r="L1273" t="s">
        <v>76</v>
      </c>
      <c r="M1273" t="s"/>
      <c r="N1273" t="s">
        <v>169</v>
      </c>
      <c r="O1273" t="s">
        <v>78</v>
      </c>
      <c r="P1273" t="s">
        <v>990</v>
      </c>
      <c r="Q1273" t="s"/>
      <c r="R1273" t="s">
        <v>242</v>
      </c>
      <c r="S1273" t="s">
        <v>199</v>
      </c>
      <c r="T1273" t="s">
        <v>81</v>
      </c>
      <c r="U1273" t="s">
        <v>82</v>
      </c>
      <c r="V1273" t="s">
        <v>83</v>
      </c>
      <c r="W1273" t="s">
        <v>97</v>
      </c>
      <c r="X1273" t="s"/>
      <c r="Y1273" t="s">
        <v>85</v>
      </c>
      <c r="Z1273">
        <f>HYPERLINK("https://hotel-media.eclerx.com/savepage/tk_15468538933818328_sr_273.html","info")</f>
        <v/>
      </c>
      <c r="AA1273" t="n">
        <v>-2311893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119</v>
      </c>
      <c r="AQ1273" t="s">
        <v>88</v>
      </c>
      <c r="AR1273" t="s">
        <v>121</v>
      </c>
      <c r="AS1273" t="s"/>
      <c r="AT1273" t="s">
        <v>90</v>
      </c>
      <c r="AU1273" t="s"/>
      <c r="AV1273" t="s"/>
      <c r="AW1273" t="s"/>
      <c r="AX1273" t="s"/>
      <c r="AY1273" t="n">
        <v>2311893</v>
      </c>
      <c r="AZ1273" t="s">
        <v>991</v>
      </c>
      <c r="BA1273" t="s"/>
      <c r="BB1273" t="n">
        <v>28906</v>
      </c>
      <c r="BC1273" t="n">
        <v>53.528110539014</v>
      </c>
      <c r="BD1273" t="n">
        <v>53.528110539014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990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93</v>
      </c>
      <c r="L1274" t="s">
        <v>76</v>
      </c>
      <c r="M1274" t="s"/>
      <c r="N1274" t="s">
        <v>1001</v>
      </c>
      <c r="O1274" t="s">
        <v>78</v>
      </c>
      <c r="P1274" t="s">
        <v>990</v>
      </c>
      <c r="Q1274" t="s"/>
      <c r="R1274" t="s">
        <v>242</v>
      </c>
      <c r="S1274" t="s">
        <v>139</v>
      </c>
      <c r="T1274" t="s">
        <v>81</v>
      </c>
      <c r="U1274" t="s">
        <v>82</v>
      </c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HYPERLINK("https://hotel-media.eclerx.com/savepage/tk_15468538933818328_sr_273.html","info")</f>
        <v/>
      </c>
      <c r="AA1274" t="n">
        <v>-2311893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119</v>
      </c>
      <c r="AQ1274" t="s">
        <v>88</v>
      </c>
      <c r="AR1274" t="s">
        <v>89</v>
      </c>
      <c r="AS1274" t="s"/>
      <c r="AT1274" t="s">
        <v>90</v>
      </c>
      <c r="AU1274" t="s"/>
      <c r="AV1274" t="s"/>
      <c r="AW1274" t="s"/>
      <c r="AX1274" t="s"/>
      <c r="AY1274" t="n">
        <v>2311893</v>
      </c>
      <c r="AZ1274" t="s">
        <v>991</v>
      </c>
      <c r="BA1274" t="s"/>
      <c r="BB1274" t="n">
        <v>28906</v>
      </c>
      <c r="BC1274" t="n">
        <v>53.528110539014</v>
      </c>
      <c r="BD1274" t="n">
        <v>53.528110539014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990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93</v>
      </c>
      <c r="L1275" t="s">
        <v>76</v>
      </c>
      <c r="M1275" t="s"/>
      <c r="N1275" t="s">
        <v>601</v>
      </c>
      <c r="O1275" t="s">
        <v>78</v>
      </c>
      <c r="P1275" t="s">
        <v>990</v>
      </c>
      <c r="Q1275" t="s"/>
      <c r="R1275" t="s">
        <v>242</v>
      </c>
      <c r="S1275" t="s">
        <v>139</v>
      </c>
      <c r="T1275" t="s">
        <v>81</v>
      </c>
      <c r="U1275" t="s">
        <v>82</v>
      </c>
      <c r="V1275" t="s">
        <v>83</v>
      </c>
      <c r="W1275" t="s">
        <v>84</v>
      </c>
      <c r="X1275" t="s"/>
      <c r="Y1275" t="s">
        <v>85</v>
      </c>
      <c r="Z1275">
        <f>HYPERLINK("https://hotel-media.eclerx.com/savepage/tk_15468538933818328_sr_273.html","info")</f>
        <v/>
      </c>
      <c r="AA1275" t="n">
        <v>-2311893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119</v>
      </c>
      <c r="AQ1275" t="s">
        <v>88</v>
      </c>
      <c r="AR1275" t="s">
        <v>89</v>
      </c>
      <c r="AS1275" t="s"/>
      <c r="AT1275" t="s">
        <v>90</v>
      </c>
      <c r="AU1275" t="s"/>
      <c r="AV1275" t="s"/>
      <c r="AW1275" t="s"/>
      <c r="AX1275" t="s"/>
      <c r="AY1275" t="n">
        <v>2311893</v>
      </c>
      <c r="AZ1275" t="s">
        <v>991</v>
      </c>
      <c r="BA1275" t="s"/>
      <c r="BB1275" t="n">
        <v>28906</v>
      </c>
      <c r="BC1275" t="n">
        <v>53.528110539014</v>
      </c>
      <c r="BD1275" t="n">
        <v>53.528110539014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990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94</v>
      </c>
      <c r="L1276" t="s">
        <v>76</v>
      </c>
      <c r="M1276" t="s"/>
      <c r="N1276" t="s">
        <v>849</v>
      </c>
      <c r="O1276" t="s">
        <v>78</v>
      </c>
      <c r="P1276" t="s">
        <v>990</v>
      </c>
      <c r="Q1276" t="s"/>
      <c r="R1276" t="s">
        <v>242</v>
      </c>
      <c r="S1276" t="s">
        <v>140</v>
      </c>
      <c r="T1276" t="s">
        <v>81</v>
      </c>
      <c r="U1276" t="s">
        <v>82</v>
      </c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HYPERLINK("https://hotel-media.eclerx.com/savepage/tk_15468538933818328_sr_273.html","info")</f>
        <v/>
      </c>
      <c r="AA1276" t="n">
        <v>-2311893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119</v>
      </c>
      <c r="AQ1276" t="s">
        <v>88</v>
      </c>
      <c r="AR1276" t="s">
        <v>141</v>
      </c>
      <c r="AS1276" t="s"/>
      <c r="AT1276" t="s">
        <v>90</v>
      </c>
      <c r="AU1276" t="s"/>
      <c r="AV1276" t="s"/>
      <c r="AW1276" t="s"/>
      <c r="AX1276" t="s"/>
      <c r="AY1276" t="n">
        <v>2311893</v>
      </c>
      <c r="AZ1276" t="s">
        <v>991</v>
      </c>
      <c r="BA1276" t="s"/>
      <c r="BB1276" t="n">
        <v>28906</v>
      </c>
      <c r="BC1276" t="n">
        <v>53.528110539014</v>
      </c>
      <c r="BD1276" t="n">
        <v>53.528110539014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990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98</v>
      </c>
      <c r="L1277" t="s">
        <v>76</v>
      </c>
      <c r="M1277" t="s"/>
      <c r="N1277" t="s">
        <v>1002</v>
      </c>
      <c r="O1277" t="s">
        <v>78</v>
      </c>
      <c r="P1277" t="s">
        <v>990</v>
      </c>
      <c r="Q1277" t="s"/>
      <c r="R1277" t="s">
        <v>242</v>
      </c>
      <c r="S1277" t="s">
        <v>103</v>
      </c>
      <c r="T1277" t="s">
        <v>81</v>
      </c>
      <c r="U1277" t="s">
        <v>82</v>
      </c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HYPERLINK("https://hotel-media.eclerx.com/savepage/tk_15468538933818328_sr_273.html","info")</f>
        <v/>
      </c>
      <c r="AA1277" t="n">
        <v>-2311893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119</v>
      </c>
      <c r="AQ1277" t="s">
        <v>88</v>
      </c>
      <c r="AR1277" t="s">
        <v>89</v>
      </c>
      <c r="AS1277" t="s"/>
      <c r="AT1277" t="s">
        <v>90</v>
      </c>
      <c r="AU1277" t="s"/>
      <c r="AV1277" t="s"/>
      <c r="AW1277" t="s"/>
      <c r="AX1277" t="s"/>
      <c r="AY1277" t="n">
        <v>2311893</v>
      </c>
      <c r="AZ1277" t="s">
        <v>991</v>
      </c>
      <c r="BA1277" t="s"/>
      <c r="BB1277" t="n">
        <v>28906</v>
      </c>
      <c r="BC1277" t="n">
        <v>53.528110539014</v>
      </c>
      <c r="BD1277" t="n">
        <v>53.528110539014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990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98</v>
      </c>
      <c r="L1278" t="s">
        <v>76</v>
      </c>
      <c r="M1278" t="s"/>
      <c r="N1278" t="s">
        <v>1003</v>
      </c>
      <c r="O1278" t="s">
        <v>78</v>
      </c>
      <c r="P1278" t="s">
        <v>990</v>
      </c>
      <c r="Q1278" t="s"/>
      <c r="R1278" t="s">
        <v>242</v>
      </c>
      <c r="S1278" t="s">
        <v>103</v>
      </c>
      <c r="T1278" t="s">
        <v>81</v>
      </c>
      <c r="U1278" t="s">
        <v>82</v>
      </c>
      <c r="V1278" t="s">
        <v>83</v>
      </c>
      <c r="W1278" t="s">
        <v>84</v>
      </c>
      <c r="X1278" t="s"/>
      <c r="Y1278" t="s">
        <v>85</v>
      </c>
      <c r="Z1278">
        <f>HYPERLINK("https://hotel-media.eclerx.com/savepage/tk_15468538933818328_sr_273.html","info")</f>
        <v/>
      </c>
      <c r="AA1278" t="n">
        <v>-2311893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119</v>
      </c>
      <c r="AQ1278" t="s">
        <v>88</v>
      </c>
      <c r="AR1278" t="s">
        <v>89</v>
      </c>
      <c r="AS1278" t="s"/>
      <c r="AT1278" t="s">
        <v>90</v>
      </c>
      <c r="AU1278" t="s"/>
      <c r="AV1278" t="s"/>
      <c r="AW1278" t="s"/>
      <c r="AX1278" t="s"/>
      <c r="AY1278" t="n">
        <v>2311893</v>
      </c>
      <c r="AZ1278" t="s">
        <v>991</v>
      </c>
      <c r="BA1278" t="s"/>
      <c r="BB1278" t="n">
        <v>28906</v>
      </c>
      <c r="BC1278" t="n">
        <v>53.528110539014</v>
      </c>
      <c r="BD1278" t="n">
        <v>53.528110539014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990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99</v>
      </c>
      <c r="L1279" t="s">
        <v>76</v>
      </c>
      <c r="M1279" t="s"/>
      <c r="N1279" t="s">
        <v>418</v>
      </c>
      <c r="O1279" t="s">
        <v>78</v>
      </c>
      <c r="P1279" t="s">
        <v>990</v>
      </c>
      <c r="Q1279" t="s"/>
      <c r="R1279" t="s">
        <v>242</v>
      </c>
      <c r="S1279" t="s">
        <v>142</v>
      </c>
      <c r="T1279" t="s">
        <v>81</v>
      </c>
      <c r="U1279" t="s">
        <v>82</v>
      </c>
      <c r="V1279" t="s">
        <v>83</v>
      </c>
      <c r="W1279" t="s">
        <v>84</v>
      </c>
      <c r="X1279" t="s"/>
      <c r="Y1279" t="s">
        <v>85</v>
      </c>
      <c r="Z1279">
        <f>HYPERLINK("https://hotel-media.eclerx.com/savepage/tk_15468538933818328_sr_273.html","info")</f>
        <v/>
      </c>
      <c r="AA1279" t="n">
        <v>-2311893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119</v>
      </c>
      <c r="AQ1279" t="s">
        <v>88</v>
      </c>
      <c r="AR1279" t="s">
        <v>141</v>
      </c>
      <c r="AS1279" t="s"/>
      <c r="AT1279" t="s">
        <v>90</v>
      </c>
      <c r="AU1279" t="s"/>
      <c r="AV1279" t="s"/>
      <c r="AW1279" t="s"/>
      <c r="AX1279" t="s"/>
      <c r="AY1279" t="n">
        <v>2311893</v>
      </c>
      <c r="AZ1279" t="s">
        <v>991</v>
      </c>
      <c r="BA1279" t="s"/>
      <c r="BB1279" t="n">
        <v>28906</v>
      </c>
      <c r="BC1279" t="n">
        <v>53.528110539014</v>
      </c>
      <c r="BD1279" t="n">
        <v>53.528110539014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990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99</v>
      </c>
      <c r="L1280" t="s">
        <v>76</v>
      </c>
      <c r="M1280" t="s"/>
      <c r="N1280" t="s">
        <v>994</v>
      </c>
      <c r="O1280" t="s">
        <v>78</v>
      </c>
      <c r="P1280" t="s">
        <v>990</v>
      </c>
      <c r="Q1280" t="s"/>
      <c r="R1280" t="s">
        <v>242</v>
      </c>
      <c r="S1280" t="s">
        <v>142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HYPERLINK("https://hotel-media.eclerx.com/savepage/tk_15468538933818328_sr_273.html","info")</f>
        <v/>
      </c>
      <c r="AA1280" t="n">
        <v>-2311893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119</v>
      </c>
      <c r="AQ1280" t="s">
        <v>88</v>
      </c>
      <c r="AR1280" t="s">
        <v>89</v>
      </c>
      <c r="AS1280" t="s"/>
      <c r="AT1280" t="s">
        <v>90</v>
      </c>
      <c r="AU1280" t="s"/>
      <c r="AV1280" t="s"/>
      <c r="AW1280" t="s"/>
      <c r="AX1280" t="s"/>
      <c r="AY1280" t="n">
        <v>2311893</v>
      </c>
      <c r="AZ1280" t="s">
        <v>991</v>
      </c>
      <c r="BA1280" t="s"/>
      <c r="BB1280" t="n">
        <v>28906</v>
      </c>
      <c r="BC1280" t="n">
        <v>53.528110539014</v>
      </c>
      <c r="BD1280" t="n">
        <v>53.528110539014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990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99</v>
      </c>
      <c r="L1281" t="s">
        <v>76</v>
      </c>
      <c r="M1281" t="s"/>
      <c r="N1281" t="s">
        <v>995</v>
      </c>
      <c r="O1281" t="s">
        <v>78</v>
      </c>
      <c r="P1281" t="s">
        <v>990</v>
      </c>
      <c r="Q1281" t="s"/>
      <c r="R1281" t="s">
        <v>242</v>
      </c>
      <c r="S1281" t="s">
        <v>142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HYPERLINK("https://hotel-media.eclerx.com/savepage/tk_15468538933818328_sr_273.html","info")</f>
        <v/>
      </c>
      <c r="AA1281" t="n">
        <v>-2311893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119</v>
      </c>
      <c r="AQ1281" t="s">
        <v>88</v>
      </c>
      <c r="AR1281" t="s">
        <v>89</v>
      </c>
      <c r="AS1281" t="s"/>
      <c r="AT1281" t="s">
        <v>90</v>
      </c>
      <c r="AU1281" t="s"/>
      <c r="AV1281" t="s"/>
      <c r="AW1281" t="s"/>
      <c r="AX1281" t="s"/>
      <c r="AY1281" t="n">
        <v>2311893</v>
      </c>
      <c r="AZ1281" t="s">
        <v>991</v>
      </c>
      <c r="BA1281" t="s"/>
      <c r="BB1281" t="n">
        <v>28906</v>
      </c>
      <c r="BC1281" t="n">
        <v>53.528110539014</v>
      </c>
      <c r="BD1281" t="n">
        <v>53.528110539014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990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102</v>
      </c>
      <c r="L1282" t="s">
        <v>76</v>
      </c>
      <c r="M1282" t="s"/>
      <c r="N1282" t="s">
        <v>283</v>
      </c>
      <c r="O1282" t="s">
        <v>78</v>
      </c>
      <c r="P1282" t="s">
        <v>990</v>
      </c>
      <c r="Q1282" t="s"/>
      <c r="R1282" t="s">
        <v>242</v>
      </c>
      <c r="S1282" t="s">
        <v>145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HYPERLINK("https://hotel-media.eclerx.com/savepage/tk_15468538933818328_sr_273.html","info")</f>
        <v/>
      </c>
      <c r="AA1282" t="n">
        <v>-2311893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119</v>
      </c>
      <c r="AQ1282" t="s">
        <v>88</v>
      </c>
      <c r="AR1282" t="s">
        <v>127</v>
      </c>
      <c r="AS1282" t="s"/>
      <c r="AT1282" t="s">
        <v>90</v>
      </c>
      <c r="AU1282" t="s"/>
      <c r="AV1282" t="s"/>
      <c r="AW1282" t="s"/>
      <c r="AX1282" t="s"/>
      <c r="AY1282" t="n">
        <v>2311893</v>
      </c>
      <c r="AZ1282" t="s">
        <v>991</v>
      </c>
      <c r="BA1282" t="s"/>
      <c r="BB1282" t="n">
        <v>28906</v>
      </c>
      <c r="BC1282" t="n">
        <v>53.528110539014</v>
      </c>
      <c r="BD1282" t="n">
        <v>53.528110539014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990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103</v>
      </c>
      <c r="L1283" t="s">
        <v>76</v>
      </c>
      <c r="M1283" t="s"/>
      <c r="N1283" t="s">
        <v>995</v>
      </c>
      <c r="O1283" t="s">
        <v>78</v>
      </c>
      <c r="P1283" t="s">
        <v>990</v>
      </c>
      <c r="Q1283" t="s"/>
      <c r="R1283" t="s">
        <v>242</v>
      </c>
      <c r="S1283" t="s">
        <v>147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HYPERLINK("https://hotel-media.eclerx.com/savepage/tk_15468538933818328_sr_273.html","info")</f>
        <v/>
      </c>
      <c r="AA1283" t="n">
        <v>-2311893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119</v>
      </c>
      <c r="AQ1283" t="s">
        <v>88</v>
      </c>
      <c r="AR1283" t="s">
        <v>114</v>
      </c>
      <c r="AS1283" t="s"/>
      <c r="AT1283" t="s">
        <v>90</v>
      </c>
      <c r="AU1283" t="s"/>
      <c r="AV1283" t="s"/>
      <c r="AW1283" t="s"/>
      <c r="AX1283" t="s"/>
      <c r="AY1283" t="n">
        <v>2311893</v>
      </c>
      <c r="AZ1283" t="s">
        <v>991</v>
      </c>
      <c r="BA1283" t="s"/>
      <c r="BB1283" t="n">
        <v>28906</v>
      </c>
      <c r="BC1283" t="n">
        <v>53.528110539014</v>
      </c>
      <c r="BD1283" t="n">
        <v>53.528110539014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990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104</v>
      </c>
      <c r="L1284" t="s">
        <v>76</v>
      </c>
      <c r="M1284" t="s"/>
      <c r="N1284" t="s">
        <v>997</v>
      </c>
      <c r="O1284" t="s">
        <v>78</v>
      </c>
      <c r="P1284" t="s">
        <v>990</v>
      </c>
      <c r="Q1284" t="s"/>
      <c r="R1284" t="s">
        <v>242</v>
      </c>
      <c r="S1284" t="s">
        <v>150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HYPERLINK("https://hotel-media.eclerx.com/savepage/tk_15468538933818328_sr_273.html","info")</f>
        <v/>
      </c>
      <c r="AA1284" t="n">
        <v>-2311893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119</v>
      </c>
      <c r="AQ1284" t="s">
        <v>88</v>
      </c>
      <c r="AR1284" t="s">
        <v>133</v>
      </c>
      <c r="AS1284" t="s"/>
      <c r="AT1284" t="s">
        <v>90</v>
      </c>
      <c r="AU1284" t="s"/>
      <c r="AV1284" t="s"/>
      <c r="AW1284" t="s"/>
      <c r="AX1284" t="s"/>
      <c r="AY1284" t="n">
        <v>2311893</v>
      </c>
      <c r="AZ1284" t="s">
        <v>991</v>
      </c>
      <c r="BA1284" t="s"/>
      <c r="BB1284" t="n">
        <v>28906</v>
      </c>
      <c r="BC1284" t="n">
        <v>53.528110539014</v>
      </c>
      <c r="BD1284" t="n">
        <v>53.528110539014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990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105</v>
      </c>
      <c r="L1285" t="s">
        <v>76</v>
      </c>
      <c r="M1285" t="s"/>
      <c r="N1285" t="s">
        <v>999</v>
      </c>
      <c r="O1285" t="s">
        <v>78</v>
      </c>
      <c r="P1285" t="s">
        <v>990</v>
      </c>
      <c r="Q1285" t="s"/>
      <c r="R1285" t="s">
        <v>242</v>
      </c>
      <c r="S1285" t="s">
        <v>387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HYPERLINK("https://hotel-media.eclerx.com/savepage/tk_15468538933818328_sr_273.html","info")</f>
        <v/>
      </c>
      <c r="AA1285" t="n">
        <v>-2311893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119</v>
      </c>
      <c r="AQ1285" t="s">
        <v>88</v>
      </c>
      <c r="AR1285" t="s">
        <v>89</v>
      </c>
      <c r="AS1285" t="s"/>
      <c r="AT1285" t="s">
        <v>90</v>
      </c>
      <c r="AU1285" t="s"/>
      <c r="AV1285" t="s"/>
      <c r="AW1285" t="s"/>
      <c r="AX1285" t="s"/>
      <c r="AY1285" t="n">
        <v>2311893</v>
      </c>
      <c r="AZ1285" t="s">
        <v>991</v>
      </c>
      <c r="BA1285" t="s"/>
      <c r="BB1285" t="n">
        <v>28906</v>
      </c>
      <c r="BC1285" t="n">
        <v>53.528110539014</v>
      </c>
      <c r="BD1285" t="n">
        <v>53.528110539014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990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105</v>
      </c>
      <c r="L1286" t="s">
        <v>76</v>
      </c>
      <c r="M1286" t="s"/>
      <c r="N1286" t="s">
        <v>998</v>
      </c>
      <c r="O1286" t="s">
        <v>78</v>
      </c>
      <c r="P1286" t="s">
        <v>990</v>
      </c>
      <c r="Q1286" t="s"/>
      <c r="R1286" t="s">
        <v>242</v>
      </c>
      <c r="S1286" t="s">
        <v>387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HYPERLINK("https://hotel-media.eclerx.com/savepage/tk_15468538933818328_sr_273.html","info")</f>
        <v/>
      </c>
      <c r="AA1286" t="n">
        <v>-2311893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119</v>
      </c>
      <c r="AQ1286" t="s">
        <v>88</v>
      </c>
      <c r="AR1286" t="s">
        <v>89</v>
      </c>
      <c r="AS1286" t="s"/>
      <c r="AT1286" t="s">
        <v>90</v>
      </c>
      <c r="AU1286" t="s"/>
      <c r="AV1286" t="s"/>
      <c r="AW1286" t="s"/>
      <c r="AX1286" t="s"/>
      <c r="AY1286" t="n">
        <v>2311893</v>
      </c>
      <c r="AZ1286" t="s">
        <v>991</v>
      </c>
      <c r="BA1286" t="s"/>
      <c r="BB1286" t="n">
        <v>28906</v>
      </c>
      <c r="BC1286" t="n">
        <v>53.528110539014</v>
      </c>
      <c r="BD1286" t="n">
        <v>53.528110539014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990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105</v>
      </c>
      <c r="L1287" t="s">
        <v>76</v>
      </c>
      <c r="M1287" t="s"/>
      <c r="N1287" t="s">
        <v>849</v>
      </c>
      <c r="O1287" t="s">
        <v>78</v>
      </c>
      <c r="P1287" t="s">
        <v>990</v>
      </c>
      <c r="Q1287" t="s"/>
      <c r="R1287" t="s">
        <v>242</v>
      </c>
      <c r="S1287" t="s">
        <v>387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HYPERLINK("https://hotel-media.eclerx.com/savepage/tk_15468538933818328_sr_273.html","info")</f>
        <v/>
      </c>
      <c r="AA1287" t="n">
        <v>-2311893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119</v>
      </c>
      <c r="AQ1287" t="s">
        <v>88</v>
      </c>
      <c r="AR1287" t="s">
        <v>119</v>
      </c>
      <c r="AS1287" t="s"/>
      <c r="AT1287" t="s">
        <v>90</v>
      </c>
      <c r="AU1287" t="s"/>
      <c r="AV1287" t="s"/>
      <c r="AW1287" t="s"/>
      <c r="AX1287" t="s"/>
      <c r="AY1287" t="n">
        <v>2311893</v>
      </c>
      <c r="AZ1287" t="s">
        <v>991</v>
      </c>
      <c r="BA1287" t="s"/>
      <c r="BB1287" t="n">
        <v>28906</v>
      </c>
      <c r="BC1287" t="n">
        <v>53.528110539014</v>
      </c>
      <c r="BD1287" t="n">
        <v>53.528110539014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990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107</v>
      </c>
      <c r="L1288" t="s">
        <v>76</v>
      </c>
      <c r="M1288" t="s"/>
      <c r="N1288" t="s">
        <v>849</v>
      </c>
      <c r="O1288" t="s">
        <v>78</v>
      </c>
      <c r="P1288" t="s">
        <v>990</v>
      </c>
      <c r="Q1288" t="s"/>
      <c r="R1288" t="s">
        <v>242</v>
      </c>
      <c r="S1288" t="s">
        <v>300</v>
      </c>
      <c r="T1288" t="s">
        <v>81</v>
      </c>
      <c r="U1288" t="s">
        <v>82</v>
      </c>
      <c r="V1288" t="s">
        <v>83</v>
      </c>
      <c r="W1288" t="s">
        <v>84</v>
      </c>
      <c r="X1288" t="s"/>
      <c r="Y1288" t="s">
        <v>85</v>
      </c>
      <c r="Z1288">
        <f>HYPERLINK("https://hotel-media.eclerx.com/savepage/tk_15468538933818328_sr_273.html","info")</f>
        <v/>
      </c>
      <c r="AA1288" t="n">
        <v>-2311893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119</v>
      </c>
      <c r="AQ1288" t="s">
        <v>88</v>
      </c>
      <c r="AR1288" t="s">
        <v>148</v>
      </c>
      <c r="AS1288" t="s"/>
      <c r="AT1288" t="s">
        <v>90</v>
      </c>
      <c r="AU1288" t="s"/>
      <c r="AV1288" t="s"/>
      <c r="AW1288" t="s"/>
      <c r="AX1288" t="s"/>
      <c r="AY1288" t="n">
        <v>2311893</v>
      </c>
      <c r="AZ1288" t="s">
        <v>991</v>
      </c>
      <c r="BA1288" t="s"/>
      <c r="BB1288" t="n">
        <v>28906</v>
      </c>
      <c r="BC1288" t="n">
        <v>53.528110539014</v>
      </c>
      <c r="BD1288" t="n">
        <v>53.528110539014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990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107</v>
      </c>
      <c r="L1289" t="s">
        <v>76</v>
      </c>
      <c r="M1289" t="s"/>
      <c r="N1289" t="s">
        <v>285</v>
      </c>
      <c r="O1289" t="s">
        <v>78</v>
      </c>
      <c r="P1289" t="s">
        <v>990</v>
      </c>
      <c r="Q1289" t="s"/>
      <c r="R1289" t="s">
        <v>242</v>
      </c>
      <c r="S1289" t="s">
        <v>300</v>
      </c>
      <c r="T1289" t="s">
        <v>81</v>
      </c>
      <c r="U1289" t="s">
        <v>82</v>
      </c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HYPERLINK("https://hotel-media.eclerx.com/savepage/tk_15468538933818328_sr_273.html","info")</f>
        <v/>
      </c>
      <c r="AA1289" t="n">
        <v>-2311893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119</v>
      </c>
      <c r="AQ1289" t="s">
        <v>88</v>
      </c>
      <c r="AR1289" t="s">
        <v>121</v>
      </c>
      <c r="AS1289" t="s"/>
      <c r="AT1289" t="s">
        <v>90</v>
      </c>
      <c r="AU1289" t="s"/>
      <c r="AV1289" t="s"/>
      <c r="AW1289" t="s"/>
      <c r="AX1289" t="s"/>
      <c r="AY1289" t="n">
        <v>2311893</v>
      </c>
      <c r="AZ1289" t="s">
        <v>991</v>
      </c>
      <c r="BA1289" t="s"/>
      <c r="BB1289" t="n">
        <v>28906</v>
      </c>
      <c r="BC1289" t="n">
        <v>53.528110539014</v>
      </c>
      <c r="BD1289" t="n">
        <v>53.528110539014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990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108</v>
      </c>
      <c r="L1290" t="s">
        <v>76</v>
      </c>
      <c r="M1290" t="s"/>
      <c r="N1290" t="s">
        <v>998</v>
      </c>
      <c r="O1290" t="s">
        <v>78</v>
      </c>
      <c r="P1290" t="s">
        <v>990</v>
      </c>
      <c r="Q1290" t="s"/>
      <c r="R1290" t="s">
        <v>242</v>
      </c>
      <c r="S1290" t="s">
        <v>644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HYPERLINK("https://hotel-media.eclerx.com/savepage/tk_15468538933818328_sr_273.html","info")</f>
        <v/>
      </c>
      <c r="AA1290" t="n">
        <v>-2311893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119</v>
      </c>
      <c r="AQ1290" t="s">
        <v>88</v>
      </c>
      <c r="AR1290" t="s">
        <v>114</v>
      </c>
      <c r="AS1290" t="s"/>
      <c r="AT1290" t="s">
        <v>90</v>
      </c>
      <c r="AU1290" t="s"/>
      <c r="AV1290" t="s"/>
      <c r="AW1290" t="s"/>
      <c r="AX1290" t="s"/>
      <c r="AY1290" t="n">
        <v>2311893</v>
      </c>
      <c r="AZ1290" t="s">
        <v>991</v>
      </c>
      <c r="BA1290" t="s"/>
      <c r="BB1290" t="n">
        <v>28906</v>
      </c>
      <c r="BC1290" t="n">
        <v>53.528110539014</v>
      </c>
      <c r="BD1290" t="n">
        <v>53.528110539014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990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108</v>
      </c>
      <c r="L1291" t="s">
        <v>76</v>
      </c>
      <c r="M1291" t="s"/>
      <c r="N1291" t="s">
        <v>1000</v>
      </c>
      <c r="O1291" t="s">
        <v>78</v>
      </c>
      <c r="P1291" t="s">
        <v>990</v>
      </c>
      <c r="Q1291" t="s"/>
      <c r="R1291" t="s">
        <v>242</v>
      </c>
      <c r="S1291" t="s">
        <v>644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HYPERLINK("https://hotel-media.eclerx.com/savepage/tk_15468538933818328_sr_273.html","info")</f>
        <v/>
      </c>
      <c r="AA1291" t="n">
        <v>-2311893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119</v>
      </c>
      <c r="AQ1291" t="s">
        <v>88</v>
      </c>
      <c r="AR1291" t="s">
        <v>121</v>
      </c>
      <c r="AS1291" t="s"/>
      <c r="AT1291" t="s">
        <v>90</v>
      </c>
      <c r="AU1291" t="s"/>
      <c r="AV1291" t="s"/>
      <c r="AW1291" t="s"/>
      <c r="AX1291" t="s"/>
      <c r="AY1291" t="n">
        <v>2311893</v>
      </c>
      <c r="AZ1291" t="s">
        <v>991</v>
      </c>
      <c r="BA1291" t="s"/>
      <c r="BB1291" t="n">
        <v>28906</v>
      </c>
      <c r="BC1291" t="n">
        <v>53.528110539014</v>
      </c>
      <c r="BD1291" t="n">
        <v>53.528110539014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990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108</v>
      </c>
      <c r="L1292" t="s">
        <v>76</v>
      </c>
      <c r="M1292" t="s"/>
      <c r="N1292" t="s">
        <v>285</v>
      </c>
      <c r="O1292" t="s">
        <v>78</v>
      </c>
      <c r="P1292" t="s">
        <v>990</v>
      </c>
      <c r="Q1292" t="s"/>
      <c r="R1292" t="s">
        <v>242</v>
      </c>
      <c r="S1292" t="s">
        <v>644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HYPERLINK("https://hotel-media.eclerx.com/savepage/tk_15468538933818328_sr_273.html","info")</f>
        <v/>
      </c>
      <c r="AA1292" t="n">
        <v>-2311893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119</v>
      </c>
      <c r="AQ1292" t="s">
        <v>88</v>
      </c>
      <c r="AR1292" t="s">
        <v>121</v>
      </c>
      <c r="AS1292" t="s"/>
      <c r="AT1292" t="s">
        <v>90</v>
      </c>
      <c r="AU1292" t="s"/>
      <c r="AV1292" t="s"/>
      <c r="AW1292" t="s"/>
      <c r="AX1292" t="s"/>
      <c r="AY1292" t="n">
        <v>2311893</v>
      </c>
      <c r="AZ1292" t="s">
        <v>991</v>
      </c>
      <c r="BA1292" t="s"/>
      <c r="BB1292" t="n">
        <v>28906</v>
      </c>
      <c r="BC1292" t="n">
        <v>53.528110539014</v>
      </c>
      <c r="BD1292" t="n">
        <v>53.528110539014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990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110</v>
      </c>
      <c r="L1293" t="s">
        <v>76</v>
      </c>
      <c r="M1293" t="s"/>
      <c r="N1293" t="s">
        <v>418</v>
      </c>
      <c r="O1293" t="s">
        <v>78</v>
      </c>
      <c r="P1293" t="s">
        <v>990</v>
      </c>
      <c r="Q1293" t="s"/>
      <c r="R1293" t="s">
        <v>242</v>
      </c>
      <c r="S1293" t="s">
        <v>106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HYPERLINK("https://hotel-media.eclerx.com/savepage/tk_15468538933818328_sr_273.html","info")</f>
        <v/>
      </c>
      <c r="AA1293" t="n">
        <v>-2311893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119</v>
      </c>
      <c r="AQ1293" t="s">
        <v>88</v>
      </c>
      <c r="AR1293" t="s">
        <v>119</v>
      </c>
      <c r="AS1293" t="s"/>
      <c r="AT1293" t="s">
        <v>90</v>
      </c>
      <c r="AU1293" t="s"/>
      <c r="AV1293" t="s"/>
      <c r="AW1293" t="s"/>
      <c r="AX1293" t="s"/>
      <c r="AY1293" t="n">
        <v>2311893</v>
      </c>
      <c r="AZ1293" t="s">
        <v>991</v>
      </c>
      <c r="BA1293" t="s"/>
      <c r="BB1293" t="n">
        <v>28906</v>
      </c>
      <c r="BC1293" t="n">
        <v>53.528110539014</v>
      </c>
      <c r="BD1293" t="n">
        <v>53.528110539014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990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112</v>
      </c>
      <c r="L1294" t="s">
        <v>76</v>
      </c>
      <c r="M1294" t="s"/>
      <c r="N1294" t="s">
        <v>418</v>
      </c>
      <c r="O1294" t="s">
        <v>78</v>
      </c>
      <c r="P1294" t="s">
        <v>990</v>
      </c>
      <c r="Q1294" t="s"/>
      <c r="R1294" t="s">
        <v>242</v>
      </c>
      <c r="S1294" t="s">
        <v>253</v>
      </c>
      <c r="T1294" t="s">
        <v>81</v>
      </c>
      <c r="U1294" t="s">
        <v>82</v>
      </c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HYPERLINK("https://hotel-media.eclerx.com/savepage/tk_15468538933818328_sr_273.html","info")</f>
        <v/>
      </c>
      <c r="AA1294" t="n">
        <v>-2311893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119</v>
      </c>
      <c r="AQ1294" t="s">
        <v>88</v>
      </c>
      <c r="AR1294" t="s">
        <v>148</v>
      </c>
      <c r="AS1294" t="s"/>
      <c r="AT1294" t="s">
        <v>90</v>
      </c>
      <c r="AU1294" t="s"/>
      <c r="AV1294" t="s"/>
      <c r="AW1294" t="s"/>
      <c r="AX1294" t="s"/>
      <c r="AY1294" t="n">
        <v>2311893</v>
      </c>
      <c r="AZ1294" t="s">
        <v>991</v>
      </c>
      <c r="BA1294" t="s"/>
      <c r="BB1294" t="n">
        <v>28906</v>
      </c>
      <c r="BC1294" t="n">
        <v>53.528110539014</v>
      </c>
      <c r="BD1294" t="n">
        <v>53.528110539014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990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113</v>
      </c>
      <c r="L1295" t="s">
        <v>76</v>
      </c>
      <c r="M1295" t="s"/>
      <c r="N1295" t="s">
        <v>169</v>
      </c>
      <c r="O1295" t="s">
        <v>78</v>
      </c>
      <c r="P1295" t="s">
        <v>990</v>
      </c>
      <c r="Q1295" t="s"/>
      <c r="R1295" t="s">
        <v>242</v>
      </c>
      <c r="S1295" t="s">
        <v>263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HYPERLINK("https://hotel-media.eclerx.com/savepage/tk_15468538933818328_sr_273.html","info")</f>
        <v/>
      </c>
      <c r="AA1295" t="n">
        <v>-2311893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119</v>
      </c>
      <c r="AQ1295" t="s">
        <v>88</v>
      </c>
      <c r="AR1295" t="s">
        <v>121</v>
      </c>
      <c r="AS1295" t="s"/>
      <c r="AT1295" t="s">
        <v>90</v>
      </c>
      <c r="AU1295" t="s"/>
      <c r="AV1295" t="s"/>
      <c r="AW1295" t="s"/>
      <c r="AX1295" t="s"/>
      <c r="AY1295" t="n">
        <v>2311893</v>
      </c>
      <c r="AZ1295" t="s">
        <v>991</v>
      </c>
      <c r="BA1295" t="s"/>
      <c r="BB1295" t="n">
        <v>28906</v>
      </c>
      <c r="BC1295" t="n">
        <v>53.528110539014</v>
      </c>
      <c r="BD1295" t="n">
        <v>53.528110539014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990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114</v>
      </c>
      <c r="L1296" t="s">
        <v>76</v>
      </c>
      <c r="M1296" t="s"/>
      <c r="N1296" t="s">
        <v>169</v>
      </c>
      <c r="O1296" t="s">
        <v>78</v>
      </c>
      <c r="P1296" t="s">
        <v>990</v>
      </c>
      <c r="Q1296" t="s"/>
      <c r="R1296" t="s">
        <v>242</v>
      </c>
      <c r="S1296" t="s">
        <v>223</v>
      </c>
      <c r="T1296" t="s">
        <v>81</v>
      </c>
      <c r="U1296" t="s">
        <v>82</v>
      </c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HYPERLINK("https://hotel-media.eclerx.com/savepage/tk_15468538933818328_sr_273.html","info")</f>
        <v/>
      </c>
      <c r="AA1296" t="n">
        <v>-2311893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119</v>
      </c>
      <c r="AQ1296" t="s">
        <v>88</v>
      </c>
      <c r="AR1296" t="s">
        <v>121</v>
      </c>
      <c r="AS1296" t="s"/>
      <c r="AT1296" t="s">
        <v>90</v>
      </c>
      <c r="AU1296" t="s"/>
      <c r="AV1296" t="s"/>
      <c r="AW1296" t="s"/>
      <c r="AX1296" t="s"/>
      <c r="AY1296" t="n">
        <v>2311893</v>
      </c>
      <c r="AZ1296" t="s">
        <v>991</v>
      </c>
      <c r="BA1296" t="s"/>
      <c r="BB1296" t="n">
        <v>28906</v>
      </c>
      <c r="BC1296" t="n">
        <v>53.528110539014</v>
      </c>
      <c r="BD1296" t="n">
        <v>53.528110539014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990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114</v>
      </c>
      <c r="L1297" t="s">
        <v>76</v>
      </c>
      <c r="M1297" t="s"/>
      <c r="N1297" t="s">
        <v>415</v>
      </c>
      <c r="O1297" t="s">
        <v>78</v>
      </c>
      <c r="P1297" t="s">
        <v>990</v>
      </c>
      <c r="Q1297" t="s"/>
      <c r="R1297" t="s">
        <v>242</v>
      </c>
      <c r="S1297" t="s">
        <v>223</v>
      </c>
      <c r="T1297" t="s">
        <v>81</v>
      </c>
      <c r="U1297" t="s">
        <v>82</v>
      </c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HYPERLINK("https://hotel-media.eclerx.com/savepage/tk_15468538933818328_sr_273.html","info")</f>
        <v/>
      </c>
      <c r="AA1297" t="n">
        <v>-2311893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119</v>
      </c>
      <c r="AQ1297" t="s">
        <v>88</v>
      </c>
      <c r="AR1297" t="s">
        <v>121</v>
      </c>
      <c r="AS1297" t="s"/>
      <c r="AT1297" t="s">
        <v>90</v>
      </c>
      <c r="AU1297" t="s"/>
      <c r="AV1297" t="s"/>
      <c r="AW1297" t="s"/>
      <c r="AX1297" t="s"/>
      <c r="AY1297" t="n">
        <v>2311893</v>
      </c>
      <c r="AZ1297" t="s">
        <v>991</v>
      </c>
      <c r="BA1297" t="s"/>
      <c r="BB1297" t="n">
        <v>28906</v>
      </c>
      <c r="BC1297" t="n">
        <v>53.528110539014</v>
      </c>
      <c r="BD1297" t="n">
        <v>53.528110539014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1004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126</v>
      </c>
      <c r="L1298" t="s">
        <v>76</v>
      </c>
      <c r="M1298" t="s"/>
      <c r="N1298" t="s">
        <v>1005</v>
      </c>
      <c r="O1298" t="s">
        <v>78</v>
      </c>
      <c r="P1298" t="s">
        <v>1004</v>
      </c>
      <c r="Q1298" t="s"/>
      <c r="R1298" t="s">
        <v>95</v>
      </c>
      <c r="S1298" t="s">
        <v>603</v>
      </c>
      <c r="T1298" t="s">
        <v>81</v>
      </c>
      <c r="U1298" t="s">
        <v>82</v>
      </c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HYPERLINK("https://hotel-media.eclerx.com/savepage/tk_15468537943946142_sr_273.html","info")</f>
        <v/>
      </c>
      <c r="AA1298" t="n">
        <v>-8174209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68</v>
      </c>
      <c r="AQ1298" t="s">
        <v>88</v>
      </c>
      <c r="AR1298" t="s">
        <v>123</v>
      </c>
      <c r="AS1298" t="s"/>
      <c r="AT1298" t="s">
        <v>90</v>
      </c>
      <c r="AU1298" t="s"/>
      <c r="AV1298" t="s"/>
      <c r="AW1298" t="s"/>
      <c r="AX1298" t="s"/>
      <c r="AY1298" t="n">
        <v>8174209</v>
      </c>
      <c r="AZ1298" t="s">
        <v>1006</v>
      </c>
      <c r="BA1298" t="s"/>
      <c r="BB1298" t="n">
        <v>204294</v>
      </c>
      <c r="BC1298" t="n">
        <v>0</v>
      </c>
      <c r="BD1298" t="n">
        <v>0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1007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104</v>
      </c>
      <c r="L1299" t="s">
        <v>76</v>
      </c>
      <c r="M1299" t="s"/>
      <c r="N1299" t="s">
        <v>329</v>
      </c>
      <c r="O1299" t="s">
        <v>78</v>
      </c>
      <c r="P1299" t="s">
        <v>1007</v>
      </c>
      <c r="Q1299" t="s"/>
      <c r="R1299" t="s">
        <v>95</v>
      </c>
      <c r="S1299" t="s">
        <v>150</v>
      </c>
      <c r="T1299" t="s">
        <v>81</v>
      </c>
      <c r="U1299" t="s">
        <v>82</v>
      </c>
      <c r="V1299" t="s">
        <v>83</v>
      </c>
      <c r="W1299" t="s">
        <v>97</v>
      </c>
      <c r="X1299" t="s"/>
      <c r="Y1299" t="s">
        <v>85</v>
      </c>
      <c r="Z1299">
        <f>HYPERLINK("https://hotel-media.eclerx.com/savepage/tk_15468538094184296_sr_273.html","info")</f>
        <v/>
      </c>
      <c r="AA1299" t="n">
        <v>-3906472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76</v>
      </c>
      <c r="AQ1299" t="s">
        <v>88</v>
      </c>
      <c r="AR1299" t="s">
        <v>133</v>
      </c>
      <c r="AS1299" t="s"/>
      <c r="AT1299" t="s">
        <v>90</v>
      </c>
      <c r="AU1299" t="s"/>
      <c r="AV1299" t="s"/>
      <c r="AW1299" t="s"/>
      <c r="AX1299" t="s"/>
      <c r="AY1299" t="n">
        <v>3906472</v>
      </c>
      <c r="AZ1299" t="s">
        <v>1008</v>
      </c>
      <c r="BA1299" t="s"/>
      <c r="BB1299" t="n">
        <v>28912</v>
      </c>
      <c r="BC1299" t="n">
        <v>53.552473642112</v>
      </c>
      <c r="BD1299" t="n">
        <v>53.552473642112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1007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116</v>
      </c>
      <c r="L1300" t="s">
        <v>76</v>
      </c>
      <c r="M1300" t="s"/>
      <c r="N1300" t="s">
        <v>329</v>
      </c>
      <c r="O1300" t="s">
        <v>78</v>
      </c>
      <c r="P1300" t="s">
        <v>1007</v>
      </c>
      <c r="Q1300" t="s"/>
      <c r="R1300" t="s">
        <v>95</v>
      </c>
      <c r="S1300" t="s">
        <v>651</v>
      </c>
      <c r="T1300" t="s">
        <v>81</v>
      </c>
      <c r="U1300" t="s">
        <v>82</v>
      </c>
      <c r="V1300" t="s">
        <v>83</v>
      </c>
      <c r="W1300" t="s">
        <v>97</v>
      </c>
      <c r="X1300" t="s"/>
      <c r="Y1300" t="s">
        <v>85</v>
      </c>
      <c r="Z1300">
        <f>HYPERLINK("https://hotel-media.eclerx.com/savepage/tk_15468538094184296_sr_273.html","info")</f>
        <v/>
      </c>
      <c r="AA1300" t="n">
        <v>-3906472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76</v>
      </c>
      <c r="AQ1300" t="s">
        <v>88</v>
      </c>
      <c r="AR1300" t="s">
        <v>133</v>
      </c>
      <c r="AS1300" t="s"/>
      <c r="AT1300" t="s">
        <v>90</v>
      </c>
      <c r="AU1300" t="s"/>
      <c r="AV1300" t="s"/>
      <c r="AW1300" t="s"/>
      <c r="AX1300" t="s"/>
      <c r="AY1300" t="n">
        <v>3906472</v>
      </c>
      <c r="AZ1300" t="s">
        <v>1008</v>
      </c>
      <c r="BA1300" t="s"/>
      <c r="BB1300" t="n">
        <v>28912</v>
      </c>
      <c r="BC1300" t="n">
        <v>53.552473642112</v>
      </c>
      <c r="BD1300" t="n">
        <v>53.552473642112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1007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117</v>
      </c>
      <c r="L1301" t="s">
        <v>76</v>
      </c>
      <c r="M1301" t="s"/>
      <c r="N1301" t="s">
        <v>128</v>
      </c>
      <c r="O1301" t="s">
        <v>78</v>
      </c>
      <c r="P1301" t="s">
        <v>1007</v>
      </c>
      <c r="Q1301" t="s"/>
      <c r="R1301" t="s">
        <v>95</v>
      </c>
      <c r="S1301" t="s">
        <v>254</v>
      </c>
      <c r="T1301" t="s">
        <v>81</v>
      </c>
      <c r="U1301" t="s">
        <v>82</v>
      </c>
      <c r="V1301" t="s">
        <v>83</v>
      </c>
      <c r="W1301" t="s">
        <v>97</v>
      </c>
      <c r="X1301" t="s"/>
      <c r="Y1301" t="s">
        <v>85</v>
      </c>
      <c r="Z1301">
        <f>HYPERLINK("https://hotel-media.eclerx.com/savepage/tk_15468538094184296_sr_273.html","info")</f>
        <v/>
      </c>
      <c r="AA1301" t="n">
        <v>-3906472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76</v>
      </c>
      <c r="AQ1301" t="s">
        <v>88</v>
      </c>
      <c r="AR1301" t="s">
        <v>119</v>
      </c>
      <c r="AS1301" t="s"/>
      <c r="AT1301" t="s">
        <v>90</v>
      </c>
      <c r="AU1301" t="s"/>
      <c r="AV1301" t="s"/>
      <c r="AW1301" t="s"/>
      <c r="AX1301" t="s"/>
      <c r="AY1301" t="n">
        <v>3906472</v>
      </c>
      <c r="AZ1301" t="s">
        <v>1008</v>
      </c>
      <c r="BA1301" t="s"/>
      <c r="BB1301" t="n">
        <v>28912</v>
      </c>
      <c r="BC1301" t="n">
        <v>53.552473642112</v>
      </c>
      <c r="BD1301" t="n">
        <v>53.552473642112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1007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119</v>
      </c>
      <c r="L1302" t="s">
        <v>76</v>
      </c>
      <c r="M1302" t="s"/>
      <c r="N1302" t="s">
        <v>128</v>
      </c>
      <c r="O1302" t="s">
        <v>78</v>
      </c>
      <c r="P1302" t="s">
        <v>1007</v>
      </c>
      <c r="Q1302" t="s"/>
      <c r="R1302" t="s">
        <v>95</v>
      </c>
      <c r="S1302" t="s">
        <v>204</v>
      </c>
      <c r="T1302" t="s">
        <v>81</v>
      </c>
      <c r="U1302" t="s">
        <v>82</v>
      </c>
      <c r="V1302" t="s">
        <v>83</v>
      </c>
      <c r="W1302" t="s">
        <v>97</v>
      </c>
      <c r="X1302" t="s"/>
      <c r="Y1302" t="s">
        <v>85</v>
      </c>
      <c r="Z1302">
        <f>HYPERLINK("https://hotel-media.eclerx.com/savepage/tk_15468538094184296_sr_273.html","info")</f>
        <v/>
      </c>
      <c r="AA1302" t="n">
        <v>-3906472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76</v>
      </c>
      <c r="AQ1302" t="s">
        <v>88</v>
      </c>
      <c r="AR1302" t="s">
        <v>121</v>
      </c>
      <c r="AS1302" t="s"/>
      <c r="AT1302" t="s">
        <v>90</v>
      </c>
      <c r="AU1302" t="s"/>
      <c r="AV1302" t="s"/>
      <c r="AW1302" t="s"/>
      <c r="AX1302" t="s"/>
      <c r="AY1302" t="n">
        <v>3906472</v>
      </c>
      <c r="AZ1302" t="s">
        <v>1008</v>
      </c>
      <c r="BA1302" t="s"/>
      <c r="BB1302" t="n">
        <v>28912</v>
      </c>
      <c r="BC1302" t="n">
        <v>53.552473642112</v>
      </c>
      <c r="BD1302" t="n">
        <v>53.552473642112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1007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121</v>
      </c>
      <c r="L1303" t="s">
        <v>76</v>
      </c>
      <c r="M1303" t="s"/>
      <c r="N1303" t="s">
        <v>137</v>
      </c>
      <c r="O1303" t="s">
        <v>78</v>
      </c>
      <c r="P1303" t="s">
        <v>1007</v>
      </c>
      <c r="Q1303" t="s"/>
      <c r="R1303" t="s">
        <v>95</v>
      </c>
      <c r="S1303" t="s">
        <v>293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HYPERLINK("https://hotel-media.eclerx.com/savepage/tk_15468538094184296_sr_273.html","info")</f>
        <v/>
      </c>
      <c r="AA1303" t="n">
        <v>-3906472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76</v>
      </c>
      <c r="AQ1303" t="s">
        <v>88</v>
      </c>
      <c r="AR1303" t="s">
        <v>121</v>
      </c>
      <c r="AS1303" t="s"/>
      <c r="AT1303" t="s">
        <v>90</v>
      </c>
      <c r="AU1303" t="s"/>
      <c r="AV1303" t="s"/>
      <c r="AW1303" t="s"/>
      <c r="AX1303" t="s"/>
      <c r="AY1303" t="n">
        <v>3906472</v>
      </c>
      <c r="AZ1303" t="s">
        <v>1008</v>
      </c>
      <c r="BA1303" t="s"/>
      <c r="BB1303" t="n">
        <v>28912</v>
      </c>
      <c r="BC1303" t="n">
        <v>53.552473642112</v>
      </c>
      <c r="BD1303" t="n">
        <v>53.552473642112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1007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121</v>
      </c>
      <c r="L1304" t="s">
        <v>76</v>
      </c>
      <c r="M1304" t="s"/>
      <c r="N1304" t="s">
        <v>128</v>
      </c>
      <c r="O1304" t="s">
        <v>78</v>
      </c>
      <c r="P1304" t="s">
        <v>1007</v>
      </c>
      <c r="Q1304" t="s"/>
      <c r="R1304" t="s">
        <v>95</v>
      </c>
      <c r="S1304" t="s">
        <v>293</v>
      </c>
      <c r="T1304" t="s">
        <v>81</v>
      </c>
      <c r="U1304" t="s">
        <v>82</v>
      </c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HYPERLINK("https://hotel-media.eclerx.com/savepage/tk_15468538094184296_sr_273.html","info")</f>
        <v/>
      </c>
      <c r="AA1304" t="n">
        <v>-3906472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76</v>
      </c>
      <c r="AQ1304" t="s">
        <v>88</v>
      </c>
      <c r="AR1304" t="s">
        <v>124</v>
      </c>
      <c r="AS1304" t="s"/>
      <c r="AT1304" t="s">
        <v>90</v>
      </c>
      <c r="AU1304" t="s"/>
      <c r="AV1304" t="s"/>
      <c r="AW1304" t="s"/>
      <c r="AX1304" t="s"/>
      <c r="AY1304" t="n">
        <v>3906472</v>
      </c>
      <c r="AZ1304" t="s">
        <v>1008</v>
      </c>
      <c r="BA1304" t="s"/>
      <c r="BB1304" t="n">
        <v>28912</v>
      </c>
      <c r="BC1304" t="n">
        <v>53.552473642112</v>
      </c>
      <c r="BD1304" t="n">
        <v>53.552473642112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1007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121</v>
      </c>
      <c r="L1305" t="s">
        <v>76</v>
      </c>
      <c r="M1305" t="s"/>
      <c r="N1305" t="s">
        <v>128</v>
      </c>
      <c r="O1305" t="s">
        <v>78</v>
      </c>
      <c r="P1305" t="s">
        <v>1007</v>
      </c>
      <c r="Q1305" t="s"/>
      <c r="R1305" t="s">
        <v>95</v>
      </c>
      <c r="S1305" t="s">
        <v>293</v>
      </c>
      <c r="T1305" t="s">
        <v>81</v>
      </c>
      <c r="U1305" t="s">
        <v>82</v>
      </c>
      <c r="V1305" t="s">
        <v>83</v>
      </c>
      <c r="W1305" t="s">
        <v>84</v>
      </c>
      <c r="X1305" t="s"/>
      <c r="Y1305" t="s">
        <v>85</v>
      </c>
      <c r="Z1305">
        <f>HYPERLINK("https://hotel-media.eclerx.com/savepage/tk_15468538094184296_sr_273.html","info")</f>
        <v/>
      </c>
      <c r="AA1305" t="n">
        <v>-3906472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76</v>
      </c>
      <c r="AQ1305" t="s">
        <v>88</v>
      </c>
      <c r="AR1305" t="s">
        <v>119</v>
      </c>
      <c r="AS1305" t="s"/>
      <c r="AT1305" t="s">
        <v>90</v>
      </c>
      <c r="AU1305" t="s"/>
      <c r="AV1305" t="s"/>
      <c r="AW1305" t="s"/>
      <c r="AX1305" t="s"/>
      <c r="AY1305" t="n">
        <v>3906472</v>
      </c>
      <c r="AZ1305" t="s">
        <v>1008</v>
      </c>
      <c r="BA1305" t="s"/>
      <c r="BB1305" t="n">
        <v>28912</v>
      </c>
      <c r="BC1305" t="n">
        <v>53.552473642112</v>
      </c>
      <c r="BD1305" t="n">
        <v>53.552473642112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1007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128</v>
      </c>
      <c r="L1306" t="s">
        <v>76</v>
      </c>
      <c r="M1306" t="s"/>
      <c r="N1306" t="s">
        <v>1009</v>
      </c>
      <c r="O1306" t="s">
        <v>78</v>
      </c>
      <c r="P1306" t="s">
        <v>1007</v>
      </c>
      <c r="Q1306" t="s"/>
      <c r="R1306" t="s">
        <v>95</v>
      </c>
      <c r="S1306" t="s">
        <v>564</v>
      </c>
      <c r="T1306" t="s">
        <v>81</v>
      </c>
      <c r="U1306" t="s">
        <v>82</v>
      </c>
      <c r="V1306" t="s">
        <v>83</v>
      </c>
      <c r="W1306" t="s">
        <v>97</v>
      </c>
      <c r="X1306" t="s"/>
      <c r="Y1306" t="s">
        <v>85</v>
      </c>
      <c r="Z1306">
        <f>HYPERLINK("https://hotel-media.eclerx.com/savepage/tk_15468538094184296_sr_273.html","info")</f>
        <v/>
      </c>
      <c r="AA1306" t="n">
        <v>-3906472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76</v>
      </c>
      <c r="AQ1306" t="s">
        <v>88</v>
      </c>
      <c r="AR1306" t="s">
        <v>119</v>
      </c>
      <c r="AS1306" t="s"/>
      <c r="AT1306" t="s">
        <v>90</v>
      </c>
      <c r="AU1306" t="s"/>
      <c r="AV1306" t="s"/>
      <c r="AW1306" t="s"/>
      <c r="AX1306" t="s"/>
      <c r="AY1306" t="n">
        <v>3906472</v>
      </c>
      <c r="AZ1306" t="s">
        <v>1008</v>
      </c>
      <c r="BA1306" t="s"/>
      <c r="BB1306" t="n">
        <v>28912</v>
      </c>
      <c r="BC1306" t="n">
        <v>53.552473642112</v>
      </c>
      <c r="BD1306" t="n">
        <v>53.552473642112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1007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148</v>
      </c>
      <c r="L1307" t="s">
        <v>76</v>
      </c>
      <c r="M1307" t="s"/>
      <c r="N1307" t="s">
        <v>329</v>
      </c>
      <c r="O1307" t="s">
        <v>78</v>
      </c>
      <c r="P1307" t="s">
        <v>1007</v>
      </c>
      <c r="Q1307" t="s"/>
      <c r="R1307" t="s">
        <v>95</v>
      </c>
      <c r="S1307" t="s">
        <v>910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HYPERLINK("https://hotel-media.eclerx.com/savepage/tk_15468538094184296_sr_273.html","info")</f>
        <v/>
      </c>
      <c r="AA1307" t="n">
        <v>-3906472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76</v>
      </c>
      <c r="AQ1307" t="s">
        <v>88</v>
      </c>
      <c r="AR1307" t="s">
        <v>133</v>
      </c>
      <c r="AS1307" t="s"/>
      <c r="AT1307" t="s">
        <v>90</v>
      </c>
      <c r="AU1307" t="s"/>
      <c r="AV1307" t="s"/>
      <c r="AW1307" t="s"/>
      <c r="AX1307" t="s"/>
      <c r="AY1307" t="n">
        <v>3906472</v>
      </c>
      <c r="AZ1307" t="s">
        <v>1008</v>
      </c>
      <c r="BA1307" t="s"/>
      <c r="BB1307" t="n">
        <v>28912</v>
      </c>
      <c r="BC1307" t="n">
        <v>53.552473642112</v>
      </c>
      <c r="BD1307" t="n">
        <v>53.552473642112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1007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151</v>
      </c>
      <c r="L1308" t="s">
        <v>76</v>
      </c>
      <c r="M1308" t="s"/>
      <c r="N1308" t="s">
        <v>128</v>
      </c>
      <c r="O1308" t="s">
        <v>78</v>
      </c>
      <c r="P1308" t="s">
        <v>1007</v>
      </c>
      <c r="Q1308" t="s"/>
      <c r="R1308" t="s">
        <v>95</v>
      </c>
      <c r="S1308" t="s">
        <v>1010</v>
      </c>
      <c r="T1308" t="s">
        <v>81</v>
      </c>
      <c r="U1308" t="s">
        <v>82</v>
      </c>
      <c r="V1308" t="s">
        <v>83</v>
      </c>
      <c r="W1308" t="s">
        <v>84</v>
      </c>
      <c r="X1308" t="s"/>
      <c r="Y1308" t="s">
        <v>85</v>
      </c>
      <c r="Z1308">
        <f>HYPERLINK("https://hotel-media.eclerx.com/savepage/tk_15468538094184296_sr_273.html","info")</f>
        <v/>
      </c>
      <c r="AA1308" t="n">
        <v>-3906472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76</v>
      </c>
      <c r="AQ1308" t="s">
        <v>88</v>
      </c>
      <c r="AR1308" t="s">
        <v>121</v>
      </c>
      <c r="AS1308" t="s"/>
      <c r="AT1308" t="s">
        <v>90</v>
      </c>
      <c r="AU1308" t="s"/>
      <c r="AV1308" t="s"/>
      <c r="AW1308" t="s"/>
      <c r="AX1308" t="s"/>
      <c r="AY1308" t="n">
        <v>3906472</v>
      </c>
      <c r="AZ1308" t="s">
        <v>1008</v>
      </c>
      <c r="BA1308" t="s"/>
      <c r="BB1308" t="n">
        <v>28912</v>
      </c>
      <c r="BC1308" t="n">
        <v>53.552473642112</v>
      </c>
      <c r="BD1308" t="n">
        <v>53.552473642112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1011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188</v>
      </c>
      <c r="L1309" t="s">
        <v>76</v>
      </c>
      <c r="M1309" t="s"/>
      <c r="N1309" t="s">
        <v>418</v>
      </c>
      <c r="O1309" t="s">
        <v>78</v>
      </c>
      <c r="P1309" t="s">
        <v>1011</v>
      </c>
      <c r="Q1309" t="s"/>
      <c r="R1309" t="s">
        <v>153</v>
      </c>
      <c r="S1309" t="s">
        <v>402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HYPERLINK("https://hotel-media.eclerx.com/savepage/tk_15468536579256408_sr_273.html","info")</f>
        <v/>
      </c>
      <c r="AA1309" t="n">
        <v>-2311989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12</v>
      </c>
      <c r="AQ1309" t="s">
        <v>88</v>
      </c>
      <c r="AR1309" t="s">
        <v>124</v>
      </c>
      <c r="AS1309" t="s"/>
      <c r="AT1309" t="s">
        <v>90</v>
      </c>
      <c r="AU1309" t="s"/>
      <c r="AV1309" t="s"/>
      <c r="AW1309" t="s"/>
      <c r="AX1309" t="s"/>
      <c r="AY1309" t="n">
        <v>2311989</v>
      </c>
      <c r="AZ1309" t="s">
        <v>1012</v>
      </c>
      <c r="BA1309" t="s"/>
      <c r="BB1309" t="n">
        <v>27815</v>
      </c>
      <c r="BC1309" t="n">
        <v>53.549484198577</v>
      </c>
      <c r="BD1309" t="n">
        <v>53.549484198577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1011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188</v>
      </c>
      <c r="L1310" t="s">
        <v>76</v>
      </c>
      <c r="M1310" t="s"/>
      <c r="N1310" t="s">
        <v>418</v>
      </c>
      <c r="O1310" t="s">
        <v>78</v>
      </c>
      <c r="P1310" t="s">
        <v>1011</v>
      </c>
      <c r="Q1310" t="s"/>
      <c r="R1310" t="s">
        <v>153</v>
      </c>
      <c r="S1310" t="s">
        <v>402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HYPERLINK("https://hotel-media.eclerx.com/savepage/tk_15468536579256408_sr_273.html","info")</f>
        <v/>
      </c>
      <c r="AA1310" t="n">
        <v>-2311989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12</v>
      </c>
      <c r="AQ1310" t="s">
        <v>88</v>
      </c>
      <c r="AR1310" t="s">
        <v>599</v>
      </c>
      <c r="AS1310" t="s"/>
      <c r="AT1310" t="s">
        <v>90</v>
      </c>
      <c r="AU1310" t="s"/>
      <c r="AV1310" t="s"/>
      <c r="AW1310" t="s"/>
      <c r="AX1310" t="s"/>
      <c r="AY1310" t="n">
        <v>2311989</v>
      </c>
      <c r="AZ1310" t="s">
        <v>1012</v>
      </c>
      <c r="BA1310" t="s"/>
      <c r="BB1310" t="n">
        <v>27815</v>
      </c>
      <c r="BC1310" t="n">
        <v>53.549484198577</v>
      </c>
      <c r="BD1310" t="n">
        <v>53.549484198577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1011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190</v>
      </c>
      <c r="L1311" t="s">
        <v>76</v>
      </c>
      <c r="M1311" t="s"/>
      <c r="N1311" t="s">
        <v>128</v>
      </c>
      <c r="O1311" t="s">
        <v>78</v>
      </c>
      <c r="P1311" t="s">
        <v>1011</v>
      </c>
      <c r="Q1311" t="s"/>
      <c r="R1311" t="s">
        <v>153</v>
      </c>
      <c r="S1311" t="s">
        <v>947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HYPERLINK("https://hotel-media.eclerx.com/savepage/tk_15468536579256408_sr_273.html","info")</f>
        <v/>
      </c>
      <c r="AA1311" t="n">
        <v>-2311989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12</v>
      </c>
      <c r="AQ1311" t="s">
        <v>88</v>
      </c>
      <c r="AR1311" t="s">
        <v>119</v>
      </c>
      <c r="AS1311" t="s"/>
      <c r="AT1311" t="s">
        <v>90</v>
      </c>
      <c r="AU1311" t="s"/>
      <c r="AV1311" t="s"/>
      <c r="AW1311" t="s"/>
      <c r="AX1311" t="s"/>
      <c r="AY1311" t="n">
        <v>2311989</v>
      </c>
      <c r="AZ1311" t="s">
        <v>1012</v>
      </c>
      <c r="BA1311" t="s"/>
      <c r="BB1311" t="n">
        <v>27815</v>
      </c>
      <c r="BC1311" t="n">
        <v>53.549484198577</v>
      </c>
      <c r="BD1311" t="n">
        <v>53.549484198577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1011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190</v>
      </c>
      <c r="L1312" t="s">
        <v>76</v>
      </c>
      <c r="M1312" t="s"/>
      <c r="N1312" t="s">
        <v>128</v>
      </c>
      <c r="O1312" t="s">
        <v>78</v>
      </c>
      <c r="P1312" t="s">
        <v>1011</v>
      </c>
      <c r="Q1312" t="s"/>
      <c r="R1312" t="s">
        <v>153</v>
      </c>
      <c r="S1312" t="s">
        <v>947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HYPERLINK("https://hotel-media.eclerx.com/savepage/tk_15468536579256408_sr_273.html","info")</f>
        <v/>
      </c>
      <c r="AA1312" t="n">
        <v>-2311989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12</v>
      </c>
      <c r="AQ1312" t="s">
        <v>88</v>
      </c>
      <c r="AR1312" t="s">
        <v>121</v>
      </c>
      <c r="AS1312" t="s"/>
      <c r="AT1312" t="s">
        <v>90</v>
      </c>
      <c r="AU1312" t="s"/>
      <c r="AV1312" t="s"/>
      <c r="AW1312" t="s"/>
      <c r="AX1312" t="s"/>
      <c r="AY1312" t="n">
        <v>2311989</v>
      </c>
      <c r="AZ1312" t="s">
        <v>1012</v>
      </c>
      <c r="BA1312" t="s"/>
      <c r="BB1312" t="n">
        <v>27815</v>
      </c>
      <c r="BC1312" t="n">
        <v>53.549484198577</v>
      </c>
      <c r="BD1312" t="n">
        <v>53.549484198577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1011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191</v>
      </c>
      <c r="L1313" t="s">
        <v>76</v>
      </c>
      <c r="M1313" t="s"/>
      <c r="N1313" t="s">
        <v>1013</v>
      </c>
      <c r="O1313" t="s">
        <v>78</v>
      </c>
      <c r="P1313" t="s">
        <v>1011</v>
      </c>
      <c r="Q1313" t="s"/>
      <c r="R1313" t="s">
        <v>153</v>
      </c>
      <c r="S1313" t="s">
        <v>711</v>
      </c>
      <c r="T1313" t="s">
        <v>81</v>
      </c>
      <c r="U1313" t="s">
        <v>82</v>
      </c>
      <c r="V1313" t="s">
        <v>83</v>
      </c>
      <c r="W1313" t="s">
        <v>97</v>
      </c>
      <c r="X1313" t="s"/>
      <c r="Y1313" t="s">
        <v>85</v>
      </c>
      <c r="Z1313">
        <f>HYPERLINK("https://hotel-media.eclerx.com/savepage/tk_15468536579256408_sr_273.html","info")</f>
        <v/>
      </c>
      <c r="AA1313" t="n">
        <v>-2311989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12</v>
      </c>
      <c r="AQ1313" t="s">
        <v>88</v>
      </c>
      <c r="AR1313" t="s">
        <v>89</v>
      </c>
      <c r="AS1313" t="s"/>
      <c r="AT1313" t="s">
        <v>90</v>
      </c>
      <c r="AU1313" t="s"/>
      <c r="AV1313" t="s"/>
      <c r="AW1313" t="s"/>
      <c r="AX1313" t="s"/>
      <c r="AY1313" t="n">
        <v>2311989</v>
      </c>
      <c r="AZ1313" t="s">
        <v>1012</v>
      </c>
      <c r="BA1313" t="s"/>
      <c r="BB1313" t="n">
        <v>27815</v>
      </c>
      <c r="BC1313" t="n">
        <v>53.549484198577</v>
      </c>
      <c r="BD1313" t="n">
        <v>53.549484198577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1011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191</v>
      </c>
      <c r="L1314" t="s">
        <v>76</v>
      </c>
      <c r="M1314" t="s"/>
      <c r="N1314" t="s">
        <v>169</v>
      </c>
      <c r="O1314" t="s">
        <v>78</v>
      </c>
      <c r="P1314" t="s">
        <v>1011</v>
      </c>
      <c r="Q1314" t="s"/>
      <c r="R1314" t="s">
        <v>153</v>
      </c>
      <c r="S1314" t="s">
        <v>711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HYPERLINK("https://hotel-media.eclerx.com/savepage/tk_15468536579256408_sr_273.html","info")</f>
        <v/>
      </c>
      <c r="AA1314" t="n">
        <v>-2311989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12</v>
      </c>
      <c r="AQ1314" t="s">
        <v>88</v>
      </c>
      <c r="AR1314" t="s">
        <v>121</v>
      </c>
      <c r="AS1314" t="s"/>
      <c r="AT1314" t="s">
        <v>90</v>
      </c>
      <c r="AU1314" t="s"/>
      <c r="AV1314" t="s"/>
      <c r="AW1314" t="s"/>
      <c r="AX1314" t="s"/>
      <c r="AY1314" t="n">
        <v>2311989</v>
      </c>
      <c r="AZ1314" t="s">
        <v>1012</v>
      </c>
      <c r="BA1314" t="s"/>
      <c r="BB1314" t="n">
        <v>27815</v>
      </c>
      <c r="BC1314" t="n">
        <v>53.549484198577</v>
      </c>
      <c r="BD1314" t="n">
        <v>53.549484198577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1011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192</v>
      </c>
      <c r="L1315" t="s">
        <v>76</v>
      </c>
      <c r="M1315" t="s"/>
      <c r="N1315" t="s">
        <v>128</v>
      </c>
      <c r="O1315" t="s">
        <v>78</v>
      </c>
      <c r="P1315" t="s">
        <v>1011</v>
      </c>
      <c r="Q1315" t="s"/>
      <c r="R1315" t="s">
        <v>153</v>
      </c>
      <c r="S1315" t="s">
        <v>866</v>
      </c>
      <c r="T1315" t="s">
        <v>81</v>
      </c>
      <c r="U1315" t="s">
        <v>82</v>
      </c>
      <c r="V1315" t="s">
        <v>83</v>
      </c>
      <c r="W1315" t="s">
        <v>84</v>
      </c>
      <c r="X1315" t="s"/>
      <c r="Y1315" t="s">
        <v>85</v>
      </c>
      <c r="Z1315">
        <f>HYPERLINK("https://hotel-media.eclerx.com/savepage/tk_15468536579256408_sr_273.html","info")</f>
        <v/>
      </c>
      <c r="AA1315" t="n">
        <v>-2311989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12</v>
      </c>
      <c r="AQ1315" t="s">
        <v>88</v>
      </c>
      <c r="AR1315" t="s">
        <v>148</v>
      </c>
      <c r="AS1315" t="s"/>
      <c r="AT1315" t="s">
        <v>90</v>
      </c>
      <c r="AU1315" t="s"/>
      <c r="AV1315" t="s"/>
      <c r="AW1315" t="s"/>
      <c r="AX1315" t="s"/>
      <c r="AY1315" t="n">
        <v>2311989</v>
      </c>
      <c r="AZ1315" t="s">
        <v>1012</v>
      </c>
      <c r="BA1315" t="s"/>
      <c r="BB1315" t="n">
        <v>27815</v>
      </c>
      <c r="BC1315" t="n">
        <v>53.549484198577</v>
      </c>
      <c r="BD1315" t="n">
        <v>53.549484198577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1011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197</v>
      </c>
      <c r="L1316" t="s">
        <v>76</v>
      </c>
      <c r="M1316" t="s"/>
      <c r="N1316" t="s">
        <v>1013</v>
      </c>
      <c r="O1316" t="s">
        <v>78</v>
      </c>
      <c r="P1316" t="s">
        <v>1011</v>
      </c>
      <c r="Q1316" t="s"/>
      <c r="R1316" t="s">
        <v>153</v>
      </c>
      <c r="S1316" t="s">
        <v>870</v>
      </c>
      <c r="T1316" t="s">
        <v>81</v>
      </c>
      <c r="U1316" t="s">
        <v>82</v>
      </c>
      <c r="V1316" t="s">
        <v>83</v>
      </c>
      <c r="W1316" t="s">
        <v>97</v>
      </c>
      <c r="X1316" t="s"/>
      <c r="Y1316" t="s">
        <v>85</v>
      </c>
      <c r="Z1316">
        <f>HYPERLINK("https://hotel-media.eclerx.com/savepage/tk_15468536579256408_sr_273.html","info")</f>
        <v/>
      </c>
      <c r="AA1316" t="n">
        <v>-2311989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12</v>
      </c>
      <c r="AQ1316" t="s">
        <v>88</v>
      </c>
      <c r="AR1316" t="s">
        <v>114</v>
      </c>
      <c r="AS1316" t="s"/>
      <c r="AT1316" t="s">
        <v>90</v>
      </c>
      <c r="AU1316" t="s"/>
      <c r="AV1316" t="s"/>
      <c r="AW1316" t="s"/>
      <c r="AX1316" t="s"/>
      <c r="AY1316" t="n">
        <v>2311989</v>
      </c>
      <c r="AZ1316" t="s">
        <v>1012</v>
      </c>
      <c r="BA1316" t="s"/>
      <c r="BB1316" t="n">
        <v>27815</v>
      </c>
      <c r="BC1316" t="n">
        <v>53.549484198577</v>
      </c>
      <c r="BD1316" t="n">
        <v>53.549484198577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1011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198</v>
      </c>
      <c r="L1317" t="s">
        <v>76</v>
      </c>
      <c r="M1317" t="s"/>
      <c r="N1317" t="s">
        <v>1013</v>
      </c>
      <c r="O1317" t="s">
        <v>78</v>
      </c>
      <c r="P1317" t="s">
        <v>1011</v>
      </c>
      <c r="Q1317" t="s"/>
      <c r="R1317" t="s">
        <v>153</v>
      </c>
      <c r="S1317" t="s">
        <v>1014</v>
      </c>
      <c r="T1317" t="s">
        <v>81</v>
      </c>
      <c r="U1317" t="s">
        <v>82</v>
      </c>
      <c r="V1317" t="s">
        <v>83</v>
      </c>
      <c r="W1317" t="s">
        <v>97</v>
      </c>
      <c r="X1317" t="s"/>
      <c r="Y1317" t="s">
        <v>85</v>
      </c>
      <c r="Z1317">
        <f>HYPERLINK("https://hotel-media.eclerx.com/savepage/tk_15468536579256408_sr_273.html","info")</f>
        <v/>
      </c>
      <c r="AA1317" t="n">
        <v>-2311989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12</v>
      </c>
      <c r="AQ1317" t="s">
        <v>88</v>
      </c>
      <c r="AR1317" t="s">
        <v>472</v>
      </c>
      <c r="AS1317" t="s"/>
      <c r="AT1317" t="s">
        <v>90</v>
      </c>
      <c r="AU1317" t="s"/>
      <c r="AV1317" t="s"/>
      <c r="AW1317" t="s"/>
      <c r="AX1317" t="s"/>
      <c r="AY1317" t="n">
        <v>2311989</v>
      </c>
      <c r="AZ1317" t="s">
        <v>1012</v>
      </c>
      <c r="BA1317" t="s"/>
      <c r="BB1317" t="n">
        <v>27815</v>
      </c>
      <c r="BC1317" t="n">
        <v>53.549484198577</v>
      </c>
      <c r="BD1317" t="n">
        <v>53.549484198577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1011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205</v>
      </c>
      <c r="L1318" t="s">
        <v>76</v>
      </c>
      <c r="M1318" t="s"/>
      <c r="N1318" t="s">
        <v>636</v>
      </c>
      <c r="O1318" t="s">
        <v>78</v>
      </c>
      <c r="P1318" t="s">
        <v>1011</v>
      </c>
      <c r="Q1318" t="s"/>
      <c r="R1318" t="s">
        <v>153</v>
      </c>
      <c r="S1318" t="s">
        <v>168</v>
      </c>
      <c r="T1318" t="s">
        <v>81</v>
      </c>
      <c r="U1318" t="s">
        <v>82</v>
      </c>
      <c r="V1318" t="s">
        <v>83</v>
      </c>
      <c r="W1318" t="s">
        <v>84</v>
      </c>
      <c r="X1318" t="s"/>
      <c r="Y1318" t="s">
        <v>85</v>
      </c>
      <c r="Z1318">
        <f>HYPERLINK("https://hotel-media.eclerx.com/savepage/tk_15468536579256408_sr_273.html","info")</f>
        <v/>
      </c>
      <c r="AA1318" t="n">
        <v>-2311989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12</v>
      </c>
      <c r="AQ1318" t="s">
        <v>88</v>
      </c>
      <c r="AR1318" t="s">
        <v>121</v>
      </c>
      <c r="AS1318" t="s"/>
      <c r="AT1318" t="s">
        <v>90</v>
      </c>
      <c r="AU1318" t="s"/>
      <c r="AV1318" t="s"/>
      <c r="AW1318" t="s"/>
      <c r="AX1318" t="s"/>
      <c r="AY1318" t="n">
        <v>2311989</v>
      </c>
      <c r="AZ1318" t="s">
        <v>1012</v>
      </c>
      <c r="BA1318" t="s"/>
      <c r="BB1318" t="n">
        <v>27815</v>
      </c>
      <c r="BC1318" t="n">
        <v>53.549484198577</v>
      </c>
      <c r="BD1318" t="n">
        <v>53.549484198577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1011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206</v>
      </c>
      <c r="L1319" t="s">
        <v>76</v>
      </c>
      <c r="M1319" t="s"/>
      <c r="N1319" t="s">
        <v>470</v>
      </c>
      <c r="O1319" t="s">
        <v>78</v>
      </c>
      <c r="P1319" t="s">
        <v>1011</v>
      </c>
      <c r="Q1319" t="s"/>
      <c r="R1319" t="s">
        <v>153</v>
      </c>
      <c r="S1319" t="s">
        <v>1015</v>
      </c>
      <c r="T1319" t="s">
        <v>81</v>
      </c>
      <c r="U1319" t="s">
        <v>82</v>
      </c>
      <c r="V1319" t="s">
        <v>83</v>
      </c>
      <c r="W1319" t="s">
        <v>84</v>
      </c>
      <c r="X1319" t="s"/>
      <c r="Y1319" t="s">
        <v>85</v>
      </c>
      <c r="Z1319">
        <f>HYPERLINK("https://hotel-media.eclerx.com/savepage/tk_15468536579256408_sr_273.html","info")</f>
        <v/>
      </c>
      <c r="AA1319" t="n">
        <v>-2311989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12</v>
      </c>
      <c r="AQ1319" t="s">
        <v>88</v>
      </c>
      <c r="AR1319" t="s">
        <v>130</v>
      </c>
      <c r="AS1319" t="s"/>
      <c r="AT1319" t="s">
        <v>90</v>
      </c>
      <c r="AU1319" t="s"/>
      <c r="AV1319" t="s"/>
      <c r="AW1319" t="s"/>
      <c r="AX1319" t="s"/>
      <c r="AY1319" t="n">
        <v>2311989</v>
      </c>
      <c r="AZ1319" t="s">
        <v>1012</v>
      </c>
      <c r="BA1319" t="s"/>
      <c r="BB1319" t="n">
        <v>27815</v>
      </c>
      <c r="BC1319" t="n">
        <v>53.549484198577</v>
      </c>
      <c r="BD1319" t="n">
        <v>53.549484198577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1011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210</v>
      </c>
      <c r="L1320" t="s">
        <v>76</v>
      </c>
      <c r="M1320" t="s"/>
      <c r="N1320" t="s">
        <v>470</v>
      </c>
      <c r="O1320" t="s">
        <v>78</v>
      </c>
      <c r="P1320" t="s">
        <v>1011</v>
      </c>
      <c r="Q1320" t="s"/>
      <c r="R1320" t="s">
        <v>153</v>
      </c>
      <c r="S1320" t="s">
        <v>661</v>
      </c>
      <c r="T1320" t="s">
        <v>81</v>
      </c>
      <c r="U1320" t="s">
        <v>82</v>
      </c>
      <c r="V1320" t="s">
        <v>83</v>
      </c>
      <c r="W1320" t="s">
        <v>84</v>
      </c>
      <c r="X1320" t="s"/>
      <c r="Y1320" t="s">
        <v>85</v>
      </c>
      <c r="Z1320">
        <f>HYPERLINK("https://hotel-media.eclerx.com/savepage/tk_15468536579256408_sr_273.html","info")</f>
        <v/>
      </c>
      <c r="AA1320" t="n">
        <v>-2311989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12</v>
      </c>
      <c r="AQ1320" t="s">
        <v>88</v>
      </c>
      <c r="AR1320" t="s">
        <v>124</v>
      </c>
      <c r="AS1320" t="s"/>
      <c r="AT1320" t="s">
        <v>90</v>
      </c>
      <c r="AU1320" t="s"/>
      <c r="AV1320" t="s"/>
      <c r="AW1320" t="s"/>
      <c r="AX1320" t="s"/>
      <c r="AY1320" t="n">
        <v>2311989</v>
      </c>
      <c r="AZ1320" t="s">
        <v>1012</v>
      </c>
      <c r="BA1320" t="s"/>
      <c r="BB1320" t="n">
        <v>27815</v>
      </c>
      <c r="BC1320" t="n">
        <v>53.549484198577</v>
      </c>
      <c r="BD1320" t="n">
        <v>53.549484198577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1011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210</v>
      </c>
      <c r="L1321" t="s">
        <v>76</v>
      </c>
      <c r="M1321" t="s"/>
      <c r="N1321" t="s">
        <v>470</v>
      </c>
      <c r="O1321" t="s">
        <v>78</v>
      </c>
      <c r="P1321" t="s">
        <v>1011</v>
      </c>
      <c r="Q1321" t="s"/>
      <c r="R1321" t="s">
        <v>153</v>
      </c>
      <c r="S1321" t="s">
        <v>661</v>
      </c>
      <c r="T1321" t="s">
        <v>81</v>
      </c>
      <c r="U1321" t="s">
        <v>82</v>
      </c>
      <c r="V1321" t="s">
        <v>83</v>
      </c>
      <c r="W1321" t="s">
        <v>84</v>
      </c>
      <c r="X1321" t="s"/>
      <c r="Y1321" t="s">
        <v>85</v>
      </c>
      <c r="Z1321">
        <f>HYPERLINK("https://hotel-media.eclerx.com/savepage/tk_15468536579256408_sr_273.html","info")</f>
        <v/>
      </c>
      <c r="AA1321" t="n">
        <v>-2311989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12</v>
      </c>
      <c r="AQ1321" t="s">
        <v>88</v>
      </c>
      <c r="AR1321" t="s">
        <v>119</v>
      </c>
      <c r="AS1321" t="s"/>
      <c r="AT1321" t="s">
        <v>90</v>
      </c>
      <c r="AU1321" t="s"/>
      <c r="AV1321" t="s"/>
      <c r="AW1321" t="s"/>
      <c r="AX1321" t="s"/>
      <c r="AY1321" t="n">
        <v>2311989</v>
      </c>
      <c r="AZ1321" t="s">
        <v>1012</v>
      </c>
      <c r="BA1321" t="s"/>
      <c r="BB1321" t="n">
        <v>27815</v>
      </c>
      <c r="BC1321" t="n">
        <v>53.549484198577</v>
      </c>
      <c r="BD1321" t="n">
        <v>53.549484198577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1011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210</v>
      </c>
      <c r="L1322" t="s">
        <v>76</v>
      </c>
      <c r="M1322" t="s"/>
      <c r="N1322" t="s">
        <v>476</v>
      </c>
      <c r="O1322" t="s">
        <v>78</v>
      </c>
      <c r="P1322" t="s">
        <v>1011</v>
      </c>
      <c r="Q1322" t="s"/>
      <c r="R1322" t="s">
        <v>153</v>
      </c>
      <c r="S1322" t="s">
        <v>661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HYPERLINK("https://hotel-media.eclerx.com/savepage/tk_15468536579256408_sr_273.html","info")</f>
        <v/>
      </c>
      <c r="AA1322" t="n">
        <v>-2311989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12</v>
      </c>
      <c r="AQ1322" t="s">
        <v>88</v>
      </c>
      <c r="AR1322" t="s">
        <v>121</v>
      </c>
      <c r="AS1322" t="s"/>
      <c r="AT1322" t="s">
        <v>90</v>
      </c>
      <c r="AU1322" t="s"/>
      <c r="AV1322" t="s"/>
      <c r="AW1322" t="s"/>
      <c r="AX1322" t="s"/>
      <c r="AY1322" t="n">
        <v>2311989</v>
      </c>
      <c r="AZ1322" t="s">
        <v>1012</v>
      </c>
      <c r="BA1322" t="s"/>
      <c r="BB1322" t="n">
        <v>27815</v>
      </c>
      <c r="BC1322" t="n">
        <v>53.549484198577</v>
      </c>
      <c r="BD1322" t="n">
        <v>53.549484198577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1011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213</v>
      </c>
      <c r="L1323" t="s">
        <v>76</v>
      </c>
      <c r="M1323" t="s"/>
      <c r="N1323" t="s">
        <v>482</v>
      </c>
      <c r="O1323" t="s">
        <v>78</v>
      </c>
      <c r="P1323" t="s">
        <v>1011</v>
      </c>
      <c r="Q1323" t="s"/>
      <c r="R1323" t="s">
        <v>153</v>
      </c>
      <c r="S1323" t="s">
        <v>877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HYPERLINK("https://hotel-media.eclerx.com/savepage/tk_15468536579256408_sr_273.html","info")</f>
        <v/>
      </c>
      <c r="AA1323" t="n">
        <v>-2311989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12</v>
      </c>
      <c r="AQ1323" t="s">
        <v>88</v>
      </c>
      <c r="AR1323" t="s">
        <v>124</v>
      </c>
      <c r="AS1323" t="s"/>
      <c r="AT1323" t="s">
        <v>90</v>
      </c>
      <c r="AU1323" t="s"/>
      <c r="AV1323" t="s"/>
      <c r="AW1323" t="s"/>
      <c r="AX1323" t="s"/>
      <c r="AY1323" t="n">
        <v>2311989</v>
      </c>
      <c r="AZ1323" t="s">
        <v>1012</v>
      </c>
      <c r="BA1323" t="s"/>
      <c r="BB1323" t="n">
        <v>27815</v>
      </c>
      <c r="BC1323" t="n">
        <v>53.549484198577</v>
      </c>
      <c r="BD1323" t="n">
        <v>53.549484198577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1011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213</v>
      </c>
      <c r="L1324" t="s">
        <v>76</v>
      </c>
      <c r="M1324" t="s"/>
      <c r="N1324" t="s">
        <v>482</v>
      </c>
      <c r="O1324" t="s">
        <v>78</v>
      </c>
      <c r="P1324" t="s">
        <v>1011</v>
      </c>
      <c r="Q1324" t="s"/>
      <c r="R1324" t="s">
        <v>153</v>
      </c>
      <c r="S1324" t="s">
        <v>877</v>
      </c>
      <c r="T1324" t="s">
        <v>81</v>
      </c>
      <c r="U1324" t="s">
        <v>82</v>
      </c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HYPERLINK("https://hotel-media.eclerx.com/savepage/tk_15468536579256408_sr_273.html","info")</f>
        <v/>
      </c>
      <c r="AA1324" t="n">
        <v>-2311989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12</v>
      </c>
      <c r="AQ1324" t="s">
        <v>88</v>
      </c>
      <c r="AR1324" t="s">
        <v>599</v>
      </c>
      <c r="AS1324" t="s"/>
      <c r="AT1324" t="s">
        <v>90</v>
      </c>
      <c r="AU1324" t="s"/>
      <c r="AV1324" t="s"/>
      <c r="AW1324" t="s"/>
      <c r="AX1324" t="s"/>
      <c r="AY1324" t="n">
        <v>2311989</v>
      </c>
      <c r="AZ1324" t="s">
        <v>1012</v>
      </c>
      <c r="BA1324" t="s"/>
      <c r="BB1324" t="n">
        <v>27815</v>
      </c>
      <c r="BC1324" t="n">
        <v>53.549484198577</v>
      </c>
      <c r="BD1324" t="n">
        <v>53.549484198577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1011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216</v>
      </c>
      <c r="L1325" t="s">
        <v>76</v>
      </c>
      <c r="M1325" t="s"/>
      <c r="N1325" t="s">
        <v>1016</v>
      </c>
      <c r="O1325" t="s">
        <v>78</v>
      </c>
      <c r="P1325" t="s">
        <v>1011</v>
      </c>
      <c r="Q1325" t="s"/>
      <c r="R1325" t="s">
        <v>153</v>
      </c>
      <c r="S1325" t="s">
        <v>436</v>
      </c>
      <c r="T1325" t="s">
        <v>81</v>
      </c>
      <c r="U1325" t="s">
        <v>82</v>
      </c>
      <c r="V1325" t="s">
        <v>83</v>
      </c>
      <c r="W1325" t="s">
        <v>97</v>
      </c>
      <c r="X1325" t="s"/>
      <c r="Y1325" t="s">
        <v>85</v>
      </c>
      <c r="Z1325">
        <f>HYPERLINK("https://hotel-media.eclerx.com/savepage/tk_15468536579256408_sr_273.html","info")</f>
        <v/>
      </c>
      <c r="AA1325" t="n">
        <v>-2311989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12</v>
      </c>
      <c r="AQ1325" t="s">
        <v>88</v>
      </c>
      <c r="AR1325" t="s">
        <v>89</v>
      </c>
      <c r="AS1325" t="s"/>
      <c r="AT1325" t="s">
        <v>90</v>
      </c>
      <c r="AU1325" t="s"/>
      <c r="AV1325" t="s"/>
      <c r="AW1325" t="s"/>
      <c r="AX1325" t="s"/>
      <c r="AY1325" t="n">
        <v>2311989</v>
      </c>
      <c r="AZ1325" t="s">
        <v>1012</v>
      </c>
      <c r="BA1325" t="s"/>
      <c r="BB1325" t="n">
        <v>27815</v>
      </c>
      <c r="BC1325" t="n">
        <v>53.549484198577</v>
      </c>
      <c r="BD1325" t="n">
        <v>53.549484198577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1011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217</v>
      </c>
      <c r="L1326" t="s">
        <v>76</v>
      </c>
      <c r="M1326" t="s"/>
      <c r="N1326" t="s">
        <v>180</v>
      </c>
      <c r="O1326" t="s">
        <v>78</v>
      </c>
      <c r="P1326" t="s">
        <v>1011</v>
      </c>
      <c r="Q1326" t="s"/>
      <c r="R1326" t="s">
        <v>153</v>
      </c>
      <c r="S1326" t="s">
        <v>879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HYPERLINK("https://hotel-media.eclerx.com/savepage/tk_15468536579256408_sr_273.html","info")</f>
        <v/>
      </c>
      <c r="AA1326" t="n">
        <v>-2311989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12</v>
      </c>
      <c r="AQ1326" t="s">
        <v>88</v>
      </c>
      <c r="AR1326" t="s">
        <v>121</v>
      </c>
      <c r="AS1326" t="s"/>
      <c r="AT1326" t="s">
        <v>90</v>
      </c>
      <c r="AU1326" t="s"/>
      <c r="AV1326" t="s"/>
      <c r="AW1326" t="s"/>
      <c r="AX1326" t="s"/>
      <c r="AY1326" t="n">
        <v>2311989</v>
      </c>
      <c r="AZ1326" t="s">
        <v>1012</v>
      </c>
      <c r="BA1326" t="s"/>
      <c r="BB1326" t="n">
        <v>27815</v>
      </c>
      <c r="BC1326" t="n">
        <v>53.549484198577</v>
      </c>
      <c r="BD1326" t="n">
        <v>53.549484198577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1011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223</v>
      </c>
      <c r="L1327" t="s">
        <v>76</v>
      </c>
      <c r="M1327" t="s"/>
      <c r="N1327" t="s">
        <v>1016</v>
      </c>
      <c r="O1327" t="s">
        <v>78</v>
      </c>
      <c r="P1327" t="s">
        <v>1011</v>
      </c>
      <c r="Q1327" t="s"/>
      <c r="R1327" t="s">
        <v>153</v>
      </c>
      <c r="S1327" t="s">
        <v>410</v>
      </c>
      <c r="T1327" t="s">
        <v>81</v>
      </c>
      <c r="U1327" t="s">
        <v>82</v>
      </c>
      <c r="V1327" t="s">
        <v>83</v>
      </c>
      <c r="W1327" t="s">
        <v>97</v>
      </c>
      <c r="X1327" t="s"/>
      <c r="Y1327" t="s">
        <v>85</v>
      </c>
      <c r="Z1327">
        <f>HYPERLINK("https://hotel-media.eclerx.com/savepage/tk_15468536579256408_sr_273.html","info")</f>
        <v/>
      </c>
      <c r="AA1327" t="n">
        <v>-2311989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12</v>
      </c>
      <c r="AQ1327" t="s">
        <v>88</v>
      </c>
      <c r="AR1327" t="s">
        <v>472</v>
      </c>
      <c r="AS1327" t="s"/>
      <c r="AT1327" t="s">
        <v>90</v>
      </c>
      <c r="AU1327" t="s"/>
      <c r="AV1327" t="s"/>
      <c r="AW1327" t="s"/>
      <c r="AX1327" t="s"/>
      <c r="AY1327" t="n">
        <v>2311989</v>
      </c>
      <c r="AZ1327" t="s">
        <v>1012</v>
      </c>
      <c r="BA1327" t="s"/>
      <c r="BB1327" t="n">
        <v>27815</v>
      </c>
      <c r="BC1327" t="n">
        <v>53.549484198577</v>
      </c>
      <c r="BD1327" t="n">
        <v>53.549484198577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1011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223</v>
      </c>
      <c r="L1328" t="s">
        <v>76</v>
      </c>
      <c r="M1328" t="s"/>
      <c r="N1328" t="s">
        <v>1016</v>
      </c>
      <c r="O1328" t="s">
        <v>78</v>
      </c>
      <c r="P1328" t="s">
        <v>1011</v>
      </c>
      <c r="Q1328" t="s"/>
      <c r="R1328" t="s">
        <v>153</v>
      </c>
      <c r="S1328" t="s">
        <v>410</v>
      </c>
      <c r="T1328" t="s">
        <v>81</v>
      </c>
      <c r="U1328" t="s">
        <v>82</v>
      </c>
      <c r="V1328" t="s">
        <v>83</v>
      </c>
      <c r="W1328" t="s">
        <v>97</v>
      </c>
      <c r="X1328" t="s"/>
      <c r="Y1328" t="s">
        <v>85</v>
      </c>
      <c r="Z1328">
        <f>HYPERLINK("https://hotel-media.eclerx.com/savepage/tk_15468536579256408_sr_273.html","info")</f>
        <v/>
      </c>
      <c r="AA1328" t="n">
        <v>-2311989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12</v>
      </c>
      <c r="AQ1328" t="s">
        <v>88</v>
      </c>
      <c r="AR1328" t="s">
        <v>114</v>
      </c>
      <c r="AS1328" t="s"/>
      <c r="AT1328" t="s">
        <v>90</v>
      </c>
      <c r="AU1328" t="s"/>
      <c r="AV1328" t="s"/>
      <c r="AW1328" t="s"/>
      <c r="AX1328" t="s"/>
      <c r="AY1328" t="n">
        <v>2311989</v>
      </c>
      <c r="AZ1328" t="s">
        <v>1012</v>
      </c>
      <c r="BA1328" t="s"/>
      <c r="BB1328" t="n">
        <v>27815</v>
      </c>
      <c r="BC1328" t="n">
        <v>53.549484198577</v>
      </c>
      <c r="BD1328" t="n">
        <v>53.549484198577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1011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224</v>
      </c>
      <c r="L1329" t="s">
        <v>76</v>
      </c>
      <c r="M1329" t="s"/>
      <c r="N1329" t="s">
        <v>470</v>
      </c>
      <c r="O1329" t="s">
        <v>78</v>
      </c>
      <c r="P1329" t="s">
        <v>1011</v>
      </c>
      <c r="Q1329" t="s"/>
      <c r="R1329" t="s">
        <v>153</v>
      </c>
      <c r="S1329" t="s">
        <v>846</v>
      </c>
      <c r="T1329" t="s">
        <v>81</v>
      </c>
      <c r="U1329" t="s">
        <v>82</v>
      </c>
      <c r="V1329" t="s">
        <v>83</v>
      </c>
      <c r="W1329" t="s">
        <v>97</v>
      </c>
      <c r="X1329" t="s"/>
      <c r="Y1329" t="s">
        <v>85</v>
      </c>
      <c r="Z1329">
        <f>HYPERLINK("https://hotel-media.eclerx.com/savepage/tk_15468536579256408_sr_273.html","info")</f>
        <v/>
      </c>
      <c r="AA1329" t="n">
        <v>-2311989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12</v>
      </c>
      <c r="AQ1329" t="s">
        <v>88</v>
      </c>
      <c r="AR1329" t="s">
        <v>130</v>
      </c>
      <c r="AS1329" t="s"/>
      <c r="AT1329" t="s">
        <v>90</v>
      </c>
      <c r="AU1329" t="s"/>
      <c r="AV1329" t="s"/>
      <c r="AW1329" t="s"/>
      <c r="AX1329" t="s"/>
      <c r="AY1329" t="n">
        <v>2311989</v>
      </c>
      <c r="AZ1329" t="s">
        <v>1012</v>
      </c>
      <c r="BA1329" t="s"/>
      <c r="BB1329" t="n">
        <v>27815</v>
      </c>
      <c r="BC1329" t="n">
        <v>53.549484198577</v>
      </c>
      <c r="BD1329" t="n">
        <v>53.549484198577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1011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224</v>
      </c>
      <c r="L1330" t="s">
        <v>76</v>
      </c>
      <c r="M1330" t="s"/>
      <c r="N1330" t="s">
        <v>418</v>
      </c>
      <c r="O1330" t="s">
        <v>78</v>
      </c>
      <c r="P1330" t="s">
        <v>1011</v>
      </c>
      <c r="Q1330" t="s"/>
      <c r="R1330" t="s">
        <v>153</v>
      </c>
      <c r="S1330" t="s">
        <v>846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HYPERLINK("https://hotel-media.eclerx.com/savepage/tk_15468536579256408_sr_273.html","info")</f>
        <v/>
      </c>
      <c r="AA1330" t="n">
        <v>-2311989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12</v>
      </c>
      <c r="AQ1330" t="s">
        <v>88</v>
      </c>
      <c r="AR1330" t="s">
        <v>119</v>
      </c>
      <c r="AS1330" t="s"/>
      <c r="AT1330" t="s">
        <v>90</v>
      </c>
      <c r="AU1330" t="s"/>
      <c r="AV1330" t="s"/>
      <c r="AW1330" t="s"/>
      <c r="AX1330" t="s"/>
      <c r="AY1330" t="n">
        <v>2311989</v>
      </c>
      <c r="AZ1330" t="s">
        <v>1012</v>
      </c>
      <c r="BA1330" t="s"/>
      <c r="BB1330" t="n">
        <v>27815</v>
      </c>
      <c r="BC1330" t="n">
        <v>53.549484198577</v>
      </c>
      <c r="BD1330" t="n">
        <v>53.549484198577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1011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224</v>
      </c>
      <c r="L1331" t="s">
        <v>76</v>
      </c>
      <c r="M1331" t="s"/>
      <c r="N1331" t="s">
        <v>418</v>
      </c>
      <c r="O1331" t="s">
        <v>78</v>
      </c>
      <c r="P1331" t="s">
        <v>1011</v>
      </c>
      <c r="Q1331" t="s"/>
      <c r="R1331" t="s">
        <v>153</v>
      </c>
      <c r="S1331" t="s">
        <v>846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HYPERLINK("https://hotel-media.eclerx.com/savepage/tk_15468536579256408_sr_273.html","info")</f>
        <v/>
      </c>
      <c r="AA1331" t="n">
        <v>-2311989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12</v>
      </c>
      <c r="AQ1331" t="s">
        <v>88</v>
      </c>
      <c r="AR1331" t="s">
        <v>119</v>
      </c>
      <c r="AS1331" t="s"/>
      <c r="AT1331" t="s">
        <v>90</v>
      </c>
      <c r="AU1331" t="s"/>
      <c r="AV1331" t="s"/>
      <c r="AW1331" t="s"/>
      <c r="AX1331" t="s"/>
      <c r="AY1331" t="n">
        <v>2311989</v>
      </c>
      <c r="AZ1331" t="s">
        <v>1012</v>
      </c>
      <c r="BA1331" t="s"/>
      <c r="BB1331" t="n">
        <v>27815</v>
      </c>
      <c r="BC1331" t="n">
        <v>53.549484198577</v>
      </c>
      <c r="BD1331" t="n">
        <v>53.549484198577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1011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224</v>
      </c>
      <c r="L1332" t="s">
        <v>76</v>
      </c>
      <c r="M1332" t="s"/>
      <c r="N1332" t="s">
        <v>169</v>
      </c>
      <c r="O1332" t="s">
        <v>78</v>
      </c>
      <c r="P1332" t="s">
        <v>1011</v>
      </c>
      <c r="Q1332" t="s"/>
      <c r="R1332" t="s">
        <v>153</v>
      </c>
      <c r="S1332" t="s">
        <v>846</v>
      </c>
      <c r="T1332" t="s">
        <v>81</v>
      </c>
      <c r="U1332" t="s">
        <v>82</v>
      </c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HYPERLINK("https://hotel-media.eclerx.com/savepage/tk_15468536579256408_sr_273.html","info")</f>
        <v/>
      </c>
      <c r="AA1332" t="n">
        <v>-2311989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12</v>
      </c>
      <c r="AQ1332" t="s">
        <v>88</v>
      </c>
      <c r="AR1332" t="s">
        <v>121</v>
      </c>
      <c r="AS1332" t="s"/>
      <c r="AT1332" t="s">
        <v>90</v>
      </c>
      <c r="AU1332" t="s"/>
      <c r="AV1332" t="s"/>
      <c r="AW1332" t="s"/>
      <c r="AX1332" t="s"/>
      <c r="AY1332" t="n">
        <v>2311989</v>
      </c>
      <c r="AZ1332" t="s">
        <v>1012</v>
      </c>
      <c r="BA1332" t="s"/>
      <c r="BB1332" t="n">
        <v>27815</v>
      </c>
      <c r="BC1332" t="n">
        <v>53.549484198577</v>
      </c>
      <c r="BD1332" t="n">
        <v>53.549484198577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1011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226</v>
      </c>
      <c r="L1333" t="s">
        <v>76</v>
      </c>
      <c r="M1333" t="s"/>
      <c r="N1333" t="s">
        <v>418</v>
      </c>
      <c r="O1333" t="s">
        <v>78</v>
      </c>
      <c r="P1333" t="s">
        <v>1011</v>
      </c>
      <c r="Q1333" t="s"/>
      <c r="R1333" t="s">
        <v>153</v>
      </c>
      <c r="S1333" t="s">
        <v>173</v>
      </c>
      <c r="T1333" t="s">
        <v>81</v>
      </c>
      <c r="U1333" t="s">
        <v>82</v>
      </c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HYPERLINK("https://hotel-media.eclerx.com/savepage/tk_15468536579256408_sr_273.html","info")</f>
        <v/>
      </c>
      <c r="AA1333" t="n">
        <v>-2311989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12</v>
      </c>
      <c r="AQ1333" t="s">
        <v>88</v>
      </c>
      <c r="AR1333" t="s">
        <v>148</v>
      </c>
      <c r="AS1333" t="s"/>
      <c r="AT1333" t="s">
        <v>90</v>
      </c>
      <c r="AU1333" t="s"/>
      <c r="AV1333" t="s"/>
      <c r="AW1333" t="s"/>
      <c r="AX1333" t="s"/>
      <c r="AY1333" t="n">
        <v>2311989</v>
      </c>
      <c r="AZ1333" t="s">
        <v>1012</v>
      </c>
      <c r="BA1333" t="s"/>
      <c r="BB1333" t="n">
        <v>27815</v>
      </c>
      <c r="BC1333" t="n">
        <v>53.549484198577</v>
      </c>
      <c r="BD1333" t="n">
        <v>53.549484198577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1011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226</v>
      </c>
      <c r="L1334" t="s">
        <v>76</v>
      </c>
      <c r="M1334" t="s"/>
      <c r="N1334" t="s">
        <v>418</v>
      </c>
      <c r="O1334" t="s">
        <v>78</v>
      </c>
      <c r="P1334" t="s">
        <v>1011</v>
      </c>
      <c r="Q1334" t="s"/>
      <c r="R1334" t="s">
        <v>153</v>
      </c>
      <c r="S1334" t="s">
        <v>173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HYPERLINK("https://hotel-media.eclerx.com/savepage/tk_15468536579256408_sr_273.html","info")</f>
        <v/>
      </c>
      <c r="AA1334" t="n">
        <v>-2311989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12</v>
      </c>
      <c r="AQ1334" t="s">
        <v>88</v>
      </c>
      <c r="AR1334" t="s">
        <v>148</v>
      </c>
      <c r="AS1334" t="s"/>
      <c r="AT1334" t="s">
        <v>90</v>
      </c>
      <c r="AU1334" t="s"/>
      <c r="AV1334" t="s"/>
      <c r="AW1334" t="s"/>
      <c r="AX1334" t="s"/>
      <c r="AY1334" t="n">
        <v>2311989</v>
      </c>
      <c r="AZ1334" t="s">
        <v>1012</v>
      </c>
      <c r="BA1334" t="s"/>
      <c r="BB1334" t="n">
        <v>27815</v>
      </c>
      <c r="BC1334" t="n">
        <v>53.549484198577</v>
      </c>
      <c r="BD1334" t="n">
        <v>53.549484198577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1011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228</v>
      </c>
      <c r="L1335" t="s">
        <v>76</v>
      </c>
      <c r="M1335" t="s"/>
      <c r="N1335" t="s">
        <v>1013</v>
      </c>
      <c r="O1335" t="s">
        <v>78</v>
      </c>
      <c r="P1335" t="s">
        <v>1011</v>
      </c>
      <c r="Q1335" t="s"/>
      <c r="R1335" t="s">
        <v>153</v>
      </c>
      <c r="S1335" t="s">
        <v>175</v>
      </c>
      <c r="T1335" t="s">
        <v>81</v>
      </c>
      <c r="U1335" t="s">
        <v>82</v>
      </c>
      <c r="V1335" t="s">
        <v>83</v>
      </c>
      <c r="W1335" t="s">
        <v>84</v>
      </c>
      <c r="X1335" t="s"/>
      <c r="Y1335" t="s">
        <v>85</v>
      </c>
      <c r="Z1335">
        <f>HYPERLINK("https://hotel-media.eclerx.com/savepage/tk_15468536579256408_sr_273.html","info")</f>
        <v/>
      </c>
      <c r="AA1335" t="n">
        <v>-2311989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12</v>
      </c>
      <c r="AQ1335" t="s">
        <v>88</v>
      </c>
      <c r="AR1335" t="s">
        <v>89</v>
      </c>
      <c r="AS1335" t="s"/>
      <c r="AT1335" t="s">
        <v>90</v>
      </c>
      <c r="AU1335" t="s"/>
      <c r="AV1335" t="s"/>
      <c r="AW1335" t="s"/>
      <c r="AX1335" t="s"/>
      <c r="AY1335" t="n">
        <v>2311989</v>
      </c>
      <c r="AZ1335" t="s">
        <v>1012</v>
      </c>
      <c r="BA1335" t="s"/>
      <c r="BB1335" t="n">
        <v>27815</v>
      </c>
      <c r="BC1335" t="n">
        <v>53.549484198577</v>
      </c>
      <c r="BD1335" t="n">
        <v>53.549484198577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1011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234</v>
      </c>
      <c r="L1336" t="s">
        <v>76</v>
      </c>
      <c r="M1336" t="s"/>
      <c r="N1336" t="s">
        <v>1017</v>
      </c>
      <c r="O1336" t="s">
        <v>78</v>
      </c>
      <c r="P1336" t="s">
        <v>1011</v>
      </c>
      <c r="Q1336" t="s"/>
      <c r="R1336" t="s">
        <v>153</v>
      </c>
      <c r="S1336" t="s">
        <v>1018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HYPERLINK("https://hotel-media.eclerx.com/savepage/tk_15468536579256408_sr_273.html","info")</f>
        <v/>
      </c>
      <c r="AA1336" t="n">
        <v>-2311989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12</v>
      </c>
      <c r="AQ1336" t="s">
        <v>88</v>
      </c>
      <c r="AR1336" t="s">
        <v>130</v>
      </c>
      <c r="AS1336" t="s"/>
      <c r="AT1336" t="s">
        <v>90</v>
      </c>
      <c r="AU1336" t="s"/>
      <c r="AV1336" t="s"/>
      <c r="AW1336" t="s"/>
      <c r="AX1336" t="s"/>
      <c r="AY1336" t="n">
        <v>2311989</v>
      </c>
      <c r="AZ1336" t="s">
        <v>1012</v>
      </c>
      <c r="BA1336" t="s"/>
      <c r="BB1336" t="n">
        <v>27815</v>
      </c>
      <c r="BC1336" t="n">
        <v>53.549484198577</v>
      </c>
      <c r="BD1336" t="n">
        <v>53.549484198577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1011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236</v>
      </c>
      <c r="L1337" t="s">
        <v>76</v>
      </c>
      <c r="M1337" t="s"/>
      <c r="N1337" t="s">
        <v>1013</v>
      </c>
      <c r="O1337" t="s">
        <v>78</v>
      </c>
      <c r="P1337" t="s">
        <v>1011</v>
      </c>
      <c r="Q1337" t="s"/>
      <c r="R1337" t="s">
        <v>153</v>
      </c>
      <c r="S1337" t="s">
        <v>471</v>
      </c>
      <c r="T1337" t="s">
        <v>81</v>
      </c>
      <c r="U1337" t="s">
        <v>82</v>
      </c>
      <c r="V1337" t="s">
        <v>83</v>
      </c>
      <c r="W1337" t="s">
        <v>84</v>
      </c>
      <c r="X1337" t="s"/>
      <c r="Y1337" t="s">
        <v>85</v>
      </c>
      <c r="Z1337">
        <f>HYPERLINK("https://hotel-media.eclerx.com/savepage/tk_15468536579256408_sr_273.html","info")</f>
        <v/>
      </c>
      <c r="AA1337" t="n">
        <v>-2311989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12</v>
      </c>
      <c r="AQ1337" t="s">
        <v>88</v>
      </c>
      <c r="AR1337" t="s">
        <v>472</v>
      </c>
      <c r="AS1337" t="s"/>
      <c r="AT1337" t="s">
        <v>90</v>
      </c>
      <c r="AU1337" t="s"/>
      <c r="AV1337" t="s"/>
      <c r="AW1337" t="s"/>
      <c r="AX1337" t="s"/>
      <c r="AY1337" t="n">
        <v>2311989</v>
      </c>
      <c r="AZ1337" t="s">
        <v>1012</v>
      </c>
      <c r="BA1337" t="s"/>
      <c r="BB1337" t="n">
        <v>27815</v>
      </c>
      <c r="BC1337" t="n">
        <v>53.549484198577</v>
      </c>
      <c r="BD1337" t="n">
        <v>53.549484198577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1011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236</v>
      </c>
      <c r="L1338" t="s">
        <v>76</v>
      </c>
      <c r="M1338" t="s"/>
      <c r="N1338" t="s">
        <v>1013</v>
      </c>
      <c r="O1338" t="s">
        <v>78</v>
      </c>
      <c r="P1338" t="s">
        <v>1011</v>
      </c>
      <c r="Q1338" t="s"/>
      <c r="R1338" t="s">
        <v>153</v>
      </c>
      <c r="S1338" t="s">
        <v>471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HYPERLINK("https://hotel-media.eclerx.com/savepage/tk_15468536579256408_sr_273.html","info")</f>
        <v/>
      </c>
      <c r="AA1338" t="n">
        <v>-2311989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12</v>
      </c>
      <c r="AQ1338" t="s">
        <v>88</v>
      </c>
      <c r="AR1338" t="s">
        <v>114</v>
      </c>
      <c r="AS1338" t="s"/>
      <c r="AT1338" t="s">
        <v>90</v>
      </c>
      <c r="AU1338" t="s"/>
      <c r="AV1338" t="s"/>
      <c r="AW1338" t="s"/>
      <c r="AX1338" t="s"/>
      <c r="AY1338" t="n">
        <v>2311989</v>
      </c>
      <c r="AZ1338" t="s">
        <v>1012</v>
      </c>
      <c r="BA1338" t="s"/>
      <c r="BB1338" t="n">
        <v>27815</v>
      </c>
      <c r="BC1338" t="n">
        <v>53.549484198577</v>
      </c>
      <c r="BD1338" t="n">
        <v>53.549484198577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1011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238</v>
      </c>
      <c r="L1339" t="s">
        <v>76</v>
      </c>
      <c r="M1339" t="s"/>
      <c r="N1339" t="s">
        <v>1019</v>
      </c>
      <c r="O1339" t="s">
        <v>78</v>
      </c>
      <c r="P1339" t="s">
        <v>1011</v>
      </c>
      <c r="Q1339" t="s"/>
      <c r="R1339" t="s">
        <v>153</v>
      </c>
      <c r="S1339" t="s">
        <v>396</v>
      </c>
      <c r="T1339" t="s">
        <v>81</v>
      </c>
      <c r="U1339" t="s">
        <v>82</v>
      </c>
      <c r="V1339" t="s">
        <v>83</v>
      </c>
      <c r="W1339" t="s">
        <v>84</v>
      </c>
      <c r="X1339" t="s"/>
      <c r="Y1339" t="s">
        <v>85</v>
      </c>
      <c r="Z1339">
        <f>HYPERLINK("https://hotel-media.eclerx.com/savepage/tk_15468536579256408_sr_273.html","info")</f>
        <v/>
      </c>
      <c r="AA1339" t="n">
        <v>-2311989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12</v>
      </c>
      <c r="AQ1339" t="s">
        <v>88</v>
      </c>
      <c r="AR1339" t="s">
        <v>124</v>
      </c>
      <c r="AS1339" t="s"/>
      <c r="AT1339" t="s">
        <v>90</v>
      </c>
      <c r="AU1339" t="s"/>
      <c r="AV1339" t="s"/>
      <c r="AW1339" t="s"/>
      <c r="AX1339" t="s"/>
      <c r="AY1339" t="n">
        <v>2311989</v>
      </c>
      <c r="AZ1339" t="s">
        <v>1012</v>
      </c>
      <c r="BA1339" t="s"/>
      <c r="BB1339" t="n">
        <v>27815</v>
      </c>
      <c r="BC1339" t="n">
        <v>53.549484198577</v>
      </c>
      <c r="BD1339" t="n">
        <v>53.549484198577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1011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238</v>
      </c>
      <c r="L1340" t="s">
        <v>76</v>
      </c>
      <c r="M1340" t="s"/>
      <c r="N1340" t="s">
        <v>1019</v>
      </c>
      <c r="O1340" t="s">
        <v>78</v>
      </c>
      <c r="P1340" t="s">
        <v>1011</v>
      </c>
      <c r="Q1340" t="s"/>
      <c r="R1340" t="s">
        <v>153</v>
      </c>
      <c r="S1340" t="s">
        <v>396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HYPERLINK("https://hotel-media.eclerx.com/savepage/tk_15468536579256408_sr_273.html","info")</f>
        <v/>
      </c>
      <c r="AA1340" t="n">
        <v>-2311989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12</v>
      </c>
      <c r="AQ1340" t="s">
        <v>88</v>
      </c>
      <c r="AR1340" t="s">
        <v>119</v>
      </c>
      <c r="AS1340" t="s"/>
      <c r="AT1340" t="s">
        <v>90</v>
      </c>
      <c r="AU1340" t="s"/>
      <c r="AV1340" t="s"/>
      <c r="AW1340" t="s"/>
      <c r="AX1340" t="s"/>
      <c r="AY1340" t="n">
        <v>2311989</v>
      </c>
      <c r="AZ1340" t="s">
        <v>1012</v>
      </c>
      <c r="BA1340" t="s"/>
      <c r="BB1340" t="n">
        <v>27815</v>
      </c>
      <c r="BC1340" t="n">
        <v>53.549484198577</v>
      </c>
      <c r="BD1340" t="n">
        <v>53.549484198577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1011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238</v>
      </c>
      <c r="L1341" t="s">
        <v>76</v>
      </c>
      <c r="M1341" t="s"/>
      <c r="N1341" t="s">
        <v>1020</v>
      </c>
      <c r="O1341" t="s">
        <v>78</v>
      </c>
      <c r="P1341" t="s">
        <v>1011</v>
      </c>
      <c r="Q1341" t="s"/>
      <c r="R1341" t="s">
        <v>153</v>
      </c>
      <c r="S1341" t="s">
        <v>396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HYPERLINK("https://hotel-media.eclerx.com/savepage/tk_15468536579256408_sr_273.html","info")</f>
        <v/>
      </c>
      <c r="AA1341" t="n">
        <v>-2311989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12</v>
      </c>
      <c r="AQ1341" t="s">
        <v>88</v>
      </c>
      <c r="AR1341" t="s">
        <v>121</v>
      </c>
      <c r="AS1341" t="s"/>
      <c r="AT1341" t="s">
        <v>90</v>
      </c>
      <c r="AU1341" t="s"/>
      <c r="AV1341" t="s"/>
      <c r="AW1341" t="s"/>
      <c r="AX1341" t="s"/>
      <c r="AY1341" t="n">
        <v>2311989</v>
      </c>
      <c r="AZ1341" t="s">
        <v>1012</v>
      </c>
      <c r="BA1341" t="s"/>
      <c r="BB1341" t="n">
        <v>27815</v>
      </c>
      <c r="BC1341" t="n">
        <v>53.549484198577</v>
      </c>
      <c r="BD1341" t="n">
        <v>53.549484198577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1011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240</v>
      </c>
      <c r="L1342" t="s">
        <v>76</v>
      </c>
      <c r="M1342" t="s"/>
      <c r="N1342" t="s">
        <v>1021</v>
      </c>
      <c r="O1342" t="s">
        <v>78</v>
      </c>
      <c r="P1342" t="s">
        <v>1011</v>
      </c>
      <c r="Q1342" t="s"/>
      <c r="R1342" t="s">
        <v>153</v>
      </c>
      <c r="S1342" t="s">
        <v>181</v>
      </c>
      <c r="T1342" t="s">
        <v>81</v>
      </c>
      <c r="U1342" t="s">
        <v>82</v>
      </c>
      <c r="V1342" t="s">
        <v>83</v>
      </c>
      <c r="W1342" t="s">
        <v>97</v>
      </c>
      <c r="X1342" t="s"/>
      <c r="Y1342" t="s">
        <v>85</v>
      </c>
      <c r="Z1342">
        <f>HYPERLINK("https://hotel-media.eclerx.com/savepage/tk_15468536579256408_sr_273.html","info")</f>
        <v/>
      </c>
      <c r="AA1342" t="n">
        <v>-2311989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12</v>
      </c>
      <c r="AQ1342" t="s">
        <v>88</v>
      </c>
      <c r="AR1342" t="s">
        <v>89</v>
      </c>
      <c r="AS1342" t="s"/>
      <c r="AT1342" t="s">
        <v>90</v>
      </c>
      <c r="AU1342" t="s"/>
      <c r="AV1342" t="s"/>
      <c r="AW1342" t="s"/>
      <c r="AX1342" t="s"/>
      <c r="AY1342" t="n">
        <v>2311989</v>
      </c>
      <c r="AZ1342" t="s">
        <v>1012</v>
      </c>
      <c r="BA1342" t="s"/>
      <c r="BB1342" t="n">
        <v>27815</v>
      </c>
      <c r="BC1342" t="n">
        <v>53.549484198577</v>
      </c>
      <c r="BD1342" t="n">
        <v>53.549484198577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1011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248</v>
      </c>
      <c r="L1343" t="s">
        <v>76</v>
      </c>
      <c r="M1343" t="s"/>
      <c r="N1343" t="s">
        <v>1021</v>
      </c>
      <c r="O1343" t="s">
        <v>78</v>
      </c>
      <c r="P1343" t="s">
        <v>1011</v>
      </c>
      <c r="Q1343" t="s"/>
      <c r="R1343" t="s">
        <v>153</v>
      </c>
      <c r="S1343" t="s">
        <v>182</v>
      </c>
      <c r="T1343" t="s">
        <v>81</v>
      </c>
      <c r="U1343" t="s">
        <v>82</v>
      </c>
      <c r="V1343" t="s">
        <v>83</v>
      </c>
      <c r="W1343" t="s">
        <v>97</v>
      </c>
      <c r="X1343" t="s"/>
      <c r="Y1343" t="s">
        <v>85</v>
      </c>
      <c r="Z1343">
        <f>HYPERLINK("https://hotel-media.eclerx.com/savepage/tk_15468536579256408_sr_273.html","info")</f>
        <v/>
      </c>
      <c r="AA1343" t="n">
        <v>-2311989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12</v>
      </c>
      <c r="AQ1343" t="s">
        <v>88</v>
      </c>
      <c r="AR1343" t="s">
        <v>114</v>
      </c>
      <c r="AS1343" t="s"/>
      <c r="AT1343" t="s">
        <v>90</v>
      </c>
      <c r="AU1343" t="s"/>
      <c r="AV1343" t="s"/>
      <c r="AW1343" t="s"/>
      <c r="AX1343" t="s"/>
      <c r="AY1343" t="n">
        <v>2311989</v>
      </c>
      <c r="AZ1343" t="s">
        <v>1012</v>
      </c>
      <c r="BA1343" t="s"/>
      <c r="BB1343" t="n">
        <v>27815</v>
      </c>
      <c r="BC1343" t="n">
        <v>53.549484198577</v>
      </c>
      <c r="BD1343" t="n">
        <v>53.549484198577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1011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249</v>
      </c>
      <c r="L1344" t="s">
        <v>76</v>
      </c>
      <c r="M1344" t="s"/>
      <c r="N1344" t="s">
        <v>1021</v>
      </c>
      <c r="O1344" t="s">
        <v>78</v>
      </c>
      <c r="P1344" t="s">
        <v>1011</v>
      </c>
      <c r="Q1344" t="s"/>
      <c r="R1344" t="s">
        <v>153</v>
      </c>
      <c r="S1344" t="s">
        <v>885</v>
      </c>
      <c r="T1344" t="s">
        <v>81</v>
      </c>
      <c r="U1344" t="s">
        <v>82</v>
      </c>
      <c r="V1344" t="s">
        <v>83</v>
      </c>
      <c r="W1344" t="s">
        <v>97</v>
      </c>
      <c r="X1344" t="s"/>
      <c r="Y1344" t="s">
        <v>85</v>
      </c>
      <c r="Z1344">
        <f>HYPERLINK("https://hotel-media.eclerx.com/savepage/tk_15468536579256408_sr_273.html","info")</f>
        <v/>
      </c>
      <c r="AA1344" t="n">
        <v>-2311989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12</v>
      </c>
      <c r="AQ1344" t="s">
        <v>88</v>
      </c>
      <c r="AR1344" t="s">
        <v>472</v>
      </c>
      <c r="AS1344" t="s"/>
      <c r="AT1344" t="s">
        <v>90</v>
      </c>
      <c r="AU1344" t="s"/>
      <c r="AV1344" t="s"/>
      <c r="AW1344" t="s"/>
      <c r="AX1344" t="s"/>
      <c r="AY1344" t="n">
        <v>2311989</v>
      </c>
      <c r="AZ1344" t="s">
        <v>1012</v>
      </c>
      <c r="BA1344" t="s"/>
      <c r="BB1344" t="n">
        <v>27815</v>
      </c>
      <c r="BC1344" t="n">
        <v>53.549484198577</v>
      </c>
      <c r="BD1344" t="n">
        <v>53.549484198577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1011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253</v>
      </c>
      <c r="L1345" t="s">
        <v>76</v>
      </c>
      <c r="M1345" t="s"/>
      <c r="N1345" t="s">
        <v>1016</v>
      </c>
      <c r="O1345" t="s">
        <v>78</v>
      </c>
      <c r="P1345" t="s">
        <v>1011</v>
      </c>
      <c r="Q1345" t="s"/>
      <c r="R1345" t="s">
        <v>153</v>
      </c>
      <c r="S1345" t="s">
        <v>183</v>
      </c>
      <c r="T1345" t="s">
        <v>81</v>
      </c>
      <c r="U1345" t="s">
        <v>82</v>
      </c>
      <c r="V1345" t="s">
        <v>83</v>
      </c>
      <c r="W1345" t="s">
        <v>84</v>
      </c>
      <c r="X1345" t="s"/>
      <c r="Y1345" t="s">
        <v>85</v>
      </c>
      <c r="Z1345">
        <f>HYPERLINK("https://hotel-media.eclerx.com/savepage/tk_15468536579256408_sr_273.html","info")</f>
        <v/>
      </c>
      <c r="AA1345" t="n">
        <v>-2311989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12</v>
      </c>
      <c r="AQ1345" t="s">
        <v>88</v>
      </c>
      <c r="AR1345" t="s">
        <v>89</v>
      </c>
      <c r="AS1345" t="s"/>
      <c r="AT1345" t="s">
        <v>90</v>
      </c>
      <c r="AU1345" t="s"/>
      <c r="AV1345" t="s"/>
      <c r="AW1345" t="s"/>
      <c r="AX1345" t="s"/>
      <c r="AY1345" t="n">
        <v>2311989</v>
      </c>
      <c r="AZ1345" t="s">
        <v>1012</v>
      </c>
      <c r="BA1345" t="s"/>
      <c r="BB1345" t="n">
        <v>27815</v>
      </c>
      <c r="BC1345" t="n">
        <v>53.549484198577</v>
      </c>
      <c r="BD1345" t="n">
        <v>53.549484198577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1011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253</v>
      </c>
      <c r="L1346" t="s">
        <v>76</v>
      </c>
      <c r="M1346" t="s"/>
      <c r="N1346" t="s">
        <v>1022</v>
      </c>
      <c r="O1346" t="s">
        <v>78</v>
      </c>
      <c r="P1346" t="s">
        <v>1011</v>
      </c>
      <c r="Q1346" t="s"/>
      <c r="R1346" t="s">
        <v>153</v>
      </c>
      <c r="S1346" t="s">
        <v>183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HYPERLINK("https://hotel-media.eclerx.com/savepage/tk_15468536579256408_sr_273.html","info")</f>
        <v/>
      </c>
      <c r="AA1346" t="n">
        <v>-2311989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12</v>
      </c>
      <c r="AQ1346" t="s">
        <v>88</v>
      </c>
      <c r="AR1346" t="s">
        <v>119</v>
      </c>
      <c r="AS1346" t="s"/>
      <c r="AT1346" t="s">
        <v>90</v>
      </c>
      <c r="AU1346" t="s"/>
      <c r="AV1346" t="s"/>
      <c r="AW1346" t="s"/>
      <c r="AX1346" t="s"/>
      <c r="AY1346" t="n">
        <v>2311989</v>
      </c>
      <c r="AZ1346" t="s">
        <v>1012</v>
      </c>
      <c r="BA1346" t="s"/>
      <c r="BB1346" t="n">
        <v>27815</v>
      </c>
      <c r="BC1346" t="n">
        <v>53.549484198577</v>
      </c>
      <c r="BD1346" t="n">
        <v>53.549484198577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1011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255</v>
      </c>
      <c r="L1347" t="s">
        <v>76</v>
      </c>
      <c r="M1347" t="s"/>
      <c r="N1347" t="s">
        <v>1022</v>
      </c>
      <c r="O1347" t="s">
        <v>78</v>
      </c>
      <c r="P1347" t="s">
        <v>1011</v>
      </c>
      <c r="Q1347" t="s"/>
      <c r="R1347" t="s">
        <v>153</v>
      </c>
      <c r="S1347" t="s">
        <v>888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HYPERLINK("https://hotel-media.eclerx.com/savepage/tk_15468536579256408_sr_273.html","info")</f>
        <v/>
      </c>
      <c r="AA1347" t="n">
        <v>-2311989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12</v>
      </c>
      <c r="AQ1347" t="s">
        <v>88</v>
      </c>
      <c r="AR1347" t="s">
        <v>148</v>
      </c>
      <c r="AS1347" t="s"/>
      <c r="AT1347" t="s">
        <v>90</v>
      </c>
      <c r="AU1347" t="s"/>
      <c r="AV1347" t="s"/>
      <c r="AW1347" t="s"/>
      <c r="AX1347" t="s"/>
      <c r="AY1347" t="n">
        <v>2311989</v>
      </c>
      <c r="AZ1347" t="s">
        <v>1012</v>
      </c>
      <c r="BA1347" t="s"/>
      <c r="BB1347" t="n">
        <v>27815</v>
      </c>
      <c r="BC1347" t="n">
        <v>53.549484198577</v>
      </c>
      <c r="BD1347" t="n">
        <v>53.549484198577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1011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255</v>
      </c>
      <c r="L1348" t="s">
        <v>76</v>
      </c>
      <c r="M1348" t="s"/>
      <c r="N1348" t="s">
        <v>180</v>
      </c>
      <c r="O1348" t="s">
        <v>78</v>
      </c>
      <c r="P1348" t="s">
        <v>1011</v>
      </c>
      <c r="Q1348" t="s"/>
      <c r="R1348" t="s">
        <v>153</v>
      </c>
      <c r="S1348" t="s">
        <v>888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HYPERLINK("https://hotel-media.eclerx.com/savepage/tk_15468536579256408_sr_273.html","info")</f>
        <v/>
      </c>
      <c r="AA1348" t="n">
        <v>-2311989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12</v>
      </c>
      <c r="AQ1348" t="s">
        <v>88</v>
      </c>
      <c r="AR1348" t="s">
        <v>121</v>
      </c>
      <c r="AS1348" t="s"/>
      <c r="AT1348" t="s">
        <v>90</v>
      </c>
      <c r="AU1348" t="s"/>
      <c r="AV1348" t="s"/>
      <c r="AW1348" t="s"/>
      <c r="AX1348" t="s"/>
      <c r="AY1348" t="n">
        <v>2311989</v>
      </c>
      <c r="AZ1348" t="s">
        <v>1012</v>
      </c>
      <c r="BA1348" t="s"/>
      <c r="BB1348" t="n">
        <v>27815</v>
      </c>
      <c r="BC1348" t="n">
        <v>53.549484198577</v>
      </c>
      <c r="BD1348" t="n">
        <v>53.549484198577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1011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261</v>
      </c>
      <c r="L1349" t="s">
        <v>76</v>
      </c>
      <c r="M1349" t="s"/>
      <c r="N1349" t="s">
        <v>1016</v>
      </c>
      <c r="O1349" t="s">
        <v>78</v>
      </c>
      <c r="P1349" t="s">
        <v>1011</v>
      </c>
      <c r="Q1349" t="s"/>
      <c r="R1349" t="s">
        <v>153</v>
      </c>
      <c r="S1349" t="s">
        <v>184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HYPERLINK("https://hotel-media.eclerx.com/savepage/tk_15468536579256408_sr_273.html","info")</f>
        <v/>
      </c>
      <c r="AA1349" t="n">
        <v>-2311989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12</v>
      </c>
      <c r="AQ1349" t="s">
        <v>88</v>
      </c>
      <c r="AR1349" t="s">
        <v>114</v>
      </c>
      <c r="AS1349" t="s"/>
      <c r="AT1349" t="s">
        <v>90</v>
      </c>
      <c r="AU1349" t="s"/>
      <c r="AV1349" t="s"/>
      <c r="AW1349" t="s"/>
      <c r="AX1349" t="s"/>
      <c r="AY1349" t="n">
        <v>2311989</v>
      </c>
      <c r="AZ1349" t="s">
        <v>1012</v>
      </c>
      <c r="BA1349" t="s"/>
      <c r="BB1349" t="n">
        <v>27815</v>
      </c>
      <c r="BC1349" t="n">
        <v>53.549484198577</v>
      </c>
      <c r="BD1349" t="n">
        <v>53.549484198577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1011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262</v>
      </c>
      <c r="L1350" t="s">
        <v>76</v>
      </c>
      <c r="M1350" t="s"/>
      <c r="N1350" t="s">
        <v>1016</v>
      </c>
      <c r="O1350" t="s">
        <v>78</v>
      </c>
      <c r="P1350" t="s">
        <v>1011</v>
      </c>
      <c r="Q1350" t="s"/>
      <c r="R1350" t="s">
        <v>153</v>
      </c>
      <c r="S1350" t="s">
        <v>1023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HYPERLINK("https://hotel-media.eclerx.com/savepage/tk_15468536579256408_sr_273.html","info")</f>
        <v/>
      </c>
      <c r="AA1350" t="n">
        <v>-2311989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12</v>
      </c>
      <c r="AQ1350" t="s">
        <v>88</v>
      </c>
      <c r="AR1350" t="s">
        <v>472</v>
      </c>
      <c r="AS1350" t="s"/>
      <c r="AT1350" t="s">
        <v>90</v>
      </c>
      <c r="AU1350" t="s"/>
      <c r="AV1350" t="s"/>
      <c r="AW1350" t="s"/>
      <c r="AX1350" t="s"/>
      <c r="AY1350" t="n">
        <v>2311989</v>
      </c>
      <c r="AZ1350" t="s">
        <v>1012</v>
      </c>
      <c r="BA1350" t="s"/>
      <c r="BB1350" t="n">
        <v>27815</v>
      </c>
      <c r="BC1350" t="n">
        <v>53.549484198577</v>
      </c>
      <c r="BD1350" t="n">
        <v>53.549484198577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1011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277</v>
      </c>
      <c r="L1351" t="s">
        <v>76</v>
      </c>
      <c r="M1351" t="s"/>
      <c r="N1351" t="s">
        <v>1021</v>
      </c>
      <c r="O1351" t="s">
        <v>78</v>
      </c>
      <c r="P1351" t="s">
        <v>1011</v>
      </c>
      <c r="Q1351" t="s"/>
      <c r="R1351" t="s">
        <v>153</v>
      </c>
      <c r="S1351" t="s">
        <v>488</v>
      </c>
      <c r="T1351" t="s">
        <v>81</v>
      </c>
      <c r="U1351" t="s">
        <v>82</v>
      </c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HYPERLINK("https://hotel-media.eclerx.com/savepage/tk_15468536579256408_sr_273.html","info")</f>
        <v/>
      </c>
      <c r="AA1351" t="n">
        <v>-2311989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12</v>
      </c>
      <c r="AQ1351" t="s">
        <v>88</v>
      </c>
      <c r="AR1351" t="s">
        <v>89</v>
      </c>
      <c r="AS1351" t="s"/>
      <c r="AT1351" t="s">
        <v>90</v>
      </c>
      <c r="AU1351" t="s"/>
      <c r="AV1351" t="s"/>
      <c r="AW1351" t="s"/>
      <c r="AX1351" t="s"/>
      <c r="AY1351" t="n">
        <v>2311989</v>
      </c>
      <c r="AZ1351" t="s">
        <v>1012</v>
      </c>
      <c r="BA1351" t="s"/>
      <c r="BB1351" t="n">
        <v>27815</v>
      </c>
      <c r="BC1351" t="n">
        <v>53.549484198577</v>
      </c>
      <c r="BD1351" t="n">
        <v>53.549484198577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1011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287</v>
      </c>
      <c r="L1352" t="s">
        <v>76</v>
      </c>
      <c r="M1352" t="s"/>
      <c r="N1352" t="s">
        <v>1021</v>
      </c>
      <c r="O1352" t="s">
        <v>78</v>
      </c>
      <c r="P1352" t="s">
        <v>1011</v>
      </c>
      <c r="Q1352" t="s"/>
      <c r="R1352" t="s">
        <v>153</v>
      </c>
      <c r="S1352" t="s">
        <v>1024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HYPERLINK("https://hotel-media.eclerx.com/savepage/tk_15468536579256408_sr_273.html","info")</f>
        <v/>
      </c>
      <c r="AA1352" t="n">
        <v>-2311989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12</v>
      </c>
      <c r="AQ1352" t="s">
        <v>88</v>
      </c>
      <c r="AR1352" t="s">
        <v>472</v>
      </c>
      <c r="AS1352" t="s"/>
      <c r="AT1352" t="s">
        <v>90</v>
      </c>
      <c r="AU1352" t="s"/>
      <c r="AV1352" t="s"/>
      <c r="AW1352" t="s"/>
      <c r="AX1352" t="s"/>
      <c r="AY1352" t="n">
        <v>2311989</v>
      </c>
      <c r="AZ1352" t="s">
        <v>1012</v>
      </c>
      <c r="BA1352" t="s"/>
      <c r="BB1352" t="n">
        <v>27815</v>
      </c>
      <c r="BC1352" t="n">
        <v>53.549484198577</v>
      </c>
      <c r="BD1352" t="n">
        <v>53.549484198577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1011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287</v>
      </c>
      <c r="L1353" t="s">
        <v>76</v>
      </c>
      <c r="M1353" t="s"/>
      <c r="N1353" t="s">
        <v>1021</v>
      </c>
      <c r="O1353" t="s">
        <v>78</v>
      </c>
      <c r="P1353" t="s">
        <v>1011</v>
      </c>
      <c r="Q1353" t="s"/>
      <c r="R1353" t="s">
        <v>153</v>
      </c>
      <c r="S1353" t="s">
        <v>1024</v>
      </c>
      <c r="T1353" t="s">
        <v>81</v>
      </c>
      <c r="U1353" t="s">
        <v>82</v>
      </c>
      <c r="V1353" t="s">
        <v>83</v>
      </c>
      <c r="W1353" t="s">
        <v>84</v>
      </c>
      <c r="X1353" t="s"/>
      <c r="Y1353" t="s">
        <v>85</v>
      </c>
      <c r="Z1353">
        <f>HYPERLINK("https://hotel-media.eclerx.com/savepage/tk_15468536579256408_sr_273.html","info")</f>
        <v/>
      </c>
      <c r="AA1353" t="n">
        <v>-2311989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12</v>
      </c>
      <c r="AQ1353" t="s">
        <v>88</v>
      </c>
      <c r="AR1353" t="s">
        <v>114</v>
      </c>
      <c r="AS1353" t="s"/>
      <c r="AT1353" t="s">
        <v>90</v>
      </c>
      <c r="AU1353" t="s"/>
      <c r="AV1353" t="s"/>
      <c r="AW1353" t="s"/>
      <c r="AX1353" t="s"/>
      <c r="AY1353" t="n">
        <v>2311989</v>
      </c>
      <c r="AZ1353" t="s">
        <v>1012</v>
      </c>
      <c r="BA1353" t="s"/>
      <c r="BB1353" t="n">
        <v>27815</v>
      </c>
      <c r="BC1353" t="n">
        <v>53.549484198577</v>
      </c>
      <c r="BD1353" t="n">
        <v>53.549484198577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1011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296</v>
      </c>
      <c r="L1354" t="s">
        <v>76</v>
      </c>
      <c r="M1354" t="s"/>
      <c r="N1354" t="s">
        <v>411</v>
      </c>
      <c r="O1354" t="s">
        <v>78</v>
      </c>
      <c r="P1354" t="s">
        <v>1011</v>
      </c>
      <c r="Q1354" t="s"/>
      <c r="R1354" t="s">
        <v>153</v>
      </c>
      <c r="S1354" t="s">
        <v>496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HYPERLINK("https://hotel-media.eclerx.com/savepage/tk_15468536579256408_sr_273.html","info")</f>
        <v/>
      </c>
      <c r="AA1354" t="n">
        <v>-2311989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12</v>
      </c>
      <c r="AQ1354" t="s">
        <v>88</v>
      </c>
      <c r="AR1354" t="s">
        <v>123</v>
      </c>
      <c r="AS1354" t="s"/>
      <c r="AT1354" t="s">
        <v>90</v>
      </c>
      <c r="AU1354" t="s"/>
      <c r="AV1354" t="s"/>
      <c r="AW1354" t="s"/>
      <c r="AX1354" t="s"/>
      <c r="AY1354" t="n">
        <v>2311989</v>
      </c>
      <c r="AZ1354" t="s">
        <v>1012</v>
      </c>
      <c r="BA1354" t="s"/>
      <c r="BB1354" t="n">
        <v>27815</v>
      </c>
      <c r="BC1354" t="n">
        <v>53.549484198577</v>
      </c>
      <c r="BD1354" t="n">
        <v>53.549484198577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1011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332</v>
      </c>
      <c r="L1355" t="s">
        <v>76</v>
      </c>
      <c r="M1355" t="s"/>
      <c r="N1355" t="s">
        <v>1025</v>
      </c>
      <c r="O1355" t="s">
        <v>78</v>
      </c>
      <c r="P1355" t="s">
        <v>1011</v>
      </c>
      <c r="Q1355" t="s"/>
      <c r="R1355" t="s">
        <v>153</v>
      </c>
      <c r="S1355" t="s">
        <v>1026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HYPERLINK("https://hotel-media.eclerx.com/savepage/tk_15468536579256408_sr_273.html","info")</f>
        <v/>
      </c>
      <c r="AA1355" t="n">
        <v>-2311989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12</v>
      </c>
      <c r="AQ1355" t="s">
        <v>88</v>
      </c>
      <c r="AR1355" t="s">
        <v>123</v>
      </c>
      <c r="AS1355" t="s"/>
      <c r="AT1355" t="s">
        <v>90</v>
      </c>
      <c r="AU1355" t="s"/>
      <c r="AV1355" t="s"/>
      <c r="AW1355" t="s"/>
      <c r="AX1355" t="s"/>
      <c r="AY1355" t="n">
        <v>2311989</v>
      </c>
      <c r="AZ1355" t="s">
        <v>1012</v>
      </c>
      <c r="BA1355" t="s"/>
      <c r="BB1355" t="n">
        <v>27815</v>
      </c>
      <c r="BC1355" t="n">
        <v>53.549484198577</v>
      </c>
      <c r="BD1355" t="n">
        <v>53.549484198577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1011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333</v>
      </c>
      <c r="L1356" t="s">
        <v>76</v>
      </c>
      <c r="M1356" t="s"/>
      <c r="N1356" t="s">
        <v>1027</v>
      </c>
      <c r="O1356" t="s">
        <v>78</v>
      </c>
      <c r="P1356" t="s">
        <v>1011</v>
      </c>
      <c r="Q1356" t="s"/>
      <c r="R1356" t="s">
        <v>153</v>
      </c>
      <c r="S1356" t="s">
        <v>1028</v>
      </c>
      <c r="T1356" t="s">
        <v>81</v>
      </c>
      <c r="U1356" t="s">
        <v>82</v>
      </c>
      <c r="V1356" t="s">
        <v>83</v>
      </c>
      <c r="W1356" t="s">
        <v>97</v>
      </c>
      <c r="X1356" t="s"/>
      <c r="Y1356" t="s">
        <v>85</v>
      </c>
      <c r="Z1356">
        <f>HYPERLINK("https://hotel-media.eclerx.com/savepage/tk_15468536579256408_sr_273.html","info")</f>
        <v/>
      </c>
      <c r="AA1356" t="n">
        <v>-2311989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12</v>
      </c>
      <c r="AQ1356" t="s">
        <v>88</v>
      </c>
      <c r="AR1356" t="s">
        <v>89</v>
      </c>
      <c r="AS1356" t="s"/>
      <c r="AT1356" t="s">
        <v>90</v>
      </c>
      <c r="AU1356" t="s"/>
      <c r="AV1356" t="s"/>
      <c r="AW1356" t="s"/>
      <c r="AX1356" t="s"/>
      <c r="AY1356" t="n">
        <v>2311989</v>
      </c>
      <c r="AZ1356" t="s">
        <v>1012</v>
      </c>
      <c r="BA1356" t="s"/>
      <c r="BB1356" t="n">
        <v>27815</v>
      </c>
      <c r="BC1356" t="n">
        <v>53.549484198577</v>
      </c>
      <c r="BD1356" t="n">
        <v>53.549484198577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1011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344</v>
      </c>
      <c r="L1357" t="s">
        <v>76</v>
      </c>
      <c r="M1357" t="s"/>
      <c r="N1357" t="s">
        <v>1027</v>
      </c>
      <c r="O1357" t="s">
        <v>78</v>
      </c>
      <c r="P1357" t="s">
        <v>1011</v>
      </c>
      <c r="Q1357" t="s"/>
      <c r="R1357" t="s">
        <v>153</v>
      </c>
      <c r="S1357" t="s">
        <v>507</v>
      </c>
      <c r="T1357" t="s">
        <v>81</v>
      </c>
      <c r="U1357" t="s">
        <v>82</v>
      </c>
      <c r="V1357" t="s">
        <v>83</v>
      </c>
      <c r="W1357" t="s">
        <v>97</v>
      </c>
      <c r="X1357" t="s"/>
      <c r="Y1357" t="s">
        <v>85</v>
      </c>
      <c r="Z1357">
        <f>HYPERLINK("https://hotel-media.eclerx.com/savepage/tk_15468536579256408_sr_273.html","info")</f>
        <v/>
      </c>
      <c r="AA1357" t="n">
        <v>-2311989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12</v>
      </c>
      <c r="AQ1357" t="s">
        <v>88</v>
      </c>
      <c r="AR1357" t="s">
        <v>114</v>
      </c>
      <c r="AS1357" t="s"/>
      <c r="AT1357" t="s">
        <v>90</v>
      </c>
      <c r="AU1357" t="s"/>
      <c r="AV1357" t="s"/>
      <c r="AW1357" t="s"/>
      <c r="AX1357" t="s"/>
      <c r="AY1357" t="n">
        <v>2311989</v>
      </c>
      <c r="AZ1357" t="s">
        <v>1012</v>
      </c>
      <c r="BA1357" t="s"/>
      <c r="BB1357" t="n">
        <v>27815</v>
      </c>
      <c r="BC1357" t="n">
        <v>53.549484198577</v>
      </c>
      <c r="BD1357" t="n">
        <v>53.549484198577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1011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345</v>
      </c>
      <c r="L1358" t="s">
        <v>76</v>
      </c>
      <c r="M1358" t="s"/>
      <c r="N1358" t="s">
        <v>1027</v>
      </c>
      <c r="O1358" t="s">
        <v>78</v>
      </c>
      <c r="P1358" t="s">
        <v>1011</v>
      </c>
      <c r="Q1358" t="s"/>
      <c r="R1358" t="s">
        <v>153</v>
      </c>
      <c r="S1358" t="s">
        <v>1029</v>
      </c>
      <c r="T1358" t="s">
        <v>81</v>
      </c>
      <c r="U1358" t="s">
        <v>82</v>
      </c>
      <c r="V1358" t="s">
        <v>83</v>
      </c>
      <c r="W1358" t="s">
        <v>97</v>
      </c>
      <c r="X1358" t="s"/>
      <c r="Y1358" t="s">
        <v>85</v>
      </c>
      <c r="Z1358">
        <f>HYPERLINK("https://hotel-media.eclerx.com/savepage/tk_15468536579256408_sr_273.html","info")</f>
        <v/>
      </c>
      <c r="AA1358" t="n">
        <v>-2311989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12</v>
      </c>
      <c r="AQ1358" t="s">
        <v>88</v>
      </c>
      <c r="AR1358" t="s">
        <v>472</v>
      </c>
      <c r="AS1358" t="s"/>
      <c r="AT1358" t="s">
        <v>90</v>
      </c>
      <c r="AU1358" t="s"/>
      <c r="AV1358" t="s"/>
      <c r="AW1358" t="s"/>
      <c r="AX1358" t="s"/>
      <c r="AY1358" t="n">
        <v>2311989</v>
      </c>
      <c r="AZ1358" t="s">
        <v>1012</v>
      </c>
      <c r="BA1358" t="s"/>
      <c r="BB1358" t="n">
        <v>27815</v>
      </c>
      <c r="BC1358" t="n">
        <v>53.549484198577</v>
      </c>
      <c r="BD1358" t="n">
        <v>53.549484198577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1011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370</v>
      </c>
      <c r="L1359" t="s">
        <v>76</v>
      </c>
      <c r="M1359" t="s"/>
      <c r="N1359" t="s">
        <v>1027</v>
      </c>
      <c r="O1359" t="s">
        <v>78</v>
      </c>
      <c r="P1359" t="s">
        <v>1011</v>
      </c>
      <c r="Q1359" t="s"/>
      <c r="R1359" t="s">
        <v>153</v>
      </c>
      <c r="S1359" t="s">
        <v>1030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HYPERLINK("https://hotel-media.eclerx.com/savepage/tk_15468536579256408_sr_273.html","info")</f>
        <v/>
      </c>
      <c r="AA1359" t="n">
        <v>-2311989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12</v>
      </c>
      <c r="AQ1359" t="s">
        <v>88</v>
      </c>
      <c r="AR1359" t="s">
        <v>89</v>
      </c>
      <c r="AS1359" t="s"/>
      <c r="AT1359" t="s">
        <v>90</v>
      </c>
      <c r="AU1359" t="s"/>
      <c r="AV1359" t="s"/>
      <c r="AW1359" t="s"/>
      <c r="AX1359" t="s"/>
      <c r="AY1359" t="n">
        <v>2311989</v>
      </c>
      <c r="AZ1359" t="s">
        <v>1012</v>
      </c>
      <c r="BA1359" t="s"/>
      <c r="BB1359" t="n">
        <v>27815</v>
      </c>
      <c r="BC1359" t="n">
        <v>53.549484198577</v>
      </c>
      <c r="BD1359" t="n">
        <v>53.549484198577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1011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383</v>
      </c>
      <c r="L1360" t="s">
        <v>76</v>
      </c>
      <c r="M1360" t="s"/>
      <c r="N1360" t="s">
        <v>1027</v>
      </c>
      <c r="O1360" t="s">
        <v>78</v>
      </c>
      <c r="P1360" t="s">
        <v>1011</v>
      </c>
      <c r="Q1360" t="s"/>
      <c r="R1360" t="s">
        <v>153</v>
      </c>
      <c r="S1360" t="s">
        <v>1031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HYPERLINK("https://hotel-media.eclerx.com/savepage/tk_15468536579256408_sr_273.html","info")</f>
        <v/>
      </c>
      <c r="AA1360" t="n">
        <v>-2311989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12</v>
      </c>
      <c r="AQ1360" t="s">
        <v>88</v>
      </c>
      <c r="AR1360" t="s">
        <v>472</v>
      </c>
      <c r="AS1360" t="s"/>
      <c r="AT1360" t="s">
        <v>90</v>
      </c>
      <c r="AU1360" t="s"/>
      <c r="AV1360" t="s"/>
      <c r="AW1360" t="s"/>
      <c r="AX1360" t="s"/>
      <c r="AY1360" t="n">
        <v>2311989</v>
      </c>
      <c r="AZ1360" t="s">
        <v>1012</v>
      </c>
      <c r="BA1360" t="s"/>
      <c r="BB1360" t="n">
        <v>27815</v>
      </c>
      <c r="BC1360" t="n">
        <v>53.549484198577</v>
      </c>
      <c r="BD1360" t="n">
        <v>53.549484198577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1011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383</v>
      </c>
      <c r="L1361" t="s">
        <v>76</v>
      </c>
      <c r="M1361" t="s"/>
      <c r="N1361" t="s">
        <v>1027</v>
      </c>
      <c r="O1361" t="s">
        <v>78</v>
      </c>
      <c r="P1361" t="s">
        <v>1011</v>
      </c>
      <c r="Q1361" t="s"/>
      <c r="R1361" t="s">
        <v>153</v>
      </c>
      <c r="S1361" t="s">
        <v>1031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HYPERLINK("https://hotel-media.eclerx.com/savepage/tk_15468536579256408_sr_273.html","info")</f>
        <v/>
      </c>
      <c r="AA1361" t="n">
        <v>-2311989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12</v>
      </c>
      <c r="AQ1361" t="s">
        <v>88</v>
      </c>
      <c r="AR1361" t="s">
        <v>114</v>
      </c>
      <c r="AS1361" t="s"/>
      <c r="AT1361" t="s">
        <v>90</v>
      </c>
      <c r="AU1361" t="s"/>
      <c r="AV1361" t="s"/>
      <c r="AW1361" t="s"/>
      <c r="AX1361" t="s"/>
      <c r="AY1361" t="n">
        <v>2311989</v>
      </c>
      <c r="AZ1361" t="s">
        <v>1012</v>
      </c>
      <c r="BA1361" t="s"/>
      <c r="BB1361" t="n">
        <v>27815</v>
      </c>
      <c r="BC1361" t="n">
        <v>53.549484198577</v>
      </c>
      <c r="BD1361" t="n">
        <v>53.549484198577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1011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431</v>
      </c>
      <c r="L1362" t="s">
        <v>76</v>
      </c>
      <c r="M1362" t="s"/>
      <c r="N1362" t="s">
        <v>1032</v>
      </c>
      <c r="O1362" t="s">
        <v>78</v>
      </c>
      <c r="P1362" t="s">
        <v>1011</v>
      </c>
      <c r="Q1362" t="s"/>
      <c r="R1362" t="s">
        <v>153</v>
      </c>
      <c r="S1362" t="s">
        <v>1033</v>
      </c>
      <c r="T1362" t="s">
        <v>81</v>
      </c>
      <c r="U1362" t="s">
        <v>82</v>
      </c>
      <c r="V1362" t="s">
        <v>83</v>
      </c>
      <c r="W1362" t="s">
        <v>97</v>
      </c>
      <c r="X1362" t="s"/>
      <c r="Y1362" t="s">
        <v>85</v>
      </c>
      <c r="Z1362">
        <f>HYPERLINK("https://hotel-media.eclerx.com/savepage/tk_15468536579256408_sr_273.html","info")</f>
        <v/>
      </c>
      <c r="AA1362" t="n">
        <v>-2311989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12</v>
      </c>
      <c r="AQ1362" t="s">
        <v>88</v>
      </c>
      <c r="AR1362" t="s">
        <v>89</v>
      </c>
      <c r="AS1362" t="s"/>
      <c r="AT1362" t="s">
        <v>90</v>
      </c>
      <c r="AU1362" t="s"/>
      <c r="AV1362" t="s"/>
      <c r="AW1362" t="s"/>
      <c r="AX1362" t="s"/>
      <c r="AY1362" t="n">
        <v>2311989</v>
      </c>
      <c r="AZ1362" t="s">
        <v>1012</v>
      </c>
      <c r="BA1362" t="s"/>
      <c r="BB1362" t="n">
        <v>27815</v>
      </c>
      <c r="BC1362" t="n">
        <v>53.549484198577</v>
      </c>
      <c r="BD1362" t="n">
        <v>53.549484198577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1011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446</v>
      </c>
      <c r="L1363" t="s">
        <v>76</v>
      </c>
      <c r="M1363" t="s"/>
      <c r="N1363" t="s">
        <v>1034</v>
      </c>
      <c r="O1363" t="s">
        <v>78</v>
      </c>
      <c r="P1363" t="s">
        <v>1011</v>
      </c>
      <c r="Q1363" t="s"/>
      <c r="R1363" t="s">
        <v>153</v>
      </c>
      <c r="S1363" t="s">
        <v>1035</v>
      </c>
      <c r="T1363" t="s">
        <v>81</v>
      </c>
      <c r="U1363" t="s">
        <v>82</v>
      </c>
      <c r="V1363" t="s">
        <v>83</v>
      </c>
      <c r="W1363" t="s">
        <v>97</v>
      </c>
      <c r="X1363" t="s"/>
      <c r="Y1363" t="s">
        <v>85</v>
      </c>
      <c r="Z1363">
        <f>HYPERLINK("https://hotel-media.eclerx.com/savepage/tk_15468536579256408_sr_273.html","info")</f>
        <v/>
      </c>
      <c r="AA1363" t="n">
        <v>-2311989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12</v>
      </c>
      <c r="AQ1363" t="s">
        <v>88</v>
      </c>
      <c r="AR1363" t="s">
        <v>114</v>
      </c>
      <c r="AS1363" t="s"/>
      <c r="AT1363" t="s">
        <v>90</v>
      </c>
      <c r="AU1363" t="s"/>
      <c r="AV1363" t="s"/>
      <c r="AW1363" t="s"/>
      <c r="AX1363" t="s"/>
      <c r="AY1363" t="n">
        <v>2311989</v>
      </c>
      <c r="AZ1363" t="s">
        <v>1012</v>
      </c>
      <c r="BA1363" t="s"/>
      <c r="BB1363" t="n">
        <v>27815</v>
      </c>
      <c r="BC1363" t="n">
        <v>53.549484198577</v>
      </c>
      <c r="BD1363" t="n">
        <v>53.549484198577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1011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446</v>
      </c>
      <c r="L1364" t="s">
        <v>76</v>
      </c>
      <c r="M1364" t="s"/>
      <c r="N1364" t="s">
        <v>1036</v>
      </c>
      <c r="O1364" t="s">
        <v>78</v>
      </c>
      <c r="P1364" t="s">
        <v>1011</v>
      </c>
      <c r="Q1364" t="s"/>
      <c r="R1364" t="s">
        <v>153</v>
      </c>
      <c r="S1364" t="s">
        <v>1035</v>
      </c>
      <c r="T1364" t="s">
        <v>81</v>
      </c>
      <c r="U1364" t="s">
        <v>82</v>
      </c>
      <c r="V1364" t="s">
        <v>83</v>
      </c>
      <c r="W1364" t="s">
        <v>97</v>
      </c>
      <c r="X1364" t="s"/>
      <c r="Y1364" t="s">
        <v>85</v>
      </c>
      <c r="Z1364">
        <f>HYPERLINK("https://hotel-media.eclerx.com/savepage/tk_15468536579256408_sr_273.html","info")</f>
        <v/>
      </c>
      <c r="AA1364" t="n">
        <v>-2311989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12</v>
      </c>
      <c r="AQ1364" t="s">
        <v>88</v>
      </c>
      <c r="AR1364" t="s">
        <v>472</v>
      </c>
      <c r="AS1364" t="s"/>
      <c r="AT1364" t="s">
        <v>90</v>
      </c>
      <c r="AU1364" t="s"/>
      <c r="AV1364" t="s"/>
      <c r="AW1364" t="s"/>
      <c r="AX1364" t="s"/>
      <c r="AY1364" t="n">
        <v>2311989</v>
      </c>
      <c r="AZ1364" t="s">
        <v>1012</v>
      </c>
      <c r="BA1364" t="s"/>
      <c r="BB1364" t="n">
        <v>27815</v>
      </c>
      <c r="BC1364" t="n">
        <v>53.549484198577</v>
      </c>
      <c r="BD1364" t="n">
        <v>53.549484198577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1011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468</v>
      </c>
      <c r="L1365" t="s">
        <v>76</v>
      </c>
      <c r="M1365" t="s"/>
      <c r="N1365" t="s">
        <v>1032</v>
      </c>
      <c r="O1365" t="s">
        <v>78</v>
      </c>
      <c r="P1365" t="s">
        <v>1011</v>
      </c>
      <c r="Q1365" t="s"/>
      <c r="R1365" t="s">
        <v>153</v>
      </c>
      <c r="S1365" t="s">
        <v>1037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HYPERLINK("https://hotel-media.eclerx.com/savepage/tk_15468536579256408_sr_273.html","info")</f>
        <v/>
      </c>
      <c r="AA1365" t="n">
        <v>-2311989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12</v>
      </c>
      <c r="AQ1365" t="s">
        <v>88</v>
      </c>
      <c r="AR1365" t="s">
        <v>89</v>
      </c>
      <c r="AS1365" t="s"/>
      <c r="AT1365" t="s">
        <v>90</v>
      </c>
      <c r="AU1365" t="s"/>
      <c r="AV1365" t="s"/>
      <c r="AW1365" t="s"/>
      <c r="AX1365" t="s"/>
      <c r="AY1365" t="n">
        <v>2311989</v>
      </c>
      <c r="AZ1365" t="s">
        <v>1012</v>
      </c>
      <c r="BA1365" t="s"/>
      <c r="BB1365" t="n">
        <v>27815</v>
      </c>
      <c r="BC1365" t="n">
        <v>53.549484198577</v>
      </c>
      <c r="BD1365" t="n">
        <v>53.549484198577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1011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484</v>
      </c>
      <c r="L1366" t="s">
        <v>76</v>
      </c>
      <c r="M1366" t="s"/>
      <c r="N1366" t="s">
        <v>1034</v>
      </c>
      <c r="O1366" t="s">
        <v>78</v>
      </c>
      <c r="P1366" t="s">
        <v>1011</v>
      </c>
      <c r="Q1366" t="s"/>
      <c r="R1366" t="s">
        <v>153</v>
      </c>
      <c r="S1366" t="s">
        <v>1038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HYPERLINK("https://hotel-media.eclerx.com/savepage/tk_15468536579256408_sr_273.html","info")</f>
        <v/>
      </c>
      <c r="AA1366" t="n">
        <v>-2311989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12</v>
      </c>
      <c r="AQ1366" t="s">
        <v>88</v>
      </c>
      <c r="AR1366" t="s">
        <v>114</v>
      </c>
      <c r="AS1366" t="s"/>
      <c r="AT1366" t="s">
        <v>90</v>
      </c>
      <c r="AU1366" t="s"/>
      <c r="AV1366" t="s"/>
      <c r="AW1366" t="s"/>
      <c r="AX1366" t="s"/>
      <c r="AY1366" t="n">
        <v>2311989</v>
      </c>
      <c r="AZ1366" t="s">
        <v>1012</v>
      </c>
      <c r="BA1366" t="s"/>
      <c r="BB1366" t="n">
        <v>27815</v>
      </c>
      <c r="BC1366" t="n">
        <v>53.549484198577</v>
      </c>
      <c r="BD1366" t="n">
        <v>53.549484198577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1011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485</v>
      </c>
      <c r="L1367" t="s">
        <v>76</v>
      </c>
      <c r="M1367" t="s"/>
      <c r="N1367" t="s">
        <v>1036</v>
      </c>
      <c r="O1367" t="s">
        <v>78</v>
      </c>
      <c r="P1367" t="s">
        <v>1011</v>
      </c>
      <c r="Q1367" t="s"/>
      <c r="R1367" t="s">
        <v>153</v>
      </c>
      <c r="S1367" t="s">
        <v>1039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HYPERLINK("https://hotel-media.eclerx.com/savepage/tk_15468536579256408_sr_273.html","info")</f>
        <v/>
      </c>
      <c r="AA1367" t="n">
        <v>-2311989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12</v>
      </c>
      <c r="AQ1367" t="s">
        <v>88</v>
      </c>
      <c r="AR1367" t="s">
        <v>472</v>
      </c>
      <c r="AS1367" t="s"/>
      <c r="AT1367" t="s">
        <v>90</v>
      </c>
      <c r="AU1367" t="s"/>
      <c r="AV1367" t="s"/>
      <c r="AW1367" t="s"/>
      <c r="AX1367" t="s"/>
      <c r="AY1367" t="n">
        <v>2311989</v>
      </c>
      <c r="AZ1367" t="s">
        <v>1012</v>
      </c>
      <c r="BA1367" t="s"/>
      <c r="BB1367" t="n">
        <v>27815</v>
      </c>
      <c r="BC1367" t="n">
        <v>53.549484198577</v>
      </c>
      <c r="BD1367" t="n">
        <v>53.549484198577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1040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149</v>
      </c>
      <c r="L1368" t="s">
        <v>76</v>
      </c>
      <c r="M1368" t="s"/>
      <c r="N1368" t="s">
        <v>1041</v>
      </c>
      <c r="O1368" t="s">
        <v>78</v>
      </c>
      <c r="P1368" t="s">
        <v>1040</v>
      </c>
      <c r="Q1368" t="s"/>
      <c r="R1368" t="s">
        <v>821</v>
      </c>
      <c r="S1368" t="s">
        <v>568</v>
      </c>
      <c r="T1368" t="s">
        <v>81</v>
      </c>
      <c r="U1368" t="s">
        <v>82</v>
      </c>
      <c r="V1368" t="s">
        <v>83</v>
      </c>
      <c r="W1368" t="s">
        <v>97</v>
      </c>
      <c r="X1368" t="s"/>
      <c r="Y1368" t="s">
        <v>85</v>
      </c>
      <c r="Z1368">
        <f>HYPERLINK("https://hotel-media.eclerx.com/savepage/tk_1546853779179393_sr_273.html","info")</f>
        <v/>
      </c>
      <c r="AA1368" t="n">
        <v>-2311852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60</v>
      </c>
      <c r="AQ1368" t="s">
        <v>88</v>
      </c>
      <c r="AR1368" t="s">
        <v>89</v>
      </c>
      <c r="AS1368" t="s"/>
      <c r="AT1368" t="s">
        <v>90</v>
      </c>
      <c r="AU1368" t="s"/>
      <c r="AV1368" t="s"/>
      <c r="AW1368" t="s"/>
      <c r="AX1368" t="s"/>
      <c r="AY1368" t="n">
        <v>2311852</v>
      </c>
      <c r="AZ1368" t="s">
        <v>1042</v>
      </c>
      <c r="BA1368" t="s"/>
      <c r="BB1368" t="n">
        <v>67481</v>
      </c>
      <c r="BC1368" t="n">
        <v>53.562106</v>
      </c>
      <c r="BD1368" t="n">
        <v>53.562106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1040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159</v>
      </c>
      <c r="L1369" t="s">
        <v>76</v>
      </c>
      <c r="M1369" t="s"/>
      <c r="N1369" t="s">
        <v>1043</v>
      </c>
      <c r="O1369" t="s">
        <v>78</v>
      </c>
      <c r="P1369" t="s">
        <v>1040</v>
      </c>
      <c r="Q1369" t="s"/>
      <c r="R1369" t="s">
        <v>821</v>
      </c>
      <c r="S1369" t="s">
        <v>698</v>
      </c>
      <c r="T1369" t="s">
        <v>81</v>
      </c>
      <c r="U1369" t="s">
        <v>82</v>
      </c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HYPERLINK("https://hotel-media.eclerx.com/savepage/tk_1546853779179393_sr_273.html","info")</f>
        <v/>
      </c>
      <c r="AA1369" t="n">
        <v>-2311852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60</v>
      </c>
      <c r="AQ1369" t="s">
        <v>88</v>
      </c>
      <c r="AR1369" t="s">
        <v>89</v>
      </c>
      <c r="AS1369" t="s"/>
      <c r="AT1369" t="s">
        <v>90</v>
      </c>
      <c r="AU1369" t="s"/>
      <c r="AV1369" t="s"/>
      <c r="AW1369" t="s"/>
      <c r="AX1369" t="s"/>
      <c r="AY1369" t="n">
        <v>2311852</v>
      </c>
      <c r="AZ1369" t="s">
        <v>1042</v>
      </c>
      <c r="BA1369" t="s"/>
      <c r="BB1369" t="n">
        <v>67481</v>
      </c>
      <c r="BC1369" t="n">
        <v>53.562106</v>
      </c>
      <c r="BD1369" t="n">
        <v>53.562106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1040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169</v>
      </c>
      <c r="L1370" t="s">
        <v>76</v>
      </c>
      <c r="M1370" t="s"/>
      <c r="N1370" t="s">
        <v>1044</v>
      </c>
      <c r="O1370" t="s">
        <v>78</v>
      </c>
      <c r="P1370" t="s">
        <v>1040</v>
      </c>
      <c r="Q1370" t="s"/>
      <c r="R1370" t="s">
        <v>821</v>
      </c>
      <c r="S1370" t="s">
        <v>217</v>
      </c>
      <c r="T1370" t="s">
        <v>81</v>
      </c>
      <c r="U1370" t="s">
        <v>82</v>
      </c>
      <c r="V1370" t="s">
        <v>83</v>
      </c>
      <c r="W1370" t="s">
        <v>97</v>
      </c>
      <c r="X1370" t="s"/>
      <c r="Y1370" t="s">
        <v>85</v>
      </c>
      <c r="Z1370">
        <f>HYPERLINK("https://hotel-media.eclerx.com/savepage/tk_1546853779179393_sr_273.html","info")</f>
        <v/>
      </c>
      <c r="AA1370" t="n">
        <v>-2311852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60</v>
      </c>
      <c r="AQ1370" t="s">
        <v>88</v>
      </c>
      <c r="AR1370" t="s">
        <v>89</v>
      </c>
      <c r="AS1370" t="s"/>
      <c r="AT1370" t="s">
        <v>90</v>
      </c>
      <c r="AU1370" t="s"/>
      <c r="AV1370" t="s"/>
      <c r="AW1370" t="s"/>
      <c r="AX1370" t="s"/>
      <c r="AY1370" t="n">
        <v>2311852</v>
      </c>
      <c r="AZ1370" t="s">
        <v>1042</v>
      </c>
      <c r="BA1370" t="s"/>
      <c r="BB1370" t="n">
        <v>67481</v>
      </c>
      <c r="BC1370" t="n">
        <v>53.562106</v>
      </c>
      <c r="BD1370" t="n">
        <v>53.562106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1040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179</v>
      </c>
      <c r="L1371" t="s">
        <v>76</v>
      </c>
      <c r="M1371" t="s"/>
      <c r="N1371" t="s">
        <v>1045</v>
      </c>
      <c r="O1371" t="s">
        <v>78</v>
      </c>
      <c r="P1371" t="s">
        <v>1040</v>
      </c>
      <c r="Q1371" t="s"/>
      <c r="R1371" t="s">
        <v>821</v>
      </c>
      <c r="S1371" t="s">
        <v>657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HYPERLINK("https://hotel-media.eclerx.com/savepage/tk_1546853779179393_sr_273.html","info")</f>
        <v/>
      </c>
      <c r="AA1371" t="n">
        <v>-2311852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60</v>
      </c>
      <c r="AQ1371" t="s">
        <v>88</v>
      </c>
      <c r="AR1371" t="s">
        <v>89</v>
      </c>
      <c r="AS1371" t="s"/>
      <c r="AT1371" t="s">
        <v>90</v>
      </c>
      <c r="AU1371" t="s"/>
      <c r="AV1371" t="s"/>
      <c r="AW1371" t="s"/>
      <c r="AX1371" t="s"/>
      <c r="AY1371" t="n">
        <v>2311852</v>
      </c>
      <c r="AZ1371" t="s">
        <v>1042</v>
      </c>
      <c r="BA1371" t="s"/>
      <c r="BB1371" t="n">
        <v>67481</v>
      </c>
      <c r="BC1371" t="n">
        <v>53.562106</v>
      </c>
      <c r="BD1371" t="n">
        <v>53.562106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1040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199</v>
      </c>
      <c r="L1372" t="s">
        <v>76</v>
      </c>
      <c r="M1372" t="s"/>
      <c r="N1372" t="s">
        <v>1046</v>
      </c>
      <c r="O1372" t="s">
        <v>78</v>
      </c>
      <c r="P1372" t="s">
        <v>1040</v>
      </c>
      <c r="Q1372" t="s"/>
      <c r="R1372" t="s">
        <v>821</v>
      </c>
      <c r="S1372" t="s">
        <v>871</v>
      </c>
      <c r="T1372" t="s">
        <v>81</v>
      </c>
      <c r="U1372" t="s">
        <v>82</v>
      </c>
      <c r="V1372" t="s">
        <v>83</v>
      </c>
      <c r="W1372" t="s">
        <v>97</v>
      </c>
      <c r="X1372" t="s"/>
      <c r="Y1372" t="s">
        <v>85</v>
      </c>
      <c r="Z1372">
        <f>HYPERLINK("https://hotel-media.eclerx.com/savepage/tk_1546853779179393_sr_273.html","info")</f>
        <v/>
      </c>
      <c r="AA1372" t="n">
        <v>-2311852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60</v>
      </c>
      <c r="AQ1372" t="s">
        <v>88</v>
      </c>
      <c r="AR1372" t="s">
        <v>89</v>
      </c>
      <c r="AS1372" t="s"/>
      <c r="AT1372" t="s">
        <v>90</v>
      </c>
      <c r="AU1372" t="s"/>
      <c r="AV1372" t="s"/>
      <c r="AW1372" t="s"/>
      <c r="AX1372" t="s"/>
      <c r="AY1372" t="n">
        <v>2311852</v>
      </c>
      <c r="AZ1372" t="s">
        <v>1042</v>
      </c>
      <c r="BA1372" t="s"/>
      <c r="BB1372" t="n">
        <v>67481</v>
      </c>
      <c r="BC1372" t="n">
        <v>53.562106</v>
      </c>
      <c r="BD1372" t="n">
        <v>53.562106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1040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209</v>
      </c>
      <c r="L1373" t="s">
        <v>76</v>
      </c>
      <c r="M1373" t="s"/>
      <c r="N1373" t="s">
        <v>1047</v>
      </c>
      <c r="O1373" t="s">
        <v>78</v>
      </c>
      <c r="P1373" t="s">
        <v>1040</v>
      </c>
      <c r="Q1373" t="s"/>
      <c r="R1373" t="s">
        <v>821</v>
      </c>
      <c r="S1373" t="s">
        <v>172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HYPERLINK("https://hotel-media.eclerx.com/savepage/tk_1546853779179393_sr_273.html","info")</f>
        <v/>
      </c>
      <c r="AA1373" t="n">
        <v>-2311852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60</v>
      </c>
      <c r="AQ1373" t="s">
        <v>88</v>
      </c>
      <c r="AR1373" t="s">
        <v>89</v>
      </c>
      <c r="AS1373" t="s"/>
      <c r="AT1373" t="s">
        <v>90</v>
      </c>
      <c r="AU1373" t="s"/>
      <c r="AV1373" t="s"/>
      <c r="AW1373" t="s"/>
      <c r="AX1373" t="s"/>
      <c r="AY1373" t="n">
        <v>2311852</v>
      </c>
      <c r="AZ1373" t="s">
        <v>1042</v>
      </c>
      <c r="BA1373" t="s"/>
      <c r="BB1373" t="n">
        <v>67481</v>
      </c>
      <c r="BC1373" t="n">
        <v>53.562106</v>
      </c>
      <c r="BD1373" t="n">
        <v>53.562106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1040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219</v>
      </c>
      <c r="L1374" t="s">
        <v>76</v>
      </c>
      <c r="M1374" t="s"/>
      <c r="N1374" t="s">
        <v>1048</v>
      </c>
      <c r="O1374" t="s">
        <v>78</v>
      </c>
      <c r="P1374" t="s">
        <v>1040</v>
      </c>
      <c r="Q1374" t="s"/>
      <c r="R1374" t="s">
        <v>821</v>
      </c>
      <c r="S1374" t="s">
        <v>370</v>
      </c>
      <c r="T1374" t="s">
        <v>81</v>
      </c>
      <c r="U1374" t="s">
        <v>82</v>
      </c>
      <c r="V1374" t="s">
        <v>83</v>
      </c>
      <c r="W1374" t="s">
        <v>97</v>
      </c>
      <c r="X1374" t="s"/>
      <c r="Y1374" t="s">
        <v>85</v>
      </c>
      <c r="Z1374">
        <f>HYPERLINK("https://hotel-media.eclerx.com/savepage/tk_1546853779179393_sr_273.html","info")</f>
        <v/>
      </c>
      <c r="AA1374" t="n">
        <v>-2311852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60</v>
      </c>
      <c r="AQ1374" t="s">
        <v>88</v>
      </c>
      <c r="AR1374" t="s">
        <v>89</v>
      </c>
      <c r="AS1374" t="s"/>
      <c r="AT1374" t="s">
        <v>90</v>
      </c>
      <c r="AU1374" t="s"/>
      <c r="AV1374" t="s"/>
      <c r="AW1374" t="s"/>
      <c r="AX1374" t="s"/>
      <c r="AY1374" t="n">
        <v>2311852</v>
      </c>
      <c r="AZ1374" t="s">
        <v>1042</v>
      </c>
      <c r="BA1374" t="s"/>
      <c r="BB1374" t="n">
        <v>67481</v>
      </c>
      <c r="BC1374" t="n">
        <v>53.562106</v>
      </c>
      <c r="BD1374" t="n">
        <v>53.562106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1040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229</v>
      </c>
      <c r="L1375" t="s">
        <v>76</v>
      </c>
      <c r="M1375" t="s"/>
      <c r="N1375" t="s">
        <v>1049</v>
      </c>
      <c r="O1375" t="s">
        <v>78</v>
      </c>
      <c r="P1375" t="s">
        <v>1040</v>
      </c>
      <c r="Q1375" t="s"/>
      <c r="R1375" t="s">
        <v>821</v>
      </c>
      <c r="S1375" t="s">
        <v>1050</v>
      </c>
      <c r="T1375" t="s">
        <v>81</v>
      </c>
      <c r="U1375" t="s">
        <v>82</v>
      </c>
      <c r="V1375" t="s">
        <v>83</v>
      </c>
      <c r="W1375" t="s">
        <v>84</v>
      </c>
      <c r="X1375" t="s"/>
      <c r="Y1375" t="s">
        <v>85</v>
      </c>
      <c r="Z1375">
        <f>HYPERLINK("https://hotel-media.eclerx.com/savepage/tk_1546853779179393_sr_273.html","info")</f>
        <v/>
      </c>
      <c r="AA1375" t="n">
        <v>-2311852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60</v>
      </c>
      <c r="AQ1375" t="s">
        <v>88</v>
      </c>
      <c r="AR1375" t="s">
        <v>89</v>
      </c>
      <c r="AS1375" t="s"/>
      <c r="AT1375" t="s">
        <v>90</v>
      </c>
      <c r="AU1375" t="s"/>
      <c r="AV1375" t="s"/>
      <c r="AW1375" t="s"/>
      <c r="AX1375" t="s"/>
      <c r="AY1375" t="n">
        <v>2311852</v>
      </c>
      <c r="AZ1375" t="s">
        <v>1042</v>
      </c>
      <c r="BA1375" t="s"/>
      <c r="BB1375" t="n">
        <v>67481</v>
      </c>
      <c r="BC1375" t="n">
        <v>53.562106</v>
      </c>
      <c r="BD1375" t="n">
        <v>53.562106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1051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58</v>
      </c>
      <c r="L1376" t="s">
        <v>76</v>
      </c>
      <c r="M1376" t="s"/>
      <c r="N1376" t="s">
        <v>1052</v>
      </c>
      <c r="O1376" t="s">
        <v>78</v>
      </c>
      <c r="P1376" t="s">
        <v>1051</v>
      </c>
      <c r="Q1376" t="s"/>
      <c r="R1376" t="s">
        <v>1053</v>
      </c>
      <c r="S1376" t="s">
        <v>550</v>
      </c>
      <c r="T1376" t="s">
        <v>81</v>
      </c>
      <c r="U1376" t="s">
        <v>82</v>
      </c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HYPERLINK("https://hotel-media.eclerx.com/savepage/tk_15468539096161187_sr_273.html","info")</f>
        <v/>
      </c>
      <c r="AA1376" t="n">
        <v>-10087226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128</v>
      </c>
      <c r="AQ1376" t="s">
        <v>88</v>
      </c>
      <c r="AR1376" t="s">
        <v>89</v>
      </c>
      <c r="AS1376" t="s"/>
      <c r="AT1376" t="s">
        <v>90</v>
      </c>
      <c r="AU1376" t="s"/>
      <c r="AV1376" t="s"/>
      <c r="AW1376" t="s"/>
      <c r="AX1376" t="s"/>
      <c r="AY1376" t="n">
        <v>10087226</v>
      </c>
      <c r="AZ1376" t="s">
        <v>91</v>
      </c>
      <c r="BA1376" t="s"/>
      <c r="BB1376" t="n">
        <v>181696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1051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63</v>
      </c>
      <c r="L1377" t="s">
        <v>76</v>
      </c>
      <c r="M1377" t="s"/>
      <c r="N1377" t="s">
        <v>1054</v>
      </c>
      <c r="O1377" t="s">
        <v>78</v>
      </c>
      <c r="P1377" t="s">
        <v>1051</v>
      </c>
      <c r="Q1377" t="s"/>
      <c r="R1377" t="s">
        <v>1053</v>
      </c>
      <c r="S1377" t="s">
        <v>232</v>
      </c>
      <c r="T1377" t="s">
        <v>81</v>
      </c>
      <c r="U1377" t="s">
        <v>82</v>
      </c>
      <c r="V1377" t="s">
        <v>83</v>
      </c>
      <c r="W1377" t="s">
        <v>97</v>
      </c>
      <c r="X1377" t="s"/>
      <c r="Y1377" t="s">
        <v>85</v>
      </c>
      <c r="Z1377">
        <f>HYPERLINK("https://hotel-media.eclerx.com/savepage/tk_15468539096161187_sr_273.html","info")</f>
        <v/>
      </c>
      <c r="AA1377" t="n">
        <v>-10087226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128</v>
      </c>
      <c r="AQ1377" t="s">
        <v>88</v>
      </c>
      <c r="AR1377" t="s">
        <v>89</v>
      </c>
      <c r="AS1377" t="s"/>
      <c r="AT1377" t="s">
        <v>90</v>
      </c>
      <c r="AU1377" t="s"/>
      <c r="AV1377" t="s"/>
      <c r="AW1377" t="s"/>
      <c r="AX1377" t="s"/>
      <c r="AY1377" t="n">
        <v>10087226</v>
      </c>
      <c r="AZ1377" t="s">
        <v>91</v>
      </c>
      <c r="BA1377" t="s"/>
      <c r="BB1377" t="n">
        <v>181696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1051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63</v>
      </c>
      <c r="L1378" t="s">
        <v>76</v>
      </c>
      <c r="M1378" t="s"/>
      <c r="N1378" t="s">
        <v>1055</v>
      </c>
      <c r="O1378" t="s">
        <v>78</v>
      </c>
      <c r="P1378" t="s">
        <v>1051</v>
      </c>
      <c r="Q1378" t="s"/>
      <c r="R1378" t="s">
        <v>1053</v>
      </c>
      <c r="S1378" t="s">
        <v>232</v>
      </c>
      <c r="T1378" t="s">
        <v>81</v>
      </c>
      <c r="U1378" t="s">
        <v>82</v>
      </c>
      <c r="V1378" t="s">
        <v>83</v>
      </c>
      <c r="W1378" t="s">
        <v>97</v>
      </c>
      <c r="X1378" t="s"/>
      <c r="Y1378" t="s">
        <v>85</v>
      </c>
      <c r="Z1378">
        <f>HYPERLINK("https://hotel-media.eclerx.com/savepage/tk_15468539096161187_sr_273.html","info")</f>
        <v/>
      </c>
      <c r="AA1378" t="n">
        <v>-10087226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128</v>
      </c>
      <c r="AQ1378" t="s">
        <v>88</v>
      </c>
      <c r="AR1378" t="s">
        <v>89</v>
      </c>
      <c r="AS1378" t="s"/>
      <c r="AT1378" t="s">
        <v>90</v>
      </c>
      <c r="AU1378" t="s"/>
      <c r="AV1378" t="s"/>
      <c r="AW1378" t="s"/>
      <c r="AX1378" t="s"/>
      <c r="AY1378" t="n">
        <v>10087226</v>
      </c>
      <c r="AZ1378" t="s">
        <v>91</v>
      </c>
      <c r="BA1378" t="s"/>
      <c r="BB1378" t="n">
        <v>181696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1051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68</v>
      </c>
      <c r="L1379" t="s">
        <v>76</v>
      </c>
      <c r="M1379" t="s"/>
      <c r="N1379" t="s">
        <v>1056</v>
      </c>
      <c r="O1379" t="s">
        <v>78</v>
      </c>
      <c r="P1379" t="s">
        <v>1051</v>
      </c>
      <c r="Q1379" t="s"/>
      <c r="R1379" t="s">
        <v>1053</v>
      </c>
      <c r="S1379" t="s">
        <v>342</v>
      </c>
      <c r="T1379" t="s">
        <v>81</v>
      </c>
      <c r="U1379" t="s">
        <v>82</v>
      </c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HYPERLINK("https://hotel-media.eclerx.com/savepage/tk_15468539096161187_sr_273.html","info")</f>
        <v/>
      </c>
      <c r="AA1379" t="n">
        <v>-10087226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128</v>
      </c>
      <c r="AQ1379" t="s">
        <v>88</v>
      </c>
      <c r="AR1379" t="s">
        <v>89</v>
      </c>
      <c r="AS1379" t="s"/>
      <c r="AT1379" t="s">
        <v>90</v>
      </c>
      <c r="AU1379" t="s"/>
      <c r="AV1379" t="s"/>
      <c r="AW1379" t="s"/>
      <c r="AX1379" t="s"/>
      <c r="AY1379" t="n">
        <v>10087226</v>
      </c>
      <c r="AZ1379" t="s">
        <v>91</v>
      </c>
      <c r="BA1379" t="s"/>
      <c r="BB1379" t="n">
        <v>181696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1051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114</v>
      </c>
      <c r="L1380" t="s">
        <v>76</v>
      </c>
      <c r="M1380" t="s"/>
      <c r="N1380" t="s">
        <v>1057</v>
      </c>
      <c r="O1380" t="s">
        <v>78</v>
      </c>
      <c r="P1380" t="s">
        <v>1051</v>
      </c>
      <c r="Q1380" t="s"/>
      <c r="R1380" t="s">
        <v>1053</v>
      </c>
      <c r="S1380" t="s">
        <v>223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HYPERLINK("https://hotel-media.eclerx.com/savepage/tk_15468539096161187_sr_273.html","info")</f>
        <v/>
      </c>
      <c r="AA1380" t="n">
        <v>-10087226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128</v>
      </c>
      <c r="AQ1380" t="s">
        <v>88</v>
      </c>
      <c r="AR1380" t="s">
        <v>89</v>
      </c>
      <c r="AS1380" t="s"/>
      <c r="AT1380" t="s">
        <v>90</v>
      </c>
      <c r="AU1380" t="s"/>
      <c r="AV1380" t="s"/>
      <c r="AW1380" t="s"/>
      <c r="AX1380" t="s"/>
      <c r="AY1380" t="n">
        <v>10087226</v>
      </c>
      <c r="AZ1380" t="s">
        <v>91</v>
      </c>
      <c r="BA1380" t="s"/>
      <c r="BB1380" t="n">
        <v>181696</v>
      </c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1051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114</v>
      </c>
      <c r="L1381" t="s">
        <v>76</v>
      </c>
      <c r="M1381" t="s"/>
      <c r="N1381" t="s">
        <v>1058</v>
      </c>
      <c r="O1381" t="s">
        <v>78</v>
      </c>
      <c r="P1381" t="s">
        <v>1051</v>
      </c>
      <c r="Q1381" t="s"/>
      <c r="R1381" t="s">
        <v>1053</v>
      </c>
      <c r="S1381" t="s">
        <v>223</v>
      </c>
      <c r="T1381" t="s">
        <v>81</v>
      </c>
      <c r="U1381" t="s">
        <v>82</v>
      </c>
      <c r="V1381" t="s">
        <v>83</v>
      </c>
      <c r="W1381" t="s">
        <v>97</v>
      </c>
      <c r="X1381" t="s"/>
      <c r="Y1381" t="s">
        <v>85</v>
      </c>
      <c r="Z1381">
        <f>HYPERLINK("https://hotel-media.eclerx.com/savepage/tk_15468539096161187_sr_273.html","info")</f>
        <v/>
      </c>
      <c r="AA1381" t="n">
        <v>-10087226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128</v>
      </c>
      <c r="AQ1381" t="s">
        <v>88</v>
      </c>
      <c r="AR1381" t="s">
        <v>89</v>
      </c>
      <c r="AS1381" t="s"/>
      <c r="AT1381" t="s">
        <v>90</v>
      </c>
      <c r="AU1381" t="s"/>
      <c r="AV1381" t="s"/>
      <c r="AW1381" t="s"/>
      <c r="AX1381" t="s"/>
      <c r="AY1381" t="n">
        <v>10087226</v>
      </c>
      <c r="AZ1381" t="s">
        <v>91</v>
      </c>
      <c r="BA1381" t="s"/>
      <c r="BB1381" t="n">
        <v>181696</v>
      </c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1059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77</v>
      </c>
      <c r="L1382" t="s">
        <v>76</v>
      </c>
      <c r="M1382" t="s"/>
      <c r="N1382" t="s">
        <v>128</v>
      </c>
      <c r="O1382" t="s">
        <v>78</v>
      </c>
      <c r="P1382" t="s">
        <v>1059</v>
      </c>
      <c r="Q1382" t="s"/>
      <c r="R1382" t="s">
        <v>95</v>
      </c>
      <c r="S1382" t="s">
        <v>116</v>
      </c>
      <c r="T1382" t="s">
        <v>81</v>
      </c>
      <c r="U1382" t="s">
        <v>82</v>
      </c>
      <c r="V1382" t="s">
        <v>83</v>
      </c>
      <c r="W1382" t="s">
        <v>97</v>
      </c>
      <c r="X1382" t="s"/>
      <c r="Y1382" t="s">
        <v>85</v>
      </c>
      <c r="Z1382">
        <f>HYPERLINK("https://hotel-media.eclerx.com/savepage/tk_15468538627260902_sr_273.html","info")</f>
        <v/>
      </c>
      <c r="AA1382" t="n">
        <v>-7100249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103</v>
      </c>
      <c r="AQ1382" t="s">
        <v>88</v>
      </c>
      <c r="AR1382" t="s">
        <v>124</v>
      </c>
      <c r="AS1382" t="s"/>
      <c r="AT1382" t="s">
        <v>90</v>
      </c>
      <c r="AU1382" t="s"/>
      <c r="AV1382" t="s"/>
      <c r="AW1382" t="s"/>
      <c r="AX1382" t="s"/>
      <c r="AY1382" t="n">
        <v>7100249</v>
      </c>
      <c r="AZ1382" t="s">
        <v>1060</v>
      </c>
      <c r="BA1382" t="s"/>
      <c r="BB1382" t="n">
        <v>46748</v>
      </c>
      <c r="BC1382" t="n">
        <v>53.557176</v>
      </c>
      <c r="BD1382" t="n">
        <v>53.557176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1059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77</v>
      </c>
      <c r="L1383" t="s">
        <v>76</v>
      </c>
      <c r="M1383" t="s"/>
      <c r="N1383" t="s">
        <v>128</v>
      </c>
      <c r="O1383" t="s">
        <v>78</v>
      </c>
      <c r="P1383" t="s">
        <v>1059</v>
      </c>
      <c r="Q1383" t="s"/>
      <c r="R1383" t="s">
        <v>95</v>
      </c>
      <c r="S1383" t="s">
        <v>116</v>
      </c>
      <c r="T1383" t="s">
        <v>81</v>
      </c>
      <c r="U1383" t="s">
        <v>82</v>
      </c>
      <c r="V1383" t="s">
        <v>83</v>
      </c>
      <c r="W1383" t="s">
        <v>97</v>
      </c>
      <c r="X1383" t="s"/>
      <c r="Y1383" t="s">
        <v>85</v>
      </c>
      <c r="Z1383">
        <f>HYPERLINK("https://hotel-media.eclerx.com/savepage/tk_15468538627260902_sr_273.html","info")</f>
        <v/>
      </c>
      <c r="AA1383" t="n">
        <v>-7100249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103</v>
      </c>
      <c r="AQ1383" t="s">
        <v>88</v>
      </c>
      <c r="AR1383" t="s">
        <v>119</v>
      </c>
      <c r="AS1383" t="s"/>
      <c r="AT1383" t="s">
        <v>90</v>
      </c>
      <c r="AU1383" t="s"/>
      <c r="AV1383" t="s"/>
      <c r="AW1383" t="s"/>
      <c r="AX1383" t="s"/>
      <c r="AY1383" t="n">
        <v>7100249</v>
      </c>
      <c r="AZ1383" t="s">
        <v>1060</v>
      </c>
      <c r="BA1383" t="s"/>
      <c r="BB1383" t="n">
        <v>46748</v>
      </c>
      <c r="BC1383" t="n">
        <v>53.557176</v>
      </c>
      <c r="BD1383" t="n">
        <v>53.557176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1059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77</v>
      </c>
      <c r="L1384" t="s">
        <v>76</v>
      </c>
      <c r="M1384" t="s"/>
      <c r="N1384" t="s">
        <v>137</v>
      </c>
      <c r="O1384" t="s">
        <v>78</v>
      </c>
      <c r="P1384" t="s">
        <v>1059</v>
      </c>
      <c r="Q1384" t="s"/>
      <c r="R1384" t="s">
        <v>95</v>
      </c>
      <c r="S1384" t="s">
        <v>116</v>
      </c>
      <c r="T1384" t="s">
        <v>81</v>
      </c>
      <c r="U1384" t="s">
        <v>82</v>
      </c>
      <c r="V1384" t="s">
        <v>83</v>
      </c>
      <c r="W1384" t="s">
        <v>97</v>
      </c>
      <c r="X1384" t="s"/>
      <c r="Y1384" t="s">
        <v>85</v>
      </c>
      <c r="Z1384">
        <f>HYPERLINK("https://hotel-media.eclerx.com/savepage/tk_15468538627260902_sr_273.html","info")</f>
        <v/>
      </c>
      <c r="AA1384" t="n">
        <v>-7100249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103</v>
      </c>
      <c r="AQ1384" t="s">
        <v>88</v>
      </c>
      <c r="AR1384" t="s">
        <v>121</v>
      </c>
      <c r="AS1384" t="s"/>
      <c r="AT1384" t="s">
        <v>90</v>
      </c>
      <c r="AU1384" t="s"/>
      <c r="AV1384" t="s"/>
      <c r="AW1384" t="s"/>
      <c r="AX1384" t="s"/>
      <c r="AY1384" t="n">
        <v>7100249</v>
      </c>
      <c r="AZ1384" t="s">
        <v>1060</v>
      </c>
      <c r="BA1384" t="s"/>
      <c r="BB1384" t="n">
        <v>46748</v>
      </c>
      <c r="BC1384" t="n">
        <v>53.557176</v>
      </c>
      <c r="BD1384" t="n">
        <v>53.557176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1059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92</v>
      </c>
      <c r="L1385" t="s">
        <v>76</v>
      </c>
      <c r="M1385" t="s"/>
      <c r="N1385" t="s">
        <v>1061</v>
      </c>
      <c r="O1385" t="s">
        <v>78</v>
      </c>
      <c r="P1385" t="s">
        <v>1059</v>
      </c>
      <c r="Q1385" t="s"/>
      <c r="R1385" t="s">
        <v>95</v>
      </c>
      <c r="S1385" t="s">
        <v>136</v>
      </c>
      <c r="T1385" t="s">
        <v>81</v>
      </c>
      <c r="U1385" t="s">
        <v>82</v>
      </c>
      <c r="V1385" t="s">
        <v>83</v>
      </c>
      <c r="W1385" t="s">
        <v>97</v>
      </c>
      <c r="X1385" t="s"/>
      <c r="Y1385" t="s">
        <v>85</v>
      </c>
      <c r="Z1385">
        <f>HYPERLINK("https://hotel-media.eclerx.com/savepage/tk_15468538627260902_sr_273.html","info")</f>
        <v/>
      </c>
      <c r="AA1385" t="n">
        <v>-7100249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103</v>
      </c>
      <c r="AQ1385" t="s">
        <v>88</v>
      </c>
      <c r="AR1385" t="s">
        <v>89</v>
      </c>
      <c r="AS1385" t="s"/>
      <c r="AT1385" t="s">
        <v>90</v>
      </c>
      <c r="AU1385" t="s"/>
      <c r="AV1385" t="s"/>
      <c r="AW1385" t="s"/>
      <c r="AX1385" t="s"/>
      <c r="AY1385" t="n">
        <v>7100249</v>
      </c>
      <c r="AZ1385" t="s">
        <v>1060</v>
      </c>
      <c r="BA1385" t="s"/>
      <c r="BB1385" t="n">
        <v>46748</v>
      </c>
      <c r="BC1385" t="n">
        <v>53.557176</v>
      </c>
      <c r="BD1385" t="n">
        <v>53.557176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1059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95</v>
      </c>
      <c r="L1386" t="s">
        <v>76</v>
      </c>
      <c r="M1386" t="s"/>
      <c r="N1386" t="s">
        <v>1061</v>
      </c>
      <c r="O1386" t="s">
        <v>78</v>
      </c>
      <c r="P1386" t="s">
        <v>1059</v>
      </c>
      <c r="Q1386" t="s"/>
      <c r="R1386" t="s">
        <v>95</v>
      </c>
      <c r="S1386" t="s">
        <v>637</v>
      </c>
      <c r="T1386" t="s">
        <v>81</v>
      </c>
      <c r="U1386" t="s">
        <v>82</v>
      </c>
      <c r="V1386" t="s">
        <v>83</v>
      </c>
      <c r="W1386" t="s">
        <v>97</v>
      </c>
      <c r="X1386" t="s"/>
      <c r="Y1386" t="s">
        <v>85</v>
      </c>
      <c r="Z1386">
        <f>HYPERLINK("https://hotel-media.eclerx.com/savepage/tk_15468538627260902_sr_273.html","info")</f>
        <v/>
      </c>
      <c r="AA1386" t="n">
        <v>-7100249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103</v>
      </c>
      <c r="AQ1386" t="s">
        <v>88</v>
      </c>
      <c r="AR1386" t="s">
        <v>114</v>
      </c>
      <c r="AS1386" t="s"/>
      <c r="AT1386" t="s">
        <v>90</v>
      </c>
      <c r="AU1386" t="s"/>
      <c r="AV1386" t="s"/>
      <c r="AW1386" t="s"/>
      <c r="AX1386" t="s"/>
      <c r="AY1386" t="n">
        <v>7100249</v>
      </c>
      <c r="AZ1386" t="s">
        <v>1060</v>
      </c>
      <c r="BA1386" t="s"/>
      <c r="BB1386" t="n">
        <v>46748</v>
      </c>
      <c r="BC1386" t="n">
        <v>53.557176</v>
      </c>
      <c r="BD1386" t="n">
        <v>53.557176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1059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119</v>
      </c>
      <c r="L1387" t="s">
        <v>76</v>
      </c>
      <c r="M1387" t="s"/>
      <c r="N1387" t="s">
        <v>1061</v>
      </c>
      <c r="O1387" t="s">
        <v>78</v>
      </c>
      <c r="P1387" t="s">
        <v>1059</v>
      </c>
      <c r="Q1387" t="s"/>
      <c r="R1387" t="s">
        <v>95</v>
      </c>
      <c r="S1387" t="s">
        <v>204</v>
      </c>
      <c r="T1387" t="s">
        <v>81</v>
      </c>
      <c r="U1387" t="s">
        <v>82</v>
      </c>
      <c r="V1387" t="s">
        <v>83</v>
      </c>
      <c r="W1387" t="s">
        <v>84</v>
      </c>
      <c r="X1387" t="s"/>
      <c r="Y1387" t="s">
        <v>85</v>
      </c>
      <c r="Z1387">
        <f>HYPERLINK("https://hotel-media.eclerx.com/savepage/tk_15468538627260902_sr_273.html","info")</f>
        <v/>
      </c>
      <c r="AA1387" t="n">
        <v>-7100249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103</v>
      </c>
      <c r="AQ1387" t="s">
        <v>88</v>
      </c>
      <c r="AR1387" t="s">
        <v>89</v>
      </c>
      <c r="AS1387" t="s"/>
      <c r="AT1387" t="s">
        <v>90</v>
      </c>
      <c r="AU1387" t="s"/>
      <c r="AV1387" t="s"/>
      <c r="AW1387" t="s"/>
      <c r="AX1387" t="s"/>
      <c r="AY1387" t="n">
        <v>7100249</v>
      </c>
      <c r="AZ1387" t="s">
        <v>1060</v>
      </c>
      <c r="BA1387" t="s"/>
      <c r="BB1387" t="n">
        <v>46748</v>
      </c>
      <c r="BC1387" t="n">
        <v>53.557176</v>
      </c>
      <c r="BD1387" t="n">
        <v>53.557176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1059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124</v>
      </c>
      <c r="L1388" t="s">
        <v>76</v>
      </c>
      <c r="M1388" t="s"/>
      <c r="N1388" t="s">
        <v>1061</v>
      </c>
      <c r="O1388" t="s">
        <v>78</v>
      </c>
      <c r="P1388" t="s">
        <v>1059</v>
      </c>
      <c r="Q1388" t="s"/>
      <c r="R1388" t="s">
        <v>95</v>
      </c>
      <c r="S1388" t="s">
        <v>294</v>
      </c>
      <c r="T1388" t="s">
        <v>81</v>
      </c>
      <c r="U1388" t="s">
        <v>82</v>
      </c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HYPERLINK("https://hotel-media.eclerx.com/savepage/tk_15468538627260902_sr_273.html","info")</f>
        <v/>
      </c>
      <c r="AA1388" t="n">
        <v>-7100249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103</v>
      </c>
      <c r="AQ1388" t="s">
        <v>88</v>
      </c>
      <c r="AR1388" t="s">
        <v>114</v>
      </c>
      <c r="AS1388" t="s"/>
      <c r="AT1388" t="s">
        <v>90</v>
      </c>
      <c r="AU1388" t="s"/>
      <c r="AV1388" t="s"/>
      <c r="AW1388" t="s"/>
      <c r="AX1388" t="s"/>
      <c r="AY1388" t="n">
        <v>7100249</v>
      </c>
      <c r="AZ1388" t="s">
        <v>1060</v>
      </c>
      <c r="BA1388" t="s"/>
      <c r="BB1388" t="n">
        <v>46748</v>
      </c>
      <c r="BC1388" t="n">
        <v>53.557176</v>
      </c>
      <c r="BD1388" t="n">
        <v>53.557176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1062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88</v>
      </c>
      <c r="L1389" t="s">
        <v>76</v>
      </c>
      <c r="M1389" t="s"/>
      <c r="N1389" t="s">
        <v>1063</v>
      </c>
      <c r="O1389" t="s">
        <v>78</v>
      </c>
      <c r="P1389" t="s">
        <v>1062</v>
      </c>
      <c r="Q1389" t="s"/>
      <c r="R1389" t="s">
        <v>220</v>
      </c>
      <c r="S1389" t="s">
        <v>100</v>
      </c>
      <c r="T1389" t="s">
        <v>81</v>
      </c>
      <c r="U1389" t="s">
        <v>82</v>
      </c>
      <c r="V1389" t="s">
        <v>83</v>
      </c>
      <c r="W1389" t="s">
        <v>97</v>
      </c>
      <c r="X1389" t="s"/>
      <c r="Y1389" t="s">
        <v>85</v>
      </c>
      <c r="Z1389">
        <f>HYPERLINK("https://hotel-media.eclerx.com/savepage/tk_1546853839252087_sr_273.html","info")</f>
        <v/>
      </c>
      <c r="AA1389" t="n">
        <v>-8546324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91</v>
      </c>
      <c r="AQ1389" t="s">
        <v>88</v>
      </c>
      <c r="AR1389" t="s">
        <v>89</v>
      </c>
      <c r="AS1389" t="s"/>
      <c r="AT1389" t="s">
        <v>90</v>
      </c>
      <c r="AU1389" t="s"/>
      <c r="AV1389" t="s"/>
      <c r="AW1389" t="s"/>
      <c r="AX1389" t="s"/>
      <c r="AY1389" t="n">
        <v>8546324</v>
      </c>
      <c r="AZ1389" t="s">
        <v>1064</v>
      </c>
      <c r="BA1389" t="s"/>
      <c r="BB1389" t="n">
        <v>27814</v>
      </c>
      <c r="BC1389" t="n">
        <v>53.562874</v>
      </c>
      <c r="BD1389" t="n">
        <v>53.562874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1062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102</v>
      </c>
      <c r="L1390" t="s">
        <v>76</v>
      </c>
      <c r="M1390" t="s"/>
      <c r="N1390" t="s">
        <v>1065</v>
      </c>
      <c r="O1390" t="s">
        <v>78</v>
      </c>
      <c r="P1390" t="s">
        <v>1062</v>
      </c>
      <c r="Q1390" t="s"/>
      <c r="R1390" t="s">
        <v>220</v>
      </c>
      <c r="S1390" t="s">
        <v>145</v>
      </c>
      <c r="T1390" t="s">
        <v>81</v>
      </c>
      <c r="U1390" t="s">
        <v>82</v>
      </c>
      <c r="V1390" t="s">
        <v>83</v>
      </c>
      <c r="W1390" t="s">
        <v>97</v>
      </c>
      <c r="X1390" t="s"/>
      <c r="Y1390" t="s">
        <v>85</v>
      </c>
      <c r="Z1390">
        <f>HYPERLINK("https://hotel-media.eclerx.com/savepage/tk_1546853839252087_sr_273.html","info")</f>
        <v/>
      </c>
      <c r="AA1390" t="n">
        <v>-8546324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91</v>
      </c>
      <c r="AQ1390" t="s">
        <v>88</v>
      </c>
      <c r="AR1390" t="s">
        <v>89</v>
      </c>
      <c r="AS1390" t="s"/>
      <c r="AT1390" t="s">
        <v>90</v>
      </c>
      <c r="AU1390" t="s"/>
      <c r="AV1390" t="s"/>
      <c r="AW1390" t="s"/>
      <c r="AX1390" t="s"/>
      <c r="AY1390" t="n">
        <v>8546324</v>
      </c>
      <c r="AZ1390" t="s">
        <v>1064</v>
      </c>
      <c r="BA1390" t="s"/>
      <c r="BB1390" t="n">
        <v>27814</v>
      </c>
      <c r="BC1390" t="n">
        <v>53.562874</v>
      </c>
      <c r="BD1390" t="n">
        <v>53.562874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1062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108</v>
      </c>
      <c r="L1391" t="s">
        <v>76</v>
      </c>
      <c r="M1391" t="s"/>
      <c r="N1391" t="s">
        <v>1066</v>
      </c>
      <c r="O1391" t="s">
        <v>78</v>
      </c>
      <c r="P1391" t="s">
        <v>1062</v>
      </c>
      <c r="Q1391" t="s"/>
      <c r="R1391" t="s">
        <v>220</v>
      </c>
      <c r="S1391" t="s">
        <v>644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HYPERLINK("https://hotel-media.eclerx.com/savepage/tk_1546853839252087_sr_273.html","info")</f>
        <v/>
      </c>
      <c r="AA1391" t="n">
        <v>-8546324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91</v>
      </c>
      <c r="AQ1391" t="s">
        <v>88</v>
      </c>
      <c r="AR1391" t="s">
        <v>89</v>
      </c>
      <c r="AS1391" t="s"/>
      <c r="AT1391" t="s">
        <v>90</v>
      </c>
      <c r="AU1391" t="s"/>
      <c r="AV1391" t="s"/>
      <c r="AW1391" t="s"/>
      <c r="AX1391" t="s"/>
      <c r="AY1391" t="n">
        <v>8546324</v>
      </c>
      <c r="AZ1391" t="s">
        <v>1064</v>
      </c>
      <c r="BA1391" t="s"/>
      <c r="BB1391" t="n">
        <v>27814</v>
      </c>
      <c r="BC1391" t="n">
        <v>53.562874</v>
      </c>
      <c r="BD1391" t="n">
        <v>53.562874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1062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117</v>
      </c>
      <c r="L1392" t="s">
        <v>76</v>
      </c>
      <c r="M1392" t="s"/>
      <c r="N1392" t="s">
        <v>1067</v>
      </c>
      <c r="O1392" t="s">
        <v>78</v>
      </c>
      <c r="P1392" t="s">
        <v>1062</v>
      </c>
      <c r="Q1392" t="s"/>
      <c r="R1392" t="s">
        <v>220</v>
      </c>
      <c r="S1392" t="s">
        <v>254</v>
      </c>
      <c r="T1392" t="s">
        <v>81</v>
      </c>
      <c r="U1392" t="s">
        <v>82</v>
      </c>
      <c r="V1392" t="s">
        <v>83</v>
      </c>
      <c r="W1392" t="s">
        <v>97</v>
      </c>
      <c r="X1392" t="s"/>
      <c r="Y1392" t="s">
        <v>85</v>
      </c>
      <c r="Z1392">
        <f>HYPERLINK("https://hotel-media.eclerx.com/savepage/tk_1546853839252087_sr_273.html","info")</f>
        <v/>
      </c>
      <c r="AA1392" t="n">
        <v>-8546324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91</v>
      </c>
      <c r="AQ1392" t="s">
        <v>88</v>
      </c>
      <c r="AR1392" t="s">
        <v>89</v>
      </c>
      <c r="AS1392" t="s"/>
      <c r="AT1392" t="s">
        <v>90</v>
      </c>
      <c r="AU1392" t="s"/>
      <c r="AV1392" t="s"/>
      <c r="AW1392" t="s"/>
      <c r="AX1392" t="s"/>
      <c r="AY1392" t="n">
        <v>8546324</v>
      </c>
      <c r="AZ1392" t="s">
        <v>1064</v>
      </c>
      <c r="BA1392" t="s"/>
      <c r="BB1392" t="n">
        <v>27814</v>
      </c>
      <c r="BC1392" t="n">
        <v>53.562874</v>
      </c>
      <c r="BD1392" t="n">
        <v>53.562874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1062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122</v>
      </c>
      <c r="L1393" t="s">
        <v>76</v>
      </c>
      <c r="M1393" t="s"/>
      <c r="N1393" t="s">
        <v>1068</v>
      </c>
      <c r="O1393" t="s">
        <v>78</v>
      </c>
      <c r="P1393" t="s">
        <v>1062</v>
      </c>
      <c r="Q1393" t="s"/>
      <c r="R1393" t="s">
        <v>220</v>
      </c>
      <c r="S1393" t="s">
        <v>256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HYPERLINK("https://hotel-media.eclerx.com/savepage/tk_1546853839252087_sr_273.html","info")</f>
        <v/>
      </c>
      <c r="AA1393" t="n">
        <v>-8546324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91</v>
      </c>
      <c r="AQ1393" t="s">
        <v>88</v>
      </c>
      <c r="AR1393" t="s">
        <v>89</v>
      </c>
      <c r="AS1393" t="s"/>
      <c r="AT1393" t="s">
        <v>90</v>
      </c>
      <c r="AU1393" t="s"/>
      <c r="AV1393" t="s"/>
      <c r="AW1393" t="s"/>
      <c r="AX1393" t="s"/>
      <c r="AY1393" t="n">
        <v>8546324</v>
      </c>
      <c r="AZ1393" t="s">
        <v>1064</v>
      </c>
      <c r="BA1393" t="s"/>
      <c r="BB1393" t="n">
        <v>27814</v>
      </c>
      <c r="BC1393" t="n">
        <v>53.562874</v>
      </c>
      <c r="BD1393" t="n">
        <v>53.562874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1062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136</v>
      </c>
      <c r="L1394" t="s">
        <v>76</v>
      </c>
      <c r="M1394" t="s"/>
      <c r="N1394" t="s">
        <v>1069</v>
      </c>
      <c r="O1394" t="s">
        <v>78</v>
      </c>
      <c r="P1394" t="s">
        <v>1062</v>
      </c>
      <c r="Q1394" t="s"/>
      <c r="R1394" t="s">
        <v>220</v>
      </c>
      <c r="S1394" t="s">
        <v>390</v>
      </c>
      <c r="T1394" t="s">
        <v>81</v>
      </c>
      <c r="U1394" t="s">
        <v>82</v>
      </c>
      <c r="V1394" t="s">
        <v>83</v>
      </c>
      <c r="W1394" t="s">
        <v>84</v>
      </c>
      <c r="X1394" t="s"/>
      <c r="Y1394" t="s">
        <v>85</v>
      </c>
      <c r="Z1394">
        <f>HYPERLINK("https://hotel-media.eclerx.com/savepage/tk_1546853839252087_sr_273.html","info")</f>
        <v/>
      </c>
      <c r="AA1394" t="n">
        <v>-8546324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91</v>
      </c>
      <c r="AQ1394" t="s">
        <v>88</v>
      </c>
      <c r="AR1394" t="s">
        <v>89</v>
      </c>
      <c r="AS1394" t="s"/>
      <c r="AT1394" t="s">
        <v>90</v>
      </c>
      <c r="AU1394" t="s"/>
      <c r="AV1394" t="s"/>
      <c r="AW1394" t="s"/>
      <c r="AX1394" t="s"/>
      <c r="AY1394" t="n">
        <v>8546324</v>
      </c>
      <c r="AZ1394" t="s">
        <v>1064</v>
      </c>
      <c r="BA1394" t="s"/>
      <c r="BB1394" t="n">
        <v>27814</v>
      </c>
      <c r="BC1394" t="n">
        <v>53.562874</v>
      </c>
      <c r="BD1394" t="n">
        <v>53.562874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1070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330</v>
      </c>
      <c r="L1395" t="s">
        <v>76</v>
      </c>
      <c r="M1395" t="s"/>
      <c r="N1395" t="s">
        <v>1071</v>
      </c>
      <c r="O1395" t="s">
        <v>78</v>
      </c>
      <c r="P1395" t="s">
        <v>1070</v>
      </c>
      <c r="Q1395" t="s"/>
      <c r="R1395" t="s">
        <v>1053</v>
      </c>
      <c r="S1395" t="s">
        <v>504</v>
      </c>
      <c r="T1395" t="s">
        <v>81</v>
      </c>
      <c r="U1395" t="s">
        <v>82</v>
      </c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HYPERLINK("https://hotel-media.eclerx.com/savepage/tk_15468536801085434_sr_273.html","info")</f>
        <v/>
      </c>
      <c r="AA1395" t="n">
        <v>-10087229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23</v>
      </c>
      <c r="AQ1395" t="s">
        <v>88</v>
      </c>
      <c r="AR1395" t="s">
        <v>121</v>
      </c>
      <c r="AS1395" t="s"/>
      <c r="AT1395" t="s">
        <v>90</v>
      </c>
      <c r="AU1395" t="s"/>
      <c r="AV1395" t="s"/>
      <c r="AW1395" t="s"/>
      <c r="AX1395" t="s"/>
      <c r="AY1395" t="n">
        <v>10087229</v>
      </c>
      <c r="AZ1395" t="s">
        <v>91</v>
      </c>
      <c r="BA1395" t="s"/>
      <c r="BB1395" t="n">
        <v>180781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1070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380</v>
      </c>
      <c r="L1396" t="s">
        <v>76</v>
      </c>
      <c r="M1396" t="s"/>
      <c r="N1396" t="s">
        <v>1072</v>
      </c>
      <c r="O1396" t="s">
        <v>78</v>
      </c>
      <c r="P1396" t="s">
        <v>1070</v>
      </c>
      <c r="Q1396" t="s"/>
      <c r="R1396" t="s">
        <v>1053</v>
      </c>
      <c r="S1396" t="s">
        <v>1073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HYPERLINK("https://hotel-media.eclerx.com/savepage/tk_15468536801085434_sr_273.html","info")</f>
        <v/>
      </c>
      <c r="AA1396" t="n">
        <v>-10087229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23</v>
      </c>
      <c r="AQ1396" t="s">
        <v>88</v>
      </c>
      <c r="AR1396" t="s">
        <v>121</v>
      </c>
      <c r="AS1396" t="s"/>
      <c r="AT1396" t="s">
        <v>90</v>
      </c>
      <c r="AU1396" t="s"/>
      <c r="AV1396" t="s"/>
      <c r="AW1396" t="s"/>
      <c r="AX1396" t="s"/>
      <c r="AY1396" t="n">
        <v>10087229</v>
      </c>
      <c r="AZ1396" t="s">
        <v>91</v>
      </c>
      <c r="BA1396" t="s"/>
      <c r="BB1396" t="n">
        <v>180781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1070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454</v>
      </c>
      <c r="L1397" t="s">
        <v>76</v>
      </c>
      <c r="M1397" t="s"/>
      <c r="N1397" t="s">
        <v>1074</v>
      </c>
      <c r="O1397" t="s">
        <v>78</v>
      </c>
      <c r="P1397" t="s">
        <v>1070</v>
      </c>
      <c r="Q1397" t="s"/>
      <c r="R1397" t="s">
        <v>1053</v>
      </c>
      <c r="S1397" t="s">
        <v>1075</v>
      </c>
      <c r="T1397" t="s">
        <v>81</v>
      </c>
      <c r="U1397" t="s">
        <v>82</v>
      </c>
      <c r="V1397" t="s">
        <v>83</v>
      </c>
      <c r="W1397" t="s">
        <v>84</v>
      </c>
      <c r="X1397" t="s"/>
      <c r="Y1397" t="s">
        <v>85</v>
      </c>
      <c r="Z1397">
        <f>HYPERLINK("https://hotel-media.eclerx.com/savepage/tk_15468536801085434_sr_273.html","info")</f>
        <v/>
      </c>
      <c r="AA1397" t="n">
        <v>-10087229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23</v>
      </c>
      <c r="AQ1397" t="s">
        <v>88</v>
      </c>
      <c r="AR1397" t="s">
        <v>121</v>
      </c>
      <c r="AS1397" t="s"/>
      <c r="AT1397" t="s">
        <v>90</v>
      </c>
      <c r="AU1397" t="s"/>
      <c r="AV1397" t="s"/>
      <c r="AW1397" t="s"/>
      <c r="AX1397" t="s"/>
      <c r="AY1397" t="n">
        <v>10087229</v>
      </c>
      <c r="AZ1397" t="s">
        <v>91</v>
      </c>
      <c r="BA1397" t="s"/>
      <c r="BB1397" t="n">
        <v>180781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1070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692</v>
      </c>
      <c r="L1398" t="s">
        <v>76</v>
      </c>
      <c r="M1398" t="s"/>
      <c r="N1398" t="s">
        <v>1076</v>
      </c>
      <c r="O1398" t="s">
        <v>78</v>
      </c>
      <c r="P1398" t="s">
        <v>1070</v>
      </c>
      <c r="Q1398" t="s"/>
      <c r="R1398" t="s">
        <v>1053</v>
      </c>
      <c r="S1398" t="s">
        <v>1077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HYPERLINK("https://hotel-media.eclerx.com/savepage/tk_15468536801085434_sr_273.html","info")</f>
        <v/>
      </c>
      <c r="AA1398" t="n">
        <v>-10087229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23</v>
      </c>
      <c r="AQ1398" t="s">
        <v>88</v>
      </c>
      <c r="AR1398" t="s">
        <v>121</v>
      </c>
      <c r="AS1398" t="s"/>
      <c r="AT1398" t="s">
        <v>90</v>
      </c>
      <c r="AU1398" t="s"/>
      <c r="AV1398" t="s"/>
      <c r="AW1398" t="s"/>
      <c r="AX1398" t="s"/>
      <c r="AY1398" t="n">
        <v>10087229</v>
      </c>
      <c r="AZ1398" t="s">
        <v>91</v>
      </c>
      <c r="BA1398" t="s"/>
      <c r="BB1398" t="n">
        <v>180781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1078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90</v>
      </c>
      <c r="L1399" t="s">
        <v>76</v>
      </c>
      <c r="M1399" t="s"/>
      <c r="N1399" t="s">
        <v>1079</v>
      </c>
      <c r="O1399" t="s">
        <v>78</v>
      </c>
      <c r="P1399" t="s">
        <v>1078</v>
      </c>
      <c r="Q1399" t="s"/>
      <c r="R1399" t="s">
        <v>95</v>
      </c>
      <c r="S1399" t="s">
        <v>135</v>
      </c>
      <c r="T1399" t="s">
        <v>81</v>
      </c>
      <c r="U1399" t="s">
        <v>82</v>
      </c>
      <c r="V1399" t="s">
        <v>83</v>
      </c>
      <c r="W1399" t="s">
        <v>97</v>
      </c>
      <c r="X1399" t="s"/>
      <c r="Y1399" t="s">
        <v>85</v>
      </c>
      <c r="Z1399">
        <f>HYPERLINK("https://hotel-media.eclerx.com/savepage/tk_15468538276250012_sr_273.html","info")</f>
        <v/>
      </c>
      <c r="AA1399" t="n">
        <v>-8546327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85</v>
      </c>
      <c r="AQ1399" t="s">
        <v>88</v>
      </c>
      <c r="AR1399" t="s">
        <v>89</v>
      </c>
      <c r="AS1399" t="s"/>
      <c r="AT1399" t="s">
        <v>90</v>
      </c>
      <c r="AU1399" t="s"/>
      <c r="AV1399" t="s"/>
      <c r="AW1399" t="s"/>
      <c r="AX1399" t="s"/>
      <c r="AY1399" t="n">
        <v>8546327</v>
      </c>
      <c r="AZ1399" t="s">
        <v>1080</v>
      </c>
      <c r="BA1399" t="s"/>
      <c r="BB1399" t="n">
        <v>80169</v>
      </c>
      <c r="BC1399" t="n">
        <v>53.550932</v>
      </c>
      <c r="BD1399" t="n">
        <v>53.550932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1078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90</v>
      </c>
      <c r="L1400" t="s">
        <v>76</v>
      </c>
      <c r="M1400" t="s"/>
      <c r="N1400" t="s">
        <v>1063</v>
      </c>
      <c r="O1400" t="s">
        <v>78</v>
      </c>
      <c r="P1400" t="s">
        <v>1078</v>
      </c>
      <c r="Q1400" t="s"/>
      <c r="R1400" t="s">
        <v>95</v>
      </c>
      <c r="S1400" t="s">
        <v>135</v>
      </c>
      <c r="T1400" t="s">
        <v>81</v>
      </c>
      <c r="U1400" t="s">
        <v>82</v>
      </c>
      <c r="V1400" t="s">
        <v>83</v>
      </c>
      <c r="W1400" t="s">
        <v>97</v>
      </c>
      <c r="X1400" t="s"/>
      <c r="Y1400" t="s">
        <v>85</v>
      </c>
      <c r="Z1400">
        <f>HYPERLINK("https://hotel-media.eclerx.com/savepage/tk_15468538276250012_sr_273.html","info")</f>
        <v/>
      </c>
      <c r="AA1400" t="n">
        <v>-8546327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85</v>
      </c>
      <c r="AQ1400" t="s">
        <v>88</v>
      </c>
      <c r="AR1400" t="s">
        <v>89</v>
      </c>
      <c r="AS1400" t="s"/>
      <c r="AT1400" t="s">
        <v>90</v>
      </c>
      <c r="AU1400" t="s"/>
      <c r="AV1400" t="s"/>
      <c r="AW1400" t="s"/>
      <c r="AX1400" t="s"/>
      <c r="AY1400" t="n">
        <v>8546327</v>
      </c>
      <c r="AZ1400" t="s">
        <v>1080</v>
      </c>
      <c r="BA1400" t="s"/>
      <c r="BB1400" t="n">
        <v>80169</v>
      </c>
      <c r="BC1400" t="n">
        <v>53.550932</v>
      </c>
      <c r="BD1400" t="n">
        <v>53.550932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1078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100</v>
      </c>
      <c r="L1401" t="s">
        <v>76</v>
      </c>
      <c r="M1401" t="s"/>
      <c r="N1401" t="s">
        <v>1081</v>
      </c>
      <c r="O1401" t="s">
        <v>78</v>
      </c>
      <c r="P1401" t="s">
        <v>1078</v>
      </c>
      <c r="Q1401" t="s"/>
      <c r="R1401" t="s">
        <v>95</v>
      </c>
      <c r="S1401" t="s">
        <v>308</v>
      </c>
      <c r="T1401" t="s">
        <v>81</v>
      </c>
      <c r="U1401" t="s">
        <v>82</v>
      </c>
      <c r="V1401" t="s">
        <v>83</v>
      </c>
      <c r="W1401" t="s">
        <v>97</v>
      </c>
      <c r="X1401" t="s"/>
      <c r="Y1401" t="s">
        <v>85</v>
      </c>
      <c r="Z1401">
        <f>HYPERLINK("https://hotel-media.eclerx.com/savepage/tk_15468538276250012_sr_273.html","info")</f>
        <v/>
      </c>
      <c r="AA1401" t="n">
        <v>-8546327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85</v>
      </c>
      <c r="AQ1401" t="s">
        <v>88</v>
      </c>
      <c r="AR1401" t="s">
        <v>89</v>
      </c>
      <c r="AS1401" t="s"/>
      <c r="AT1401" t="s">
        <v>90</v>
      </c>
      <c r="AU1401" t="s"/>
      <c r="AV1401" t="s"/>
      <c r="AW1401" t="s"/>
      <c r="AX1401" t="s"/>
      <c r="AY1401" t="n">
        <v>8546327</v>
      </c>
      <c r="AZ1401" t="s">
        <v>1080</v>
      </c>
      <c r="BA1401" t="s"/>
      <c r="BB1401" t="n">
        <v>80169</v>
      </c>
      <c r="BC1401" t="n">
        <v>53.550932</v>
      </c>
      <c r="BD1401" t="n">
        <v>53.550932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1082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168</v>
      </c>
      <c r="L1402" t="s">
        <v>76</v>
      </c>
      <c r="M1402" t="s"/>
      <c r="N1402" t="s">
        <v>467</v>
      </c>
      <c r="O1402" t="s">
        <v>78</v>
      </c>
      <c r="P1402" t="s">
        <v>1082</v>
      </c>
      <c r="Q1402" t="s"/>
      <c r="R1402" t="s">
        <v>220</v>
      </c>
      <c r="S1402" t="s">
        <v>364</v>
      </c>
      <c r="T1402" t="s">
        <v>81</v>
      </c>
      <c r="U1402" t="s">
        <v>82</v>
      </c>
      <c r="V1402" t="s">
        <v>83</v>
      </c>
      <c r="W1402" t="s">
        <v>97</v>
      </c>
      <c r="X1402" t="s"/>
      <c r="Y1402" t="s">
        <v>85</v>
      </c>
      <c r="Z1402">
        <f>HYPERLINK("https://hotel-media.eclerx.com/savepage/tk_15468537690720046_sr_273.html","info")</f>
        <v/>
      </c>
      <c r="AA1402" t="n">
        <v>-2311842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55</v>
      </c>
      <c r="AQ1402" t="s">
        <v>88</v>
      </c>
      <c r="AR1402" t="s">
        <v>127</v>
      </c>
      <c r="AS1402" t="s"/>
      <c r="AT1402" t="s">
        <v>90</v>
      </c>
      <c r="AU1402" t="s"/>
      <c r="AV1402" t="s"/>
      <c r="AW1402" t="s"/>
      <c r="AX1402" t="s"/>
      <c r="AY1402" t="n">
        <v>2311842</v>
      </c>
      <c r="AZ1402" t="s">
        <v>1083</v>
      </c>
      <c r="BA1402" t="s"/>
      <c r="BB1402" t="n">
        <v>96926</v>
      </c>
      <c r="BC1402" t="n">
        <v>53.554389</v>
      </c>
      <c r="BD1402" t="n">
        <v>53.554389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1082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189</v>
      </c>
      <c r="L1403" t="s">
        <v>76</v>
      </c>
      <c r="M1403" t="s"/>
      <c r="N1403" t="s">
        <v>418</v>
      </c>
      <c r="O1403" t="s">
        <v>78</v>
      </c>
      <c r="P1403" t="s">
        <v>1082</v>
      </c>
      <c r="Q1403" t="s"/>
      <c r="R1403" t="s">
        <v>220</v>
      </c>
      <c r="S1403" t="s">
        <v>709</v>
      </c>
      <c r="T1403" t="s">
        <v>81</v>
      </c>
      <c r="U1403" t="s">
        <v>82</v>
      </c>
      <c r="V1403" t="s">
        <v>83</v>
      </c>
      <c r="W1403" t="s">
        <v>97</v>
      </c>
      <c r="X1403" t="s"/>
      <c r="Y1403" t="s">
        <v>85</v>
      </c>
      <c r="Z1403">
        <f>HYPERLINK("https://hotel-media.eclerx.com/savepage/tk_15468537690720046_sr_273.html","info")</f>
        <v/>
      </c>
      <c r="AA1403" t="n">
        <v>-2311842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55</v>
      </c>
      <c r="AQ1403" t="s">
        <v>88</v>
      </c>
      <c r="AR1403" t="s">
        <v>141</v>
      </c>
      <c r="AS1403" t="s"/>
      <c r="AT1403" t="s">
        <v>90</v>
      </c>
      <c r="AU1403" t="s"/>
      <c r="AV1403" t="s"/>
      <c r="AW1403" t="s"/>
      <c r="AX1403" t="s"/>
      <c r="AY1403" t="n">
        <v>2311842</v>
      </c>
      <c r="AZ1403" t="s">
        <v>1083</v>
      </c>
      <c r="BA1403" t="s"/>
      <c r="BB1403" t="n">
        <v>96926</v>
      </c>
      <c r="BC1403" t="n">
        <v>53.554389</v>
      </c>
      <c r="BD1403" t="n">
        <v>53.554389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1082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207</v>
      </c>
      <c r="L1404" t="s">
        <v>76</v>
      </c>
      <c r="M1404" t="s"/>
      <c r="N1404" t="s">
        <v>469</v>
      </c>
      <c r="O1404" t="s">
        <v>78</v>
      </c>
      <c r="P1404" t="s">
        <v>1082</v>
      </c>
      <c r="Q1404" t="s"/>
      <c r="R1404" t="s">
        <v>220</v>
      </c>
      <c r="S1404" t="s">
        <v>170</v>
      </c>
      <c r="T1404" t="s">
        <v>81</v>
      </c>
      <c r="U1404" t="s">
        <v>82</v>
      </c>
      <c r="V1404" t="s">
        <v>83</v>
      </c>
      <c r="W1404" t="s">
        <v>97</v>
      </c>
      <c r="X1404" t="s"/>
      <c r="Y1404" t="s">
        <v>85</v>
      </c>
      <c r="Z1404">
        <f>HYPERLINK("https://hotel-media.eclerx.com/savepage/tk_15468537690720046_sr_273.html","info")</f>
        <v/>
      </c>
      <c r="AA1404" t="n">
        <v>-2311842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55</v>
      </c>
      <c r="AQ1404" t="s">
        <v>88</v>
      </c>
      <c r="AR1404" t="s">
        <v>141</v>
      </c>
      <c r="AS1404" t="s"/>
      <c r="AT1404" t="s">
        <v>90</v>
      </c>
      <c r="AU1404" t="s"/>
      <c r="AV1404" t="s"/>
      <c r="AW1404" t="s"/>
      <c r="AX1404" t="s"/>
      <c r="AY1404" t="n">
        <v>2311842</v>
      </c>
      <c r="AZ1404" t="s">
        <v>1083</v>
      </c>
      <c r="BA1404" t="s"/>
      <c r="BB1404" t="n">
        <v>96926</v>
      </c>
      <c r="BC1404" t="n">
        <v>53.554389</v>
      </c>
      <c r="BD1404" t="n">
        <v>53.554389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1082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212</v>
      </c>
      <c r="L1405" t="s">
        <v>76</v>
      </c>
      <c r="M1405" t="s"/>
      <c r="N1405" t="s">
        <v>470</v>
      </c>
      <c r="O1405" t="s">
        <v>78</v>
      </c>
      <c r="P1405" t="s">
        <v>1082</v>
      </c>
      <c r="Q1405" t="s"/>
      <c r="R1405" t="s">
        <v>220</v>
      </c>
      <c r="S1405" t="s">
        <v>875</v>
      </c>
      <c r="T1405" t="s">
        <v>81</v>
      </c>
      <c r="U1405" t="s">
        <v>82</v>
      </c>
      <c r="V1405" t="s">
        <v>83</v>
      </c>
      <c r="W1405" t="s">
        <v>97</v>
      </c>
      <c r="X1405" t="s"/>
      <c r="Y1405" t="s">
        <v>85</v>
      </c>
      <c r="Z1405">
        <f>HYPERLINK("https://hotel-media.eclerx.com/savepage/tk_15468537690720046_sr_273.html","info")</f>
        <v/>
      </c>
      <c r="AA1405" t="n">
        <v>-2311842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55</v>
      </c>
      <c r="AQ1405" t="s">
        <v>88</v>
      </c>
      <c r="AR1405" t="s">
        <v>130</v>
      </c>
      <c r="AS1405" t="s"/>
      <c r="AT1405" t="s">
        <v>90</v>
      </c>
      <c r="AU1405" t="s"/>
      <c r="AV1405" t="s"/>
      <c r="AW1405" t="s"/>
      <c r="AX1405" t="s"/>
      <c r="AY1405" t="n">
        <v>2311842</v>
      </c>
      <c r="AZ1405" t="s">
        <v>1083</v>
      </c>
      <c r="BA1405" t="s"/>
      <c r="BB1405" t="n">
        <v>96926</v>
      </c>
      <c r="BC1405" t="n">
        <v>53.554389</v>
      </c>
      <c r="BD1405" t="n">
        <v>53.554389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1082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219</v>
      </c>
      <c r="L1406" t="s">
        <v>76</v>
      </c>
      <c r="M1406" t="s"/>
      <c r="N1406" t="s">
        <v>467</v>
      </c>
      <c r="O1406" t="s">
        <v>78</v>
      </c>
      <c r="P1406" t="s">
        <v>1082</v>
      </c>
      <c r="Q1406" t="s"/>
      <c r="R1406" t="s">
        <v>220</v>
      </c>
      <c r="S1406" t="s">
        <v>370</v>
      </c>
      <c r="T1406" t="s">
        <v>81</v>
      </c>
      <c r="U1406" t="s">
        <v>82</v>
      </c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HYPERLINK("https://hotel-media.eclerx.com/savepage/tk_15468537690720046_sr_273.html","info")</f>
        <v/>
      </c>
      <c r="AA1406" t="n">
        <v>-2311842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55</v>
      </c>
      <c r="AQ1406" t="s">
        <v>88</v>
      </c>
      <c r="AR1406" t="s">
        <v>127</v>
      </c>
      <c r="AS1406" t="s"/>
      <c r="AT1406" t="s">
        <v>90</v>
      </c>
      <c r="AU1406" t="s"/>
      <c r="AV1406" t="s"/>
      <c r="AW1406" t="s"/>
      <c r="AX1406" t="s"/>
      <c r="AY1406" t="n">
        <v>2311842</v>
      </c>
      <c r="AZ1406" t="s">
        <v>1083</v>
      </c>
      <c r="BA1406" t="s"/>
      <c r="BB1406" t="n">
        <v>96926</v>
      </c>
      <c r="BC1406" t="n">
        <v>53.554389</v>
      </c>
      <c r="BD1406" t="n">
        <v>53.554389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1082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219</v>
      </c>
      <c r="L1407" t="s">
        <v>76</v>
      </c>
      <c r="M1407" t="s"/>
      <c r="N1407" t="s">
        <v>418</v>
      </c>
      <c r="O1407" t="s">
        <v>78</v>
      </c>
      <c r="P1407" t="s">
        <v>1082</v>
      </c>
      <c r="Q1407" t="s"/>
      <c r="R1407" t="s">
        <v>220</v>
      </c>
      <c r="S1407" t="s">
        <v>370</v>
      </c>
      <c r="T1407" t="s">
        <v>81</v>
      </c>
      <c r="U1407" t="s">
        <v>82</v>
      </c>
      <c r="V1407" t="s">
        <v>83</v>
      </c>
      <c r="W1407" t="s">
        <v>84</v>
      </c>
      <c r="X1407" t="s"/>
      <c r="Y1407" t="s">
        <v>85</v>
      </c>
      <c r="Z1407">
        <f>HYPERLINK("https://hotel-media.eclerx.com/savepage/tk_15468537690720046_sr_273.html","info")</f>
        <v/>
      </c>
      <c r="AA1407" t="n">
        <v>-2311842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55</v>
      </c>
      <c r="AQ1407" t="s">
        <v>88</v>
      </c>
      <c r="AR1407" t="s">
        <v>124</v>
      </c>
      <c r="AS1407" t="s"/>
      <c r="AT1407" t="s">
        <v>90</v>
      </c>
      <c r="AU1407" t="s"/>
      <c r="AV1407" t="s"/>
      <c r="AW1407" t="s"/>
      <c r="AX1407" t="s"/>
      <c r="AY1407" t="n">
        <v>2311842</v>
      </c>
      <c r="AZ1407" t="s">
        <v>1083</v>
      </c>
      <c r="BA1407" t="s"/>
      <c r="BB1407" t="n">
        <v>96926</v>
      </c>
      <c r="BC1407" t="n">
        <v>53.554389</v>
      </c>
      <c r="BD1407" t="n">
        <v>53.554389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1082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219</v>
      </c>
      <c r="L1408" t="s">
        <v>76</v>
      </c>
      <c r="M1408" t="s"/>
      <c r="N1408" t="s">
        <v>418</v>
      </c>
      <c r="O1408" t="s">
        <v>78</v>
      </c>
      <c r="P1408" t="s">
        <v>1082</v>
      </c>
      <c r="Q1408" t="s"/>
      <c r="R1408" t="s">
        <v>220</v>
      </c>
      <c r="S1408" t="s">
        <v>370</v>
      </c>
      <c r="T1408" t="s">
        <v>81</v>
      </c>
      <c r="U1408" t="s">
        <v>82</v>
      </c>
      <c r="V1408" t="s">
        <v>83</v>
      </c>
      <c r="W1408" t="s">
        <v>84</v>
      </c>
      <c r="X1408" t="s"/>
      <c r="Y1408" t="s">
        <v>85</v>
      </c>
      <c r="Z1408">
        <f>HYPERLINK("https://hotel-media.eclerx.com/savepage/tk_15468537690720046_sr_273.html","info")</f>
        <v/>
      </c>
      <c r="AA1408" t="n">
        <v>-2311842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55</v>
      </c>
      <c r="AQ1408" t="s">
        <v>88</v>
      </c>
      <c r="AR1408" t="s">
        <v>119</v>
      </c>
      <c r="AS1408" t="s"/>
      <c r="AT1408" t="s">
        <v>90</v>
      </c>
      <c r="AU1408" t="s"/>
      <c r="AV1408" t="s"/>
      <c r="AW1408" t="s"/>
      <c r="AX1408" t="s"/>
      <c r="AY1408" t="n">
        <v>2311842</v>
      </c>
      <c r="AZ1408" t="s">
        <v>1083</v>
      </c>
      <c r="BA1408" t="s"/>
      <c r="BB1408" t="n">
        <v>96926</v>
      </c>
      <c r="BC1408" t="n">
        <v>53.554389</v>
      </c>
      <c r="BD1408" t="n">
        <v>53.554389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1082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227</v>
      </c>
      <c r="L1409" t="s">
        <v>76</v>
      </c>
      <c r="M1409" t="s"/>
      <c r="N1409" t="s">
        <v>1084</v>
      </c>
      <c r="O1409" t="s">
        <v>78</v>
      </c>
      <c r="P1409" t="s">
        <v>1082</v>
      </c>
      <c r="Q1409" t="s"/>
      <c r="R1409" t="s">
        <v>220</v>
      </c>
      <c r="S1409" t="s">
        <v>1085</v>
      </c>
      <c r="T1409" t="s">
        <v>81</v>
      </c>
      <c r="U1409" t="s">
        <v>82</v>
      </c>
      <c r="V1409" t="s">
        <v>83</v>
      </c>
      <c r="W1409" t="s">
        <v>97</v>
      </c>
      <c r="X1409" t="s"/>
      <c r="Y1409" t="s">
        <v>85</v>
      </c>
      <c r="Z1409">
        <f>HYPERLINK("https://hotel-media.eclerx.com/savepage/tk_15468537690720046_sr_273.html","info")</f>
        <v/>
      </c>
      <c r="AA1409" t="n">
        <v>-2311842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55</v>
      </c>
      <c r="AQ1409" t="s">
        <v>88</v>
      </c>
      <c r="AR1409" t="s">
        <v>133</v>
      </c>
      <c r="AS1409" t="s"/>
      <c r="AT1409" t="s">
        <v>90</v>
      </c>
      <c r="AU1409" t="s"/>
      <c r="AV1409" t="s"/>
      <c r="AW1409" t="s"/>
      <c r="AX1409" t="s"/>
      <c r="AY1409" t="n">
        <v>2311842</v>
      </c>
      <c r="AZ1409" t="s">
        <v>1083</v>
      </c>
      <c r="BA1409" t="s"/>
      <c r="BB1409" t="n">
        <v>96926</v>
      </c>
      <c r="BC1409" t="n">
        <v>53.554389</v>
      </c>
      <c r="BD1409" t="n">
        <v>53.554389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1082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230</v>
      </c>
      <c r="L1410" t="s">
        <v>76</v>
      </c>
      <c r="M1410" t="s"/>
      <c r="N1410" t="s">
        <v>418</v>
      </c>
      <c r="O1410" t="s">
        <v>78</v>
      </c>
      <c r="P1410" t="s">
        <v>1082</v>
      </c>
      <c r="Q1410" t="s"/>
      <c r="R1410" t="s">
        <v>220</v>
      </c>
      <c r="S1410" t="s">
        <v>1086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HYPERLINK("https://hotel-media.eclerx.com/savepage/tk_15468537690720046_sr_273.html","info")</f>
        <v/>
      </c>
      <c r="AA1410" t="n">
        <v>-2311842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55</v>
      </c>
      <c r="AQ1410" t="s">
        <v>88</v>
      </c>
      <c r="AR1410" t="s">
        <v>141</v>
      </c>
      <c r="AS1410" t="s"/>
      <c r="AT1410" t="s">
        <v>90</v>
      </c>
      <c r="AU1410" t="s"/>
      <c r="AV1410" t="s"/>
      <c r="AW1410" t="s"/>
      <c r="AX1410" t="s"/>
      <c r="AY1410" t="n">
        <v>2311842</v>
      </c>
      <c r="AZ1410" t="s">
        <v>1083</v>
      </c>
      <c r="BA1410" t="s"/>
      <c r="BB1410" t="n">
        <v>96926</v>
      </c>
      <c r="BC1410" t="n">
        <v>53.554389</v>
      </c>
      <c r="BD1410" t="n">
        <v>53.554389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1082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241</v>
      </c>
      <c r="L1411" t="s">
        <v>76</v>
      </c>
      <c r="M1411" t="s"/>
      <c r="N1411" t="s">
        <v>482</v>
      </c>
      <c r="O1411" t="s">
        <v>78</v>
      </c>
      <c r="P1411" t="s">
        <v>1082</v>
      </c>
      <c r="Q1411" t="s"/>
      <c r="R1411" t="s">
        <v>220</v>
      </c>
      <c r="S1411" t="s">
        <v>439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HYPERLINK("https://hotel-media.eclerx.com/savepage/tk_15468537690720046_sr_273.html","info")</f>
        <v/>
      </c>
      <c r="AA1411" t="n">
        <v>-2311842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55</v>
      </c>
      <c r="AQ1411" t="s">
        <v>88</v>
      </c>
      <c r="AR1411" t="s">
        <v>124</v>
      </c>
      <c r="AS1411" t="s"/>
      <c r="AT1411" t="s">
        <v>90</v>
      </c>
      <c r="AU1411" t="s"/>
      <c r="AV1411" t="s"/>
      <c r="AW1411" t="s"/>
      <c r="AX1411" t="s"/>
      <c r="AY1411" t="n">
        <v>2311842</v>
      </c>
      <c r="AZ1411" t="s">
        <v>1083</v>
      </c>
      <c r="BA1411" t="s"/>
      <c r="BB1411" t="n">
        <v>96926</v>
      </c>
      <c r="BC1411" t="n">
        <v>53.554389</v>
      </c>
      <c r="BD1411" t="n">
        <v>53.554389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1082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241</v>
      </c>
      <c r="L1412" t="s">
        <v>76</v>
      </c>
      <c r="M1412" t="s"/>
      <c r="N1412" t="s">
        <v>482</v>
      </c>
      <c r="O1412" t="s">
        <v>78</v>
      </c>
      <c r="P1412" t="s">
        <v>1082</v>
      </c>
      <c r="Q1412" t="s"/>
      <c r="R1412" t="s">
        <v>220</v>
      </c>
      <c r="S1412" t="s">
        <v>439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HYPERLINK("https://hotel-media.eclerx.com/savepage/tk_15468537690720046_sr_273.html","info")</f>
        <v/>
      </c>
      <c r="AA1412" t="n">
        <v>-2311842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55</v>
      </c>
      <c r="AQ1412" t="s">
        <v>88</v>
      </c>
      <c r="AR1412" t="s">
        <v>119</v>
      </c>
      <c r="AS1412" t="s"/>
      <c r="AT1412" t="s">
        <v>90</v>
      </c>
      <c r="AU1412" t="s"/>
      <c r="AV1412" t="s"/>
      <c r="AW1412" t="s"/>
      <c r="AX1412" t="s"/>
      <c r="AY1412" t="n">
        <v>2311842</v>
      </c>
      <c r="AZ1412" t="s">
        <v>1083</v>
      </c>
      <c r="BA1412" t="s"/>
      <c r="BB1412" t="n">
        <v>96926</v>
      </c>
      <c r="BC1412" t="n">
        <v>53.554389</v>
      </c>
      <c r="BD1412" t="n">
        <v>53.554389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1082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248</v>
      </c>
      <c r="L1413" t="s">
        <v>76</v>
      </c>
      <c r="M1413" t="s"/>
      <c r="N1413" t="s">
        <v>469</v>
      </c>
      <c r="O1413" t="s">
        <v>78</v>
      </c>
      <c r="P1413" t="s">
        <v>1082</v>
      </c>
      <c r="Q1413" t="s"/>
      <c r="R1413" t="s">
        <v>220</v>
      </c>
      <c r="S1413" t="s">
        <v>182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HYPERLINK("https://hotel-media.eclerx.com/savepage/tk_15468537690720046_sr_273.html","info")</f>
        <v/>
      </c>
      <c r="AA1413" t="n">
        <v>-2311842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55</v>
      </c>
      <c r="AQ1413" t="s">
        <v>88</v>
      </c>
      <c r="AR1413" t="s">
        <v>141</v>
      </c>
      <c r="AS1413" t="s"/>
      <c r="AT1413" t="s">
        <v>90</v>
      </c>
      <c r="AU1413" t="s"/>
      <c r="AV1413" t="s"/>
      <c r="AW1413" t="s"/>
      <c r="AX1413" t="s"/>
      <c r="AY1413" t="n">
        <v>2311842</v>
      </c>
      <c r="AZ1413" t="s">
        <v>1083</v>
      </c>
      <c r="BA1413" t="s"/>
      <c r="BB1413" t="n">
        <v>96926</v>
      </c>
      <c r="BC1413" t="n">
        <v>53.554389</v>
      </c>
      <c r="BD1413" t="n">
        <v>53.554389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1082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258</v>
      </c>
      <c r="L1414" t="s">
        <v>76</v>
      </c>
      <c r="M1414" t="s"/>
      <c r="N1414" t="s">
        <v>470</v>
      </c>
      <c r="O1414" t="s">
        <v>78</v>
      </c>
      <c r="P1414" t="s">
        <v>1082</v>
      </c>
      <c r="Q1414" t="s"/>
      <c r="R1414" t="s">
        <v>220</v>
      </c>
      <c r="S1414" t="s">
        <v>479</v>
      </c>
      <c r="T1414" t="s">
        <v>81</v>
      </c>
      <c r="U1414" t="s">
        <v>82</v>
      </c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HYPERLINK("https://hotel-media.eclerx.com/savepage/tk_15468537690720046_sr_273.html","info")</f>
        <v/>
      </c>
      <c r="AA1414" t="n">
        <v>-2311842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55</v>
      </c>
      <c r="AQ1414" t="s">
        <v>88</v>
      </c>
      <c r="AR1414" t="s">
        <v>130</v>
      </c>
      <c r="AS1414" t="s"/>
      <c r="AT1414" t="s">
        <v>90</v>
      </c>
      <c r="AU1414" t="s"/>
      <c r="AV1414" t="s"/>
      <c r="AW1414" t="s"/>
      <c r="AX1414" t="s"/>
      <c r="AY1414" t="n">
        <v>2311842</v>
      </c>
      <c r="AZ1414" t="s">
        <v>1083</v>
      </c>
      <c r="BA1414" t="s"/>
      <c r="BB1414" t="n">
        <v>96926</v>
      </c>
      <c r="BC1414" t="n">
        <v>53.554389</v>
      </c>
      <c r="BD1414" t="n">
        <v>53.554389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1082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271</v>
      </c>
      <c r="L1415" t="s">
        <v>76</v>
      </c>
      <c r="M1415" t="s"/>
      <c r="N1415" t="s">
        <v>420</v>
      </c>
      <c r="O1415" t="s">
        <v>78</v>
      </c>
      <c r="P1415" t="s">
        <v>1082</v>
      </c>
      <c r="Q1415" t="s"/>
      <c r="R1415" t="s">
        <v>220</v>
      </c>
      <c r="S1415" t="s">
        <v>1087</v>
      </c>
      <c r="T1415" t="s">
        <v>81</v>
      </c>
      <c r="U1415" t="s">
        <v>82</v>
      </c>
      <c r="V1415" t="s">
        <v>83</v>
      </c>
      <c r="W1415" t="s">
        <v>97</v>
      </c>
      <c r="X1415" t="s"/>
      <c r="Y1415" t="s">
        <v>85</v>
      </c>
      <c r="Z1415">
        <f>HYPERLINK("https://hotel-media.eclerx.com/savepage/tk_15468537690720046_sr_273.html","info")</f>
        <v/>
      </c>
      <c r="AA1415" t="n">
        <v>-2311842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55</v>
      </c>
      <c r="AQ1415" t="s">
        <v>88</v>
      </c>
      <c r="AR1415" t="s">
        <v>141</v>
      </c>
      <c r="AS1415" t="s"/>
      <c r="AT1415" t="s">
        <v>90</v>
      </c>
      <c r="AU1415" t="s"/>
      <c r="AV1415" t="s"/>
      <c r="AW1415" t="s"/>
      <c r="AX1415" t="s"/>
      <c r="AY1415" t="n">
        <v>2311842</v>
      </c>
      <c r="AZ1415" t="s">
        <v>1083</v>
      </c>
      <c r="BA1415" t="s"/>
      <c r="BB1415" t="n">
        <v>96926</v>
      </c>
      <c r="BC1415" t="n">
        <v>53.554389</v>
      </c>
      <c r="BD1415" t="n">
        <v>53.554389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1082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277</v>
      </c>
      <c r="L1416" t="s">
        <v>76</v>
      </c>
      <c r="M1416" t="s"/>
      <c r="N1416" t="s">
        <v>1084</v>
      </c>
      <c r="O1416" t="s">
        <v>78</v>
      </c>
      <c r="P1416" t="s">
        <v>1082</v>
      </c>
      <c r="Q1416" t="s"/>
      <c r="R1416" t="s">
        <v>220</v>
      </c>
      <c r="S1416" t="s">
        <v>488</v>
      </c>
      <c r="T1416" t="s">
        <v>81</v>
      </c>
      <c r="U1416" t="s">
        <v>82</v>
      </c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HYPERLINK("https://hotel-media.eclerx.com/savepage/tk_15468537690720046_sr_273.html","info")</f>
        <v/>
      </c>
      <c r="AA1416" t="n">
        <v>-2311842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55</v>
      </c>
      <c r="AQ1416" t="s">
        <v>88</v>
      </c>
      <c r="AR1416" t="s">
        <v>133</v>
      </c>
      <c r="AS1416" t="s"/>
      <c r="AT1416" t="s">
        <v>90</v>
      </c>
      <c r="AU1416" t="s"/>
      <c r="AV1416" t="s"/>
      <c r="AW1416" t="s"/>
      <c r="AX1416" t="s"/>
      <c r="AY1416" t="n">
        <v>2311842</v>
      </c>
      <c r="AZ1416" t="s">
        <v>1083</v>
      </c>
      <c r="BA1416" t="s"/>
      <c r="BB1416" t="n">
        <v>96926</v>
      </c>
      <c r="BC1416" t="n">
        <v>53.554389</v>
      </c>
      <c r="BD1416" t="n">
        <v>53.554389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1082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318</v>
      </c>
      <c r="L1417" t="s">
        <v>76</v>
      </c>
      <c r="M1417" t="s"/>
      <c r="N1417" t="s">
        <v>1088</v>
      </c>
      <c r="O1417" t="s">
        <v>78</v>
      </c>
      <c r="P1417" t="s">
        <v>1082</v>
      </c>
      <c r="Q1417" t="s"/>
      <c r="R1417" t="s">
        <v>220</v>
      </c>
      <c r="S1417" t="s">
        <v>1089</v>
      </c>
      <c r="T1417" t="s">
        <v>81</v>
      </c>
      <c r="U1417" t="s">
        <v>82</v>
      </c>
      <c r="V1417" t="s">
        <v>83</v>
      </c>
      <c r="W1417" t="s">
        <v>97</v>
      </c>
      <c r="X1417" t="s"/>
      <c r="Y1417" t="s">
        <v>85</v>
      </c>
      <c r="Z1417">
        <f>HYPERLINK("https://hotel-media.eclerx.com/savepage/tk_15468537690720046_sr_273.html","info")</f>
        <v/>
      </c>
      <c r="AA1417" t="n">
        <v>-2311842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55</v>
      </c>
      <c r="AQ1417" t="s">
        <v>88</v>
      </c>
      <c r="AR1417" t="s">
        <v>133</v>
      </c>
      <c r="AS1417" t="s"/>
      <c r="AT1417" t="s">
        <v>90</v>
      </c>
      <c r="AU1417" t="s"/>
      <c r="AV1417" t="s"/>
      <c r="AW1417" t="s"/>
      <c r="AX1417" t="s"/>
      <c r="AY1417" t="n">
        <v>2311842</v>
      </c>
      <c r="AZ1417" t="s">
        <v>1083</v>
      </c>
      <c r="BA1417" t="s"/>
      <c r="BB1417" t="n">
        <v>96926</v>
      </c>
      <c r="BC1417" t="n">
        <v>53.554389</v>
      </c>
      <c r="BD1417" t="n">
        <v>53.554389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1082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320</v>
      </c>
      <c r="L1418" t="s">
        <v>76</v>
      </c>
      <c r="M1418" t="s"/>
      <c r="N1418" t="s">
        <v>420</v>
      </c>
      <c r="O1418" t="s">
        <v>78</v>
      </c>
      <c r="P1418" t="s">
        <v>1082</v>
      </c>
      <c r="Q1418" t="s"/>
      <c r="R1418" t="s">
        <v>220</v>
      </c>
      <c r="S1418" t="s">
        <v>669</v>
      </c>
      <c r="T1418" t="s">
        <v>81</v>
      </c>
      <c r="U1418" t="s">
        <v>82</v>
      </c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HYPERLINK("https://hotel-media.eclerx.com/savepage/tk_15468537690720046_sr_273.html","info")</f>
        <v/>
      </c>
      <c r="AA1418" t="n">
        <v>-2311842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55</v>
      </c>
      <c r="AQ1418" t="s">
        <v>88</v>
      </c>
      <c r="AR1418" t="s">
        <v>141</v>
      </c>
      <c r="AS1418" t="s"/>
      <c r="AT1418" t="s">
        <v>90</v>
      </c>
      <c r="AU1418" t="s"/>
      <c r="AV1418" t="s"/>
      <c r="AW1418" t="s"/>
      <c r="AX1418" t="s"/>
      <c r="AY1418" t="n">
        <v>2311842</v>
      </c>
      <c r="AZ1418" t="s">
        <v>1083</v>
      </c>
      <c r="BA1418" t="s"/>
      <c r="BB1418" t="n">
        <v>96926</v>
      </c>
      <c r="BC1418" t="n">
        <v>53.554389</v>
      </c>
      <c r="BD1418" t="n">
        <v>53.554389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1082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367</v>
      </c>
      <c r="L1419" t="s">
        <v>76</v>
      </c>
      <c r="M1419" t="s"/>
      <c r="N1419" t="s">
        <v>1088</v>
      </c>
      <c r="O1419" t="s">
        <v>78</v>
      </c>
      <c r="P1419" t="s">
        <v>1082</v>
      </c>
      <c r="Q1419" t="s"/>
      <c r="R1419" t="s">
        <v>220</v>
      </c>
      <c r="S1419" t="s">
        <v>512</v>
      </c>
      <c r="T1419" t="s">
        <v>81</v>
      </c>
      <c r="U1419" t="s">
        <v>82</v>
      </c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HYPERLINK("https://hotel-media.eclerx.com/savepage/tk_15468537690720046_sr_273.html","info")</f>
        <v/>
      </c>
      <c r="AA1419" t="n">
        <v>-2311842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55</v>
      </c>
      <c r="AQ1419" t="s">
        <v>88</v>
      </c>
      <c r="AR1419" t="s">
        <v>133</v>
      </c>
      <c r="AS1419" t="s"/>
      <c r="AT1419" t="s">
        <v>90</v>
      </c>
      <c r="AU1419" t="s"/>
      <c r="AV1419" t="s"/>
      <c r="AW1419" t="s"/>
      <c r="AX1419" t="s"/>
      <c r="AY1419" t="n">
        <v>2311842</v>
      </c>
      <c r="AZ1419" t="s">
        <v>1083</v>
      </c>
      <c r="BA1419" t="s"/>
      <c r="BB1419" t="n">
        <v>96926</v>
      </c>
      <c r="BC1419" t="n">
        <v>53.554389</v>
      </c>
      <c r="BD1419" t="n">
        <v>53.554389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1090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117</v>
      </c>
      <c r="L1420" t="s">
        <v>76</v>
      </c>
      <c r="M1420" t="s"/>
      <c r="N1420" t="s">
        <v>1091</v>
      </c>
      <c r="O1420" t="s">
        <v>78</v>
      </c>
      <c r="P1420" t="s">
        <v>1090</v>
      </c>
      <c r="Q1420" t="s"/>
      <c r="R1420" t="s">
        <v>242</v>
      </c>
      <c r="S1420" t="s">
        <v>254</v>
      </c>
      <c r="T1420" t="s">
        <v>81</v>
      </c>
      <c r="U1420" t="s">
        <v>82</v>
      </c>
      <c r="V1420" t="s">
        <v>83</v>
      </c>
      <c r="W1420" t="s">
        <v>97</v>
      </c>
      <c r="X1420" t="s"/>
      <c r="Y1420" t="s">
        <v>85</v>
      </c>
      <c r="Z1420">
        <f>HYPERLINK("https://hotel-media.eclerx.com/savepage/tk_15468538256339357_sr_273.html","info")</f>
        <v/>
      </c>
      <c r="AA1420" t="n">
        <v>-7801244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84</v>
      </c>
      <c r="AQ1420" t="s">
        <v>88</v>
      </c>
      <c r="AR1420" t="s">
        <v>89</v>
      </c>
      <c r="AS1420" t="s"/>
      <c r="AT1420" t="s">
        <v>90</v>
      </c>
      <c r="AU1420" t="s"/>
      <c r="AV1420" t="s"/>
      <c r="AW1420" t="s"/>
      <c r="AX1420" t="s"/>
      <c r="AY1420" t="n">
        <v>7801244</v>
      </c>
      <c r="AZ1420" t="s">
        <v>1092</v>
      </c>
      <c r="BA1420" t="s"/>
      <c r="BB1420" t="n">
        <v>53748</v>
      </c>
      <c r="BC1420" t="n">
        <v>53.545309</v>
      </c>
      <c r="BD1420" t="n">
        <v>53.545309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1090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120</v>
      </c>
      <c r="L1421" t="s">
        <v>76</v>
      </c>
      <c r="M1421" t="s"/>
      <c r="N1421" t="s">
        <v>128</v>
      </c>
      <c r="O1421" t="s">
        <v>78</v>
      </c>
      <c r="P1421" t="s">
        <v>1090</v>
      </c>
      <c r="Q1421" t="s"/>
      <c r="R1421" t="s">
        <v>242</v>
      </c>
      <c r="S1421" t="s">
        <v>313</v>
      </c>
      <c r="T1421" t="s">
        <v>81</v>
      </c>
      <c r="U1421" t="s">
        <v>82</v>
      </c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HYPERLINK("https://hotel-media.eclerx.com/savepage/tk_15468538256339357_sr_273.html","info")</f>
        <v/>
      </c>
      <c r="AA1421" t="n">
        <v>-7801244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84</v>
      </c>
      <c r="AQ1421" t="s">
        <v>88</v>
      </c>
      <c r="AR1421" t="s">
        <v>119</v>
      </c>
      <c r="AS1421" t="s"/>
      <c r="AT1421" t="s">
        <v>90</v>
      </c>
      <c r="AU1421" t="s"/>
      <c r="AV1421" t="s"/>
      <c r="AW1421" t="s"/>
      <c r="AX1421" t="s"/>
      <c r="AY1421" t="n">
        <v>7801244</v>
      </c>
      <c r="AZ1421" t="s">
        <v>1092</v>
      </c>
      <c r="BA1421" t="s"/>
      <c r="BB1421" t="n">
        <v>53748</v>
      </c>
      <c r="BC1421" t="n">
        <v>53.545309</v>
      </c>
      <c r="BD1421" t="n">
        <v>53.545309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1090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121</v>
      </c>
      <c r="L1422" t="s">
        <v>76</v>
      </c>
      <c r="M1422" t="s"/>
      <c r="N1422" t="s">
        <v>1091</v>
      </c>
      <c r="O1422" t="s">
        <v>78</v>
      </c>
      <c r="P1422" t="s">
        <v>1090</v>
      </c>
      <c r="Q1422" t="s"/>
      <c r="R1422" t="s">
        <v>242</v>
      </c>
      <c r="S1422" t="s">
        <v>293</v>
      </c>
      <c r="T1422" t="s">
        <v>81</v>
      </c>
      <c r="U1422" t="s">
        <v>82</v>
      </c>
      <c r="V1422" t="s">
        <v>83</v>
      </c>
      <c r="W1422" t="s">
        <v>97</v>
      </c>
      <c r="X1422" t="s"/>
      <c r="Y1422" t="s">
        <v>85</v>
      </c>
      <c r="Z1422">
        <f>HYPERLINK("https://hotel-media.eclerx.com/savepage/tk_15468538256339357_sr_273.html","info")</f>
        <v/>
      </c>
      <c r="AA1422" t="n">
        <v>-7801244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84</v>
      </c>
      <c r="AQ1422" t="s">
        <v>88</v>
      </c>
      <c r="AR1422" t="s">
        <v>114</v>
      </c>
      <c r="AS1422" t="s"/>
      <c r="AT1422" t="s">
        <v>90</v>
      </c>
      <c r="AU1422" t="s"/>
      <c r="AV1422" t="s"/>
      <c r="AW1422" t="s"/>
      <c r="AX1422" t="s"/>
      <c r="AY1422" t="n">
        <v>7801244</v>
      </c>
      <c r="AZ1422" t="s">
        <v>1092</v>
      </c>
      <c r="BA1422" t="s"/>
      <c r="BB1422" t="n">
        <v>53748</v>
      </c>
      <c r="BC1422" t="n">
        <v>53.545309</v>
      </c>
      <c r="BD1422" t="n">
        <v>53.545309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1090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122</v>
      </c>
      <c r="L1423" t="s">
        <v>76</v>
      </c>
      <c r="M1423" t="s"/>
      <c r="N1423" t="s">
        <v>128</v>
      </c>
      <c r="O1423" t="s">
        <v>78</v>
      </c>
      <c r="P1423" t="s">
        <v>1090</v>
      </c>
      <c r="Q1423" t="s"/>
      <c r="R1423" t="s">
        <v>242</v>
      </c>
      <c r="S1423" t="s">
        <v>256</v>
      </c>
      <c r="T1423" t="s">
        <v>81</v>
      </c>
      <c r="U1423" t="s">
        <v>82</v>
      </c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HYPERLINK("https://hotel-media.eclerx.com/savepage/tk_15468538256339357_sr_273.html","info")</f>
        <v/>
      </c>
      <c r="AA1423" t="n">
        <v>-7801244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84</v>
      </c>
      <c r="AQ1423" t="s">
        <v>88</v>
      </c>
      <c r="AR1423" t="s">
        <v>148</v>
      </c>
      <c r="AS1423" t="s"/>
      <c r="AT1423" t="s">
        <v>90</v>
      </c>
      <c r="AU1423" t="s"/>
      <c r="AV1423" t="s"/>
      <c r="AW1423" t="s"/>
      <c r="AX1423" t="s"/>
      <c r="AY1423" t="n">
        <v>7801244</v>
      </c>
      <c r="AZ1423" t="s">
        <v>1092</v>
      </c>
      <c r="BA1423" t="s"/>
      <c r="BB1423" t="n">
        <v>53748</v>
      </c>
      <c r="BC1423" t="n">
        <v>53.545309</v>
      </c>
      <c r="BD1423" t="n">
        <v>53.545309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1090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133</v>
      </c>
      <c r="L1424" t="s">
        <v>76</v>
      </c>
      <c r="M1424" t="s"/>
      <c r="N1424" t="s">
        <v>1093</v>
      </c>
      <c r="O1424" t="s">
        <v>78</v>
      </c>
      <c r="P1424" t="s">
        <v>1090</v>
      </c>
      <c r="Q1424" t="s"/>
      <c r="R1424" t="s">
        <v>242</v>
      </c>
      <c r="S1424" t="s">
        <v>266</v>
      </c>
      <c r="T1424" t="s">
        <v>81</v>
      </c>
      <c r="U1424" t="s">
        <v>82</v>
      </c>
      <c r="V1424" t="s">
        <v>83</v>
      </c>
      <c r="W1424" t="s">
        <v>97</v>
      </c>
      <c r="X1424" t="s"/>
      <c r="Y1424" t="s">
        <v>85</v>
      </c>
      <c r="Z1424">
        <f>HYPERLINK("https://hotel-media.eclerx.com/savepage/tk_15468538256339357_sr_273.html","info")</f>
        <v/>
      </c>
      <c r="AA1424" t="n">
        <v>-7801244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84</v>
      </c>
      <c r="AQ1424" t="s">
        <v>88</v>
      </c>
      <c r="AR1424" t="s">
        <v>133</v>
      </c>
      <c r="AS1424" t="s"/>
      <c r="AT1424" t="s">
        <v>90</v>
      </c>
      <c r="AU1424" t="s"/>
      <c r="AV1424" t="s"/>
      <c r="AW1424" t="s"/>
      <c r="AX1424" t="s"/>
      <c r="AY1424" t="n">
        <v>7801244</v>
      </c>
      <c r="AZ1424" t="s">
        <v>1092</v>
      </c>
      <c r="BA1424" t="s"/>
      <c r="BB1424" t="n">
        <v>53748</v>
      </c>
      <c r="BC1424" t="n">
        <v>53.545309</v>
      </c>
      <c r="BD1424" t="n">
        <v>53.545309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1090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147</v>
      </c>
      <c r="L1425" t="s">
        <v>76</v>
      </c>
      <c r="M1425" t="s"/>
      <c r="N1425" t="s">
        <v>128</v>
      </c>
      <c r="O1425" t="s">
        <v>78</v>
      </c>
      <c r="P1425" t="s">
        <v>1090</v>
      </c>
      <c r="Q1425" t="s"/>
      <c r="R1425" t="s">
        <v>242</v>
      </c>
      <c r="S1425" t="s">
        <v>393</v>
      </c>
      <c r="T1425" t="s">
        <v>81</v>
      </c>
      <c r="U1425" t="s">
        <v>82</v>
      </c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HYPERLINK("https://hotel-media.eclerx.com/savepage/tk_15468538256339357_sr_273.html","info")</f>
        <v/>
      </c>
      <c r="AA1425" t="n">
        <v>-7801244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84</v>
      </c>
      <c r="AQ1425" t="s">
        <v>88</v>
      </c>
      <c r="AR1425" t="s">
        <v>124</v>
      </c>
      <c r="AS1425" t="s"/>
      <c r="AT1425" t="s">
        <v>90</v>
      </c>
      <c r="AU1425" t="s"/>
      <c r="AV1425" t="s"/>
      <c r="AW1425" t="s"/>
      <c r="AX1425" t="s"/>
      <c r="AY1425" t="n">
        <v>7801244</v>
      </c>
      <c r="AZ1425" t="s">
        <v>1092</v>
      </c>
      <c r="BA1425" t="s"/>
      <c r="BB1425" t="n">
        <v>53748</v>
      </c>
      <c r="BC1425" t="n">
        <v>53.545309</v>
      </c>
      <c r="BD1425" t="n">
        <v>53.545309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1090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147</v>
      </c>
      <c r="L1426" t="s">
        <v>76</v>
      </c>
      <c r="M1426" t="s"/>
      <c r="N1426" t="s">
        <v>128</v>
      </c>
      <c r="O1426" t="s">
        <v>78</v>
      </c>
      <c r="P1426" t="s">
        <v>1090</v>
      </c>
      <c r="Q1426" t="s"/>
      <c r="R1426" t="s">
        <v>242</v>
      </c>
      <c r="S1426" t="s">
        <v>393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HYPERLINK("https://hotel-media.eclerx.com/savepage/tk_15468538256339357_sr_273.html","info")</f>
        <v/>
      </c>
      <c r="AA1426" t="n">
        <v>-7801244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84</v>
      </c>
      <c r="AQ1426" t="s">
        <v>88</v>
      </c>
      <c r="AR1426" t="s">
        <v>119</v>
      </c>
      <c r="AS1426" t="s"/>
      <c r="AT1426" t="s">
        <v>90</v>
      </c>
      <c r="AU1426" t="s"/>
      <c r="AV1426" t="s"/>
      <c r="AW1426" t="s"/>
      <c r="AX1426" t="s"/>
      <c r="AY1426" t="n">
        <v>7801244</v>
      </c>
      <c r="AZ1426" t="s">
        <v>1092</v>
      </c>
      <c r="BA1426" t="s"/>
      <c r="BB1426" t="n">
        <v>53748</v>
      </c>
      <c r="BC1426" t="n">
        <v>53.545309</v>
      </c>
      <c r="BD1426" t="n">
        <v>53.545309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1090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147</v>
      </c>
      <c r="L1427" t="s">
        <v>76</v>
      </c>
      <c r="M1427" t="s"/>
      <c r="N1427" t="s">
        <v>137</v>
      </c>
      <c r="O1427" t="s">
        <v>78</v>
      </c>
      <c r="P1427" t="s">
        <v>1090</v>
      </c>
      <c r="Q1427" t="s"/>
      <c r="R1427" t="s">
        <v>242</v>
      </c>
      <c r="S1427" t="s">
        <v>393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HYPERLINK("https://hotel-media.eclerx.com/savepage/tk_15468538256339357_sr_273.html","info")</f>
        <v/>
      </c>
      <c r="AA1427" t="n">
        <v>-7801244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84</v>
      </c>
      <c r="AQ1427" t="s">
        <v>88</v>
      </c>
      <c r="AR1427" t="s">
        <v>121</v>
      </c>
      <c r="AS1427" t="s"/>
      <c r="AT1427" t="s">
        <v>90</v>
      </c>
      <c r="AU1427" t="s"/>
      <c r="AV1427" t="s"/>
      <c r="AW1427" t="s"/>
      <c r="AX1427" t="s"/>
      <c r="AY1427" t="n">
        <v>7801244</v>
      </c>
      <c r="AZ1427" t="s">
        <v>1092</v>
      </c>
      <c r="BA1427" t="s"/>
      <c r="BB1427" t="n">
        <v>53748</v>
      </c>
      <c r="BC1427" t="n">
        <v>53.545309</v>
      </c>
      <c r="BD1427" t="n">
        <v>53.545309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1090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149</v>
      </c>
      <c r="L1428" t="s">
        <v>76</v>
      </c>
      <c r="M1428" t="s"/>
      <c r="N1428" t="s">
        <v>1094</v>
      </c>
      <c r="O1428" t="s">
        <v>78</v>
      </c>
      <c r="P1428" t="s">
        <v>1090</v>
      </c>
      <c r="Q1428" t="s"/>
      <c r="R1428" t="s">
        <v>242</v>
      </c>
      <c r="S1428" t="s">
        <v>568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HYPERLINK("https://hotel-media.eclerx.com/savepage/tk_15468538256339357_sr_273.html","info")</f>
        <v/>
      </c>
      <c r="AA1428" t="n">
        <v>-7801244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84</v>
      </c>
      <c r="AQ1428" t="s">
        <v>88</v>
      </c>
      <c r="AR1428" t="s">
        <v>133</v>
      </c>
      <c r="AS1428" t="s"/>
      <c r="AT1428" t="s">
        <v>90</v>
      </c>
      <c r="AU1428" t="s"/>
      <c r="AV1428" t="s"/>
      <c r="AW1428" t="s"/>
      <c r="AX1428" t="s"/>
      <c r="AY1428" t="n">
        <v>7801244</v>
      </c>
      <c r="AZ1428" t="s">
        <v>1092</v>
      </c>
      <c r="BA1428" t="s"/>
      <c r="BB1428" t="n">
        <v>53748</v>
      </c>
      <c r="BC1428" t="n">
        <v>53.545309</v>
      </c>
      <c r="BD1428" t="n">
        <v>53.545309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1090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152</v>
      </c>
      <c r="L1429" t="s">
        <v>76</v>
      </c>
      <c r="M1429" t="s"/>
      <c r="N1429" t="s">
        <v>169</v>
      </c>
      <c r="O1429" t="s">
        <v>78</v>
      </c>
      <c r="P1429" t="s">
        <v>1090</v>
      </c>
      <c r="Q1429" t="s"/>
      <c r="R1429" t="s">
        <v>242</v>
      </c>
      <c r="S1429" t="s">
        <v>280</v>
      </c>
      <c r="T1429" t="s">
        <v>81</v>
      </c>
      <c r="U1429" t="s">
        <v>82</v>
      </c>
      <c r="V1429" t="s">
        <v>83</v>
      </c>
      <c r="W1429" t="s">
        <v>97</v>
      </c>
      <c r="X1429" t="s"/>
      <c r="Y1429" t="s">
        <v>85</v>
      </c>
      <c r="Z1429">
        <f>HYPERLINK("https://hotel-media.eclerx.com/savepage/tk_15468538256339357_sr_273.html","info")</f>
        <v/>
      </c>
      <c r="AA1429" t="n">
        <v>-7801244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84</v>
      </c>
      <c r="AQ1429" t="s">
        <v>88</v>
      </c>
      <c r="AR1429" t="s">
        <v>121</v>
      </c>
      <c r="AS1429" t="s"/>
      <c r="AT1429" t="s">
        <v>90</v>
      </c>
      <c r="AU1429" t="s"/>
      <c r="AV1429" t="s"/>
      <c r="AW1429" t="s"/>
      <c r="AX1429" t="s"/>
      <c r="AY1429" t="n">
        <v>7801244</v>
      </c>
      <c r="AZ1429" t="s">
        <v>1092</v>
      </c>
      <c r="BA1429" t="s"/>
      <c r="BB1429" t="n">
        <v>53748</v>
      </c>
      <c r="BC1429" t="n">
        <v>53.545309</v>
      </c>
      <c r="BD1429" t="n">
        <v>53.545309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1090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152</v>
      </c>
      <c r="L1430" t="s">
        <v>76</v>
      </c>
      <c r="M1430" t="s"/>
      <c r="N1430" t="s">
        <v>169</v>
      </c>
      <c r="O1430" t="s">
        <v>78</v>
      </c>
      <c r="P1430" t="s">
        <v>1090</v>
      </c>
      <c r="Q1430" t="s"/>
      <c r="R1430" t="s">
        <v>242</v>
      </c>
      <c r="S1430" t="s">
        <v>280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HYPERLINK("https://hotel-media.eclerx.com/savepage/tk_15468538256339357_sr_273.html","info")</f>
        <v/>
      </c>
      <c r="AA1430" t="n">
        <v>-7801244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84</v>
      </c>
      <c r="AQ1430" t="s">
        <v>88</v>
      </c>
      <c r="AR1430" t="s">
        <v>121</v>
      </c>
      <c r="AS1430" t="s"/>
      <c r="AT1430" t="s">
        <v>90</v>
      </c>
      <c r="AU1430" t="s"/>
      <c r="AV1430" t="s"/>
      <c r="AW1430" t="s"/>
      <c r="AX1430" t="s"/>
      <c r="AY1430" t="n">
        <v>7801244</v>
      </c>
      <c r="AZ1430" t="s">
        <v>1092</v>
      </c>
      <c r="BA1430" t="s"/>
      <c r="BB1430" t="n">
        <v>53748</v>
      </c>
      <c r="BC1430" t="n">
        <v>53.545309</v>
      </c>
      <c r="BD1430" t="n">
        <v>53.545309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1090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152</v>
      </c>
      <c r="L1431" t="s">
        <v>76</v>
      </c>
      <c r="M1431" t="s"/>
      <c r="N1431" t="s">
        <v>169</v>
      </c>
      <c r="O1431" t="s">
        <v>78</v>
      </c>
      <c r="P1431" t="s">
        <v>1090</v>
      </c>
      <c r="Q1431" t="s"/>
      <c r="R1431" t="s">
        <v>242</v>
      </c>
      <c r="S1431" t="s">
        <v>280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HYPERLINK("https://hotel-media.eclerx.com/savepage/tk_15468538256339357_sr_273.html","info")</f>
        <v/>
      </c>
      <c r="AA1431" t="n">
        <v>-7801244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84</v>
      </c>
      <c r="AQ1431" t="s">
        <v>88</v>
      </c>
      <c r="AR1431" t="s">
        <v>121</v>
      </c>
      <c r="AS1431" t="s"/>
      <c r="AT1431" t="s">
        <v>90</v>
      </c>
      <c r="AU1431" t="s"/>
      <c r="AV1431" t="s"/>
      <c r="AW1431" t="s"/>
      <c r="AX1431" t="s"/>
      <c r="AY1431" t="n">
        <v>7801244</v>
      </c>
      <c r="AZ1431" t="s">
        <v>1092</v>
      </c>
      <c r="BA1431" t="s"/>
      <c r="BB1431" t="n">
        <v>53748</v>
      </c>
      <c r="BC1431" t="n">
        <v>53.545309</v>
      </c>
      <c r="BD1431" t="n">
        <v>53.545309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1090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153</v>
      </c>
      <c r="L1432" t="s">
        <v>76</v>
      </c>
      <c r="M1432" t="s"/>
      <c r="N1432" t="s">
        <v>1095</v>
      </c>
      <c r="O1432" t="s">
        <v>78</v>
      </c>
      <c r="P1432" t="s">
        <v>1090</v>
      </c>
      <c r="Q1432" t="s"/>
      <c r="R1432" t="s">
        <v>242</v>
      </c>
      <c r="S1432" t="s">
        <v>572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HYPERLINK("https://hotel-media.eclerx.com/savepage/tk_15468538256339357_sr_273.html","info")</f>
        <v/>
      </c>
      <c r="AA1432" t="n">
        <v>-7801244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84</v>
      </c>
      <c r="AQ1432" t="s">
        <v>88</v>
      </c>
      <c r="AR1432" t="s">
        <v>133</v>
      </c>
      <c r="AS1432" t="s"/>
      <c r="AT1432" t="s">
        <v>90</v>
      </c>
      <c r="AU1432" t="s"/>
      <c r="AV1432" t="s"/>
      <c r="AW1432" t="s"/>
      <c r="AX1432" t="s"/>
      <c r="AY1432" t="n">
        <v>7801244</v>
      </c>
      <c r="AZ1432" t="s">
        <v>1092</v>
      </c>
      <c r="BA1432" t="s"/>
      <c r="BB1432" t="n">
        <v>53748</v>
      </c>
      <c r="BC1432" t="n">
        <v>53.545309</v>
      </c>
      <c r="BD1432" t="n">
        <v>53.545309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1090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153</v>
      </c>
      <c r="L1433" t="s">
        <v>76</v>
      </c>
      <c r="M1433" t="s"/>
      <c r="N1433" t="s">
        <v>1095</v>
      </c>
      <c r="O1433" t="s">
        <v>78</v>
      </c>
      <c r="P1433" t="s">
        <v>1090</v>
      </c>
      <c r="Q1433" t="s"/>
      <c r="R1433" t="s">
        <v>242</v>
      </c>
      <c r="S1433" t="s">
        <v>572</v>
      </c>
      <c r="T1433" t="s">
        <v>81</v>
      </c>
      <c r="U1433" t="s">
        <v>82</v>
      </c>
      <c r="V1433" t="s">
        <v>83</v>
      </c>
      <c r="W1433" t="s">
        <v>97</v>
      </c>
      <c r="X1433" t="s"/>
      <c r="Y1433" t="s">
        <v>85</v>
      </c>
      <c r="Z1433">
        <f>HYPERLINK("https://hotel-media.eclerx.com/savepage/tk_15468538256339357_sr_273.html","info")</f>
        <v/>
      </c>
      <c r="AA1433" t="n">
        <v>-7801244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84</v>
      </c>
      <c r="AQ1433" t="s">
        <v>88</v>
      </c>
      <c r="AR1433" t="s">
        <v>133</v>
      </c>
      <c r="AS1433" t="s"/>
      <c r="AT1433" t="s">
        <v>90</v>
      </c>
      <c r="AU1433" t="s"/>
      <c r="AV1433" t="s"/>
      <c r="AW1433" t="s"/>
      <c r="AX1433" t="s"/>
      <c r="AY1433" t="n">
        <v>7801244</v>
      </c>
      <c r="AZ1433" t="s">
        <v>1092</v>
      </c>
      <c r="BA1433" t="s"/>
      <c r="BB1433" t="n">
        <v>53748</v>
      </c>
      <c r="BC1433" t="n">
        <v>53.545309</v>
      </c>
      <c r="BD1433" t="n">
        <v>53.545309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1090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163</v>
      </c>
      <c r="L1434" t="s">
        <v>76</v>
      </c>
      <c r="M1434" t="s"/>
      <c r="N1434" t="s">
        <v>470</v>
      </c>
      <c r="O1434" t="s">
        <v>78</v>
      </c>
      <c r="P1434" t="s">
        <v>1090</v>
      </c>
      <c r="Q1434" t="s"/>
      <c r="R1434" t="s">
        <v>242</v>
      </c>
      <c r="S1434" t="s">
        <v>429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HYPERLINK("https://hotel-media.eclerx.com/savepage/tk_15468538256339357_sr_273.html","info")</f>
        <v/>
      </c>
      <c r="AA1434" t="n">
        <v>-7801244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84</v>
      </c>
      <c r="AQ1434" t="s">
        <v>88</v>
      </c>
      <c r="AR1434" t="s">
        <v>130</v>
      </c>
      <c r="AS1434" t="s"/>
      <c r="AT1434" t="s">
        <v>90</v>
      </c>
      <c r="AU1434" t="s"/>
      <c r="AV1434" t="s"/>
      <c r="AW1434" t="s"/>
      <c r="AX1434" t="s"/>
      <c r="AY1434" t="n">
        <v>7801244</v>
      </c>
      <c r="AZ1434" t="s">
        <v>1092</v>
      </c>
      <c r="BA1434" t="s"/>
      <c r="BB1434" t="n">
        <v>53748</v>
      </c>
      <c r="BC1434" t="n">
        <v>53.545309</v>
      </c>
      <c r="BD1434" t="n">
        <v>53.545309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1096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140</v>
      </c>
      <c r="L1435" t="s">
        <v>76</v>
      </c>
      <c r="M1435" t="s"/>
      <c r="N1435" t="s">
        <v>1097</v>
      </c>
      <c r="O1435" t="s">
        <v>78</v>
      </c>
      <c r="P1435" t="s">
        <v>1096</v>
      </c>
      <c r="Q1435" t="s"/>
      <c r="R1435" t="s">
        <v>220</v>
      </c>
      <c r="S1435" t="s">
        <v>212</v>
      </c>
      <c r="T1435" t="s">
        <v>81</v>
      </c>
      <c r="U1435" t="s">
        <v>82</v>
      </c>
      <c r="V1435" t="s">
        <v>83</v>
      </c>
      <c r="W1435" t="s">
        <v>84</v>
      </c>
      <c r="X1435" t="s"/>
      <c r="Y1435" t="s">
        <v>85</v>
      </c>
      <c r="Z1435">
        <f>HYPERLINK("https://hotel-media.eclerx.com/savepage/tk_15468536985138822_sr_273.html","info")</f>
        <v/>
      </c>
      <c r="AA1435" t="n">
        <v>-2311895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29</v>
      </c>
      <c r="AQ1435" t="s">
        <v>88</v>
      </c>
      <c r="AR1435" t="s">
        <v>133</v>
      </c>
      <c r="AS1435" t="s"/>
      <c r="AT1435" t="s">
        <v>90</v>
      </c>
      <c r="AU1435" t="s"/>
      <c r="AV1435" t="s"/>
      <c r="AW1435" t="s"/>
      <c r="AX1435" t="s"/>
      <c r="AY1435" t="n">
        <v>2311895</v>
      </c>
      <c r="AZ1435" t="s">
        <v>1098</v>
      </c>
      <c r="BA1435" t="s"/>
      <c r="BB1435" t="n">
        <v>105030</v>
      </c>
      <c r="BC1435" t="n">
        <v>53.550643525</v>
      </c>
      <c r="BD1435" t="n">
        <v>53.550643525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1096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189</v>
      </c>
      <c r="L1436" t="s">
        <v>76</v>
      </c>
      <c r="M1436" t="s"/>
      <c r="N1436" t="s">
        <v>1099</v>
      </c>
      <c r="O1436" t="s">
        <v>78</v>
      </c>
      <c r="P1436" t="s">
        <v>1096</v>
      </c>
      <c r="Q1436" t="s"/>
      <c r="R1436" t="s">
        <v>220</v>
      </c>
      <c r="S1436" t="s">
        <v>709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HYPERLINK("https://hotel-media.eclerx.com/savepage/tk_15468536985138822_sr_273.html","info")</f>
        <v/>
      </c>
      <c r="AA1436" t="n">
        <v>-2311895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29</v>
      </c>
      <c r="AQ1436" t="s">
        <v>88</v>
      </c>
      <c r="AR1436" t="s">
        <v>133</v>
      </c>
      <c r="AS1436" t="s"/>
      <c r="AT1436" t="s">
        <v>90</v>
      </c>
      <c r="AU1436" t="s"/>
      <c r="AV1436" t="s"/>
      <c r="AW1436" t="s"/>
      <c r="AX1436" t="s"/>
      <c r="AY1436" t="n">
        <v>2311895</v>
      </c>
      <c r="AZ1436" t="s">
        <v>1098</v>
      </c>
      <c r="BA1436" t="s"/>
      <c r="BB1436" t="n">
        <v>105030</v>
      </c>
      <c r="BC1436" t="n">
        <v>53.550643525</v>
      </c>
      <c r="BD1436" t="n">
        <v>53.550643525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1100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65</v>
      </c>
      <c r="L1437" t="s">
        <v>76</v>
      </c>
      <c r="M1437" t="s"/>
      <c r="N1437" t="s">
        <v>235</v>
      </c>
      <c r="O1437" t="s">
        <v>78</v>
      </c>
      <c r="P1437" t="s">
        <v>1100</v>
      </c>
      <c r="Q1437" t="s"/>
      <c r="R1437" t="s">
        <v>95</v>
      </c>
      <c r="S1437" t="s">
        <v>923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HYPERLINK("https://hotel-media.eclerx.com/savepage/tk_15468539320749288_sr_273.html","info")</f>
        <v/>
      </c>
      <c r="AA1437" t="n">
        <v>-2324636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133</v>
      </c>
      <c r="AQ1437" t="s">
        <v>88</v>
      </c>
      <c r="AR1437" t="s">
        <v>123</v>
      </c>
      <c r="AS1437" t="s"/>
      <c r="AT1437" t="s">
        <v>90</v>
      </c>
      <c r="AU1437" t="s"/>
      <c r="AV1437" t="s"/>
      <c r="AW1437" t="s"/>
      <c r="AX1437" t="s"/>
      <c r="AY1437" t="n">
        <v>2324636</v>
      </c>
      <c r="AZ1437" t="s">
        <v>1101</v>
      </c>
      <c r="BA1437" t="s"/>
      <c r="BB1437" t="n">
        <v>70966</v>
      </c>
      <c r="BC1437" t="n">
        <v>53.554107</v>
      </c>
      <c r="BD1437" t="n">
        <v>53.554107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1100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69</v>
      </c>
      <c r="L1438" t="s">
        <v>76</v>
      </c>
      <c r="M1438" t="s"/>
      <c r="N1438" t="s">
        <v>1102</v>
      </c>
      <c r="O1438" t="s">
        <v>78</v>
      </c>
      <c r="P1438" t="s">
        <v>1100</v>
      </c>
      <c r="Q1438" t="s"/>
      <c r="R1438" t="s">
        <v>95</v>
      </c>
      <c r="S1438" t="s">
        <v>343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HYPERLINK("https://hotel-media.eclerx.com/savepage/tk_15468539320749288_sr_273.html","info")</f>
        <v/>
      </c>
      <c r="AA1438" t="n">
        <v>-2324636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133</v>
      </c>
      <c r="AQ1438" t="s">
        <v>88</v>
      </c>
      <c r="AR1438" t="s">
        <v>89</v>
      </c>
      <c r="AS1438" t="s"/>
      <c r="AT1438" t="s">
        <v>90</v>
      </c>
      <c r="AU1438" t="s"/>
      <c r="AV1438" t="s"/>
      <c r="AW1438" t="s"/>
      <c r="AX1438" t="s"/>
      <c r="AY1438" t="n">
        <v>2324636</v>
      </c>
      <c r="AZ1438" t="s">
        <v>1101</v>
      </c>
      <c r="BA1438" t="s"/>
      <c r="BB1438" t="n">
        <v>70966</v>
      </c>
      <c r="BC1438" t="n">
        <v>53.554107</v>
      </c>
      <c r="BD1438" t="n">
        <v>53.554107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1100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1103</v>
      </c>
      <c r="O1439" t="s">
        <v>78</v>
      </c>
      <c r="P1439" t="s">
        <v>1100</v>
      </c>
      <c r="Q1439" t="s"/>
      <c r="R1439" t="s">
        <v>95</v>
      </c>
      <c r="S1439" t="s">
        <v>118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HYPERLINK("https://hotel-media.eclerx.com/savepage/tk_15468539320749288_sr_273.html","info")</f>
        <v/>
      </c>
      <c r="AA1439" t="n">
        <v>-2324636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133</v>
      </c>
      <c r="AQ1439" t="s">
        <v>88</v>
      </c>
      <c r="AR1439" t="s">
        <v>89</v>
      </c>
      <c r="AS1439" t="s"/>
      <c r="AT1439" t="s">
        <v>90</v>
      </c>
      <c r="AU1439" t="s"/>
      <c r="AV1439" t="s"/>
      <c r="AW1439" t="s"/>
      <c r="AX1439" t="s"/>
      <c r="AY1439" t="n">
        <v>2324636</v>
      </c>
      <c r="AZ1439" t="s">
        <v>1101</v>
      </c>
      <c r="BA1439" t="s"/>
      <c r="BB1439" t="n">
        <v>70966</v>
      </c>
      <c r="BC1439" t="n">
        <v>53.554107</v>
      </c>
      <c r="BD1439" t="n">
        <v>53.554107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1100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82</v>
      </c>
      <c r="L1440" t="s">
        <v>76</v>
      </c>
      <c r="M1440" t="s"/>
      <c r="N1440" t="s">
        <v>1104</v>
      </c>
      <c r="O1440" t="s">
        <v>78</v>
      </c>
      <c r="P1440" t="s">
        <v>1100</v>
      </c>
      <c r="Q1440" t="s"/>
      <c r="R1440" t="s">
        <v>95</v>
      </c>
      <c r="S1440" t="s">
        <v>126</v>
      </c>
      <c r="T1440" t="s">
        <v>81</v>
      </c>
      <c r="U1440" t="s">
        <v>82</v>
      </c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HYPERLINK("https://hotel-media.eclerx.com/savepage/tk_15468539320749288_sr_273.html","info")</f>
        <v/>
      </c>
      <c r="AA1440" t="n">
        <v>-2324636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133</v>
      </c>
      <c r="AQ1440" t="s">
        <v>88</v>
      </c>
      <c r="AR1440" t="s">
        <v>89</v>
      </c>
      <c r="AS1440" t="s"/>
      <c r="AT1440" t="s">
        <v>90</v>
      </c>
      <c r="AU1440" t="s"/>
      <c r="AV1440" t="s"/>
      <c r="AW1440" t="s"/>
      <c r="AX1440" t="s"/>
      <c r="AY1440" t="n">
        <v>2324636</v>
      </c>
      <c r="AZ1440" t="s">
        <v>1101</v>
      </c>
      <c r="BA1440" t="s"/>
      <c r="BB1440" t="n">
        <v>70966</v>
      </c>
      <c r="BC1440" t="n">
        <v>53.554107</v>
      </c>
      <c r="BD1440" t="n">
        <v>53.554107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1100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87</v>
      </c>
      <c r="L1441" t="s">
        <v>76</v>
      </c>
      <c r="M1441" t="s"/>
      <c r="N1441" t="s">
        <v>680</v>
      </c>
      <c r="O1441" t="s">
        <v>78</v>
      </c>
      <c r="P1441" t="s">
        <v>1100</v>
      </c>
      <c r="Q1441" t="s"/>
      <c r="R1441" t="s">
        <v>95</v>
      </c>
      <c r="S1441" t="s">
        <v>199</v>
      </c>
      <c r="T1441" t="s">
        <v>81</v>
      </c>
      <c r="U1441" t="s">
        <v>82</v>
      </c>
      <c r="V1441" t="s">
        <v>83</v>
      </c>
      <c r="W1441" t="s">
        <v>84</v>
      </c>
      <c r="X1441" t="s"/>
      <c r="Y1441" t="s">
        <v>85</v>
      </c>
      <c r="Z1441">
        <f>HYPERLINK("https://hotel-media.eclerx.com/savepage/tk_15468539320749288_sr_273.html","info")</f>
        <v/>
      </c>
      <c r="AA1441" t="n">
        <v>-2324636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133</v>
      </c>
      <c r="AQ1441" t="s">
        <v>88</v>
      </c>
      <c r="AR1441" t="s">
        <v>89</v>
      </c>
      <c r="AS1441" t="s"/>
      <c r="AT1441" t="s">
        <v>90</v>
      </c>
      <c r="AU1441" t="s"/>
      <c r="AV1441" t="s"/>
      <c r="AW1441" t="s"/>
      <c r="AX1441" t="s"/>
      <c r="AY1441" t="n">
        <v>2324636</v>
      </c>
      <c r="AZ1441" t="s">
        <v>1101</v>
      </c>
      <c r="BA1441" t="s"/>
      <c r="BB1441" t="n">
        <v>70966</v>
      </c>
      <c r="BC1441" t="n">
        <v>53.554107</v>
      </c>
      <c r="BD1441" t="n">
        <v>53.554107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1100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92</v>
      </c>
      <c r="L1442" t="s">
        <v>76</v>
      </c>
      <c r="M1442" t="s"/>
      <c r="N1442" t="s">
        <v>1105</v>
      </c>
      <c r="O1442" t="s">
        <v>78</v>
      </c>
      <c r="P1442" t="s">
        <v>1100</v>
      </c>
      <c r="Q1442" t="s"/>
      <c r="R1442" t="s">
        <v>95</v>
      </c>
      <c r="S1442" t="s">
        <v>136</v>
      </c>
      <c r="T1442" t="s">
        <v>81</v>
      </c>
      <c r="U1442" t="s">
        <v>82</v>
      </c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HYPERLINK("https://hotel-media.eclerx.com/savepage/tk_15468539320749288_sr_273.html","info")</f>
        <v/>
      </c>
      <c r="AA1442" t="n">
        <v>-2324636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133</v>
      </c>
      <c r="AQ1442" t="s">
        <v>88</v>
      </c>
      <c r="AR1442" t="s">
        <v>89</v>
      </c>
      <c r="AS1442" t="s"/>
      <c r="AT1442" t="s">
        <v>90</v>
      </c>
      <c r="AU1442" t="s"/>
      <c r="AV1442" t="s"/>
      <c r="AW1442" t="s"/>
      <c r="AX1442" t="s"/>
      <c r="AY1442" t="n">
        <v>2324636</v>
      </c>
      <c r="AZ1442" t="s">
        <v>1101</v>
      </c>
      <c r="BA1442" t="s"/>
      <c r="BB1442" t="n">
        <v>70966</v>
      </c>
      <c r="BC1442" t="n">
        <v>53.554107</v>
      </c>
      <c r="BD1442" t="n">
        <v>53.554107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1100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102</v>
      </c>
      <c r="L1443" t="s">
        <v>76</v>
      </c>
      <c r="M1443" t="s"/>
      <c r="N1443" t="s">
        <v>679</v>
      </c>
      <c r="O1443" t="s">
        <v>78</v>
      </c>
      <c r="P1443" t="s">
        <v>1100</v>
      </c>
      <c r="Q1443" t="s"/>
      <c r="R1443" t="s">
        <v>95</v>
      </c>
      <c r="S1443" t="s">
        <v>145</v>
      </c>
      <c r="T1443" t="s">
        <v>81</v>
      </c>
      <c r="U1443" t="s">
        <v>82</v>
      </c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HYPERLINK("https://hotel-media.eclerx.com/savepage/tk_15468539320749288_sr_273.html","info")</f>
        <v/>
      </c>
      <c r="AA1443" t="n">
        <v>-2324636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133</v>
      </c>
      <c r="AQ1443" t="s">
        <v>88</v>
      </c>
      <c r="AR1443" t="s">
        <v>89</v>
      </c>
      <c r="AS1443" t="s"/>
      <c r="AT1443" t="s">
        <v>90</v>
      </c>
      <c r="AU1443" t="s"/>
      <c r="AV1443" t="s"/>
      <c r="AW1443" t="s"/>
      <c r="AX1443" t="s"/>
      <c r="AY1443" t="n">
        <v>2324636</v>
      </c>
      <c r="AZ1443" t="s">
        <v>1101</v>
      </c>
      <c r="BA1443" t="s"/>
      <c r="BB1443" t="n">
        <v>70966</v>
      </c>
      <c r="BC1443" t="n">
        <v>53.554107</v>
      </c>
      <c r="BD1443" t="n">
        <v>53.554107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1106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222</v>
      </c>
      <c r="L1444" t="s">
        <v>76</v>
      </c>
      <c r="M1444" t="s"/>
      <c r="N1444" t="s">
        <v>664</v>
      </c>
      <c r="O1444" t="s">
        <v>78</v>
      </c>
      <c r="P1444" t="s">
        <v>1106</v>
      </c>
      <c r="Q1444" t="s"/>
      <c r="R1444" t="s">
        <v>153</v>
      </c>
      <c r="S1444" t="s">
        <v>882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HYPERLINK("https://hotel-media.eclerx.com/savepage/tk_1546853831654389_sr_273.html","info")</f>
        <v/>
      </c>
      <c r="AA1444" t="n">
        <v>-2311913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87</v>
      </c>
      <c r="AQ1444" t="s">
        <v>88</v>
      </c>
      <c r="AR1444" t="s">
        <v>119</v>
      </c>
      <c r="AS1444" t="s"/>
      <c r="AT1444" t="s">
        <v>90</v>
      </c>
      <c r="AU1444" t="s"/>
      <c r="AV1444" t="s"/>
      <c r="AW1444" t="s"/>
      <c r="AX1444" t="s"/>
      <c r="AY1444" t="n">
        <v>2311913</v>
      </c>
      <c r="AZ1444" t="s">
        <v>1107</v>
      </c>
      <c r="BA1444" t="s"/>
      <c r="BB1444" t="n">
        <v>39923</v>
      </c>
      <c r="BC1444" t="n">
        <v>53.558528</v>
      </c>
      <c r="BD1444" t="n">
        <v>53.558528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1106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222</v>
      </c>
      <c r="L1445" t="s">
        <v>76</v>
      </c>
      <c r="M1445" t="s"/>
      <c r="N1445" t="s">
        <v>664</v>
      </c>
      <c r="O1445" t="s">
        <v>78</v>
      </c>
      <c r="P1445" t="s">
        <v>1106</v>
      </c>
      <c r="Q1445" t="s"/>
      <c r="R1445" t="s">
        <v>153</v>
      </c>
      <c r="S1445" t="s">
        <v>882</v>
      </c>
      <c r="T1445" t="s">
        <v>81</v>
      </c>
      <c r="U1445" t="s">
        <v>82</v>
      </c>
      <c r="V1445" t="s">
        <v>83</v>
      </c>
      <c r="W1445" t="s">
        <v>84</v>
      </c>
      <c r="X1445" t="s"/>
      <c r="Y1445" t="s">
        <v>85</v>
      </c>
      <c r="Z1445">
        <f>HYPERLINK("https://hotel-media.eclerx.com/savepage/tk_1546853831654389_sr_273.html","info")</f>
        <v/>
      </c>
      <c r="AA1445" t="n">
        <v>-2311913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87</v>
      </c>
      <c r="AQ1445" t="s">
        <v>88</v>
      </c>
      <c r="AR1445" t="s">
        <v>124</v>
      </c>
      <c r="AS1445" t="s"/>
      <c r="AT1445" t="s">
        <v>90</v>
      </c>
      <c r="AU1445" t="s"/>
      <c r="AV1445" t="s"/>
      <c r="AW1445" t="s"/>
      <c r="AX1445" t="s"/>
      <c r="AY1445" t="n">
        <v>2311913</v>
      </c>
      <c r="AZ1445" t="s">
        <v>1107</v>
      </c>
      <c r="BA1445" t="s"/>
      <c r="BB1445" t="n">
        <v>39923</v>
      </c>
      <c r="BC1445" t="n">
        <v>53.558528</v>
      </c>
      <c r="BD1445" t="n">
        <v>53.558528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1106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222</v>
      </c>
      <c r="L1446" t="s">
        <v>76</v>
      </c>
      <c r="M1446" t="s"/>
      <c r="N1446" t="s">
        <v>1108</v>
      </c>
      <c r="O1446" t="s">
        <v>78</v>
      </c>
      <c r="P1446" t="s">
        <v>1106</v>
      </c>
      <c r="Q1446" t="s"/>
      <c r="R1446" t="s">
        <v>153</v>
      </c>
      <c r="S1446" t="s">
        <v>882</v>
      </c>
      <c r="T1446" t="s">
        <v>81</v>
      </c>
      <c r="U1446" t="s">
        <v>82</v>
      </c>
      <c r="V1446" t="s">
        <v>83</v>
      </c>
      <c r="W1446" t="s">
        <v>84</v>
      </c>
      <c r="X1446" t="s"/>
      <c r="Y1446" t="s">
        <v>85</v>
      </c>
      <c r="Z1446">
        <f>HYPERLINK("https://hotel-media.eclerx.com/savepage/tk_1546853831654389_sr_273.html","info")</f>
        <v/>
      </c>
      <c r="AA1446" t="n">
        <v>-2311913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87</v>
      </c>
      <c r="AQ1446" t="s">
        <v>88</v>
      </c>
      <c r="AR1446" t="s">
        <v>121</v>
      </c>
      <c r="AS1446" t="s"/>
      <c r="AT1446" t="s">
        <v>90</v>
      </c>
      <c r="AU1446" t="s"/>
      <c r="AV1446" t="s"/>
      <c r="AW1446" t="s"/>
      <c r="AX1446" t="s"/>
      <c r="AY1446" t="n">
        <v>2311913</v>
      </c>
      <c r="AZ1446" t="s">
        <v>1107</v>
      </c>
      <c r="BA1446" t="s"/>
      <c r="BB1446" t="n">
        <v>39923</v>
      </c>
      <c r="BC1446" t="n">
        <v>53.558528</v>
      </c>
      <c r="BD1446" t="n">
        <v>53.558528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1106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267</v>
      </c>
      <c r="L1447" t="s">
        <v>76</v>
      </c>
      <c r="M1447" t="s"/>
      <c r="N1447" t="s">
        <v>1109</v>
      </c>
      <c r="O1447" t="s">
        <v>78</v>
      </c>
      <c r="P1447" t="s">
        <v>1106</v>
      </c>
      <c r="Q1447" t="s"/>
      <c r="R1447" t="s">
        <v>153</v>
      </c>
      <c r="S1447" t="s">
        <v>1110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HYPERLINK("https://hotel-media.eclerx.com/savepage/tk_1546853831654389_sr_273.html","info")</f>
        <v/>
      </c>
      <c r="AA1447" t="n">
        <v>-2311913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87</v>
      </c>
      <c r="AQ1447" t="s">
        <v>88</v>
      </c>
      <c r="AR1447" t="s">
        <v>124</v>
      </c>
      <c r="AS1447" t="s"/>
      <c r="AT1447" t="s">
        <v>90</v>
      </c>
      <c r="AU1447" t="s"/>
      <c r="AV1447" t="s"/>
      <c r="AW1447" t="s"/>
      <c r="AX1447" t="s"/>
      <c r="AY1447" t="n">
        <v>2311913</v>
      </c>
      <c r="AZ1447" t="s">
        <v>1107</v>
      </c>
      <c r="BA1447" t="s"/>
      <c r="BB1447" t="n">
        <v>39923</v>
      </c>
      <c r="BC1447" t="n">
        <v>53.558528</v>
      </c>
      <c r="BD1447" t="n">
        <v>53.558528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1106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267</v>
      </c>
      <c r="L1448" t="s">
        <v>76</v>
      </c>
      <c r="M1448" t="s"/>
      <c r="N1448" t="s">
        <v>1109</v>
      </c>
      <c r="O1448" t="s">
        <v>78</v>
      </c>
      <c r="P1448" t="s">
        <v>1106</v>
      </c>
      <c r="Q1448" t="s"/>
      <c r="R1448" t="s">
        <v>153</v>
      </c>
      <c r="S1448" t="s">
        <v>1110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HYPERLINK("https://hotel-media.eclerx.com/savepage/tk_1546853831654389_sr_273.html","info")</f>
        <v/>
      </c>
      <c r="AA1448" t="n">
        <v>-2311913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87</v>
      </c>
      <c r="AQ1448" t="s">
        <v>88</v>
      </c>
      <c r="AR1448" t="s">
        <v>119</v>
      </c>
      <c r="AS1448" t="s"/>
      <c r="AT1448" t="s">
        <v>90</v>
      </c>
      <c r="AU1448" t="s"/>
      <c r="AV1448" t="s"/>
      <c r="AW1448" t="s"/>
      <c r="AX1448" t="s"/>
      <c r="AY1448" t="n">
        <v>2311913</v>
      </c>
      <c r="AZ1448" t="s">
        <v>1107</v>
      </c>
      <c r="BA1448" t="s"/>
      <c r="BB1448" t="n">
        <v>39923</v>
      </c>
      <c r="BC1448" t="n">
        <v>53.558528</v>
      </c>
      <c r="BD1448" t="n">
        <v>53.558528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1106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267</v>
      </c>
      <c r="L1449" t="s">
        <v>76</v>
      </c>
      <c r="M1449" t="s"/>
      <c r="N1449" t="s">
        <v>1111</v>
      </c>
      <c r="O1449" t="s">
        <v>78</v>
      </c>
      <c r="P1449" t="s">
        <v>1106</v>
      </c>
      <c r="Q1449" t="s"/>
      <c r="R1449" t="s">
        <v>153</v>
      </c>
      <c r="S1449" t="s">
        <v>1110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HYPERLINK("https://hotel-media.eclerx.com/savepage/tk_1546853831654389_sr_273.html","info")</f>
        <v/>
      </c>
      <c r="AA1449" t="n">
        <v>-2311913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87</v>
      </c>
      <c r="AQ1449" t="s">
        <v>88</v>
      </c>
      <c r="AR1449" t="s">
        <v>121</v>
      </c>
      <c r="AS1449" t="s"/>
      <c r="AT1449" t="s">
        <v>90</v>
      </c>
      <c r="AU1449" t="s"/>
      <c r="AV1449" t="s"/>
      <c r="AW1449" t="s"/>
      <c r="AX1449" t="s"/>
      <c r="AY1449" t="n">
        <v>2311913</v>
      </c>
      <c r="AZ1449" t="s">
        <v>1107</v>
      </c>
      <c r="BA1449" t="s"/>
      <c r="BB1449" t="n">
        <v>39923</v>
      </c>
      <c r="BC1449" t="n">
        <v>53.558528</v>
      </c>
      <c r="BD1449" t="n">
        <v>53.558528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1112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292</v>
      </c>
      <c r="L1450" t="s">
        <v>76</v>
      </c>
      <c r="M1450" t="s"/>
      <c r="N1450" t="s">
        <v>1113</v>
      </c>
      <c r="O1450" t="s">
        <v>78</v>
      </c>
      <c r="P1450" t="s">
        <v>1112</v>
      </c>
      <c r="Q1450" t="s"/>
      <c r="R1450" t="s">
        <v>153</v>
      </c>
      <c r="S1450" t="s">
        <v>1114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HYPERLINK("https://hotel-media.eclerx.com/savepage/tk_15468537097814376_sr_273.html","info")</f>
        <v/>
      </c>
      <c r="AA1450" t="n">
        <v>-8174210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34</v>
      </c>
      <c r="AQ1450" t="s">
        <v>88</v>
      </c>
      <c r="AR1450" t="s">
        <v>133</v>
      </c>
      <c r="AS1450" t="s"/>
      <c r="AT1450" t="s">
        <v>90</v>
      </c>
      <c r="AU1450" t="s"/>
      <c r="AV1450" t="s"/>
      <c r="AW1450" t="s"/>
      <c r="AX1450" t="s"/>
      <c r="AY1450" t="n">
        <v>8174210</v>
      </c>
      <c r="AZ1450" t="s">
        <v>1115</v>
      </c>
      <c r="BA1450" t="s"/>
      <c r="BB1450" t="n">
        <v>204267</v>
      </c>
      <c r="BC1450" t="n">
        <v>53.55111082</v>
      </c>
      <c r="BD1450" t="n">
        <v>53.55111082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1112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292</v>
      </c>
      <c r="L1451" t="s">
        <v>76</v>
      </c>
      <c r="M1451" t="s"/>
      <c r="N1451" t="s">
        <v>1113</v>
      </c>
      <c r="O1451" t="s">
        <v>78</v>
      </c>
      <c r="P1451" t="s">
        <v>1112</v>
      </c>
      <c r="Q1451" t="s"/>
      <c r="R1451" t="s">
        <v>153</v>
      </c>
      <c r="S1451" t="s">
        <v>1114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HYPERLINK("https://hotel-media.eclerx.com/savepage/tk_15468537097814376_sr_273.html","info")</f>
        <v/>
      </c>
      <c r="AA1451" t="n">
        <v>-8174210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34</v>
      </c>
      <c r="AQ1451" t="s">
        <v>88</v>
      </c>
      <c r="AR1451" t="s">
        <v>438</v>
      </c>
      <c r="AS1451" t="s"/>
      <c r="AT1451" t="s">
        <v>90</v>
      </c>
      <c r="AU1451" t="s"/>
      <c r="AV1451" t="s"/>
      <c r="AW1451" t="s"/>
      <c r="AX1451" t="s"/>
      <c r="AY1451" t="n">
        <v>8174210</v>
      </c>
      <c r="AZ1451" t="s">
        <v>1115</v>
      </c>
      <c r="BA1451" t="s"/>
      <c r="BB1451" t="n">
        <v>204267</v>
      </c>
      <c r="BC1451" t="n">
        <v>53.55111082</v>
      </c>
      <c r="BD1451" t="n">
        <v>53.55111082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1112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310</v>
      </c>
      <c r="L1452" t="s">
        <v>76</v>
      </c>
      <c r="M1452" t="s"/>
      <c r="N1452" t="s">
        <v>979</v>
      </c>
      <c r="O1452" t="s">
        <v>78</v>
      </c>
      <c r="P1452" t="s">
        <v>1112</v>
      </c>
      <c r="Q1452" t="s"/>
      <c r="R1452" t="s">
        <v>153</v>
      </c>
      <c r="S1452" t="s">
        <v>1116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HYPERLINK("https://hotel-media.eclerx.com/savepage/tk_15468537097814376_sr_273.html","info")</f>
        <v/>
      </c>
      <c r="AA1452" t="n">
        <v>-8174210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34</v>
      </c>
      <c r="AQ1452" t="s">
        <v>88</v>
      </c>
      <c r="AR1452" t="s">
        <v>133</v>
      </c>
      <c r="AS1452" t="s"/>
      <c r="AT1452" t="s">
        <v>90</v>
      </c>
      <c r="AU1452" t="s"/>
      <c r="AV1452" t="s"/>
      <c r="AW1452" t="s"/>
      <c r="AX1452" t="s"/>
      <c r="AY1452" t="n">
        <v>8174210</v>
      </c>
      <c r="AZ1452" t="s">
        <v>1115</v>
      </c>
      <c r="BA1452" t="s"/>
      <c r="BB1452" t="n">
        <v>204267</v>
      </c>
      <c r="BC1452" t="n">
        <v>53.55111082</v>
      </c>
      <c r="BD1452" t="n">
        <v>53.55111082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1112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310</v>
      </c>
      <c r="L1453" t="s">
        <v>76</v>
      </c>
      <c r="M1453" t="s"/>
      <c r="N1453" t="s">
        <v>979</v>
      </c>
      <c r="O1453" t="s">
        <v>78</v>
      </c>
      <c r="P1453" t="s">
        <v>1112</v>
      </c>
      <c r="Q1453" t="s"/>
      <c r="R1453" t="s">
        <v>153</v>
      </c>
      <c r="S1453" t="s">
        <v>1116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HYPERLINK("https://hotel-media.eclerx.com/savepage/tk_15468537097814376_sr_273.html","info")</f>
        <v/>
      </c>
      <c r="AA1453" t="n">
        <v>-8174210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34</v>
      </c>
      <c r="AQ1453" t="s">
        <v>88</v>
      </c>
      <c r="AR1453" t="s">
        <v>438</v>
      </c>
      <c r="AS1453" t="s"/>
      <c r="AT1453" t="s">
        <v>90</v>
      </c>
      <c r="AU1453" t="s"/>
      <c r="AV1453" t="s"/>
      <c r="AW1453" t="s"/>
      <c r="AX1453" t="s"/>
      <c r="AY1453" t="n">
        <v>8174210</v>
      </c>
      <c r="AZ1453" t="s">
        <v>1115</v>
      </c>
      <c r="BA1453" t="s"/>
      <c r="BB1453" t="n">
        <v>204267</v>
      </c>
      <c r="BC1453" t="n">
        <v>53.55111082</v>
      </c>
      <c r="BD1453" t="n">
        <v>53.55111082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1112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328</v>
      </c>
      <c r="L1454" t="s">
        <v>76</v>
      </c>
      <c r="M1454" t="s"/>
      <c r="N1454" t="s">
        <v>980</v>
      </c>
      <c r="O1454" t="s">
        <v>78</v>
      </c>
      <c r="P1454" t="s">
        <v>1112</v>
      </c>
      <c r="Q1454" t="s"/>
      <c r="R1454" t="s">
        <v>153</v>
      </c>
      <c r="S1454" t="s">
        <v>1117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HYPERLINK("https://hotel-media.eclerx.com/savepage/tk_15468537097814376_sr_273.html","info")</f>
        <v/>
      </c>
      <c r="AA1454" t="n">
        <v>-8174210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34</v>
      </c>
      <c r="AQ1454" t="s">
        <v>88</v>
      </c>
      <c r="AR1454" t="s">
        <v>133</v>
      </c>
      <c r="AS1454" t="s"/>
      <c r="AT1454" t="s">
        <v>90</v>
      </c>
      <c r="AU1454" t="s"/>
      <c r="AV1454" t="s"/>
      <c r="AW1454" t="s"/>
      <c r="AX1454" t="s"/>
      <c r="AY1454" t="n">
        <v>8174210</v>
      </c>
      <c r="AZ1454" t="s">
        <v>1115</v>
      </c>
      <c r="BA1454" t="s"/>
      <c r="BB1454" t="n">
        <v>204267</v>
      </c>
      <c r="BC1454" t="n">
        <v>53.55111082</v>
      </c>
      <c r="BD1454" t="n">
        <v>53.55111082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1112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328</v>
      </c>
      <c r="L1455" t="s">
        <v>76</v>
      </c>
      <c r="M1455" t="s"/>
      <c r="N1455" t="s">
        <v>980</v>
      </c>
      <c r="O1455" t="s">
        <v>78</v>
      </c>
      <c r="P1455" t="s">
        <v>1112</v>
      </c>
      <c r="Q1455" t="s"/>
      <c r="R1455" t="s">
        <v>153</v>
      </c>
      <c r="S1455" t="s">
        <v>1117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HYPERLINK("https://hotel-media.eclerx.com/savepage/tk_15468537097814376_sr_273.html","info")</f>
        <v/>
      </c>
      <c r="AA1455" t="n">
        <v>-8174210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34</v>
      </c>
      <c r="AQ1455" t="s">
        <v>88</v>
      </c>
      <c r="AR1455" t="s">
        <v>438</v>
      </c>
      <c r="AS1455" t="s"/>
      <c r="AT1455" t="s">
        <v>90</v>
      </c>
      <c r="AU1455" t="s"/>
      <c r="AV1455" t="s"/>
      <c r="AW1455" t="s"/>
      <c r="AX1455" t="s"/>
      <c r="AY1455" t="n">
        <v>8174210</v>
      </c>
      <c r="AZ1455" t="s">
        <v>1115</v>
      </c>
      <c r="BA1455" t="s"/>
      <c r="BB1455" t="n">
        <v>204267</v>
      </c>
      <c r="BC1455" t="n">
        <v>53.55111082</v>
      </c>
      <c r="BD1455" t="n">
        <v>53.55111082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1118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170</v>
      </c>
      <c r="L1456" t="s">
        <v>76</v>
      </c>
      <c r="M1456" t="s"/>
      <c r="N1456" t="s">
        <v>1119</v>
      </c>
      <c r="O1456" t="s">
        <v>78</v>
      </c>
      <c r="P1456" t="s">
        <v>1118</v>
      </c>
      <c r="Q1456" t="s"/>
      <c r="R1456" t="s">
        <v>153</v>
      </c>
      <c r="S1456" t="s">
        <v>863</v>
      </c>
      <c r="T1456" t="s">
        <v>81</v>
      </c>
      <c r="U1456" t="s">
        <v>82</v>
      </c>
      <c r="V1456" t="s">
        <v>83</v>
      </c>
      <c r="W1456" t="s">
        <v>97</v>
      </c>
      <c r="X1456" t="s"/>
      <c r="Y1456" t="s">
        <v>85</v>
      </c>
      <c r="Z1456">
        <f>HYPERLINK("https://hotel-media.eclerx.com/savepage/tk_15468536883469408_sr_273.html","info")</f>
        <v/>
      </c>
      <c r="AA1456" t="n">
        <v>-2311887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27</v>
      </c>
      <c r="AQ1456" t="s">
        <v>88</v>
      </c>
      <c r="AR1456" t="s">
        <v>89</v>
      </c>
      <c r="AS1456" t="s"/>
      <c r="AT1456" t="s">
        <v>90</v>
      </c>
      <c r="AU1456" t="s"/>
      <c r="AV1456" t="s"/>
      <c r="AW1456" t="s"/>
      <c r="AX1456" t="s"/>
      <c r="AY1456" t="n">
        <v>2311887</v>
      </c>
      <c r="AZ1456" t="s">
        <v>1120</v>
      </c>
      <c r="BA1456" t="s"/>
      <c r="BB1456" t="n">
        <v>31499</v>
      </c>
      <c r="BC1456" t="n">
        <v>53.562998754237</v>
      </c>
      <c r="BD1456" t="n">
        <v>53.562998754237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1118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188</v>
      </c>
      <c r="L1457" t="s">
        <v>76</v>
      </c>
      <c r="M1457" t="s"/>
      <c r="N1457" t="s">
        <v>1121</v>
      </c>
      <c r="O1457" t="s">
        <v>78</v>
      </c>
      <c r="P1457" t="s">
        <v>1118</v>
      </c>
      <c r="Q1457" t="s"/>
      <c r="R1457" t="s">
        <v>153</v>
      </c>
      <c r="S1457" t="s">
        <v>402</v>
      </c>
      <c r="T1457" t="s">
        <v>81</v>
      </c>
      <c r="U1457" t="s">
        <v>82</v>
      </c>
      <c r="V1457" t="s">
        <v>83</v>
      </c>
      <c r="W1457" t="s">
        <v>97</v>
      </c>
      <c r="X1457" t="s"/>
      <c r="Y1457" t="s">
        <v>85</v>
      </c>
      <c r="Z1457">
        <f>HYPERLINK("https://hotel-media.eclerx.com/savepage/tk_15468536883469408_sr_273.html","info")</f>
        <v/>
      </c>
      <c r="AA1457" t="n">
        <v>-2311887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27</v>
      </c>
      <c r="AQ1457" t="s">
        <v>88</v>
      </c>
      <c r="AR1457" t="s">
        <v>89</v>
      </c>
      <c r="AS1457" t="s"/>
      <c r="AT1457" t="s">
        <v>90</v>
      </c>
      <c r="AU1457" t="s"/>
      <c r="AV1457" t="s"/>
      <c r="AW1457" t="s"/>
      <c r="AX1457" t="s"/>
      <c r="AY1457" t="n">
        <v>2311887</v>
      </c>
      <c r="AZ1457" t="s">
        <v>1120</v>
      </c>
      <c r="BA1457" t="s"/>
      <c r="BB1457" t="n">
        <v>31499</v>
      </c>
      <c r="BC1457" t="n">
        <v>53.562998754237</v>
      </c>
      <c r="BD1457" t="n">
        <v>53.562998754237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1118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190</v>
      </c>
      <c r="L1458" t="s">
        <v>76</v>
      </c>
      <c r="M1458" t="s"/>
      <c r="N1458" t="s">
        <v>1122</v>
      </c>
      <c r="O1458" t="s">
        <v>78</v>
      </c>
      <c r="P1458" t="s">
        <v>1118</v>
      </c>
      <c r="Q1458" t="s"/>
      <c r="R1458" t="s">
        <v>153</v>
      </c>
      <c r="S1458" t="s">
        <v>947</v>
      </c>
      <c r="T1458" t="s">
        <v>81</v>
      </c>
      <c r="U1458" t="s">
        <v>82</v>
      </c>
      <c r="V1458" t="s">
        <v>83</v>
      </c>
      <c r="W1458" t="s">
        <v>97</v>
      </c>
      <c r="X1458" t="s"/>
      <c r="Y1458" t="s">
        <v>85</v>
      </c>
      <c r="Z1458">
        <f>HYPERLINK("https://hotel-media.eclerx.com/savepage/tk_15468536883469408_sr_273.html","info")</f>
        <v/>
      </c>
      <c r="AA1458" t="n">
        <v>-2311887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27</v>
      </c>
      <c r="AQ1458" t="s">
        <v>88</v>
      </c>
      <c r="AR1458" t="s">
        <v>89</v>
      </c>
      <c r="AS1458" t="s"/>
      <c r="AT1458" t="s">
        <v>90</v>
      </c>
      <c r="AU1458" t="s"/>
      <c r="AV1458" t="s"/>
      <c r="AW1458" t="s"/>
      <c r="AX1458" t="s"/>
      <c r="AY1458" t="n">
        <v>2311887</v>
      </c>
      <c r="AZ1458" t="s">
        <v>1120</v>
      </c>
      <c r="BA1458" t="s"/>
      <c r="BB1458" t="n">
        <v>31499</v>
      </c>
      <c r="BC1458" t="n">
        <v>53.562998754237</v>
      </c>
      <c r="BD1458" t="n">
        <v>53.562998754237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1118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190</v>
      </c>
      <c r="L1459" t="s">
        <v>76</v>
      </c>
      <c r="M1459" t="s"/>
      <c r="N1459" t="s">
        <v>1123</v>
      </c>
      <c r="O1459" t="s">
        <v>78</v>
      </c>
      <c r="P1459" t="s">
        <v>1118</v>
      </c>
      <c r="Q1459" t="s"/>
      <c r="R1459" t="s">
        <v>153</v>
      </c>
      <c r="S1459" t="s">
        <v>947</v>
      </c>
      <c r="T1459" t="s">
        <v>81</v>
      </c>
      <c r="U1459" t="s">
        <v>82</v>
      </c>
      <c r="V1459" t="s">
        <v>83</v>
      </c>
      <c r="W1459" t="s">
        <v>97</v>
      </c>
      <c r="X1459" t="s"/>
      <c r="Y1459" t="s">
        <v>85</v>
      </c>
      <c r="Z1459">
        <f>HYPERLINK("https://hotel-media.eclerx.com/savepage/tk_15468536883469408_sr_273.html","info")</f>
        <v/>
      </c>
      <c r="AA1459" t="n">
        <v>-2311887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27</v>
      </c>
      <c r="AQ1459" t="s">
        <v>88</v>
      </c>
      <c r="AR1459" t="s">
        <v>89</v>
      </c>
      <c r="AS1459" t="s"/>
      <c r="AT1459" t="s">
        <v>90</v>
      </c>
      <c r="AU1459" t="s"/>
      <c r="AV1459" t="s"/>
      <c r="AW1459" t="s"/>
      <c r="AX1459" t="s"/>
      <c r="AY1459" t="n">
        <v>2311887</v>
      </c>
      <c r="AZ1459" t="s">
        <v>1120</v>
      </c>
      <c r="BA1459" t="s"/>
      <c r="BB1459" t="n">
        <v>31499</v>
      </c>
      <c r="BC1459" t="n">
        <v>53.562998754237</v>
      </c>
      <c r="BD1459" t="n">
        <v>53.562998754237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1118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190</v>
      </c>
      <c r="L1460" t="s">
        <v>76</v>
      </c>
      <c r="M1460" t="s"/>
      <c r="N1460" t="s">
        <v>1124</v>
      </c>
      <c r="O1460" t="s">
        <v>78</v>
      </c>
      <c r="P1460" t="s">
        <v>1118</v>
      </c>
      <c r="Q1460" t="s"/>
      <c r="R1460" t="s">
        <v>153</v>
      </c>
      <c r="S1460" t="s">
        <v>947</v>
      </c>
      <c r="T1460" t="s">
        <v>81</v>
      </c>
      <c r="U1460" t="s">
        <v>82</v>
      </c>
      <c r="V1460" t="s">
        <v>83</v>
      </c>
      <c r="W1460" t="s">
        <v>97</v>
      </c>
      <c r="X1460" t="s"/>
      <c r="Y1460" t="s">
        <v>85</v>
      </c>
      <c r="Z1460">
        <f>HYPERLINK("https://hotel-media.eclerx.com/savepage/tk_15468536883469408_sr_273.html","info")</f>
        <v/>
      </c>
      <c r="AA1460" t="n">
        <v>-2311887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27</v>
      </c>
      <c r="AQ1460" t="s">
        <v>88</v>
      </c>
      <c r="AR1460" t="s">
        <v>89</v>
      </c>
      <c r="AS1460" t="s"/>
      <c r="AT1460" t="s">
        <v>90</v>
      </c>
      <c r="AU1460" t="s"/>
      <c r="AV1460" t="s"/>
      <c r="AW1460" t="s"/>
      <c r="AX1460" t="s"/>
      <c r="AY1460" t="n">
        <v>2311887</v>
      </c>
      <c r="AZ1460" t="s">
        <v>1120</v>
      </c>
      <c r="BA1460" t="s"/>
      <c r="BB1460" t="n">
        <v>31499</v>
      </c>
      <c r="BC1460" t="n">
        <v>53.562998754237</v>
      </c>
      <c r="BD1460" t="n">
        <v>53.562998754237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1118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190</v>
      </c>
      <c r="L1461" t="s">
        <v>76</v>
      </c>
      <c r="M1461" t="s"/>
      <c r="N1461" t="s">
        <v>1125</v>
      </c>
      <c r="O1461" t="s">
        <v>78</v>
      </c>
      <c r="P1461" t="s">
        <v>1118</v>
      </c>
      <c r="Q1461" t="s"/>
      <c r="R1461" t="s">
        <v>153</v>
      </c>
      <c r="S1461" t="s">
        <v>947</v>
      </c>
      <c r="T1461" t="s">
        <v>81</v>
      </c>
      <c r="U1461" t="s">
        <v>82</v>
      </c>
      <c r="V1461" t="s">
        <v>83</v>
      </c>
      <c r="W1461" t="s">
        <v>97</v>
      </c>
      <c r="X1461" t="s"/>
      <c r="Y1461" t="s">
        <v>85</v>
      </c>
      <c r="Z1461">
        <f>HYPERLINK("https://hotel-media.eclerx.com/savepage/tk_15468536883469408_sr_273.html","info")</f>
        <v/>
      </c>
      <c r="AA1461" t="n">
        <v>-2311887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27</v>
      </c>
      <c r="AQ1461" t="s">
        <v>88</v>
      </c>
      <c r="AR1461" t="s">
        <v>89</v>
      </c>
      <c r="AS1461" t="s"/>
      <c r="AT1461" t="s">
        <v>90</v>
      </c>
      <c r="AU1461" t="s"/>
      <c r="AV1461" t="s"/>
      <c r="AW1461" t="s"/>
      <c r="AX1461" t="s"/>
      <c r="AY1461" t="n">
        <v>2311887</v>
      </c>
      <c r="AZ1461" t="s">
        <v>1120</v>
      </c>
      <c r="BA1461" t="s"/>
      <c r="BB1461" t="n">
        <v>31499</v>
      </c>
      <c r="BC1461" t="n">
        <v>53.562998754237</v>
      </c>
      <c r="BD1461" t="n">
        <v>53.562998754237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1118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195</v>
      </c>
      <c r="L1462" t="s">
        <v>76</v>
      </c>
      <c r="M1462" t="s"/>
      <c r="N1462" t="s">
        <v>1126</v>
      </c>
      <c r="O1462" t="s">
        <v>78</v>
      </c>
      <c r="P1462" t="s">
        <v>1118</v>
      </c>
      <c r="Q1462" t="s"/>
      <c r="R1462" t="s">
        <v>153</v>
      </c>
      <c r="S1462" t="s">
        <v>869</v>
      </c>
      <c r="T1462" t="s">
        <v>81</v>
      </c>
      <c r="U1462" t="s">
        <v>82</v>
      </c>
      <c r="V1462" t="s">
        <v>83</v>
      </c>
      <c r="W1462" t="s">
        <v>97</v>
      </c>
      <c r="X1462" t="s"/>
      <c r="Y1462" t="s">
        <v>85</v>
      </c>
      <c r="Z1462">
        <f>HYPERLINK("https://hotel-media.eclerx.com/savepage/tk_15468536883469408_sr_273.html","info")</f>
        <v/>
      </c>
      <c r="AA1462" t="n">
        <v>-2311887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27</v>
      </c>
      <c r="AQ1462" t="s">
        <v>88</v>
      </c>
      <c r="AR1462" t="s">
        <v>127</v>
      </c>
      <c r="AS1462" t="s"/>
      <c r="AT1462" t="s">
        <v>90</v>
      </c>
      <c r="AU1462" t="s"/>
      <c r="AV1462" t="s"/>
      <c r="AW1462" t="s"/>
      <c r="AX1462" t="s"/>
      <c r="AY1462" t="n">
        <v>2311887</v>
      </c>
      <c r="AZ1462" t="s">
        <v>1120</v>
      </c>
      <c r="BA1462" t="s"/>
      <c r="BB1462" t="n">
        <v>31499</v>
      </c>
      <c r="BC1462" t="n">
        <v>53.562998754237</v>
      </c>
      <c r="BD1462" t="n">
        <v>53.562998754237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1118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195</v>
      </c>
      <c r="L1463" t="s">
        <v>76</v>
      </c>
      <c r="M1463" t="s"/>
      <c r="N1463" t="s">
        <v>1127</v>
      </c>
      <c r="O1463" t="s">
        <v>78</v>
      </c>
      <c r="P1463" t="s">
        <v>1118</v>
      </c>
      <c r="Q1463" t="s"/>
      <c r="R1463" t="s">
        <v>153</v>
      </c>
      <c r="S1463" t="s">
        <v>869</v>
      </c>
      <c r="T1463" t="s">
        <v>81</v>
      </c>
      <c r="U1463" t="s">
        <v>82</v>
      </c>
      <c r="V1463" t="s">
        <v>83</v>
      </c>
      <c r="W1463" t="s">
        <v>97</v>
      </c>
      <c r="X1463" t="s"/>
      <c r="Y1463" t="s">
        <v>85</v>
      </c>
      <c r="Z1463">
        <f>HYPERLINK("https://hotel-media.eclerx.com/savepage/tk_15468536883469408_sr_273.html","info")</f>
        <v/>
      </c>
      <c r="AA1463" t="n">
        <v>-2311887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27</v>
      </c>
      <c r="AQ1463" t="s">
        <v>88</v>
      </c>
      <c r="AR1463" t="s">
        <v>133</v>
      </c>
      <c r="AS1463" t="s"/>
      <c r="AT1463" t="s">
        <v>90</v>
      </c>
      <c r="AU1463" t="s"/>
      <c r="AV1463" t="s"/>
      <c r="AW1463" t="s"/>
      <c r="AX1463" t="s"/>
      <c r="AY1463" t="n">
        <v>2311887</v>
      </c>
      <c r="AZ1463" t="s">
        <v>1120</v>
      </c>
      <c r="BA1463" t="s"/>
      <c r="BB1463" t="n">
        <v>31499</v>
      </c>
      <c r="BC1463" t="n">
        <v>53.562998754237</v>
      </c>
      <c r="BD1463" t="n">
        <v>53.562998754237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1118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196</v>
      </c>
      <c r="L1464" t="s">
        <v>76</v>
      </c>
      <c r="M1464" t="s"/>
      <c r="N1464" t="s">
        <v>1127</v>
      </c>
      <c r="O1464" t="s">
        <v>78</v>
      </c>
      <c r="P1464" t="s">
        <v>1118</v>
      </c>
      <c r="Q1464" t="s"/>
      <c r="R1464" t="s">
        <v>153</v>
      </c>
      <c r="S1464" t="s">
        <v>165</v>
      </c>
      <c r="T1464" t="s">
        <v>81</v>
      </c>
      <c r="U1464" t="s">
        <v>82</v>
      </c>
      <c r="V1464" t="s">
        <v>83</v>
      </c>
      <c r="W1464" t="s">
        <v>97</v>
      </c>
      <c r="X1464" t="s"/>
      <c r="Y1464" t="s">
        <v>85</v>
      </c>
      <c r="Z1464">
        <f>HYPERLINK("https://hotel-media.eclerx.com/savepage/tk_15468536883469408_sr_273.html","info")</f>
        <v/>
      </c>
      <c r="AA1464" t="n">
        <v>-2311887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27</v>
      </c>
      <c r="AQ1464" t="s">
        <v>88</v>
      </c>
      <c r="AR1464" t="s">
        <v>438</v>
      </c>
      <c r="AS1464" t="s"/>
      <c r="AT1464" t="s">
        <v>90</v>
      </c>
      <c r="AU1464" t="s"/>
      <c r="AV1464" t="s"/>
      <c r="AW1464" t="s"/>
      <c r="AX1464" t="s"/>
      <c r="AY1464" t="n">
        <v>2311887</v>
      </c>
      <c r="AZ1464" t="s">
        <v>1120</v>
      </c>
      <c r="BA1464" t="s"/>
      <c r="BB1464" t="n">
        <v>31499</v>
      </c>
      <c r="BC1464" t="n">
        <v>53.562998754237</v>
      </c>
      <c r="BD1464" t="n">
        <v>53.562998754237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1118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200</v>
      </c>
      <c r="L1465" t="s">
        <v>76</v>
      </c>
      <c r="M1465" t="s"/>
      <c r="N1465" t="s">
        <v>1128</v>
      </c>
      <c r="O1465" t="s">
        <v>78</v>
      </c>
      <c r="P1465" t="s">
        <v>1118</v>
      </c>
      <c r="Q1465" t="s"/>
      <c r="R1465" t="s">
        <v>153</v>
      </c>
      <c r="S1465" t="s">
        <v>1129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HYPERLINK("https://hotel-media.eclerx.com/savepage/tk_15468536883469408_sr_273.html","info")</f>
        <v/>
      </c>
      <c r="AA1465" t="n">
        <v>-2311887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27</v>
      </c>
      <c r="AQ1465" t="s">
        <v>88</v>
      </c>
      <c r="AR1465" t="s">
        <v>89</v>
      </c>
      <c r="AS1465" t="s"/>
      <c r="AT1465" t="s">
        <v>90</v>
      </c>
      <c r="AU1465" t="s"/>
      <c r="AV1465" t="s"/>
      <c r="AW1465" t="s"/>
      <c r="AX1465" t="s"/>
      <c r="AY1465" t="n">
        <v>2311887</v>
      </c>
      <c r="AZ1465" t="s">
        <v>1120</v>
      </c>
      <c r="BA1465" t="s"/>
      <c r="BB1465" t="n">
        <v>31499</v>
      </c>
      <c r="BC1465" t="n">
        <v>53.562998754237</v>
      </c>
      <c r="BD1465" t="n">
        <v>53.562998754237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1118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200</v>
      </c>
      <c r="L1466" t="s">
        <v>76</v>
      </c>
      <c r="M1466" t="s"/>
      <c r="N1466" t="s">
        <v>1130</v>
      </c>
      <c r="O1466" t="s">
        <v>78</v>
      </c>
      <c r="P1466" t="s">
        <v>1118</v>
      </c>
      <c r="Q1466" t="s"/>
      <c r="R1466" t="s">
        <v>153</v>
      </c>
      <c r="S1466" t="s">
        <v>1129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HYPERLINK("https://hotel-media.eclerx.com/savepage/tk_15468536883469408_sr_273.html","info")</f>
        <v/>
      </c>
      <c r="AA1466" t="n">
        <v>-2311887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27</v>
      </c>
      <c r="AQ1466" t="s">
        <v>88</v>
      </c>
      <c r="AR1466" t="s">
        <v>89</v>
      </c>
      <c r="AS1466" t="s"/>
      <c r="AT1466" t="s">
        <v>90</v>
      </c>
      <c r="AU1466" t="s"/>
      <c r="AV1466" t="s"/>
      <c r="AW1466" t="s"/>
      <c r="AX1466" t="s"/>
      <c r="AY1466" t="n">
        <v>2311887</v>
      </c>
      <c r="AZ1466" t="s">
        <v>1120</v>
      </c>
      <c r="BA1466" t="s"/>
      <c r="BB1466" t="n">
        <v>31499</v>
      </c>
      <c r="BC1466" t="n">
        <v>53.562998754237</v>
      </c>
      <c r="BD1466" t="n">
        <v>53.562998754237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1118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210</v>
      </c>
      <c r="L1467" t="s">
        <v>76</v>
      </c>
      <c r="M1467" t="s"/>
      <c r="N1467" t="s">
        <v>152</v>
      </c>
      <c r="O1467" t="s">
        <v>78</v>
      </c>
      <c r="P1467" t="s">
        <v>1118</v>
      </c>
      <c r="Q1467" t="s"/>
      <c r="R1467" t="s">
        <v>153</v>
      </c>
      <c r="S1467" t="s">
        <v>661</v>
      </c>
      <c r="T1467" t="s">
        <v>81</v>
      </c>
      <c r="U1467" t="s">
        <v>82</v>
      </c>
      <c r="V1467" t="s">
        <v>83</v>
      </c>
      <c r="W1467" t="s">
        <v>97</v>
      </c>
      <c r="X1467" t="s"/>
      <c r="Y1467" t="s">
        <v>85</v>
      </c>
      <c r="Z1467">
        <f>HYPERLINK("https://hotel-media.eclerx.com/savepage/tk_15468536883469408_sr_273.html","info")</f>
        <v/>
      </c>
      <c r="AA1467" t="n">
        <v>-2311887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27</v>
      </c>
      <c r="AQ1467" t="s">
        <v>88</v>
      </c>
      <c r="AR1467" t="s">
        <v>89</v>
      </c>
      <c r="AS1467" t="s"/>
      <c r="AT1467" t="s">
        <v>90</v>
      </c>
      <c r="AU1467" t="s"/>
      <c r="AV1467" t="s"/>
      <c r="AW1467" t="s"/>
      <c r="AX1467" t="s"/>
      <c r="AY1467" t="n">
        <v>2311887</v>
      </c>
      <c r="AZ1467" t="s">
        <v>1120</v>
      </c>
      <c r="BA1467" t="s"/>
      <c r="BB1467" t="n">
        <v>31499</v>
      </c>
      <c r="BC1467" t="n">
        <v>53.562998754237</v>
      </c>
      <c r="BD1467" t="n">
        <v>53.562998754237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1118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210</v>
      </c>
      <c r="L1468" t="s">
        <v>76</v>
      </c>
      <c r="M1468" t="s"/>
      <c r="N1468" t="s">
        <v>1131</v>
      </c>
      <c r="O1468" t="s">
        <v>78</v>
      </c>
      <c r="P1468" t="s">
        <v>1118</v>
      </c>
      <c r="Q1468" t="s"/>
      <c r="R1468" t="s">
        <v>153</v>
      </c>
      <c r="S1468" t="s">
        <v>661</v>
      </c>
      <c r="T1468" t="s">
        <v>81</v>
      </c>
      <c r="U1468" t="s">
        <v>82</v>
      </c>
      <c r="V1468" t="s">
        <v>83</v>
      </c>
      <c r="W1468" t="s">
        <v>97</v>
      </c>
      <c r="X1468" t="s"/>
      <c r="Y1468" t="s">
        <v>85</v>
      </c>
      <c r="Z1468">
        <f>HYPERLINK("https://hotel-media.eclerx.com/savepage/tk_15468536883469408_sr_273.html","info")</f>
        <v/>
      </c>
      <c r="AA1468" t="n">
        <v>-2311887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27</v>
      </c>
      <c r="AQ1468" t="s">
        <v>88</v>
      </c>
      <c r="AR1468" t="s">
        <v>89</v>
      </c>
      <c r="AS1468" t="s"/>
      <c r="AT1468" t="s">
        <v>90</v>
      </c>
      <c r="AU1468" t="s"/>
      <c r="AV1468" t="s"/>
      <c r="AW1468" t="s"/>
      <c r="AX1468" t="s"/>
      <c r="AY1468" t="n">
        <v>2311887</v>
      </c>
      <c r="AZ1468" t="s">
        <v>1120</v>
      </c>
      <c r="BA1468" t="s"/>
      <c r="BB1468" t="n">
        <v>31499</v>
      </c>
      <c r="BC1468" t="n">
        <v>53.562998754237</v>
      </c>
      <c r="BD1468" t="n">
        <v>53.562998754237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1118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220</v>
      </c>
      <c r="L1469" t="s">
        <v>76</v>
      </c>
      <c r="M1469" t="s"/>
      <c r="N1469" t="s">
        <v>1132</v>
      </c>
      <c r="O1469" t="s">
        <v>78</v>
      </c>
      <c r="P1469" t="s">
        <v>1118</v>
      </c>
      <c r="Q1469" t="s"/>
      <c r="R1469" t="s">
        <v>153</v>
      </c>
      <c r="S1469" t="s">
        <v>1133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HYPERLINK("https://hotel-media.eclerx.com/savepage/tk_15468536883469408_sr_273.html","info")</f>
        <v/>
      </c>
      <c r="AA1469" t="n">
        <v>-2311887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27</v>
      </c>
      <c r="AQ1469" t="s">
        <v>88</v>
      </c>
      <c r="AR1469" t="s">
        <v>89</v>
      </c>
      <c r="AS1469" t="s"/>
      <c r="AT1469" t="s">
        <v>90</v>
      </c>
      <c r="AU1469" t="s"/>
      <c r="AV1469" t="s"/>
      <c r="AW1469" t="s"/>
      <c r="AX1469" t="s"/>
      <c r="AY1469" t="n">
        <v>2311887</v>
      </c>
      <c r="AZ1469" t="s">
        <v>1120</v>
      </c>
      <c r="BA1469" t="s"/>
      <c r="BB1469" t="n">
        <v>31499</v>
      </c>
      <c r="BC1469" t="n">
        <v>53.562998754237</v>
      </c>
      <c r="BD1469" t="n">
        <v>53.562998754237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1118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220</v>
      </c>
      <c r="L1470" t="s">
        <v>76</v>
      </c>
      <c r="M1470" t="s"/>
      <c r="N1470" t="s">
        <v>1134</v>
      </c>
      <c r="O1470" t="s">
        <v>78</v>
      </c>
      <c r="P1470" t="s">
        <v>1118</v>
      </c>
      <c r="Q1470" t="s"/>
      <c r="R1470" t="s">
        <v>153</v>
      </c>
      <c r="S1470" t="s">
        <v>1133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HYPERLINK("https://hotel-media.eclerx.com/savepage/tk_15468536883469408_sr_273.html","info")</f>
        <v/>
      </c>
      <c r="AA1470" t="n">
        <v>-2311887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27</v>
      </c>
      <c r="AQ1470" t="s">
        <v>88</v>
      </c>
      <c r="AR1470" t="s">
        <v>89</v>
      </c>
      <c r="AS1470" t="s"/>
      <c r="AT1470" t="s">
        <v>90</v>
      </c>
      <c r="AU1470" t="s"/>
      <c r="AV1470" t="s"/>
      <c r="AW1470" t="s"/>
      <c r="AX1470" t="s"/>
      <c r="AY1470" t="n">
        <v>2311887</v>
      </c>
      <c r="AZ1470" t="s">
        <v>1120</v>
      </c>
      <c r="BA1470" t="s"/>
      <c r="BB1470" t="n">
        <v>31499</v>
      </c>
      <c r="BC1470" t="n">
        <v>53.562998754237</v>
      </c>
      <c r="BD1470" t="n">
        <v>53.562998754237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1118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220</v>
      </c>
      <c r="L1471" t="s">
        <v>76</v>
      </c>
      <c r="M1471" t="s"/>
      <c r="N1471" t="s">
        <v>1135</v>
      </c>
      <c r="O1471" t="s">
        <v>78</v>
      </c>
      <c r="P1471" t="s">
        <v>1118</v>
      </c>
      <c r="Q1471" t="s"/>
      <c r="R1471" t="s">
        <v>153</v>
      </c>
      <c r="S1471" t="s">
        <v>1133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HYPERLINK("https://hotel-media.eclerx.com/savepage/tk_15468536883469408_sr_273.html","info")</f>
        <v/>
      </c>
      <c r="AA1471" t="n">
        <v>-2311887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27</v>
      </c>
      <c r="AQ1471" t="s">
        <v>88</v>
      </c>
      <c r="AR1471" t="s">
        <v>89</v>
      </c>
      <c r="AS1471" t="s"/>
      <c r="AT1471" t="s">
        <v>90</v>
      </c>
      <c r="AU1471" t="s"/>
      <c r="AV1471" t="s"/>
      <c r="AW1471" t="s"/>
      <c r="AX1471" t="s"/>
      <c r="AY1471" t="n">
        <v>2311887</v>
      </c>
      <c r="AZ1471" t="s">
        <v>1120</v>
      </c>
      <c r="BA1471" t="s"/>
      <c r="BB1471" t="n">
        <v>31499</v>
      </c>
      <c r="BC1471" t="n">
        <v>53.562998754237</v>
      </c>
      <c r="BD1471" t="n">
        <v>53.562998754237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1118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220</v>
      </c>
      <c r="L1472" t="s">
        <v>76</v>
      </c>
      <c r="M1472" t="s"/>
      <c r="N1472" t="s">
        <v>1136</v>
      </c>
      <c r="O1472" t="s">
        <v>78</v>
      </c>
      <c r="P1472" t="s">
        <v>1118</v>
      </c>
      <c r="Q1472" t="s"/>
      <c r="R1472" t="s">
        <v>153</v>
      </c>
      <c r="S1472" t="s">
        <v>1133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HYPERLINK("https://hotel-media.eclerx.com/savepage/tk_15468536883469408_sr_273.html","info")</f>
        <v/>
      </c>
      <c r="AA1472" t="n">
        <v>-2311887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27</v>
      </c>
      <c r="AQ1472" t="s">
        <v>88</v>
      </c>
      <c r="AR1472" t="s">
        <v>89</v>
      </c>
      <c r="AS1472" t="s"/>
      <c r="AT1472" t="s">
        <v>90</v>
      </c>
      <c r="AU1472" t="s"/>
      <c r="AV1472" t="s"/>
      <c r="AW1472" t="s"/>
      <c r="AX1472" t="s"/>
      <c r="AY1472" t="n">
        <v>2311887</v>
      </c>
      <c r="AZ1472" t="s">
        <v>1120</v>
      </c>
      <c r="BA1472" t="s"/>
      <c r="BB1472" t="n">
        <v>31499</v>
      </c>
      <c r="BC1472" t="n">
        <v>53.562998754237</v>
      </c>
      <c r="BD1472" t="n">
        <v>53.562998754237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1118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229</v>
      </c>
      <c r="L1473" t="s">
        <v>76</v>
      </c>
      <c r="M1473" t="s"/>
      <c r="N1473" t="s">
        <v>1127</v>
      </c>
      <c r="O1473" t="s">
        <v>78</v>
      </c>
      <c r="P1473" t="s">
        <v>1118</v>
      </c>
      <c r="Q1473" t="s"/>
      <c r="R1473" t="s">
        <v>153</v>
      </c>
      <c r="S1473" t="s">
        <v>1050</v>
      </c>
      <c r="T1473" t="s">
        <v>81</v>
      </c>
      <c r="U1473" t="s">
        <v>82</v>
      </c>
      <c r="V1473" t="s">
        <v>83</v>
      </c>
      <c r="W1473" t="s">
        <v>97</v>
      </c>
      <c r="X1473" t="s"/>
      <c r="Y1473" t="s">
        <v>85</v>
      </c>
      <c r="Z1473">
        <f>HYPERLINK("https://hotel-media.eclerx.com/savepage/tk_15468536883469408_sr_273.html","info")</f>
        <v/>
      </c>
      <c r="AA1473" t="n">
        <v>-2311887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27</v>
      </c>
      <c r="AQ1473" t="s">
        <v>88</v>
      </c>
      <c r="AR1473" t="s">
        <v>133</v>
      </c>
      <c r="AS1473" t="s"/>
      <c r="AT1473" t="s">
        <v>90</v>
      </c>
      <c r="AU1473" t="s"/>
      <c r="AV1473" t="s"/>
      <c r="AW1473" t="s"/>
      <c r="AX1473" t="s"/>
      <c r="AY1473" t="n">
        <v>2311887</v>
      </c>
      <c r="AZ1473" t="s">
        <v>1120</v>
      </c>
      <c r="BA1473" t="s"/>
      <c r="BB1473" t="n">
        <v>31499</v>
      </c>
      <c r="BC1473" t="n">
        <v>53.562998754237</v>
      </c>
      <c r="BD1473" t="n">
        <v>53.562998754237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1118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230</v>
      </c>
      <c r="L1474" t="s">
        <v>76</v>
      </c>
      <c r="M1474" t="s"/>
      <c r="N1474" t="s">
        <v>1127</v>
      </c>
      <c r="O1474" t="s">
        <v>78</v>
      </c>
      <c r="P1474" t="s">
        <v>1118</v>
      </c>
      <c r="Q1474" t="s"/>
      <c r="R1474" t="s">
        <v>153</v>
      </c>
      <c r="S1474" t="s">
        <v>1086</v>
      </c>
      <c r="T1474" t="s">
        <v>81</v>
      </c>
      <c r="U1474" t="s">
        <v>82</v>
      </c>
      <c r="V1474" t="s">
        <v>83</v>
      </c>
      <c r="W1474" t="s">
        <v>97</v>
      </c>
      <c r="X1474" t="s"/>
      <c r="Y1474" t="s">
        <v>85</v>
      </c>
      <c r="Z1474">
        <f>HYPERLINK("https://hotel-media.eclerx.com/savepage/tk_15468536883469408_sr_273.html","info")</f>
        <v/>
      </c>
      <c r="AA1474" t="n">
        <v>-2311887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27</v>
      </c>
      <c r="AQ1474" t="s">
        <v>88</v>
      </c>
      <c r="AR1474" t="s">
        <v>438</v>
      </c>
      <c r="AS1474" t="s"/>
      <c r="AT1474" t="s">
        <v>90</v>
      </c>
      <c r="AU1474" t="s"/>
      <c r="AV1474" t="s"/>
      <c r="AW1474" t="s"/>
      <c r="AX1474" t="s"/>
      <c r="AY1474" t="n">
        <v>2311887</v>
      </c>
      <c r="AZ1474" t="s">
        <v>1120</v>
      </c>
      <c r="BA1474" t="s"/>
      <c r="BB1474" t="n">
        <v>31499</v>
      </c>
      <c r="BC1474" t="n">
        <v>53.562998754237</v>
      </c>
      <c r="BD1474" t="n">
        <v>53.562998754237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1118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250</v>
      </c>
      <c r="L1475" t="s">
        <v>76</v>
      </c>
      <c r="M1475" t="s"/>
      <c r="N1475" t="s">
        <v>1137</v>
      </c>
      <c r="O1475" t="s">
        <v>78</v>
      </c>
      <c r="P1475" t="s">
        <v>1118</v>
      </c>
      <c r="Q1475" t="s"/>
      <c r="R1475" t="s">
        <v>153</v>
      </c>
      <c r="S1475" t="s">
        <v>1138</v>
      </c>
      <c r="T1475" t="s">
        <v>81</v>
      </c>
      <c r="U1475" t="s">
        <v>82</v>
      </c>
      <c r="V1475" t="s">
        <v>83</v>
      </c>
      <c r="W1475" t="s">
        <v>97</v>
      </c>
      <c r="X1475" t="s"/>
      <c r="Y1475" t="s">
        <v>85</v>
      </c>
      <c r="Z1475">
        <f>HYPERLINK("https://hotel-media.eclerx.com/savepage/tk_15468536883469408_sr_273.html","info")</f>
        <v/>
      </c>
      <c r="AA1475" t="n">
        <v>-2311887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27</v>
      </c>
      <c r="AQ1475" t="s">
        <v>88</v>
      </c>
      <c r="AR1475" t="s">
        <v>89</v>
      </c>
      <c r="AS1475" t="s"/>
      <c r="AT1475" t="s">
        <v>90</v>
      </c>
      <c r="AU1475" t="s"/>
      <c r="AV1475" t="s"/>
      <c r="AW1475" t="s"/>
      <c r="AX1475" t="s"/>
      <c r="AY1475" t="n">
        <v>2311887</v>
      </c>
      <c r="AZ1475" t="s">
        <v>1120</v>
      </c>
      <c r="BA1475" t="s"/>
      <c r="BB1475" t="n">
        <v>31499</v>
      </c>
      <c r="BC1475" t="n">
        <v>53.562998754237</v>
      </c>
      <c r="BD1475" t="n">
        <v>53.562998754237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1118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250</v>
      </c>
      <c r="L1476" t="s">
        <v>76</v>
      </c>
      <c r="M1476" t="s"/>
      <c r="N1476" t="s">
        <v>1139</v>
      </c>
      <c r="O1476" t="s">
        <v>78</v>
      </c>
      <c r="P1476" t="s">
        <v>1118</v>
      </c>
      <c r="Q1476" t="s"/>
      <c r="R1476" t="s">
        <v>153</v>
      </c>
      <c r="S1476" t="s">
        <v>1138</v>
      </c>
      <c r="T1476" t="s">
        <v>81</v>
      </c>
      <c r="U1476" t="s">
        <v>82</v>
      </c>
      <c r="V1476" t="s">
        <v>83</v>
      </c>
      <c r="W1476" t="s">
        <v>97</v>
      </c>
      <c r="X1476" t="s"/>
      <c r="Y1476" t="s">
        <v>85</v>
      </c>
      <c r="Z1476">
        <f>HYPERLINK("https://hotel-media.eclerx.com/savepage/tk_15468536883469408_sr_273.html","info")</f>
        <v/>
      </c>
      <c r="AA1476" t="n">
        <v>-2311887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27</v>
      </c>
      <c r="AQ1476" t="s">
        <v>88</v>
      </c>
      <c r="AR1476" t="s">
        <v>89</v>
      </c>
      <c r="AS1476" t="s"/>
      <c r="AT1476" t="s">
        <v>90</v>
      </c>
      <c r="AU1476" t="s"/>
      <c r="AV1476" t="s"/>
      <c r="AW1476" t="s"/>
      <c r="AX1476" t="s"/>
      <c r="AY1476" t="n">
        <v>2311887</v>
      </c>
      <c r="AZ1476" t="s">
        <v>1120</v>
      </c>
      <c r="BA1476" t="s"/>
      <c r="BB1476" t="n">
        <v>31499</v>
      </c>
      <c r="BC1476" t="n">
        <v>53.562998754237</v>
      </c>
      <c r="BD1476" t="n">
        <v>53.562998754237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1118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250</v>
      </c>
      <c r="L1477" t="s">
        <v>76</v>
      </c>
      <c r="M1477" t="s"/>
      <c r="N1477" t="s">
        <v>1140</v>
      </c>
      <c r="O1477" t="s">
        <v>78</v>
      </c>
      <c r="P1477" t="s">
        <v>1118</v>
      </c>
      <c r="Q1477" t="s"/>
      <c r="R1477" t="s">
        <v>153</v>
      </c>
      <c r="S1477" t="s">
        <v>1138</v>
      </c>
      <c r="T1477" t="s">
        <v>81</v>
      </c>
      <c r="U1477" t="s">
        <v>82</v>
      </c>
      <c r="V1477" t="s">
        <v>83</v>
      </c>
      <c r="W1477" t="s">
        <v>97</v>
      </c>
      <c r="X1477" t="s"/>
      <c r="Y1477" t="s">
        <v>85</v>
      </c>
      <c r="Z1477">
        <f>HYPERLINK("https://hotel-media.eclerx.com/savepage/tk_15468536883469408_sr_273.html","info")</f>
        <v/>
      </c>
      <c r="AA1477" t="n">
        <v>-2311887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27</v>
      </c>
      <c r="AQ1477" t="s">
        <v>88</v>
      </c>
      <c r="AR1477" t="s">
        <v>89</v>
      </c>
      <c r="AS1477" t="s"/>
      <c r="AT1477" t="s">
        <v>90</v>
      </c>
      <c r="AU1477" t="s"/>
      <c r="AV1477" t="s"/>
      <c r="AW1477" t="s"/>
      <c r="AX1477" t="s"/>
      <c r="AY1477" t="n">
        <v>2311887</v>
      </c>
      <c r="AZ1477" t="s">
        <v>1120</v>
      </c>
      <c r="BA1477" t="s"/>
      <c r="BB1477" t="n">
        <v>31499</v>
      </c>
      <c r="BC1477" t="n">
        <v>53.562998754237</v>
      </c>
      <c r="BD1477" t="n">
        <v>53.562998754237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1118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250</v>
      </c>
      <c r="L1478" t="s">
        <v>76</v>
      </c>
      <c r="M1478" t="s"/>
      <c r="N1478" t="s">
        <v>1141</v>
      </c>
      <c r="O1478" t="s">
        <v>78</v>
      </c>
      <c r="P1478" t="s">
        <v>1118</v>
      </c>
      <c r="Q1478" t="s"/>
      <c r="R1478" t="s">
        <v>153</v>
      </c>
      <c r="S1478" t="s">
        <v>1138</v>
      </c>
      <c r="T1478" t="s">
        <v>81</v>
      </c>
      <c r="U1478" t="s">
        <v>82</v>
      </c>
      <c r="V1478" t="s">
        <v>83</v>
      </c>
      <c r="W1478" t="s">
        <v>97</v>
      </c>
      <c r="X1478" t="s"/>
      <c r="Y1478" t="s">
        <v>85</v>
      </c>
      <c r="Z1478">
        <f>HYPERLINK("https://hotel-media.eclerx.com/savepage/tk_15468536883469408_sr_273.html","info")</f>
        <v/>
      </c>
      <c r="AA1478" t="n">
        <v>-2311887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27</v>
      </c>
      <c r="AQ1478" t="s">
        <v>88</v>
      </c>
      <c r="AR1478" t="s">
        <v>89</v>
      </c>
      <c r="AS1478" t="s"/>
      <c r="AT1478" t="s">
        <v>90</v>
      </c>
      <c r="AU1478" t="s"/>
      <c r="AV1478" t="s"/>
      <c r="AW1478" t="s"/>
      <c r="AX1478" t="s"/>
      <c r="AY1478" t="n">
        <v>2311887</v>
      </c>
      <c r="AZ1478" t="s">
        <v>1120</v>
      </c>
      <c r="BA1478" t="s"/>
      <c r="BB1478" t="n">
        <v>31499</v>
      </c>
      <c r="BC1478" t="n">
        <v>53.562998754237</v>
      </c>
      <c r="BD1478" t="n">
        <v>53.562998754237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1118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252</v>
      </c>
      <c r="L1479" t="s">
        <v>76</v>
      </c>
      <c r="M1479" t="s"/>
      <c r="N1479" t="s">
        <v>1121</v>
      </c>
      <c r="O1479" t="s">
        <v>78</v>
      </c>
      <c r="P1479" t="s">
        <v>1118</v>
      </c>
      <c r="Q1479" t="s"/>
      <c r="R1479" t="s">
        <v>153</v>
      </c>
      <c r="S1479" t="s">
        <v>1142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HYPERLINK("https://hotel-media.eclerx.com/savepage/tk_15468536883469408_sr_273.html","info")</f>
        <v/>
      </c>
      <c r="AA1479" t="n">
        <v>-2311887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27</v>
      </c>
      <c r="AQ1479" t="s">
        <v>88</v>
      </c>
      <c r="AR1479" t="s">
        <v>89</v>
      </c>
      <c r="AS1479" t="s"/>
      <c r="AT1479" t="s">
        <v>90</v>
      </c>
      <c r="AU1479" t="s"/>
      <c r="AV1479" t="s"/>
      <c r="AW1479" t="s"/>
      <c r="AX1479" t="s"/>
      <c r="AY1479" t="n">
        <v>2311887</v>
      </c>
      <c r="AZ1479" t="s">
        <v>1120</v>
      </c>
      <c r="BA1479" t="s"/>
      <c r="BB1479" t="n">
        <v>31499</v>
      </c>
      <c r="BC1479" t="n">
        <v>53.562998754237</v>
      </c>
      <c r="BD1479" t="n">
        <v>53.562998754237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1118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261</v>
      </c>
      <c r="L1480" t="s">
        <v>76</v>
      </c>
      <c r="M1480" t="s"/>
      <c r="N1480" t="s">
        <v>1127</v>
      </c>
      <c r="O1480" t="s">
        <v>78</v>
      </c>
      <c r="P1480" t="s">
        <v>1118</v>
      </c>
      <c r="Q1480" t="s"/>
      <c r="R1480" t="s">
        <v>153</v>
      </c>
      <c r="S1480" t="s">
        <v>184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HYPERLINK("https://hotel-media.eclerx.com/savepage/tk_15468536883469408_sr_273.html","info")</f>
        <v/>
      </c>
      <c r="AA1480" t="n">
        <v>-2311887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27</v>
      </c>
      <c r="AQ1480" t="s">
        <v>88</v>
      </c>
      <c r="AR1480" t="s">
        <v>133</v>
      </c>
      <c r="AS1480" t="s"/>
      <c r="AT1480" t="s">
        <v>90</v>
      </c>
      <c r="AU1480" t="s"/>
      <c r="AV1480" t="s"/>
      <c r="AW1480" t="s"/>
      <c r="AX1480" t="s"/>
      <c r="AY1480" t="n">
        <v>2311887</v>
      </c>
      <c r="AZ1480" t="s">
        <v>1120</v>
      </c>
      <c r="BA1480" t="s"/>
      <c r="BB1480" t="n">
        <v>31499</v>
      </c>
      <c r="BC1480" t="n">
        <v>53.562998754237</v>
      </c>
      <c r="BD1480" t="n">
        <v>53.562998754237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1118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262</v>
      </c>
      <c r="L1481" t="s">
        <v>76</v>
      </c>
      <c r="M1481" t="s"/>
      <c r="N1481" t="s">
        <v>1126</v>
      </c>
      <c r="O1481" t="s">
        <v>78</v>
      </c>
      <c r="P1481" t="s">
        <v>1118</v>
      </c>
      <c r="Q1481" t="s"/>
      <c r="R1481" t="s">
        <v>153</v>
      </c>
      <c r="S1481" t="s">
        <v>1023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HYPERLINK("https://hotel-media.eclerx.com/savepage/tk_15468536883469408_sr_273.html","info")</f>
        <v/>
      </c>
      <c r="AA1481" t="n">
        <v>-2311887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27</v>
      </c>
      <c r="AQ1481" t="s">
        <v>88</v>
      </c>
      <c r="AR1481" t="s">
        <v>127</v>
      </c>
      <c r="AS1481" t="s"/>
      <c r="AT1481" t="s">
        <v>90</v>
      </c>
      <c r="AU1481" t="s"/>
      <c r="AV1481" t="s"/>
      <c r="AW1481" t="s"/>
      <c r="AX1481" t="s"/>
      <c r="AY1481" t="n">
        <v>2311887</v>
      </c>
      <c r="AZ1481" t="s">
        <v>1120</v>
      </c>
      <c r="BA1481" t="s"/>
      <c r="BB1481" t="n">
        <v>31499</v>
      </c>
      <c r="BC1481" t="n">
        <v>53.562998754237</v>
      </c>
      <c r="BD1481" t="n">
        <v>53.562998754237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1118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263</v>
      </c>
      <c r="L1482" t="s">
        <v>76</v>
      </c>
      <c r="M1482" t="s"/>
      <c r="N1482" t="s">
        <v>1127</v>
      </c>
      <c r="O1482" t="s">
        <v>78</v>
      </c>
      <c r="P1482" t="s">
        <v>1118</v>
      </c>
      <c r="Q1482" t="s"/>
      <c r="R1482" t="s">
        <v>153</v>
      </c>
      <c r="S1482" t="s">
        <v>1143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HYPERLINK("https://hotel-media.eclerx.com/savepage/tk_15468536883469408_sr_273.html","info")</f>
        <v/>
      </c>
      <c r="AA1482" t="n">
        <v>-2311887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27</v>
      </c>
      <c r="AQ1482" t="s">
        <v>88</v>
      </c>
      <c r="AR1482" t="s">
        <v>438</v>
      </c>
      <c r="AS1482" t="s"/>
      <c r="AT1482" t="s">
        <v>90</v>
      </c>
      <c r="AU1482" t="s"/>
      <c r="AV1482" t="s"/>
      <c r="AW1482" t="s"/>
      <c r="AX1482" t="s"/>
      <c r="AY1482" t="n">
        <v>2311887</v>
      </c>
      <c r="AZ1482" t="s">
        <v>1120</v>
      </c>
      <c r="BA1482" t="s"/>
      <c r="BB1482" t="n">
        <v>31499</v>
      </c>
      <c r="BC1482" t="n">
        <v>53.562998754237</v>
      </c>
      <c r="BD1482" t="n">
        <v>53.562998754237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1118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265</v>
      </c>
      <c r="L1483" t="s">
        <v>76</v>
      </c>
      <c r="M1483" t="s"/>
      <c r="N1483" t="s">
        <v>1144</v>
      </c>
      <c r="O1483" t="s">
        <v>78</v>
      </c>
      <c r="P1483" t="s">
        <v>1118</v>
      </c>
      <c r="Q1483" t="s"/>
      <c r="R1483" t="s">
        <v>153</v>
      </c>
      <c r="S1483" t="s">
        <v>481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HYPERLINK("https://hotel-media.eclerx.com/savepage/tk_15468536883469408_sr_273.html","info")</f>
        <v/>
      </c>
      <c r="AA1483" t="n">
        <v>-2311887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27</v>
      </c>
      <c r="AQ1483" t="s">
        <v>88</v>
      </c>
      <c r="AR1483" t="s">
        <v>89</v>
      </c>
      <c r="AS1483" t="s"/>
      <c r="AT1483" t="s">
        <v>90</v>
      </c>
      <c r="AU1483" t="s"/>
      <c r="AV1483" t="s"/>
      <c r="AW1483" t="s"/>
      <c r="AX1483" t="s"/>
      <c r="AY1483" t="n">
        <v>2311887</v>
      </c>
      <c r="AZ1483" t="s">
        <v>1120</v>
      </c>
      <c r="BA1483" t="s"/>
      <c r="BB1483" t="n">
        <v>31499</v>
      </c>
      <c r="BC1483" t="n">
        <v>53.562998754237</v>
      </c>
      <c r="BD1483" t="n">
        <v>53.562998754237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1118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266</v>
      </c>
      <c r="L1484" t="s">
        <v>76</v>
      </c>
      <c r="M1484" t="s"/>
      <c r="N1484" t="s">
        <v>404</v>
      </c>
      <c r="O1484" t="s">
        <v>78</v>
      </c>
      <c r="P1484" t="s">
        <v>1118</v>
      </c>
      <c r="Q1484" t="s"/>
      <c r="R1484" t="s">
        <v>153</v>
      </c>
      <c r="S1484" t="s">
        <v>483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HYPERLINK("https://hotel-media.eclerx.com/savepage/tk_15468536883469408_sr_273.html","info")</f>
        <v/>
      </c>
      <c r="AA1484" t="n">
        <v>-2311887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27</v>
      </c>
      <c r="AQ1484" t="s">
        <v>88</v>
      </c>
      <c r="AR1484" t="s">
        <v>123</v>
      </c>
      <c r="AS1484" t="s"/>
      <c r="AT1484" t="s">
        <v>90</v>
      </c>
      <c r="AU1484" t="s"/>
      <c r="AV1484" t="s"/>
      <c r="AW1484" t="s"/>
      <c r="AX1484" t="s"/>
      <c r="AY1484" t="n">
        <v>2311887</v>
      </c>
      <c r="AZ1484" t="s">
        <v>1120</v>
      </c>
      <c r="BA1484" t="s"/>
      <c r="BB1484" t="n">
        <v>31499</v>
      </c>
      <c r="BC1484" t="n">
        <v>53.562998754237</v>
      </c>
      <c r="BD1484" t="n">
        <v>53.562998754237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1118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269</v>
      </c>
      <c r="L1485" t="s">
        <v>76</v>
      </c>
      <c r="M1485" t="s"/>
      <c r="N1485" t="s">
        <v>1127</v>
      </c>
      <c r="O1485" t="s">
        <v>78</v>
      </c>
      <c r="P1485" t="s">
        <v>1118</v>
      </c>
      <c r="Q1485" t="s"/>
      <c r="R1485" t="s">
        <v>153</v>
      </c>
      <c r="S1485" t="s">
        <v>484</v>
      </c>
      <c r="T1485" t="s">
        <v>81</v>
      </c>
      <c r="U1485" t="s">
        <v>82</v>
      </c>
      <c r="V1485" t="s">
        <v>83</v>
      </c>
      <c r="W1485" t="s">
        <v>84</v>
      </c>
      <c r="X1485" t="s"/>
      <c r="Y1485" t="s">
        <v>85</v>
      </c>
      <c r="Z1485">
        <f>HYPERLINK("https://hotel-media.eclerx.com/savepage/tk_15468536883469408_sr_273.html","info")</f>
        <v/>
      </c>
      <c r="AA1485" t="n">
        <v>-2311887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27</v>
      </c>
      <c r="AQ1485" t="s">
        <v>88</v>
      </c>
      <c r="AR1485" t="s">
        <v>133</v>
      </c>
      <c r="AS1485" t="s"/>
      <c r="AT1485" t="s">
        <v>90</v>
      </c>
      <c r="AU1485" t="s"/>
      <c r="AV1485" t="s"/>
      <c r="AW1485" t="s"/>
      <c r="AX1485" t="s"/>
      <c r="AY1485" t="n">
        <v>2311887</v>
      </c>
      <c r="AZ1485" t="s">
        <v>1120</v>
      </c>
      <c r="BA1485" t="s"/>
      <c r="BB1485" t="n">
        <v>31499</v>
      </c>
      <c r="BC1485" t="n">
        <v>53.562998754237</v>
      </c>
      <c r="BD1485" t="n">
        <v>53.562998754237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1118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270</v>
      </c>
      <c r="L1486" t="s">
        <v>76</v>
      </c>
      <c r="M1486" t="s"/>
      <c r="N1486" t="s">
        <v>1127</v>
      </c>
      <c r="O1486" t="s">
        <v>78</v>
      </c>
      <c r="P1486" t="s">
        <v>1118</v>
      </c>
      <c r="Q1486" t="s"/>
      <c r="R1486" t="s">
        <v>153</v>
      </c>
      <c r="S1486" t="s">
        <v>485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HYPERLINK("https://hotel-media.eclerx.com/savepage/tk_15468536883469408_sr_273.html","info")</f>
        <v/>
      </c>
      <c r="AA1486" t="n">
        <v>-2311887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27</v>
      </c>
      <c r="AQ1486" t="s">
        <v>88</v>
      </c>
      <c r="AR1486" t="s">
        <v>438</v>
      </c>
      <c r="AS1486" t="s"/>
      <c r="AT1486" t="s">
        <v>90</v>
      </c>
      <c r="AU1486" t="s"/>
      <c r="AV1486" t="s"/>
      <c r="AW1486" t="s"/>
      <c r="AX1486" t="s"/>
      <c r="AY1486" t="n">
        <v>2311887</v>
      </c>
      <c r="AZ1486" t="s">
        <v>1120</v>
      </c>
      <c r="BA1486" t="s"/>
      <c r="BB1486" t="n">
        <v>31499</v>
      </c>
      <c r="BC1486" t="n">
        <v>53.562998754237</v>
      </c>
      <c r="BD1486" t="n">
        <v>53.562998754237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1118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274</v>
      </c>
      <c r="L1487" t="s">
        <v>76</v>
      </c>
      <c r="M1487" t="s"/>
      <c r="N1487" t="s">
        <v>1131</v>
      </c>
      <c r="O1487" t="s">
        <v>78</v>
      </c>
      <c r="P1487" t="s">
        <v>1118</v>
      </c>
      <c r="Q1487" t="s"/>
      <c r="R1487" t="s">
        <v>153</v>
      </c>
      <c r="S1487" t="s">
        <v>486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HYPERLINK("https://hotel-media.eclerx.com/savepage/tk_15468536883469408_sr_273.html","info")</f>
        <v/>
      </c>
      <c r="AA1487" t="n">
        <v>-2311887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27</v>
      </c>
      <c r="AQ1487" t="s">
        <v>88</v>
      </c>
      <c r="AR1487" t="s">
        <v>89</v>
      </c>
      <c r="AS1487" t="s"/>
      <c r="AT1487" t="s">
        <v>90</v>
      </c>
      <c r="AU1487" t="s"/>
      <c r="AV1487" t="s"/>
      <c r="AW1487" t="s"/>
      <c r="AX1487" t="s"/>
      <c r="AY1487" t="n">
        <v>2311887</v>
      </c>
      <c r="AZ1487" t="s">
        <v>1120</v>
      </c>
      <c r="BA1487" t="s"/>
      <c r="BB1487" t="n">
        <v>31499</v>
      </c>
      <c r="BC1487" t="n">
        <v>53.562998754237</v>
      </c>
      <c r="BD1487" t="n">
        <v>53.562998754237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1118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274</v>
      </c>
      <c r="L1488" t="s">
        <v>76</v>
      </c>
      <c r="M1488" t="s"/>
      <c r="N1488" t="s">
        <v>152</v>
      </c>
      <c r="O1488" t="s">
        <v>78</v>
      </c>
      <c r="P1488" t="s">
        <v>1118</v>
      </c>
      <c r="Q1488" t="s"/>
      <c r="R1488" t="s">
        <v>153</v>
      </c>
      <c r="S1488" t="s">
        <v>486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HYPERLINK("https://hotel-media.eclerx.com/savepage/tk_15468536883469408_sr_273.html","info")</f>
        <v/>
      </c>
      <c r="AA1488" t="n">
        <v>-2311887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27</v>
      </c>
      <c r="AQ1488" t="s">
        <v>88</v>
      </c>
      <c r="AR1488" t="s">
        <v>89</v>
      </c>
      <c r="AS1488" t="s"/>
      <c r="AT1488" t="s">
        <v>90</v>
      </c>
      <c r="AU1488" t="s"/>
      <c r="AV1488" t="s"/>
      <c r="AW1488" t="s"/>
      <c r="AX1488" t="s"/>
      <c r="AY1488" t="n">
        <v>2311887</v>
      </c>
      <c r="AZ1488" t="s">
        <v>1120</v>
      </c>
      <c r="BA1488" t="s"/>
      <c r="BB1488" t="n">
        <v>31499</v>
      </c>
      <c r="BC1488" t="n">
        <v>53.562998754237</v>
      </c>
      <c r="BD1488" t="n">
        <v>53.562998754237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1118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275</v>
      </c>
      <c r="L1489" t="s">
        <v>76</v>
      </c>
      <c r="M1489" t="s"/>
      <c r="N1489" t="s">
        <v>1145</v>
      </c>
      <c r="O1489" t="s">
        <v>78</v>
      </c>
      <c r="P1489" t="s">
        <v>1118</v>
      </c>
      <c r="Q1489" t="s"/>
      <c r="R1489" t="s">
        <v>153</v>
      </c>
      <c r="S1489" t="s">
        <v>949</v>
      </c>
      <c r="T1489" t="s">
        <v>81</v>
      </c>
      <c r="U1489" t="s">
        <v>82</v>
      </c>
      <c r="V1489" t="s">
        <v>83</v>
      </c>
      <c r="W1489" t="s">
        <v>84</v>
      </c>
      <c r="X1489" t="s"/>
      <c r="Y1489" t="s">
        <v>85</v>
      </c>
      <c r="Z1489">
        <f>HYPERLINK("https://hotel-media.eclerx.com/savepage/tk_15468536883469408_sr_273.html","info")</f>
        <v/>
      </c>
      <c r="AA1489" t="n">
        <v>-2311887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27</v>
      </c>
      <c r="AQ1489" t="s">
        <v>88</v>
      </c>
      <c r="AR1489" t="s">
        <v>89</v>
      </c>
      <c r="AS1489" t="s"/>
      <c r="AT1489" t="s">
        <v>90</v>
      </c>
      <c r="AU1489" t="s"/>
      <c r="AV1489" t="s"/>
      <c r="AW1489" t="s"/>
      <c r="AX1489" t="s"/>
      <c r="AY1489" t="n">
        <v>2311887</v>
      </c>
      <c r="AZ1489" t="s">
        <v>1120</v>
      </c>
      <c r="BA1489" t="s"/>
      <c r="BB1489" t="n">
        <v>31499</v>
      </c>
      <c r="BC1489" t="n">
        <v>53.562998754237</v>
      </c>
      <c r="BD1489" t="n">
        <v>53.562998754237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1118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276</v>
      </c>
      <c r="L1490" t="s">
        <v>76</v>
      </c>
      <c r="M1490" t="s"/>
      <c r="N1490" t="s">
        <v>1146</v>
      </c>
      <c r="O1490" t="s">
        <v>78</v>
      </c>
      <c r="P1490" t="s">
        <v>1118</v>
      </c>
      <c r="Q1490" t="s"/>
      <c r="R1490" t="s">
        <v>153</v>
      </c>
      <c r="S1490" t="s">
        <v>1147</v>
      </c>
      <c r="T1490" t="s">
        <v>81</v>
      </c>
      <c r="U1490" t="s">
        <v>82</v>
      </c>
      <c r="V1490" t="s">
        <v>83</v>
      </c>
      <c r="W1490" t="s">
        <v>97</v>
      </c>
      <c r="X1490" t="s"/>
      <c r="Y1490" t="s">
        <v>85</v>
      </c>
      <c r="Z1490">
        <f>HYPERLINK("https://hotel-media.eclerx.com/savepage/tk_15468536883469408_sr_273.html","info")</f>
        <v/>
      </c>
      <c r="AA1490" t="n">
        <v>-2311887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27</v>
      </c>
      <c r="AQ1490" t="s">
        <v>88</v>
      </c>
      <c r="AR1490" t="s">
        <v>89</v>
      </c>
      <c r="AS1490" t="s"/>
      <c r="AT1490" t="s">
        <v>90</v>
      </c>
      <c r="AU1490" t="s"/>
      <c r="AV1490" t="s"/>
      <c r="AW1490" t="s"/>
      <c r="AX1490" t="s"/>
      <c r="AY1490" t="n">
        <v>2311887</v>
      </c>
      <c r="AZ1490" t="s">
        <v>1120</v>
      </c>
      <c r="BA1490" t="s"/>
      <c r="BB1490" t="n">
        <v>31499</v>
      </c>
      <c r="BC1490" t="n">
        <v>53.562998754237</v>
      </c>
      <c r="BD1490" t="n">
        <v>53.562998754237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1118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277</v>
      </c>
      <c r="L1491" t="s">
        <v>76</v>
      </c>
      <c r="M1491" t="s"/>
      <c r="N1491" t="s">
        <v>1126</v>
      </c>
      <c r="O1491" t="s">
        <v>78</v>
      </c>
      <c r="P1491" t="s">
        <v>1118</v>
      </c>
      <c r="Q1491" t="s"/>
      <c r="R1491" t="s">
        <v>153</v>
      </c>
      <c r="S1491" t="s">
        <v>488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HYPERLINK("https://hotel-media.eclerx.com/savepage/tk_15468536883469408_sr_273.html","info")</f>
        <v/>
      </c>
      <c r="AA1491" t="n">
        <v>-2311887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27</v>
      </c>
      <c r="AQ1491" t="s">
        <v>88</v>
      </c>
      <c r="AR1491" t="s">
        <v>133</v>
      </c>
      <c r="AS1491" t="s"/>
      <c r="AT1491" t="s">
        <v>90</v>
      </c>
      <c r="AU1491" t="s"/>
      <c r="AV1491" t="s"/>
      <c r="AW1491" t="s"/>
      <c r="AX1491" t="s"/>
      <c r="AY1491" t="n">
        <v>2311887</v>
      </c>
      <c r="AZ1491" t="s">
        <v>1120</v>
      </c>
      <c r="BA1491" t="s"/>
      <c r="BB1491" t="n">
        <v>31499</v>
      </c>
      <c r="BC1491" t="n">
        <v>53.562998754237</v>
      </c>
      <c r="BD1491" t="n">
        <v>53.562998754237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1118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280</v>
      </c>
      <c r="L1492" t="s">
        <v>76</v>
      </c>
      <c r="M1492" t="s"/>
      <c r="N1492" t="s">
        <v>1148</v>
      </c>
      <c r="O1492" t="s">
        <v>78</v>
      </c>
      <c r="P1492" t="s">
        <v>1118</v>
      </c>
      <c r="Q1492" t="s"/>
      <c r="R1492" t="s">
        <v>153</v>
      </c>
      <c r="S1492" t="s">
        <v>893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HYPERLINK("https://hotel-media.eclerx.com/savepage/tk_15468536883469408_sr_273.html","info")</f>
        <v/>
      </c>
      <c r="AA1492" t="n">
        <v>-2311887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27</v>
      </c>
      <c r="AQ1492" t="s">
        <v>88</v>
      </c>
      <c r="AR1492" t="s">
        <v>89</v>
      </c>
      <c r="AS1492" t="s"/>
      <c r="AT1492" t="s">
        <v>90</v>
      </c>
      <c r="AU1492" t="s"/>
      <c r="AV1492" t="s"/>
      <c r="AW1492" t="s"/>
      <c r="AX1492" t="s"/>
      <c r="AY1492" t="n">
        <v>2311887</v>
      </c>
      <c r="AZ1492" t="s">
        <v>1120</v>
      </c>
      <c r="BA1492" t="s"/>
      <c r="BB1492" t="n">
        <v>31499</v>
      </c>
      <c r="BC1492" t="n">
        <v>53.562998754237</v>
      </c>
      <c r="BD1492" t="n">
        <v>53.562998754237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1118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280</v>
      </c>
      <c r="L1493" t="s">
        <v>76</v>
      </c>
      <c r="M1493" t="s"/>
      <c r="N1493" t="s">
        <v>1126</v>
      </c>
      <c r="O1493" t="s">
        <v>78</v>
      </c>
      <c r="P1493" t="s">
        <v>1118</v>
      </c>
      <c r="Q1493" t="s"/>
      <c r="R1493" t="s">
        <v>153</v>
      </c>
      <c r="S1493" t="s">
        <v>893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HYPERLINK("https://hotel-media.eclerx.com/savepage/tk_15468536883469408_sr_273.html","info")</f>
        <v/>
      </c>
      <c r="AA1493" t="n">
        <v>-2311887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27</v>
      </c>
      <c r="AQ1493" t="s">
        <v>88</v>
      </c>
      <c r="AR1493" t="s">
        <v>438</v>
      </c>
      <c r="AS1493" t="s"/>
      <c r="AT1493" t="s">
        <v>90</v>
      </c>
      <c r="AU1493" t="s"/>
      <c r="AV1493" t="s"/>
      <c r="AW1493" t="s"/>
      <c r="AX1493" t="s"/>
      <c r="AY1493" t="n">
        <v>2311887</v>
      </c>
      <c r="AZ1493" t="s">
        <v>1120</v>
      </c>
      <c r="BA1493" t="s"/>
      <c r="BB1493" t="n">
        <v>31499</v>
      </c>
      <c r="BC1493" t="n">
        <v>53.562998754237</v>
      </c>
      <c r="BD1493" t="n">
        <v>53.562998754237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1118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280</v>
      </c>
      <c r="L1494" t="s">
        <v>76</v>
      </c>
      <c r="M1494" t="s"/>
      <c r="N1494" t="s">
        <v>1149</v>
      </c>
      <c r="O1494" t="s">
        <v>78</v>
      </c>
      <c r="P1494" t="s">
        <v>1118</v>
      </c>
      <c r="Q1494" t="s"/>
      <c r="R1494" t="s">
        <v>153</v>
      </c>
      <c r="S1494" t="s">
        <v>893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HYPERLINK("https://hotel-media.eclerx.com/savepage/tk_15468536883469408_sr_273.html","info")</f>
        <v/>
      </c>
      <c r="AA1494" t="n">
        <v>-2311887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27</v>
      </c>
      <c r="AQ1494" t="s">
        <v>88</v>
      </c>
      <c r="AR1494" t="s">
        <v>89</v>
      </c>
      <c r="AS1494" t="s"/>
      <c r="AT1494" t="s">
        <v>90</v>
      </c>
      <c r="AU1494" t="s"/>
      <c r="AV1494" t="s"/>
      <c r="AW1494" t="s"/>
      <c r="AX1494" t="s"/>
      <c r="AY1494" t="n">
        <v>2311887</v>
      </c>
      <c r="AZ1494" t="s">
        <v>1120</v>
      </c>
      <c r="BA1494" t="s"/>
      <c r="BB1494" t="n">
        <v>31499</v>
      </c>
      <c r="BC1494" t="n">
        <v>53.562998754237</v>
      </c>
      <c r="BD1494" t="n">
        <v>53.562998754237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1118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340</v>
      </c>
      <c r="L1495" t="s">
        <v>76</v>
      </c>
      <c r="M1495" t="s"/>
      <c r="N1495" t="s">
        <v>1146</v>
      </c>
      <c r="O1495" t="s">
        <v>78</v>
      </c>
      <c r="P1495" t="s">
        <v>1118</v>
      </c>
      <c r="Q1495" t="s"/>
      <c r="R1495" t="s">
        <v>153</v>
      </c>
      <c r="S1495" t="s">
        <v>1150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HYPERLINK("https://hotel-media.eclerx.com/savepage/tk_15468536883469408_sr_273.html","info")</f>
        <v/>
      </c>
      <c r="AA1495" t="n">
        <v>-2311887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27</v>
      </c>
      <c r="AQ1495" t="s">
        <v>88</v>
      </c>
      <c r="AR1495" t="s">
        <v>89</v>
      </c>
      <c r="AS1495" t="s"/>
      <c r="AT1495" t="s">
        <v>90</v>
      </c>
      <c r="AU1495" t="s"/>
      <c r="AV1495" t="s"/>
      <c r="AW1495" t="s"/>
      <c r="AX1495" t="s"/>
      <c r="AY1495" t="n">
        <v>2311887</v>
      </c>
      <c r="AZ1495" t="s">
        <v>1120</v>
      </c>
      <c r="BA1495" t="s"/>
      <c r="BB1495" t="n">
        <v>31499</v>
      </c>
      <c r="BC1495" t="n">
        <v>53.562998754237</v>
      </c>
      <c r="BD1495" t="n">
        <v>53.562998754237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1118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362</v>
      </c>
      <c r="L1496" t="s">
        <v>76</v>
      </c>
      <c r="M1496" t="s"/>
      <c r="N1496" t="s">
        <v>1151</v>
      </c>
      <c r="O1496" t="s">
        <v>78</v>
      </c>
      <c r="P1496" t="s">
        <v>1118</v>
      </c>
      <c r="Q1496" t="s"/>
      <c r="R1496" t="s">
        <v>153</v>
      </c>
      <c r="S1496" t="s">
        <v>1152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HYPERLINK("https://hotel-media.eclerx.com/savepage/tk_15468536883469408_sr_273.html","info")</f>
        <v/>
      </c>
      <c r="AA1496" t="n">
        <v>-2311887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27</v>
      </c>
      <c r="AQ1496" t="s">
        <v>88</v>
      </c>
      <c r="AR1496" t="s">
        <v>133</v>
      </c>
      <c r="AS1496" t="s"/>
      <c r="AT1496" t="s">
        <v>90</v>
      </c>
      <c r="AU1496" t="s"/>
      <c r="AV1496" t="s"/>
      <c r="AW1496" t="s"/>
      <c r="AX1496" t="s"/>
      <c r="AY1496" t="n">
        <v>2311887</v>
      </c>
      <c r="AZ1496" t="s">
        <v>1120</v>
      </c>
      <c r="BA1496" t="s"/>
      <c r="BB1496" t="n">
        <v>31499</v>
      </c>
      <c r="BC1496" t="n">
        <v>53.562998754237</v>
      </c>
      <c r="BD1496" t="n">
        <v>53.562998754237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1118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366</v>
      </c>
      <c r="L1497" t="s">
        <v>76</v>
      </c>
      <c r="M1497" t="s"/>
      <c r="N1497" t="s">
        <v>1151</v>
      </c>
      <c r="O1497" t="s">
        <v>78</v>
      </c>
      <c r="P1497" t="s">
        <v>1118</v>
      </c>
      <c r="Q1497" t="s"/>
      <c r="R1497" t="s">
        <v>153</v>
      </c>
      <c r="S1497" t="s">
        <v>510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HYPERLINK("https://hotel-media.eclerx.com/savepage/tk_15468536883469408_sr_273.html","info")</f>
        <v/>
      </c>
      <c r="AA1497" t="n">
        <v>-2311887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27</v>
      </c>
      <c r="AQ1497" t="s">
        <v>88</v>
      </c>
      <c r="AR1497" t="s">
        <v>438</v>
      </c>
      <c r="AS1497" t="s"/>
      <c r="AT1497" t="s">
        <v>90</v>
      </c>
      <c r="AU1497" t="s"/>
      <c r="AV1497" t="s"/>
      <c r="AW1497" t="s"/>
      <c r="AX1497" t="s"/>
      <c r="AY1497" t="n">
        <v>2311887</v>
      </c>
      <c r="AZ1497" t="s">
        <v>1120</v>
      </c>
      <c r="BA1497" t="s"/>
      <c r="BB1497" t="n">
        <v>31499</v>
      </c>
      <c r="BC1497" t="n">
        <v>53.562998754237</v>
      </c>
      <c r="BD1497" t="n">
        <v>53.562998754237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1118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510</v>
      </c>
      <c r="L1498" t="s">
        <v>76</v>
      </c>
      <c r="M1498" t="s"/>
      <c r="N1498" t="s">
        <v>1153</v>
      </c>
      <c r="O1498" t="s">
        <v>78</v>
      </c>
      <c r="P1498" t="s">
        <v>1118</v>
      </c>
      <c r="Q1498" t="s"/>
      <c r="R1498" t="s">
        <v>153</v>
      </c>
      <c r="S1498" t="s">
        <v>1154</v>
      </c>
      <c r="T1498" t="s">
        <v>81</v>
      </c>
      <c r="U1498" t="s">
        <v>82</v>
      </c>
      <c r="V1498" t="s">
        <v>83</v>
      </c>
      <c r="W1498" t="s">
        <v>97</v>
      </c>
      <c r="X1498" t="s"/>
      <c r="Y1498" t="s">
        <v>85</v>
      </c>
      <c r="Z1498">
        <f>HYPERLINK("https://hotel-media.eclerx.com/savepage/tk_15468536883469408_sr_273.html","info")</f>
        <v/>
      </c>
      <c r="AA1498" t="n">
        <v>-2311887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27</v>
      </c>
      <c r="AQ1498" t="s">
        <v>88</v>
      </c>
      <c r="AR1498" t="s">
        <v>89</v>
      </c>
      <c r="AS1498" t="s"/>
      <c r="AT1498" t="s">
        <v>90</v>
      </c>
      <c r="AU1498" t="s"/>
      <c r="AV1498" t="s"/>
      <c r="AW1498" t="s"/>
      <c r="AX1498" t="s"/>
      <c r="AY1498" t="n">
        <v>2311887</v>
      </c>
      <c r="AZ1498" t="s">
        <v>1120</v>
      </c>
      <c r="BA1498" t="s"/>
      <c r="BB1498" t="n">
        <v>31499</v>
      </c>
      <c r="BC1498" t="n">
        <v>53.562998754237</v>
      </c>
      <c r="BD1498" t="n">
        <v>53.562998754237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1118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510</v>
      </c>
      <c r="L1499" t="s">
        <v>76</v>
      </c>
      <c r="M1499" t="s"/>
      <c r="N1499" t="s">
        <v>1155</v>
      </c>
      <c r="O1499" t="s">
        <v>78</v>
      </c>
      <c r="P1499" t="s">
        <v>1118</v>
      </c>
      <c r="Q1499" t="s"/>
      <c r="R1499" t="s">
        <v>153</v>
      </c>
      <c r="S1499" t="s">
        <v>1154</v>
      </c>
      <c r="T1499" t="s">
        <v>81</v>
      </c>
      <c r="U1499" t="s">
        <v>82</v>
      </c>
      <c r="V1499" t="s">
        <v>83</v>
      </c>
      <c r="W1499" t="s">
        <v>97</v>
      </c>
      <c r="X1499" t="s"/>
      <c r="Y1499" t="s">
        <v>85</v>
      </c>
      <c r="Z1499">
        <f>HYPERLINK("https://hotel-media.eclerx.com/savepage/tk_15468536883469408_sr_273.html","info")</f>
        <v/>
      </c>
      <c r="AA1499" t="n">
        <v>-2311887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27</v>
      </c>
      <c r="AQ1499" t="s">
        <v>88</v>
      </c>
      <c r="AR1499" t="s">
        <v>89</v>
      </c>
      <c r="AS1499" t="s"/>
      <c r="AT1499" t="s">
        <v>90</v>
      </c>
      <c r="AU1499" t="s"/>
      <c r="AV1499" t="s"/>
      <c r="AW1499" t="s"/>
      <c r="AX1499" t="s"/>
      <c r="AY1499" t="n">
        <v>2311887</v>
      </c>
      <c r="AZ1499" t="s">
        <v>1120</v>
      </c>
      <c r="BA1499" t="s"/>
      <c r="BB1499" t="n">
        <v>31499</v>
      </c>
      <c r="BC1499" t="n">
        <v>53.562998754237</v>
      </c>
      <c r="BD1499" t="n">
        <v>53.562998754237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1118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540</v>
      </c>
      <c r="L1500" t="s">
        <v>76</v>
      </c>
      <c r="M1500" t="s"/>
      <c r="N1500" t="s">
        <v>1156</v>
      </c>
      <c r="O1500" t="s">
        <v>78</v>
      </c>
      <c r="P1500" t="s">
        <v>1118</v>
      </c>
      <c r="Q1500" t="s"/>
      <c r="R1500" t="s">
        <v>153</v>
      </c>
      <c r="S1500" t="s">
        <v>1157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HYPERLINK("https://hotel-media.eclerx.com/savepage/tk_15468536883469408_sr_273.html","info")</f>
        <v/>
      </c>
      <c r="AA1500" t="n">
        <v>-2311887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27</v>
      </c>
      <c r="AQ1500" t="s">
        <v>88</v>
      </c>
      <c r="AR1500" t="s">
        <v>89</v>
      </c>
      <c r="AS1500" t="s"/>
      <c r="AT1500" t="s">
        <v>90</v>
      </c>
      <c r="AU1500" t="s"/>
      <c r="AV1500" t="s"/>
      <c r="AW1500" t="s"/>
      <c r="AX1500" t="s"/>
      <c r="AY1500" t="n">
        <v>2311887</v>
      </c>
      <c r="AZ1500" t="s">
        <v>1120</v>
      </c>
      <c r="BA1500" t="s"/>
      <c r="BB1500" t="n">
        <v>31499</v>
      </c>
      <c r="BC1500" t="n">
        <v>53.562998754237</v>
      </c>
      <c r="BD1500" t="n">
        <v>53.562998754237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1118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540</v>
      </c>
      <c r="L1501" t="s">
        <v>76</v>
      </c>
      <c r="M1501" t="s"/>
      <c r="N1501" t="s">
        <v>1158</v>
      </c>
      <c r="O1501" t="s">
        <v>78</v>
      </c>
      <c r="P1501" t="s">
        <v>1118</v>
      </c>
      <c r="Q1501" t="s"/>
      <c r="R1501" t="s">
        <v>153</v>
      </c>
      <c r="S1501" t="s">
        <v>1157</v>
      </c>
      <c r="T1501" t="s">
        <v>81</v>
      </c>
      <c r="U1501" t="s">
        <v>82</v>
      </c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HYPERLINK("https://hotel-media.eclerx.com/savepage/tk_15468536883469408_sr_273.html","info")</f>
        <v/>
      </c>
      <c r="AA1501" t="n">
        <v>-2311887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27</v>
      </c>
      <c r="AQ1501" t="s">
        <v>88</v>
      </c>
      <c r="AR1501" t="s">
        <v>89</v>
      </c>
      <c r="AS1501" t="s"/>
      <c r="AT1501" t="s">
        <v>90</v>
      </c>
      <c r="AU1501" t="s"/>
      <c r="AV1501" t="s"/>
      <c r="AW1501" t="s"/>
      <c r="AX1501" t="s"/>
      <c r="AY1501" t="n">
        <v>2311887</v>
      </c>
      <c r="AZ1501" t="s">
        <v>1120</v>
      </c>
      <c r="BA1501" t="s"/>
      <c r="BB1501" t="n">
        <v>31499</v>
      </c>
      <c r="BC1501" t="n">
        <v>53.562998754237</v>
      </c>
      <c r="BD1501" t="n">
        <v>53.562998754237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1159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107</v>
      </c>
      <c r="L1502" t="s">
        <v>76</v>
      </c>
      <c r="M1502" t="s"/>
      <c r="N1502" t="s">
        <v>1160</v>
      </c>
      <c r="O1502" t="s">
        <v>78</v>
      </c>
      <c r="P1502" t="s">
        <v>1159</v>
      </c>
      <c r="Q1502" t="s"/>
      <c r="R1502" t="s">
        <v>95</v>
      </c>
      <c r="S1502" t="s">
        <v>300</v>
      </c>
      <c r="T1502" t="s">
        <v>81</v>
      </c>
      <c r="U1502" t="s">
        <v>82</v>
      </c>
      <c r="V1502" t="s">
        <v>83</v>
      </c>
      <c r="W1502" t="s">
        <v>97</v>
      </c>
      <c r="X1502" t="s"/>
      <c r="Y1502" t="s">
        <v>85</v>
      </c>
      <c r="Z1502">
        <f>HYPERLINK("https://hotel-media.eclerx.com/savepage/tk_15468538076356626_sr_273.html","info")</f>
        <v/>
      </c>
      <c r="AA1502" t="n">
        <v>-2311908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75</v>
      </c>
      <c r="AQ1502" t="s">
        <v>88</v>
      </c>
      <c r="AR1502" t="s">
        <v>89</v>
      </c>
      <c r="AS1502" t="s"/>
      <c r="AT1502" t="s">
        <v>90</v>
      </c>
      <c r="AU1502" t="s"/>
      <c r="AV1502" t="s"/>
      <c r="AW1502" t="s"/>
      <c r="AX1502" t="s"/>
      <c r="AY1502" t="n">
        <v>2311908</v>
      </c>
      <c r="AZ1502" t="s">
        <v>1161</v>
      </c>
      <c r="BA1502" t="s"/>
      <c r="BB1502" t="n">
        <v>28225</v>
      </c>
      <c r="BC1502" t="n">
        <v>53.551979665475</v>
      </c>
      <c r="BD1502" t="n">
        <v>53.551979665475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1159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113</v>
      </c>
      <c r="L1503" t="s">
        <v>76</v>
      </c>
      <c r="M1503" t="s"/>
      <c r="N1503" t="s">
        <v>1162</v>
      </c>
      <c r="O1503" t="s">
        <v>78</v>
      </c>
      <c r="P1503" t="s">
        <v>1159</v>
      </c>
      <c r="Q1503" t="s"/>
      <c r="R1503" t="s">
        <v>95</v>
      </c>
      <c r="S1503" t="s">
        <v>263</v>
      </c>
      <c r="T1503" t="s">
        <v>81</v>
      </c>
      <c r="U1503" t="s">
        <v>82</v>
      </c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HYPERLINK("https://hotel-media.eclerx.com/savepage/tk_15468538076356626_sr_273.html","info")</f>
        <v/>
      </c>
      <c r="AA1503" t="n">
        <v>-2311908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75</v>
      </c>
      <c r="AQ1503" t="s">
        <v>88</v>
      </c>
      <c r="AR1503" t="s">
        <v>89</v>
      </c>
      <c r="AS1503" t="s"/>
      <c r="AT1503" t="s">
        <v>90</v>
      </c>
      <c r="AU1503" t="s"/>
      <c r="AV1503" t="s"/>
      <c r="AW1503" t="s"/>
      <c r="AX1503" t="s"/>
      <c r="AY1503" t="n">
        <v>2311908</v>
      </c>
      <c r="AZ1503" t="s">
        <v>1161</v>
      </c>
      <c r="BA1503" t="s"/>
      <c r="BB1503" t="n">
        <v>28225</v>
      </c>
      <c r="BC1503" t="n">
        <v>53.551979665475</v>
      </c>
      <c r="BD1503" t="n">
        <v>53.551979665475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1159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117</v>
      </c>
      <c r="L1504" t="s">
        <v>76</v>
      </c>
      <c r="M1504" t="s"/>
      <c r="N1504" t="s">
        <v>1163</v>
      </c>
      <c r="O1504" t="s">
        <v>78</v>
      </c>
      <c r="P1504" t="s">
        <v>1159</v>
      </c>
      <c r="Q1504" t="s"/>
      <c r="R1504" t="s">
        <v>95</v>
      </c>
      <c r="S1504" t="s">
        <v>254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HYPERLINK("https://hotel-media.eclerx.com/savepage/tk_15468538076356626_sr_273.html","info")</f>
        <v/>
      </c>
      <c r="AA1504" t="n">
        <v>-2311908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75</v>
      </c>
      <c r="AQ1504" t="s">
        <v>88</v>
      </c>
      <c r="AR1504" t="s">
        <v>133</v>
      </c>
      <c r="AS1504" t="s"/>
      <c r="AT1504" t="s">
        <v>90</v>
      </c>
      <c r="AU1504" t="s"/>
      <c r="AV1504" t="s"/>
      <c r="AW1504" t="s"/>
      <c r="AX1504" t="s"/>
      <c r="AY1504" t="n">
        <v>2311908</v>
      </c>
      <c r="AZ1504" t="s">
        <v>1161</v>
      </c>
      <c r="BA1504" t="s"/>
      <c r="BB1504" t="n">
        <v>28225</v>
      </c>
      <c r="BC1504" t="n">
        <v>53.551979665475</v>
      </c>
      <c r="BD1504" t="n">
        <v>53.551979665475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1159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120</v>
      </c>
      <c r="L1505" t="s">
        <v>76</v>
      </c>
      <c r="M1505" t="s"/>
      <c r="N1505" t="s">
        <v>1162</v>
      </c>
      <c r="O1505" t="s">
        <v>78</v>
      </c>
      <c r="P1505" t="s">
        <v>1159</v>
      </c>
      <c r="Q1505" t="s"/>
      <c r="R1505" t="s">
        <v>95</v>
      </c>
      <c r="S1505" t="s">
        <v>313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HYPERLINK("https://hotel-media.eclerx.com/savepage/tk_15468538076356626_sr_273.html","info")</f>
        <v/>
      </c>
      <c r="AA1505" t="n">
        <v>-2311908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75</v>
      </c>
      <c r="AQ1505" t="s">
        <v>88</v>
      </c>
      <c r="AR1505" t="s">
        <v>114</v>
      </c>
      <c r="AS1505" t="s"/>
      <c r="AT1505" t="s">
        <v>90</v>
      </c>
      <c r="AU1505" t="s"/>
      <c r="AV1505" t="s"/>
      <c r="AW1505" t="s"/>
      <c r="AX1505" t="s"/>
      <c r="AY1505" t="n">
        <v>2311908</v>
      </c>
      <c r="AZ1505" t="s">
        <v>1161</v>
      </c>
      <c r="BA1505" t="s"/>
      <c r="BB1505" t="n">
        <v>28225</v>
      </c>
      <c r="BC1505" t="n">
        <v>53.551979665475</v>
      </c>
      <c r="BD1505" t="n">
        <v>53.551979665475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1159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122</v>
      </c>
      <c r="L1506" t="s">
        <v>76</v>
      </c>
      <c r="M1506" t="s"/>
      <c r="N1506" t="s">
        <v>431</v>
      </c>
      <c r="O1506" t="s">
        <v>78</v>
      </c>
      <c r="P1506" t="s">
        <v>1159</v>
      </c>
      <c r="Q1506" t="s"/>
      <c r="R1506" t="s">
        <v>95</v>
      </c>
      <c r="S1506" t="s">
        <v>256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HYPERLINK("https://hotel-media.eclerx.com/savepage/tk_15468538076356626_sr_273.html","info")</f>
        <v/>
      </c>
      <c r="AA1506" t="n">
        <v>-2311908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75</v>
      </c>
      <c r="AQ1506" t="s">
        <v>88</v>
      </c>
      <c r="AR1506" t="s">
        <v>89</v>
      </c>
      <c r="AS1506" t="s"/>
      <c r="AT1506" t="s">
        <v>90</v>
      </c>
      <c r="AU1506" t="s"/>
      <c r="AV1506" t="s"/>
      <c r="AW1506" t="s"/>
      <c r="AX1506" t="s"/>
      <c r="AY1506" t="n">
        <v>2311908</v>
      </c>
      <c r="AZ1506" t="s">
        <v>1161</v>
      </c>
      <c r="BA1506" t="s"/>
      <c r="BB1506" t="n">
        <v>28225</v>
      </c>
      <c r="BC1506" t="n">
        <v>53.551979665475</v>
      </c>
      <c r="BD1506" t="n">
        <v>53.551979665475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1159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124</v>
      </c>
      <c r="L1507" t="s">
        <v>76</v>
      </c>
      <c r="M1507" t="s"/>
      <c r="N1507" t="s">
        <v>1164</v>
      </c>
      <c r="O1507" t="s">
        <v>78</v>
      </c>
      <c r="P1507" t="s">
        <v>1159</v>
      </c>
      <c r="Q1507" t="s"/>
      <c r="R1507" t="s">
        <v>95</v>
      </c>
      <c r="S1507" t="s">
        <v>294</v>
      </c>
      <c r="T1507" t="s">
        <v>81</v>
      </c>
      <c r="U1507" t="s">
        <v>82</v>
      </c>
      <c r="V1507" t="s">
        <v>83</v>
      </c>
      <c r="W1507" t="s">
        <v>97</v>
      </c>
      <c r="X1507" t="s"/>
      <c r="Y1507" t="s">
        <v>85</v>
      </c>
      <c r="Z1507">
        <f>HYPERLINK("https://hotel-media.eclerx.com/savepage/tk_15468538076356626_sr_273.html","info")</f>
        <v/>
      </c>
      <c r="AA1507" t="n">
        <v>-2311908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75</v>
      </c>
      <c r="AQ1507" t="s">
        <v>88</v>
      </c>
      <c r="AR1507" t="s">
        <v>89</v>
      </c>
      <c r="AS1507" t="s"/>
      <c r="AT1507" t="s">
        <v>90</v>
      </c>
      <c r="AU1507" t="s"/>
      <c r="AV1507" t="s"/>
      <c r="AW1507" t="s"/>
      <c r="AX1507" t="s"/>
      <c r="AY1507" t="n">
        <v>2311908</v>
      </c>
      <c r="AZ1507" t="s">
        <v>1161</v>
      </c>
      <c r="BA1507" t="s"/>
      <c r="BB1507" t="n">
        <v>28225</v>
      </c>
      <c r="BC1507" t="n">
        <v>53.551979665475</v>
      </c>
      <c r="BD1507" t="n">
        <v>53.551979665475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1159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126</v>
      </c>
      <c r="L1508" t="s">
        <v>76</v>
      </c>
      <c r="M1508" t="s"/>
      <c r="N1508" t="s">
        <v>291</v>
      </c>
      <c r="O1508" t="s">
        <v>78</v>
      </c>
      <c r="P1508" t="s">
        <v>1159</v>
      </c>
      <c r="Q1508" t="s"/>
      <c r="R1508" t="s">
        <v>95</v>
      </c>
      <c r="S1508" t="s">
        <v>603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HYPERLINK("https://hotel-media.eclerx.com/savepage/tk_15468538076356626_sr_273.html","info")</f>
        <v/>
      </c>
      <c r="AA1508" t="n">
        <v>-2311908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75</v>
      </c>
      <c r="AQ1508" t="s">
        <v>88</v>
      </c>
      <c r="AR1508" t="s">
        <v>123</v>
      </c>
      <c r="AS1508" t="s"/>
      <c r="AT1508" t="s">
        <v>90</v>
      </c>
      <c r="AU1508" t="s"/>
      <c r="AV1508" t="s"/>
      <c r="AW1508" t="s"/>
      <c r="AX1508" t="s"/>
      <c r="AY1508" t="n">
        <v>2311908</v>
      </c>
      <c r="AZ1508" t="s">
        <v>1161</v>
      </c>
      <c r="BA1508" t="s"/>
      <c r="BB1508" t="n">
        <v>28225</v>
      </c>
      <c r="BC1508" t="n">
        <v>53.551979665475</v>
      </c>
      <c r="BD1508" t="n">
        <v>53.551979665475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1159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131</v>
      </c>
      <c r="L1509" t="s">
        <v>76</v>
      </c>
      <c r="M1509" t="s"/>
      <c r="N1509" t="s">
        <v>1165</v>
      </c>
      <c r="O1509" t="s">
        <v>78</v>
      </c>
      <c r="P1509" t="s">
        <v>1159</v>
      </c>
      <c r="Q1509" t="s"/>
      <c r="R1509" t="s">
        <v>95</v>
      </c>
      <c r="S1509" t="s">
        <v>318</v>
      </c>
      <c r="T1509" t="s">
        <v>81</v>
      </c>
      <c r="U1509" t="s">
        <v>82</v>
      </c>
      <c r="V1509" t="s">
        <v>83</v>
      </c>
      <c r="W1509" t="s">
        <v>97</v>
      </c>
      <c r="X1509" t="s"/>
      <c r="Y1509" t="s">
        <v>85</v>
      </c>
      <c r="Z1509">
        <f>HYPERLINK("https://hotel-media.eclerx.com/savepage/tk_15468538076356626_sr_273.html","info")</f>
        <v/>
      </c>
      <c r="AA1509" t="n">
        <v>-2311908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75</v>
      </c>
      <c r="AQ1509" t="s">
        <v>88</v>
      </c>
      <c r="AR1509" t="s">
        <v>89</v>
      </c>
      <c r="AS1509" t="s"/>
      <c r="AT1509" t="s">
        <v>90</v>
      </c>
      <c r="AU1509" t="s"/>
      <c r="AV1509" t="s"/>
      <c r="AW1509" t="s"/>
      <c r="AX1509" t="s"/>
      <c r="AY1509" t="n">
        <v>2311908</v>
      </c>
      <c r="AZ1509" t="s">
        <v>1161</v>
      </c>
      <c r="BA1509" t="s"/>
      <c r="BB1509" t="n">
        <v>28225</v>
      </c>
      <c r="BC1509" t="n">
        <v>53.551979665475</v>
      </c>
      <c r="BD1509" t="n">
        <v>53.551979665475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1159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154</v>
      </c>
      <c r="L1510" t="s">
        <v>76</v>
      </c>
      <c r="M1510" t="s"/>
      <c r="N1510" t="s">
        <v>157</v>
      </c>
      <c r="O1510" t="s">
        <v>78</v>
      </c>
      <c r="P1510" t="s">
        <v>1159</v>
      </c>
      <c r="Q1510" t="s"/>
      <c r="R1510" t="s">
        <v>95</v>
      </c>
      <c r="S1510" t="s">
        <v>282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HYPERLINK("https://hotel-media.eclerx.com/savepage/tk_15468538076356626_sr_273.html","info")</f>
        <v/>
      </c>
      <c r="AA1510" t="n">
        <v>-2311908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75</v>
      </c>
      <c r="AQ1510" t="s">
        <v>88</v>
      </c>
      <c r="AR1510" t="s">
        <v>89</v>
      </c>
      <c r="AS1510" t="s"/>
      <c r="AT1510" t="s">
        <v>90</v>
      </c>
      <c r="AU1510" t="s"/>
      <c r="AV1510" t="s"/>
      <c r="AW1510" t="s"/>
      <c r="AX1510" t="s"/>
      <c r="AY1510" t="n">
        <v>2311908</v>
      </c>
      <c r="AZ1510" t="s">
        <v>1161</v>
      </c>
      <c r="BA1510" t="s"/>
      <c r="BB1510" t="n">
        <v>28225</v>
      </c>
      <c r="BC1510" t="n">
        <v>53.551979665475</v>
      </c>
      <c r="BD1510" t="n">
        <v>53.551979665475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1166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223</v>
      </c>
      <c r="L1511" t="s">
        <v>76</v>
      </c>
      <c r="M1511" t="s"/>
      <c r="N1511" t="s">
        <v>167</v>
      </c>
      <c r="O1511" t="s">
        <v>78</v>
      </c>
      <c r="P1511" t="s">
        <v>1166</v>
      </c>
      <c r="Q1511" t="s"/>
      <c r="R1511" t="s">
        <v>153</v>
      </c>
      <c r="S1511" t="s">
        <v>410</v>
      </c>
      <c r="T1511" t="s">
        <v>81</v>
      </c>
      <c r="U1511" t="s">
        <v>82</v>
      </c>
      <c r="V1511" t="s">
        <v>83</v>
      </c>
      <c r="W1511" t="s">
        <v>97</v>
      </c>
      <c r="X1511" t="s"/>
      <c r="Y1511" t="s">
        <v>85</v>
      </c>
      <c r="Z1511">
        <f>HYPERLINK("https://hotel-media.eclerx.com/savepage/tk_15468537157253544_sr_273.html","info")</f>
        <v/>
      </c>
      <c r="AA1511" t="n">
        <v>-2311923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37</v>
      </c>
      <c r="AQ1511" t="s">
        <v>88</v>
      </c>
      <c r="AR1511" t="s">
        <v>89</v>
      </c>
      <c r="AS1511" t="s"/>
      <c r="AT1511" t="s">
        <v>90</v>
      </c>
      <c r="AU1511" t="s"/>
      <c r="AV1511" t="s"/>
      <c r="AW1511" t="s"/>
      <c r="AX1511" t="s"/>
      <c r="AY1511" t="n">
        <v>2311923</v>
      </c>
      <c r="AZ1511" t="s">
        <v>1167</v>
      </c>
      <c r="BA1511" t="s"/>
      <c r="BB1511" t="n">
        <v>27821</v>
      </c>
      <c r="BC1511" t="n">
        <v>53.550394120859</v>
      </c>
      <c r="BD1511" t="n">
        <v>53.550394120859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1166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224</v>
      </c>
      <c r="L1512" t="s">
        <v>76</v>
      </c>
      <c r="M1512" t="s"/>
      <c r="N1512" t="s">
        <v>174</v>
      </c>
      <c r="O1512" t="s">
        <v>78</v>
      </c>
      <c r="P1512" t="s">
        <v>1166</v>
      </c>
      <c r="Q1512" t="s"/>
      <c r="R1512" t="s">
        <v>153</v>
      </c>
      <c r="S1512" t="s">
        <v>846</v>
      </c>
      <c r="T1512" t="s">
        <v>81</v>
      </c>
      <c r="U1512" t="s">
        <v>82</v>
      </c>
      <c r="V1512" t="s">
        <v>83</v>
      </c>
      <c r="W1512" t="s">
        <v>97</v>
      </c>
      <c r="X1512" t="s"/>
      <c r="Y1512" t="s">
        <v>85</v>
      </c>
      <c r="Z1512">
        <f>HYPERLINK("https://hotel-media.eclerx.com/savepage/tk_15468537157253544_sr_273.html","info")</f>
        <v/>
      </c>
      <c r="AA1512" t="n">
        <v>-2311923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37</v>
      </c>
      <c r="AQ1512" t="s">
        <v>88</v>
      </c>
      <c r="AR1512" t="s">
        <v>89</v>
      </c>
      <c r="AS1512" t="s"/>
      <c r="AT1512" t="s">
        <v>90</v>
      </c>
      <c r="AU1512" t="s"/>
      <c r="AV1512" t="s"/>
      <c r="AW1512" t="s"/>
      <c r="AX1512" t="s"/>
      <c r="AY1512" t="n">
        <v>2311923</v>
      </c>
      <c r="AZ1512" t="s">
        <v>1167</v>
      </c>
      <c r="BA1512" t="s"/>
      <c r="BB1512" t="n">
        <v>27821</v>
      </c>
      <c r="BC1512" t="n">
        <v>53.550394120859</v>
      </c>
      <c r="BD1512" t="n">
        <v>53.550394120859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1166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226</v>
      </c>
      <c r="L1513" t="s">
        <v>76</v>
      </c>
      <c r="M1513" t="s"/>
      <c r="N1513" t="s">
        <v>469</v>
      </c>
      <c r="O1513" t="s">
        <v>78</v>
      </c>
      <c r="P1513" t="s">
        <v>1166</v>
      </c>
      <c r="Q1513" t="s"/>
      <c r="R1513" t="s">
        <v>153</v>
      </c>
      <c r="S1513" t="s">
        <v>173</v>
      </c>
      <c r="T1513" t="s">
        <v>81</v>
      </c>
      <c r="U1513" t="s">
        <v>82</v>
      </c>
      <c r="V1513" t="s">
        <v>83</v>
      </c>
      <c r="W1513" t="s">
        <v>97</v>
      </c>
      <c r="X1513" t="s"/>
      <c r="Y1513" t="s">
        <v>85</v>
      </c>
      <c r="Z1513">
        <f>HYPERLINK("https://hotel-media.eclerx.com/savepage/tk_15468537157253544_sr_273.html","info")</f>
        <v/>
      </c>
      <c r="AA1513" t="n">
        <v>-2311923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37</v>
      </c>
      <c r="AQ1513" t="s">
        <v>88</v>
      </c>
      <c r="AR1513" t="s">
        <v>141</v>
      </c>
      <c r="AS1513" t="s"/>
      <c r="AT1513" t="s">
        <v>90</v>
      </c>
      <c r="AU1513" t="s"/>
      <c r="AV1513" t="s"/>
      <c r="AW1513" t="s"/>
      <c r="AX1513" t="s"/>
      <c r="AY1513" t="n">
        <v>2311923</v>
      </c>
      <c r="AZ1513" t="s">
        <v>1167</v>
      </c>
      <c r="BA1513" t="s"/>
      <c r="BB1513" t="n">
        <v>27821</v>
      </c>
      <c r="BC1513" t="n">
        <v>53.550394120859</v>
      </c>
      <c r="BD1513" t="n">
        <v>53.550394120859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1166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228</v>
      </c>
      <c r="L1514" t="s">
        <v>76</v>
      </c>
      <c r="M1514" t="s"/>
      <c r="N1514" t="s">
        <v>167</v>
      </c>
      <c r="O1514" t="s">
        <v>78</v>
      </c>
      <c r="P1514" t="s">
        <v>1166</v>
      </c>
      <c r="Q1514" t="s"/>
      <c r="R1514" t="s">
        <v>153</v>
      </c>
      <c r="S1514" t="s">
        <v>175</v>
      </c>
      <c r="T1514" t="s">
        <v>81</v>
      </c>
      <c r="U1514" t="s">
        <v>82</v>
      </c>
      <c r="V1514" t="s">
        <v>83</v>
      </c>
      <c r="W1514" t="s">
        <v>97</v>
      </c>
      <c r="X1514" t="s"/>
      <c r="Y1514" t="s">
        <v>85</v>
      </c>
      <c r="Z1514">
        <f>HYPERLINK("https://hotel-media.eclerx.com/savepage/tk_15468537157253544_sr_273.html","info")</f>
        <v/>
      </c>
      <c r="AA1514" t="n">
        <v>-2311923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37</v>
      </c>
      <c r="AQ1514" t="s">
        <v>88</v>
      </c>
      <c r="AR1514" t="s">
        <v>114</v>
      </c>
      <c r="AS1514" t="s"/>
      <c r="AT1514" t="s">
        <v>90</v>
      </c>
      <c r="AU1514" t="s"/>
      <c r="AV1514" t="s"/>
      <c r="AW1514" t="s"/>
      <c r="AX1514" t="s"/>
      <c r="AY1514" t="n">
        <v>2311923</v>
      </c>
      <c r="AZ1514" t="s">
        <v>1167</v>
      </c>
      <c r="BA1514" t="s"/>
      <c r="BB1514" t="n">
        <v>27821</v>
      </c>
      <c r="BC1514" t="n">
        <v>53.550394120859</v>
      </c>
      <c r="BD1514" t="n">
        <v>53.550394120859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1166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232</v>
      </c>
      <c r="L1515" t="s">
        <v>76</v>
      </c>
      <c r="M1515" t="s"/>
      <c r="N1515" t="s">
        <v>174</v>
      </c>
      <c r="O1515" t="s">
        <v>78</v>
      </c>
      <c r="P1515" t="s">
        <v>1166</v>
      </c>
      <c r="Q1515" t="s"/>
      <c r="R1515" t="s">
        <v>153</v>
      </c>
      <c r="S1515" t="s">
        <v>665</v>
      </c>
      <c r="T1515" t="s">
        <v>81</v>
      </c>
      <c r="U1515" t="s">
        <v>82</v>
      </c>
      <c r="V1515" t="s">
        <v>83</v>
      </c>
      <c r="W1515" t="s">
        <v>97</v>
      </c>
      <c r="X1515" t="s"/>
      <c r="Y1515" t="s">
        <v>85</v>
      </c>
      <c r="Z1515">
        <f>HYPERLINK("https://hotel-media.eclerx.com/savepage/tk_15468537157253544_sr_273.html","info")</f>
        <v/>
      </c>
      <c r="AA1515" t="n">
        <v>-2311923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37</v>
      </c>
      <c r="AQ1515" t="s">
        <v>88</v>
      </c>
      <c r="AR1515" t="s">
        <v>472</v>
      </c>
      <c r="AS1515" t="s"/>
      <c r="AT1515" t="s">
        <v>90</v>
      </c>
      <c r="AU1515" t="s"/>
      <c r="AV1515" t="s"/>
      <c r="AW1515" t="s"/>
      <c r="AX1515" t="s"/>
      <c r="AY1515" t="n">
        <v>2311923</v>
      </c>
      <c r="AZ1515" t="s">
        <v>1167</v>
      </c>
      <c r="BA1515" t="s"/>
      <c r="BB1515" t="n">
        <v>27821</v>
      </c>
      <c r="BC1515" t="n">
        <v>53.550394120859</v>
      </c>
      <c r="BD1515" t="n">
        <v>53.550394120859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1166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232</v>
      </c>
      <c r="L1516" t="s">
        <v>76</v>
      </c>
      <c r="M1516" t="s"/>
      <c r="N1516" t="s">
        <v>482</v>
      </c>
      <c r="O1516" t="s">
        <v>78</v>
      </c>
      <c r="P1516" t="s">
        <v>1166</v>
      </c>
      <c r="Q1516" t="s"/>
      <c r="R1516" t="s">
        <v>153</v>
      </c>
      <c r="S1516" t="s">
        <v>665</v>
      </c>
      <c r="T1516" t="s">
        <v>81</v>
      </c>
      <c r="U1516" t="s">
        <v>82</v>
      </c>
      <c r="V1516" t="s">
        <v>83</v>
      </c>
      <c r="W1516" t="s">
        <v>97</v>
      </c>
      <c r="X1516" t="s"/>
      <c r="Y1516" t="s">
        <v>85</v>
      </c>
      <c r="Z1516">
        <f>HYPERLINK("https://hotel-media.eclerx.com/savepage/tk_15468537157253544_sr_273.html","info")</f>
        <v/>
      </c>
      <c r="AA1516" t="n">
        <v>-2311923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37</v>
      </c>
      <c r="AQ1516" t="s">
        <v>88</v>
      </c>
      <c r="AR1516" t="s">
        <v>124</v>
      </c>
      <c r="AS1516" t="s"/>
      <c r="AT1516" t="s">
        <v>90</v>
      </c>
      <c r="AU1516" t="s"/>
      <c r="AV1516" t="s"/>
      <c r="AW1516" t="s"/>
      <c r="AX1516" t="s"/>
      <c r="AY1516" t="n">
        <v>2311923</v>
      </c>
      <c r="AZ1516" t="s">
        <v>1167</v>
      </c>
      <c r="BA1516" t="s"/>
      <c r="BB1516" t="n">
        <v>27821</v>
      </c>
      <c r="BC1516" t="n">
        <v>53.550394120859</v>
      </c>
      <c r="BD1516" t="n">
        <v>53.550394120859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1166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232</v>
      </c>
      <c r="L1517" t="s">
        <v>76</v>
      </c>
      <c r="M1517" t="s"/>
      <c r="N1517" t="s">
        <v>482</v>
      </c>
      <c r="O1517" t="s">
        <v>78</v>
      </c>
      <c r="P1517" t="s">
        <v>1166</v>
      </c>
      <c r="Q1517" t="s"/>
      <c r="R1517" t="s">
        <v>153</v>
      </c>
      <c r="S1517" t="s">
        <v>665</v>
      </c>
      <c r="T1517" t="s">
        <v>81</v>
      </c>
      <c r="U1517" t="s">
        <v>82</v>
      </c>
      <c r="V1517" t="s">
        <v>83</v>
      </c>
      <c r="W1517" t="s">
        <v>97</v>
      </c>
      <c r="X1517" t="s"/>
      <c r="Y1517" t="s">
        <v>85</v>
      </c>
      <c r="Z1517">
        <f>HYPERLINK("https://hotel-media.eclerx.com/savepage/tk_15468537157253544_sr_273.html","info")</f>
        <v/>
      </c>
      <c r="AA1517" t="n">
        <v>-2311923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37</v>
      </c>
      <c r="AQ1517" t="s">
        <v>88</v>
      </c>
      <c r="AR1517" t="s">
        <v>119</v>
      </c>
      <c r="AS1517" t="s"/>
      <c r="AT1517" t="s">
        <v>90</v>
      </c>
      <c r="AU1517" t="s"/>
      <c r="AV1517" t="s"/>
      <c r="AW1517" t="s"/>
      <c r="AX1517" t="s"/>
      <c r="AY1517" t="n">
        <v>2311923</v>
      </c>
      <c r="AZ1517" t="s">
        <v>1167</v>
      </c>
      <c r="BA1517" t="s"/>
      <c r="BB1517" t="n">
        <v>27821</v>
      </c>
      <c r="BC1517" t="n">
        <v>53.550394120859</v>
      </c>
      <c r="BD1517" t="n">
        <v>53.550394120859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1166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236</v>
      </c>
      <c r="L1518" t="s">
        <v>76</v>
      </c>
      <c r="M1518" t="s"/>
      <c r="N1518" t="s">
        <v>180</v>
      </c>
      <c r="O1518" t="s">
        <v>78</v>
      </c>
      <c r="P1518" t="s">
        <v>1166</v>
      </c>
      <c r="Q1518" t="s"/>
      <c r="R1518" t="s">
        <v>153</v>
      </c>
      <c r="S1518" t="s">
        <v>471</v>
      </c>
      <c r="T1518" t="s">
        <v>81</v>
      </c>
      <c r="U1518" t="s">
        <v>82</v>
      </c>
      <c r="V1518" t="s">
        <v>83</v>
      </c>
      <c r="W1518" t="s">
        <v>97</v>
      </c>
      <c r="X1518" t="s"/>
      <c r="Y1518" t="s">
        <v>85</v>
      </c>
      <c r="Z1518">
        <f>HYPERLINK("https://hotel-media.eclerx.com/savepage/tk_15468537157253544_sr_273.html","info")</f>
        <v/>
      </c>
      <c r="AA1518" t="n">
        <v>-2311923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37</v>
      </c>
      <c r="AQ1518" t="s">
        <v>88</v>
      </c>
      <c r="AR1518" t="s">
        <v>121</v>
      </c>
      <c r="AS1518" t="s"/>
      <c r="AT1518" t="s">
        <v>90</v>
      </c>
      <c r="AU1518" t="s"/>
      <c r="AV1518" t="s"/>
      <c r="AW1518" t="s"/>
      <c r="AX1518" t="s"/>
      <c r="AY1518" t="n">
        <v>2311923</v>
      </c>
      <c r="AZ1518" t="s">
        <v>1167</v>
      </c>
      <c r="BA1518" t="s"/>
      <c r="BB1518" t="n">
        <v>27821</v>
      </c>
      <c r="BC1518" t="n">
        <v>53.550394120859</v>
      </c>
      <c r="BD1518" t="n">
        <v>53.550394120859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1166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265</v>
      </c>
      <c r="L1519" t="s">
        <v>76</v>
      </c>
      <c r="M1519" t="s"/>
      <c r="N1519" t="s">
        <v>167</v>
      </c>
      <c r="O1519" t="s">
        <v>78</v>
      </c>
      <c r="P1519" t="s">
        <v>1166</v>
      </c>
      <c r="Q1519" t="s"/>
      <c r="R1519" t="s">
        <v>153</v>
      </c>
      <c r="S1519" t="s">
        <v>481</v>
      </c>
      <c r="T1519" t="s">
        <v>81</v>
      </c>
      <c r="U1519" t="s">
        <v>82</v>
      </c>
      <c r="V1519" t="s">
        <v>83</v>
      </c>
      <c r="W1519" t="s">
        <v>84</v>
      </c>
      <c r="X1519" t="s"/>
      <c r="Y1519" t="s">
        <v>85</v>
      </c>
      <c r="Z1519">
        <f>HYPERLINK("https://hotel-media.eclerx.com/savepage/tk_15468537157253544_sr_273.html","info")</f>
        <v/>
      </c>
      <c r="AA1519" t="n">
        <v>-2311923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37</v>
      </c>
      <c r="AQ1519" t="s">
        <v>88</v>
      </c>
      <c r="AR1519" t="s">
        <v>114</v>
      </c>
      <c r="AS1519" t="s"/>
      <c r="AT1519" t="s">
        <v>90</v>
      </c>
      <c r="AU1519" t="s"/>
      <c r="AV1519" t="s"/>
      <c r="AW1519" t="s"/>
      <c r="AX1519" t="s"/>
      <c r="AY1519" t="n">
        <v>2311923</v>
      </c>
      <c r="AZ1519" t="s">
        <v>1167</v>
      </c>
      <c r="BA1519" t="s"/>
      <c r="BB1519" t="n">
        <v>27821</v>
      </c>
      <c r="BC1519" t="n">
        <v>53.550394120859</v>
      </c>
      <c r="BD1519" t="n">
        <v>53.550394120859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1166</v>
      </c>
      <c r="F1520" t="n">
        <v>-1</v>
      </c>
      <c r="G1520" t="s">
        <v>74</v>
      </c>
      <c r="H1520" t="s">
        <v>75</v>
      </c>
      <c r="I1520" t="s"/>
      <c r="J1520" t="s">
        <v>74</v>
      </c>
      <c r="K1520" t="n">
        <v>266</v>
      </c>
      <c r="L1520" t="s">
        <v>76</v>
      </c>
      <c r="M1520" t="s"/>
      <c r="N1520" t="s">
        <v>1168</v>
      </c>
      <c r="O1520" t="s">
        <v>78</v>
      </c>
      <c r="P1520" t="s">
        <v>1166</v>
      </c>
      <c r="Q1520" t="s"/>
      <c r="R1520" t="s">
        <v>153</v>
      </c>
      <c r="S1520" t="s">
        <v>483</v>
      </c>
      <c r="T1520" t="s">
        <v>81</v>
      </c>
      <c r="U1520" t="s">
        <v>82</v>
      </c>
      <c r="V1520" t="s">
        <v>83</v>
      </c>
      <c r="W1520" t="s">
        <v>97</v>
      </c>
      <c r="X1520" t="s"/>
      <c r="Y1520" t="s">
        <v>85</v>
      </c>
      <c r="Z1520">
        <f>HYPERLINK("https://hotel-media.eclerx.com/savepage/tk_15468537157253544_sr_273.html","info")</f>
        <v/>
      </c>
      <c r="AA1520" t="n">
        <v>-2311923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37</v>
      </c>
      <c r="AQ1520" t="s">
        <v>88</v>
      </c>
      <c r="AR1520" t="s">
        <v>141</v>
      </c>
      <c r="AS1520" t="s"/>
      <c r="AT1520" t="s">
        <v>90</v>
      </c>
      <c r="AU1520" t="s"/>
      <c r="AV1520" t="s"/>
      <c r="AW1520" t="s"/>
      <c r="AX1520" t="s"/>
      <c r="AY1520" t="n">
        <v>2311923</v>
      </c>
      <c r="AZ1520" t="s">
        <v>1167</v>
      </c>
      <c r="BA1520" t="s"/>
      <c r="BB1520" t="n">
        <v>27821</v>
      </c>
      <c r="BC1520" t="n">
        <v>53.550394120859</v>
      </c>
      <c r="BD1520" t="n">
        <v>53.550394120859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1166</v>
      </c>
      <c r="F1521" t="n">
        <v>-1</v>
      </c>
      <c r="G1521" t="s">
        <v>74</v>
      </c>
      <c r="H1521" t="s">
        <v>75</v>
      </c>
      <c r="I1521" t="s"/>
      <c r="J1521" t="s">
        <v>74</v>
      </c>
      <c r="K1521" t="n">
        <v>273</v>
      </c>
      <c r="L1521" t="s">
        <v>76</v>
      </c>
      <c r="M1521" t="s"/>
      <c r="N1521" t="s">
        <v>1169</v>
      </c>
      <c r="O1521" t="s">
        <v>78</v>
      </c>
      <c r="P1521" t="s">
        <v>1166</v>
      </c>
      <c r="Q1521" t="s"/>
      <c r="R1521" t="s">
        <v>153</v>
      </c>
      <c r="S1521" t="s">
        <v>414</v>
      </c>
      <c r="T1521" t="s">
        <v>81</v>
      </c>
      <c r="U1521" t="s">
        <v>82</v>
      </c>
      <c r="V1521" t="s">
        <v>83</v>
      </c>
      <c r="W1521" t="s">
        <v>97</v>
      </c>
      <c r="X1521" t="s"/>
      <c r="Y1521" t="s">
        <v>85</v>
      </c>
      <c r="Z1521">
        <f>HYPERLINK("https://hotel-media.eclerx.com/savepage/tk_15468537157253544_sr_273.html","info")</f>
        <v/>
      </c>
      <c r="AA1521" t="n">
        <v>-2311923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37</v>
      </c>
      <c r="AQ1521" t="s">
        <v>88</v>
      </c>
      <c r="AR1521" t="s">
        <v>124</v>
      </c>
      <c r="AS1521" t="s"/>
      <c r="AT1521" t="s">
        <v>90</v>
      </c>
      <c r="AU1521" t="s"/>
      <c r="AV1521" t="s"/>
      <c r="AW1521" t="s"/>
      <c r="AX1521" t="s"/>
      <c r="AY1521" t="n">
        <v>2311923</v>
      </c>
      <c r="AZ1521" t="s">
        <v>1167</v>
      </c>
      <c r="BA1521" t="s"/>
      <c r="BB1521" t="n">
        <v>27821</v>
      </c>
      <c r="BC1521" t="n">
        <v>53.550394120859</v>
      </c>
      <c r="BD1521" t="n">
        <v>53.550394120859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1166</v>
      </c>
      <c r="F1522" t="n">
        <v>-1</v>
      </c>
      <c r="G1522" t="s">
        <v>74</v>
      </c>
      <c r="H1522" t="s">
        <v>75</v>
      </c>
      <c r="I1522" t="s"/>
      <c r="J1522" t="s">
        <v>74</v>
      </c>
      <c r="K1522" t="n">
        <v>273</v>
      </c>
      <c r="L1522" t="s">
        <v>76</v>
      </c>
      <c r="M1522" t="s"/>
      <c r="N1522" t="s">
        <v>1169</v>
      </c>
      <c r="O1522" t="s">
        <v>78</v>
      </c>
      <c r="P1522" t="s">
        <v>1166</v>
      </c>
      <c r="Q1522" t="s"/>
      <c r="R1522" t="s">
        <v>153</v>
      </c>
      <c r="S1522" t="s">
        <v>414</v>
      </c>
      <c r="T1522" t="s">
        <v>81</v>
      </c>
      <c r="U1522" t="s">
        <v>82</v>
      </c>
      <c r="V1522" t="s">
        <v>83</v>
      </c>
      <c r="W1522" t="s">
        <v>97</v>
      </c>
      <c r="X1522" t="s"/>
      <c r="Y1522" t="s">
        <v>85</v>
      </c>
      <c r="Z1522">
        <f>HYPERLINK("https://hotel-media.eclerx.com/savepage/tk_15468537157253544_sr_273.html","info")</f>
        <v/>
      </c>
      <c r="AA1522" t="n">
        <v>-2311923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37</v>
      </c>
      <c r="AQ1522" t="s">
        <v>88</v>
      </c>
      <c r="AR1522" t="s">
        <v>119</v>
      </c>
      <c r="AS1522" t="s"/>
      <c r="AT1522" t="s">
        <v>90</v>
      </c>
      <c r="AU1522" t="s"/>
      <c r="AV1522" t="s"/>
      <c r="AW1522" t="s"/>
      <c r="AX1522" t="s"/>
      <c r="AY1522" t="n">
        <v>2311923</v>
      </c>
      <c r="AZ1522" t="s">
        <v>1167</v>
      </c>
      <c r="BA1522" t="s"/>
      <c r="BB1522" t="n">
        <v>27821</v>
      </c>
      <c r="BC1522" t="n">
        <v>53.550394120859</v>
      </c>
      <c r="BD1522" t="n">
        <v>53.550394120859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1166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279</v>
      </c>
      <c r="L1523" t="s">
        <v>76</v>
      </c>
      <c r="M1523" t="s"/>
      <c r="N1523" t="s">
        <v>1170</v>
      </c>
      <c r="O1523" t="s">
        <v>78</v>
      </c>
      <c r="P1523" t="s">
        <v>1166</v>
      </c>
      <c r="Q1523" t="s"/>
      <c r="R1523" t="s">
        <v>153</v>
      </c>
      <c r="S1523" t="s">
        <v>185</v>
      </c>
      <c r="T1523" t="s">
        <v>81</v>
      </c>
      <c r="U1523" t="s">
        <v>82</v>
      </c>
      <c r="V1523" t="s">
        <v>83</v>
      </c>
      <c r="W1523" t="s">
        <v>97</v>
      </c>
      <c r="X1523" t="s"/>
      <c r="Y1523" t="s">
        <v>85</v>
      </c>
      <c r="Z1523">
        <f>HYPERLINK("https://hotel-media.eclerx.com/savepage/tk_15468537157253544_sr_273.html","info")</f>
        <v/>
      </c>
      <c r="AA1523" t="n">
        <v>-2311923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37</v>
      </c>
      <c r="AQ1523" t="s">
        <v>88</v>
      </c>
      <c r="AR1523" t="s">
        <v>121</v>
      </c>
      <c r="AS1523" t="s"/>
      <c r="AT1523" t="s">
        <v>90</v>
      </c>
      <c r="AU1523" t="s"/>
      <c r="AV1523" t="s"/>
      <c r="AW1523" t="s"/>
      <c r="AX1523" t="s"/>
      <c r="AY1523" t="n">
        <v>2311923</v>
      </c>
      <c r="AZ1523" t="s">
        <v>1167</v>
      </c>
      <c r="BA1523" t="s"/>
      <c r="BB1523" t="n">
        <v>27821</v>
      </c>
      <c r="BC1523" t="n">
        <v>53.550394120859</v>
      </c>
      <c r="BD1523" t="n">
        <v>53.550394120859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1166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284</v>
      </c>
      <c r="L1524" t="s">
        <v>76</v>
      </c>
      <c r="M1524" t="s"/>
      <c r="N1524" t="s">
        <v>467</v>
      </c>
      <c r="O1524" t="s">
        <v>78</v>
      </c>
      <c r="P1524" t="s">
        <v>1166</v>
      </c>
      <c r="Q1524" t="s"/>
      <c r="R1524" t="s">
        <v>153</v>
      </c>
      <c r="S1524" t="s">
        <v>492</v>
      </c>
      <c r="T1524" t="s">
        <v>81</v>
      </c>
      <c r="U1524" t="s">
        <v>82</v>
      </c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HYPERLINK("https://hotel-media.eclerx.com/savepage/tk_15468537157253544_sr_273.html","info")</f>
        <v/>
      </c>
      <c r="AA1524" t="n">
        <v>-2311923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37</v>
      </c>
      <c r="AQ1524" t="s">
        <v>88</v>
      </c>
      <c r="AR1524" t="s">
        <v>127</v>
      </c>
      <c r="AS1524" t="s"/>
      <c r="AT1524" t="s">
        <v>90</v>
      </c>
      <c r="AU1524" t="s"/>
      <c r="AV1524" t="s"/>
      <c r="AW1524" t="s"/>
      <c r="AX1524" t="s"/>
      <c r="AY1524" t="n">
        <v>2311923</v>
      </c>
      <c r="AZ1524" t="s">
        <v>1167</v>
      </c>
      <c r="BA1524" t="s"/>
      <c r="BB1524" t="n">
        <v>27821</v>
      </c>
      <c r="BC1524" t="n">
        <v>53.550394120859</v>
      </c>
      <c r="BD1524" t="n">
        <v>53.550394120859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1166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295</v>
      </c>
      <c r="L1525" t="s">
        <v>76</v>
      </c>
      <c r="M1525" t="s"/>
      <c r="N1525" t="s">
        <v>174</v>
      </c>
      <c r="O1525" t="s">
        <v>78</v>
      </c>
      <c r="P1525" t="s">
        <v>1166</v>
      </c>
      <c r="Q1525" t="s"/>
      <c r="R1525" t="s">
        <v>153</v>
      </c>
      <c r="S1525" t="s">
        <v>187</v>
      </c>
      <c r="T1525" t="s">
        <v>81</v>
      </c>
      <c r="U1525" t="s">
        <v>82</v>
      </c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HYPERLINK("https://hotel-media.eclerx.com/savepage/tk_15468537157253544_sr_273.html","info")</f>
        <v/>
      </c>
      <c r="AA1525" t="n">
        <v>-2311923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37</v>
      </c>
      <c r="AQ1525" t="s">
        <v>88</v>
      </c>
      <c r="AR1525" t="s">
        <v>89</v>
      </c>
      <c r="AS1525" t="s"/>
      <c r="AT1525" t="s">
        <v>90</v>
      </c>
      <c r="AU1525" t="s"/>
      <c r="AV1525" t="s"/>
      <c r="AW1525" t="s"/>
      <c r="AX1525" t="s"/>
      <c r="AY1525" t="n">
        <v>2311923</v>
      </c>
      <c r="AZ1525" t="s">
        <v>1167</v>
      </c>
      <c r="BA1525" t="s"/>
      <c r="BB1525" t="n">
        <v>27821</v>
      </c>
      <c r="BC1525" t="n">
        <v>53.550394120859</v>
      </c>
      <c r="BD1525" t="n">
        <v>53.550394120859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1166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295</v>
      </c>
      <c r="L1526" t="s">
        <v>76</v>
      </c>
      <c r="M1526" t="s"/>
      <c r="N1526" t="s">
        <v>167</v>
      </c>
      <c r="O1526" t="s">
        <v>78</v>
      </c>
      <c r="P1526" t="s">
        <v>1166</v>
      </c>
      <c r="Q1526" t="s"/>
      <c r="R1526" t="s">
        <v>153</v>
      </c>
      <c r="S1526" t="s">
        <v>187</v>
      </c>
      <c r="T1526" t="s">
        <v>81</v>
      </c>
      <c r="U1526" t="s">
        <v>82</v>
      </c>
      <c r="V1526" t="s">
        <v>83</v>
      </c>
      <c r="W1526" t="s">
        <v>84</v>
      </c>
      <c r="X1526" t="s"/>
      <c r="Y1526" t="s">
        <v>85</v>
      </c>
      <c r="Z1526">
        <f>HYPERLINK("https://hotel-media.eclerx.com/savepage/tk_15468537157253544_sr_273.html","info")</f>
        <v/>
      </c>
      <c r="AA1526" t="n">
        <v>-2311923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37</v>
      </c>
      <c r="AQ1526" t="s">
        <v>88</v>
      </c>
      <c r="AR1526" t="s">
        <v>89</v>
      </c>
      <c r="AS1526" t="s"/>
      <c r="AT1526" t="s">
        <v>90</v>
      </c>
      <c r="AU1526" t="s"/>
      <c r="AV1526" t="s"/>
      <c r="AW1526" t="s"/>
      <c r="AX1526" t="s"/>
      <c r="AY1526" t="n">
        <v>2311923</v>
      </c>
      <c r="AZ1526" t="s">
        <v>1167</v>
      </c>
      <c r="BA1526" t="s"/>
      <c r="BB1526" t="n">
        <v>27821</v>
      </c>
      <c r="BC1526" t="n">
        <v>53.550394120859</v>
      </c>
      <c r="BD1526" t="n">
        <v>53.550394120859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1166</v>
      </c>
      <c r="F1527" t="n">
        <v>-1</v>
      </c>
      <c r="G1527" t="s">
        <v>74</v>
      </c>
      <c r="H1527" t="s">
        <v>75</v>
      </c>
      <c r="I1527" t="s"/>
      <c r="J1527" t="s">
        <v>74</v>
      </c>
      <c r="K1527" t="n">
        <v>296</v>
      </c>
      <c r="L1527" t="s">
        <v>76</v>
      </c>
      <c r="M1527" t="s"/>
      <c r="N1527" t="s">
        <v>469</v>
      </c>
      <c r="O1527" t="s">
        <v>78</v>
      </c>
      <c r="P1527" t="s">
        <v>1166</v>
      </c>
      <c r="Q1527" t="s"/>
      <c r="R1527" t="s">
        <v>153</v>
      </c>
      <c r="S1527" t="s">
        <v>496</v>
      </c>
      <c r="T1527" t="s">
        <v>81</v>
      </c>
      <c r="U1527" t="s">
        <v>82</v>
      </c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HYPERLINK("https://hotel-media.eclerx.com/savepage/tk_15468537157253544_sr_273.html","info")</f>
        <v/>
      </c>
      <c r="AA1527" t="n">
        <v>-2311923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37</v>
      </c>
      <c r="AQ1527" t="s">
        <v>88</v>
      </c>
      <c r="AR1527" t="s">
        <v>141</v>
      </c>
      <c r="AS1527" t="s"/>
      <c r="AT1527" t="s">
        <v>90</v>
      </c>
      <c r="AU1527" t="s"/>
      <c r="AV1527" t="s"/>
      <c r="AW1527" t="s"/>
      <c r="AX1527" t="s"/>
      <c r="AY1527" t="n">
        <v>2311923</v>
      </c>
      <c r="AZ1527" t="s">
        <v>1167</v>
      </c>
      <c r="BA1527" t="s"/>
      <c r="BB1527" t="n">
        <v>27821</v>
      </c>
      <c r="BC1527" t="n">
        <v>53.550394120859</v>
      </c>
      <c r="BD1527" t="n">
        <v>53.550394120859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1166</v>
      </c>
      <c r="F1528" t="n">
        <v>-1</v>
      </c>
      <c r="G1528" t="s">
        <v>74</v>
      </c>
      <c r="H1528" t="s">
        <v>75</v>
      </c>
      <c r="I1528" t="s"/>
      <c r="J1528" t="s">
        <v>74</v>
      </c>
      <c r="K1528" t="n">
        <v>305</v>
      </c>
      <c r="L1528" t="s">
        <v>76</v>
      </c>
      <c r="M1528" t="s"/>
      <c r="N1528" t="s">
        <v>174</v>
      </c>
      <c r="O1528" t="s">
        <v>78</v>
      </c>
      <c r="P1528" t="s">
        <v>1166</v>
      </c>
      <c r="Q1528" t="s"/>
      <c r="R1528" t="s">
        <v>153</v>
      </c>
      <c r="S1528" t="s">
        <v>1171</v>
      </c>
      <c r="T1528" t="s">
        <v>81</v>
      </c>
      <c r="U1528" t="s">
        <v>82</v>
      </c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HYPERLINK("https://hotel-media.eclerx.com/savepage/tk_15468537157253544_sr_273.html","info")</f>
        <v/>
      </c>
      <c r="AA1528" t="n">
        <v>-2311923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37</v>
      </c>
      <c r="AQ1528" t="s">
        <v>88</v>
      </c>
      <c r="AR1528" t="s">
        <v>472</v>
      </c>
      <c r="AS1528" t="s"/>
      <c r="AT1528" t="s">
        <v>90</v>
      </c>
      <c r="AU1528" t="s"/>
      <c r="AV1528" t="s"/>
      <c r="AW1528" t="s"/>
      <c r="AX1528" t="s"/>
      <c r="AY1528" t="n">
        <v>2311923</v>
      </c>
      <c r="AZ1528" t="s">
        <v>1167</v>
      </c>
      <c r="BA1528" t="s"/>
      <c r="BB1528" t="n">
        <v>27821</v>
      </c>
      <c r="BC1528" t="n">
        <v>53.550394120859</v>
      </c>
      <c r="BD1528" t="n">
        <v>53.550394120859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1166</v>
      </c>
      <c r="F1529" t="n">
        <v>-1</v>
      </c>
      <c r="G1529" t="s">
        <v>74</v>
      </c>
      <c r="H1529" t="s">
        <v>75</v>
      </c>
      <c r="I1529" t="s"/>
      <c r="J1529" t="s">
        <v>74</v>
      </c>
      <c r="K1529" t="n">
        <v>305</v>
      </c>
      <c r="L1529" t="s">
        <v>76</v>
      </c>
      <c r="M1529" t="s"/>
      <c r="N1529" t="s">
        <v>482</v>
      </c>
      <c r="O1529" t="s">
        <v>78</v>
      </c>
      <c r="P1529" t="s">
        <v>1166</v>
      </c>
      <c r="Q1529" t="s"/>
      <c r="R1529" t="s">
        <v>153</v>
      </c>
      <c r="S1529" t="s">
        <v>1171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HYPERLINK("https://hotel-media.eclerx.com/savepage/tk_15468537157253544_sr_273.html","info")</f>
        <v/>
      </c>
      <c r="AA1529" t="n">
        <v>-2311923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37</v>
      </c>
      <c r="AQ1529" t="s">
        <v>88</v>
      </c>
      <c r="AR1529" t="s">
        <v>124</v>
      </c>
      <c r="AS1529" t="s"/>
      <c r="AT1529" t="s">
        <v>90</v>
      </c>
      <c r="AU1529" t="s"/>
      <c r="AV1529" t="s"/>
      <c r="AW1529" t="s"/>
      <c r="AX1529" t="s"/>
      <c r="AY1529" t="n">
        <v>2311923</v>
      </c>
      <c r="AZ1529" t="s">
        <v>1167</v>
      </c>
      <c r="BA1529" t="s"/>
      <c r="BB1529" t="n">
        <v>27821</v>
      </c>
      <c r="BC1529" t="n">
        <v>53.550394120859</v>
      </c>
      <c r="BD1529" t="n">
        <v>53.550394120859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1166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305</v>
      </c>
      <c r="L1530" t="s">
        <v>76</v>
      </c>
      <c r="M1530" t="s"/>
      <c r="N1530" t="s">
        <v>482</v>
      </c>
      <c r="O1530" t="s">
        <v>78</v>
      </c>
      <c r="P1530" t="s">
        <v>1166</v>
      </c>
      <c r="Q1530" t="s"/>
      <c r="R1530" t="s">
        <v>153</v>
      </c>
      <c r="S1530" t="s">
        <v>1171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HYPERLINK("https://hotel-media.eclerx.com/savepage/tk_15468537157253544_sr_273.html","info")</f>
        <v/>
      </c>
      <c r="AA1530" t="n">
        <v>-2311923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37</v>
      </c>
      <c r="AQ1530" t="s">
        <v>88</v>
      </c>
      <c r="AR1530" t="s">
        <v>119</v>
      </c>
      <c r="AS1530" t="s"/>
      <c r="AT1530" t="s">
        <v>90</v>
      </c>
      <c r="AU1530" t="s"/>
      <c r="AV1530" t="s"/>
      <c r="AW1530" t="s"/>
      <c r="AX1530" t="s"/>
      <c r="AY1530" t="n">
        <v>2311923</v>
      </c>
      <c r="AZ1530" t="s">
        <v>1167</v>
      </c>
      <c r="BA1530" t="s"/>
      <c r="BB1530" t="n">
        <v>27821</v>
      </c>
      <c r="BC1530" t="n">
        <v>53.550394120859</v>
      </c>
      <c r="BD1530" t="n">
        <v>53.550394120859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1166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311</v>
      </c>
      <c r="L1531" t="s">
        <v>76</v>
      </c>
      <c r="M1531" t="s"/>
      <c r="N1531" t="s">
        <v>180</v>
      </c>
      <c r="O1531" t="s">
        <v>78</v>
      </c>
      <c r="P1531" t="s">
        <v>1166</v>
      </c>
      <c r="Q1531" t="s"/>
      <c r="R1531" t="s">
        <v>153</v>
      </c>
      <c r="S1531" t="s">
        <v>1172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HYPERLINK("https://hotel-media.eclerx.com/savepage/tk_15468537157253544_sr_273.html","info")</f>
        <v/>
      </c>
      <c r="AA1531" t="n">
        <v>-2311923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37</v>
      </c>
      <c r="AQ1531" t="s">
        <v>88</v>
      </c>
      <c r="AR1531" t="s">
        <v>121</v>
      </c>
      <c r="AS1531" t="s"/>
      <c r="AT1531" t="s">
        <v>90</v>
      </c>
      <c r="AU1531" t="s"/>
      <c r="AV1531" t="s"/>
      <c r="AW1531" t="s"/>
      <c r="AX1531" t="s"/>
      <c r="AY1531" t="n">
        <v>2311923</v>
      </c>
      <c r="AZ1531" t="s">
        <v>1167</v>
      </c>
      <c r="BA1531" t="s"/>
      <c r="BB1531" t="n">
        <v>27821</v>
      </c>
      <c r="BC1531" t="n">
        <v>53.550394120859</v>
      </c>
      <c r="BD1531" t="n">
        <v>53.550394120859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1166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325</v>
      </c>
      <c r="L1532" t="s">
        <v>76</v>
      </c>
      <c r="M1532" t="s"/>
      <c r="N1532" t="s">
        <v>1173</v>
      </c>
      <c r="O1532" t="s">
        <v>78</v>
      </c>
      <c r="P1532" t="s">
        <v>1166</v>
      </c>
      <c r="Q1532" t="s"/>
      <c r="R1532" t="s">
        <v>153</v>
      </c>
      <c r="S1532" t="s">
        <v>1174</v>
      </c>
      <c r="T1532" t="s">
        <v>81</v>
      </c>
      <c r="U1532" t="s">
        <v>82</v>
      </c>
      <c r="V1532" t="s">
        <v>83</v>
      </c>
      <c r="W1532" t="s">
        <v>97</v>
      </c>
      <c r="X1532" t="s"/>
      <c r="Y1532" t="s">
        <v>85</v>
      </c>
      <c r="Z1532">
        <f>HYPERLINK("https://hotel-media.eclerx.com/savepage/tk_15468537157253544_sr_273.html","info")</f>
        <v/>
      </c>
      <c r="AA1532" t="n">
        <v>-2311923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37</v>
      </c>
      <c r="AQ1532" t="s">
        <v>88</v>
      </c>
      <c r="AR1532" t="s">
        <v>89</v>
      </c>
      <c r="AS1532" t="s"/>
      <c r="AT1532" t="s">
        <v>90</v>
      </c>
      <c r="AU1532" t="s"/>
      <c r="AV1532" t="s"/>
      <c r="AW1532" t="s"/>
      <c r="AX1532" t="s"/>
      <c r="AY1532" t="n">
        <v>2311923</v>
      </c>
      <c r="AZ1532" t="s">
        <v>1167</v>
      </c>
      <c r="BA1532" t="s"/>
      <c r="BB1532" t="n">
        <v>27821</v>
      </c>
      <c r="BC1532" t="n">
        <v>53.550394120859</v>
      </c>
      <c r="BD1532" t="n">
        <v>53.550394120859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1166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326</v>
      </c>
      <c r="L1533" t="s">
        <v>76</v>
      </c>
      <c r="M1533" t="s"/>
      <c r="N1533" t="s">
        <v>420</v>
      </c>
      <c r="O1533" t="s">
        <v>78</v>
      </c>
      <c r="P1533" t="s">
        <v>1166</v>
      </c>
      <c r="Q1533" t="s"/>
      <c r="R1533" t="s">
        <v>153</v>
      </c>
      <c r="S1533" t="s">
        <v>1175</v>
      </c>
      <c r="T1533" t="s">
        <v>81</v>
      </c>
      <c r="U1533" t="s">
        <v>82</v>
      </c>
      <c r="V1533" t="s">
        <v>83</v>
      </c>
      <c r="W1533" t="s">
        <v>97</v>
      </c>
      <c r="X1533" t="s"/>
      <c r="Y1533" t="s">
        <v>85</v>
      </c>
      <c r="Z1533">
        <f>HYPERLINK("https://hotel-media.eclerx.com/savepage/tk_15468537157253544_sr_273.html","info")</f>
        <v/>
      </c>
      <c r="AA1533" t="n">
        <v>-2311923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37</v>
      </c>
      <c r="AQ1533" t="s">
        <v>88</v>
      </c>
      <c r="AR1533" t="s">
        <v>141</v>
      </c>
      <c r="AS1533" t="s"/>
      <c r="AT1533" t="s">
        <v>90</v>
      </c>
      <c r="AU1533" t="s"/>
      <c r="AV1533" t="s"/>
      <c r="AW1533" t="s"/>
      <c r="AX1533" t="s"/>
      <c r="AY1533" t="n">
        <v>2311923</v>
      </c>
      <c r="AZ1533" t="s">
        <v>1167</v>
      </c>
      <c r="BA1533" t="s"/>
      <c r="BB1533" t="n">
        <v>27821</v>
      </c>
      <c r="BC1533" t="n">
        <v>53.550394120859</v>
      </c>
      <c r="BD1533" t="n">
        <v>53.550394120859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1166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332</v>
      </c>
      <c r="L1534" t="s">
        <v>76</v>
      </c>
      <c r="M1534" t="s"/>
      <c r="N1534" t="s">
        <v>1173</v>
      </c>
      <c r="O1534" t="s">
        <v>78</v>
      </c>
      <c r="P1534" t="s">
        <v>1166</v>
      </c>
      <c r="Q1534" t="s"/>
      <c r="R1534" t="s">
        <v>153</v>
      </c>
      <c r="S1534" t="s">
        <v>1026</v>
      </c>
      <c r="T1534" t="s">
        <v>81</v>
      </c>
      <c r="U1534" t="s">
        <v>82</v>
      </c>
      <c r="V1534" t="s">
        <v>83</v>
      </c>
      <c r="W1534" t="s">
        <v>97</v>
      </c>
      <c r="X1534" t="s"/>
      <c r="Y1534" t="s">
        <v>85</v>
      </c>
      <c r="Z1534">
        <f>HYPERLINK("https://hotel-media.eclerx.com/savepage/tk_15468537157253544_sr_273.html","info")</f>
        <v/>
      </c>
      <c r="AA1534" t="n">
        <v>-2311923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37</v>
      </c>
      <c r="AQ1534" t="s">
        <v>88</v>
      </c>
      <c r="AR1534" t="s">
        <v>114</v>
      </c>
      <c r="AS1534" t="s"/>
      <c r="AT1534" t="s">
        <v>90</v>
      </c>
      <c r="AU1534" t="s"/>
      <c r="AV1534" t="s"/>
      <c r="AW1534" t="s"/>
      <c r="AX1534" t="s"/>
      <c r="AY1534" t="n">
        <v>2311923</v>
      </c>
      <c r="AZ1534" t="s">
        <v>1167</v>
      </c>
      <c r="BA1534" t="s"/>
      <c r="BB1534" t="n">
        <v>27821</v>
      </c>
      <c r="BC1534" t="n">
        <v>53.550394120859</v>
      </c>
      <c r="BD1534" t="n">
        <v>53.550394120859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1166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336</v>
      </c>
      <c r="L1535" t="s">
        <v>76</v>
      </c>
      <c r="M1535" t="s"/>
      <c r="N1535" t="s">
        <v>1168</v>
      </c>
      <c r="O1535" t="s">
        <v>78</v>
      </c>
      <c r="P1535" t="s">
        <v>1166</v>
      </c>
      <c r="Q1535" t="s"/>
      <c r="R1535" t="s">
        <v>153</v>
      </c>
      <c r="S1535" t="s">
        <v>1176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HYPERLINK("https://hotel-media.eclerx.com/savepage/tk_15468537157253544_sr_273.html","info")</f>
        <v/>
      </c>
      <c r="AA1535" t="n">
        <v>-2311923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37</v>
      </c>
      <c r="AQ1535" t="s">
        <v>88</v>
      </c>
      <c r="AR1535" t="s">
        <v>141</v>
      </c>
      <c r="AS1535" t="s"/>
      <c r="AT1535" t="s">
        <v>90</v>
      </c>
      <c r="AU1535" t="s"/>
      <c r="AV1535" t="s"/>
      <c r="AW1535" t="s"/>
      <c r="AX1535" t="s"/>
      <c r="AY1535" t="n">
        <v>2311923</v>
      </c>
      <c r="AZ1535" t="s">
        <v>1167</v>
      </c>
      <c r="BA1535" t="s"/>
      <c r="BB1535" t="n">
        <v>27821</v>
      </c>
      <c r="BC1535" t="n">
        <v>53.550394120859</v>
      </c>
      <c r="BD1535" t="n">
        <v>53.550394120859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1166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344</v>
      </c>
      <c r="L1536" t="s">
        <v>76</v>
      </c>
      <c r="M1536" t="s"/>
      <c r="N1536" t="s">
        <v>420</v>
      </c>
      <c r="O1536" t="s">
        <v>78</v>
      </c>
      <c r="P1536" t="s">
        <v>1166</v>
      </c>
      <c r="Q1536" t="s"/>
      <c r="R1536" t="s">
        <v>153</v>
      </c>
      <c r="S1536" t="s">
        <v>507</v>
      </c>
      <c r="T1536" t="s">
        <v>81</v>
      </c>
      <c r="U1536" t="s">
        <v>82</v>
      </c>
      <c r="V1536" t="s">
        <v>83</v>
      </c>
      <c r="W1536" t="s">
        <v>97</v>
      </c>
      <c r="X1536" t="s"/>
      <c r="Y1536" t="s">
        <v>85</v>
      </c>
      <c r="Z1536">
        <f>HYPERLINK("https://hotel-media.eclerx.com/savepage/tk_15468537157253544_sr_273.html","info")</f>
        <v/>
      </c>
      <c r="AA1536" t="n">
        <v>-2311923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37</v>
      </c>
      <c r="AQ1536" t="s">
        <v>88</v>
      </c>
      <c r="AR1536" t="s">
        <v>121</v>
      </c>
      <c r="AS1536" t="s"/>
      <c r="AT1536" t="s">
        <v>90</v>
      </c>
      <c r="AU1536" t="s"/>
      <c r="AV1536" t="s"/>
      <c r="AW1536" t="s"/>
      <c r="AX1536" t="s"/>
      <c r="AY1536" t="n">
        <v>2311923</v>
      </c>
      <c r="AZ1536" t="s">
        <v>1167</v>
      </c>
      <c r="BA1536" t="s"/>
      <c r="BB1536" t="n">
        <v>27821</v>
      </c>
      <c r="BC1536" t="n">
        <v>53.550394120859</v>
      </c>
      <c r="BD1536" t="n">
        <v>53.550394120859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1166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346</v>
      </c>
      <c r="L1537" t="s">
        <v>76</v>
      </c>
      <c r="M1537" t="s"/>
      <c r="N1537" t="s">
        <v>1169</v>
      </c>
      <c r="O1537" t="s">
        <v>78</v>
      </c>
      <c r="P1537" t="s">
        <v>1166</v>
      </c>
      <c r="Q1537" t="s"/>
      <c r="R1537" t="s">
        <v>153</v>
      </c>
      <c r="S1537" t="s">
        <v>1177</v>
      </c>
      <c r="T1537" t="s">
        <v>81</v>
      </c>
      <c r="U1537" t="s">
        <v>82</v>
      </c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HYPERLINK("https://hotel-media.eclerx.com/savepage/tk_15468537157253544_sr_273.html","info")</f>
        <v/>
      </c>
      <c r="AA1537" t="n">
        <v>-2311923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37</v>
      </c>
      <c r="AQ1537" t="s">
        <v>88</v>
      </c>
      <c r="AR1537" t="s">
        <v>124</v>
      </c>
      <c r="AS1537" t="s"/>
      <c r="AT1537" t="s">
        <v>90</v>
      </c>
      <c r="AU1537" t="s"/>
      <c r="AV1537" t="s"/>
      <c r="AW1537" t="s"/>
      <c r="AX1537" t="s"/>
      <c r="AY1537" t="n">
        <v>2311923</v>
      </c>
      <c r="AZ1537" t="s">
        <v>1167</v>
      </c>
      <c r="BA1537" t="s"/>
      <c r="BB1537" t="n">
        <v>27821</v>
      </c>
      <c r="BC1537" t="n">
        <v>53.550394120859</v>
      </c>
      <c r="BD1537" t="n">
        <v>53.550394120859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1166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346</v>
      </c>
      <c r="L1538" t="s">
        <v>76</v>
      </c>
      <c r="M1538" t="s"/>
      <c r="N1538" t="s">
        <v>1169</v>
      </c>
      <c r="O1538" t="s">
        <v>78</v>
      </c>
      <c r="P1538" t="s">
        <v>1166</v>
      </c>
      <c r="Q1538" t="s"/>
      <c r="R1538" t="s">
        <v>153</v>
      </c>
      <c r="S1538" t="s">
        <v>1177</v>
      </c>
      <c r="T1538" t="s">
        <v>81</v>
      </c>
      <c r="U1538" t="s">
        <v>82</v>
      </c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HYPERLINK("https://hotel-media.eclerx.com/savepage/tk_15468537157253544_sr_273.html","info")</f>
        <v/>
      </c>
      <c r="AA1538" t="n">
        <v>-2311923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37</v>
      </c>
      <c r="AQ1538" t="s">
        <v>88</v>
      </c>
      <c r="AR1538" t="s">
        <v>119</v>
      </c>
      <c r="AS1538" t="s"/>
      <c r="AT1538" t="s">
        <v>90</v>
      </c>
      <c r="AU1538" t="s"/>
      <c r="AV1538" t="s"/>
      <c r="AW1538" t="s"/>
      <c r="AX1538" t="s"/>
      <c r="AY1538" t="n">
        <v>2311923</v>
      </c>
      <c r="AZ1538" t="s">
        <v>1167</v>
      </c>
      <c r="BA1538" t="s"/>
      <c r="BB1538" t="n">
        <v>27821</v>
      </c>
      <c r="BC1538" t="n">
        <v>53.550394120859</v>
      </c>
      <c r="BD1538" t="n">
        <v>53.550394120859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1166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354</v>
      </c>
      <c r="L1539" t="s">
        <v>76</v>
      </c>
      <c r="M1539" t="s"/>
      <c r="N1539" t="s">
        <v>1170</v>
      </c>
      <c r="O1539" t="s">
        <v>78</v>
      </c>
      <c r="P1539" t="s">
        <v>1166</v>
      </c>
      <c r="Q1539" t="s"/>
      <c r="R1539" t="s">
        <v>153</v>
      </c>
      <c r="S1539" t="s">
        <v>1178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HYPERLINK("https://hotel-media.eclerx.com/savepage/tk_15468537157253544_sr_273.html","info")</f>
        <v/>
      </c>
      <c r="AA1539" t="n">
        <v>-2311923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37</v>
      </c>
      <c r="AQ1539" t="s">
        <v>88</v>
      </c>
      <c r="AR1539" t="s">
        <v>121</v>
      </c>
      <c r="AS1539" t="s"/>
      <c r="AT1539" t="s">
        <v>90</v>
      </c>
      <c r="AU1539" t="s"/>
      <c r="AV1539" t="s"/>
      <c r="AW1539" t="s"/>
      <c r="AX1539" t="s"/>
      <c r="AY1539" t="n">
        <v>2311923</v>
      </c>
      <c r="AZ1539" t="s">
        <v>1167</v>
      </c>
      <c r="BA1539" t="s"/>
      <c r="BB1539" t="n">
        <v>27821</v>
      </c>
      <c r="BC1539" t="n">
        <v>53.550394120859</v>
      </c>
      <c r="BD1539" t="n">
        <v>53.550394120859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1166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369</v>
      </c>
      <c r="L1540" t="s">
        <v>76</v>
      </c>
      <c r="M1540" t="s"/>
      <c r="N1540" t="s">
        <v>1173</v>
      </c>
      <c r="O1540" t="s">
        <v>78</v>
      </c>
      <c r="P1540" t="s">
        <v>1166</v>
      </c>
      <c r="Q1540" t="s"/>
      <c r="R1540" t="s">
        <v>153</v>
      </c>
      <c r="S1540" t="s">
        <v>1179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HYPERLINK("https://hotel-media.eclerx.com/savepage/tk_15468537157253544_sr_273.html","info")</f>
        <v/>
      </c>
      <c r="AA1540" t="n">
        <v>-2311923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37</v>
      </c>
      <c r="AQ1540" t="s">
        <v>88</v>
      </c>
      <c r="AR1540" t="s">
        <v>114</v>
      </c>
      <c r="AS1540" t="s"/>
      <c r="AT1540" t="s">
        <v>90</v>
      </c>
      <c r="AU1540" t="s"/>
      <c r="AV1540" t="s"/>
      <c r="AW1540" t="s"/>
      <c r="AX1540" t="s"/>
      <c r="AY1540" t="n">
        <v>2311923</v>
      </c>
      <c r="AZ1540" t="s">
        <v>1167</v>
      </c>
      <c r="BA1540" t="s"/>
      <c r="BB1540" t="n">
        <v>27821</v>
      </c>
      <c r="BC1540" t="n">
        <v>53.550394120859</v>
      </c>
      <c r="BD1540" t="n">
        <v>53.550394120859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1166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371</v>
      </c>
      <c r="L1541" t="s">
        <v>76</v>
      </c>
      <c r="M1541" t="s"/>
      <c r="N1541" t="s">
        <v>1180</v>
      </c>
      <c r="O1541" t="s">
        <v>78</v>
      </c>
      <c r="P1541" t="s">
        <v>1166</v>
      </c>
      <c r="Q1541" t="s"/>
      <c r="R1541" t="s">
        <v>153</v>
      </c>
      <c r="S1541" t="s">
        <v>1181</v>
      </c>
      <c r="T1541" t="s">
        <v>81</v>
      </c>
      <c r="U1541" t="s">
        <v>82</v>
      </c>
      <c r="V1541" t="s">
        <v>83</v>
      </c>
      <c r="W1541" t="s">
        <v>97</v>
      </c>
      <c r="X1541" t="s"/>
      <c r="Y1541" t="s">
        <v>85</v>
      </c>
      <c r="Z1541">
        <f>HYPERLINK("https://hotel-media.eclerx.com/savepage/tk_15468537157253544_sr_273.html","info")</f>
        <v/>
      </c>
      <c r="AA1541" t="n">
        <v>-2311923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37</v>
      </c>
      <c r="AQ1541" t="s">
        <v>88</v>
      </c>
      <c r="AR1541" t="s">
        <v>89</v>
      </c>
      <c r="AS1541" t="s"/>
      <c r="AT1541" t="s">
        <v>90</v>
      </c>
      <c r="AU1541" t="s"/>
      <c r="AV1541" t="s"/>
      <c r="AW1541" t="s"/>
      <c r="AX1541" t="s"/>
      <c r="AY1541" t="n">
        <v>2311923</v>
      </c>
      <c r="AZ1541" t="s">
        <v>1167</v>
      </c>
      <c r="BA1541" t="s"/>
      <c r="BB1541" t="n">
        <v>27821</v>
      </c>
      <c r="BC1541" t="n">
        <v>53.550394120859</v>
      </c>
      <c r="BD1541" t="n">
        <v>53.550394120859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1166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385</v>
      </c>
      <c r="L1542" t="s">
        <v>76</v>
      </c>
      <c r="M1542" t="s"/>
      <c r="N1542" t="s">
        <v>1180</v>
      </c>
      <c r="O1542" t="s">
        <v>78</v>
      </c>
      <c r="P1542" t="s">
        <v>1166</v>
      </c>
      <c r="Q1542" t="s"/>
      <c r="R1542" t="s">
        <v>153</v>
      </c>
      <c r="S1542" t="s">
        <v>1182</v>
      </c>
      <c r="T1542" t="s">
        <v>81</v>
      </c>
      <c r="U1542" t="s">
        <v>82</v>
      </c>
      <c r="V1542" t="s">
        <v>83</v>
      </c>
      <c r="W1542" t="s">
        <v>97</v>
      </c>
      <c r="X1542" t="s"/>
      <c r="Y1542" t="s">
        <v>85</v>
      </c>
      <c r="Z1542">
        <f>HYPERLINK("https://hotel-media.eclerx.com/savepage/tk_15468537157253544_sr_273.html","info")</f>
        <v/>
      </c>
      <c r="AA1542" t="n">
        <v>-2311923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37</v>
      </c>
      <c r="AQ1542" t="s">
        <v>88</v>
      </c>
      <c r="AR1542" t="s">
        <v>472</v>
      </c>
      <c r="AS1542" t="s"/>
      <c r="AT1542" t="s">
        <v>90</v>
      </c>
      <c r="AU1542" t="s"/>
      <c r="AV1542" t="s"/>
      <c r="AW1542" t="s"/>
      <c r="AX1542" t="s"/>
      <c r="AY1542" t="n">
        <v>2311923</v>
      </c>
      <c r="AZ1542" t="s">
        <v>1167</v>
      </c>
      <c r="BA1542" t="s"/>
      <c r="BB1542" t="n">
        <v>27821</v>
      </c>
      <c r="BC1542" t="n">
        <v>53.550394120859</v>
      </c>
      <c r="BD1542" t="n">
        <v>53.550394120859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1166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396</v>
      </c>
      <c r="L1543" t="s">
        <v>76</v>
      </c>
      <c r="M1543" t="s"/>
      <c r="N1543" t="s">
        <v>420</v>
      </c>
      <c r="O1543" t="s">
        <v>78</v>
      </c>
      <c r="P1543" t="s">
        <v>1166</v>
      </c>
      <c r="Q1543" t="s"/>
      <c r="R1543" t="s">
        <v>153</v>
      </c>
      <c r="S1543" t="s">
        <v>1183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HYPERLINK("https://hotel-media.eclerx.com/savepage/tk_15468537157253544_sr_273.html","info")</f>
        <v/>
      </c>
      <c r="AA1543" t="n">
        <v>-2311923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37</v>
      </c>
      <c r="AQ1543" t="s">
        <v>88</v>
      </c>
      <c r="AR1543" t="s">
        <v>141</v>
      </c>
      <c r="AS1543" t="s"/>
      <c r="AT1543" t="s">
        <v>90</v>
      </c>
      <c r="AU1543" t="s"/>
      <c r="AV1543" t="s"/>
      <c r="AW1543" t="s"/>
      <c r="AX1543" t="s"/>
      <c r="AY1543" t="n">
        <v>2311923</v>
      </c>
      <c r="AZ1543" t="s">
        <v>1167</v>
      </c>
      <c r="BA1543" t="s"/>
      <c r="BB1543" t="n">
        <v>27821</v>
      </c>
      <c r="BC1543" t="n">
        <v>53.550394120859</v>
      </c>
      <c r="BD1543" t="n">
        <v>53.550394120859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1166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397</v>
      </c>
      <c r="L1544" t="s">
        <v>76</v>
      </c>
      <c r="M1544" t="s"/>
      <c r="N1544" t="s">
        <v>1173</v>
      </c>
      <c r="O1544" t="s">
        <v>78</v>
      </c>
      <c r="P1544" t="s">
        <v>1166</v>
      </c>
      <c r="Q1544" t="s"/>
      <c r="R1544" t="s">
        <v>153</v>
      </c>
      <c r="S1544" t="s">
        <v>1184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HYPERLINK("https://hotel-media.eclerx.com/savepage/tk_15468537157253544_sr_273.html","info")</f>
        <v/>
      </c>
      <c r="AA1544" t="n">
        <v>-2311923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37</v>
      </c>
      <c r="AQ1544" t="s">
        <v>88</v>
      </c>
      <c r="AR1544" t="s">
        <v>89</v>
      </c>
      <c r="AS1544" t="s"/>
      <c r="AT1544" t="s">
        <v>90</v>
      </c>
      <c r="AU1544" t="s"/>
      <c r="AV1544" t="s"/>
      <c r="AW1544" t="s"/>
      <c r="AX1544" t="s"/>
      <c r="AY1544" t="n">
        <v>2311923</v>
      </c>
      <c r="AZ1544" t="s">
        <v>1167</v>
      </c>
      <c r="BA1544" t="s"/>
      <c r="BB1544" t="n">
        <v>27821</v>
      </c>
      <c r="BC1544" t="n">
        <v>53.550394120859</v>
      </c>
      <c r="BD1544" t="n">
        <v>53.550394120859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1166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416</v>
      </c>
      <c r="L1545" t="s">
        <v>76</v>
      </c>
      <c r="M1545" t="s"/>
      <c r="N1545" t="s">
        <v>420</v>
      </c>
      <c r="O1545" t="s">
        <v>78</v>
      </c>
      <c r="P1545" t="s">
        <v>1166</v>
      </c>
      <c r="Q1545" t="s"/>
      <c r="R1545" t="s">
        <v>153</v>
      </c>
      <c r="S1545" t="s">
        <v>1185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HYPERLINK("https://hotel-media.eclerx.com/savepage/tk_15468537157253544_sr_273.html","info")</f>
        <v/>
      </c>
      <c r="AA1545" t="n">
        <v>-2311923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37</v>
      </c>
      <c r="AQ1545" t="s">
        <v>88</v>
      </c>
      <c r="AR1545" t="s">
        <v>121</v>
      </c>
      <c r="AS1545" t="s"/>
      <c r="AT1545" t="s">
        <v>90</v>
      </c>
      <c r="AU1545" t="s"/>
      <c r="AV1545" t="s"/>
      <c r="AW1545" t="s"/>
      <c r="AX1545" t="s"/>
      <c r="AY1545" t="n">
        <v>2311923</v>
      </c>
      <c r="AZ1545" t="s">
        <v>1167</v>
      </c>
      <c r="BA1545" t="s"/>
      <c r="BB1545" t="n">
        <v>27821</v>
      </c>
      <c r="BC1545" t="n">
        <v>53.550394120859</v>
      </c>
      <c r="BD1545" t="n">
        <v>53.550394120859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1166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478</v>
      </c>
      <c r="L1546" t="s">
        <v>76</v>
      </c>
      <c r="M1546" t="s"/>
      <c r="N1546" t="s">
        <v>1180</v>
      </c>
      <c r="O1546" t="s">
        <v>78</v>
      </c>
      <c r="P1546" t="s">
        <v>1166</v>
      </c>
      <c r="Q1546" t="s"/>
      <c r="R1546" t="s">
        <v>153</v>
      </c>
      <c r="S1546" t="s">
        <v>1186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HYPERLINK("https://hotel-media.eclerx.com/savepage/tk_15468537157253544_sr_273.html","info")</f>
        <v/>
      </c>
      <c r="AA1546" t="n">
        <v>-2311923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37</v>
      </c>
      <c r="AQ1546" t="s">
        <v>88</v>
      </c>
      <c r="AR1546" t="s">
        <v>89</v>
      </c>
      <c r="AS1546" t="s"/>
      <c r="AT1546" t="s">
        <v>90</v>
      </c>
      <c r="AU1546" t="s"/>
      <c r="AV1546" t="s"/>
      <c r="AW1546" t="s"/>
      <c r="AX1546" t="s"/>
      <c r="AY1546" t="n">
        <v>2311923</v>
      </c>
      <c r="AZ1546" t="s">
        <v>1167</v>
      </c>
      <c r="BA1546" t="s"/>
      <c r="BB1546" t="n">
        <v>27821</v>
      </c>
      <c r="BC1546" t="n">
        <v>53.550394120859</v>
      </c>
      <c r="BD1546" t="n">
        <v>53.550394120859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1166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495</v>
      </c>
      <c r="L1547" t="s">
        <v>76</v>
      </c>
      <c r="M1547" t="s"/>
      <c r="N1547" t="s">
        <v>1180</v>
      </c>
      <c r="O1547" t="s">
        <v>78</v>
      </c>
      <c r="P1547" t="s">
        <v>1166</v>
      </c>
      <c r="Q1547" t="s"/>
      <c r="R1547" t="s">
        <v>153</v>
      </c>
      <c r="S1547" t="s">
        <v>1187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HYPERLINK("https://hotel-media.eclerx.com/savepage/tk_15468537157253544_sr_273.html","info")</f>
        <v/>
      </c>
      <c r="AA1547" t="n">
        <v>-2311923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37</v>
      </c>
      <c r="AQ1547" t="s">
        <v>88</v>
      </c>
      <c r="AR1547" t="s">
        <v>472</v>
      </c>
      <c r="AS1547" t="s"/>
      <c r="AT1547" t="s">
        <v>90</v>
      </c>
      <c r="AU1547" t="s"/>
      <c r="AV1547" t="s"/>
      <c r="AW1547" t="s"/>
      <c r="AX1547" t="s"/>
      <c r="AY1547" t="n">
        <v>2311923</v>
      </c>
      <c r="AZ1547" t="s">
        <v>1167</v>
      </c>
      <c r="BA1547" t="s"/>
      <c r="BB1547" t="n">
        <v>27821</v>
      </c>
      <c r="BC1547" t="n">
        <v>53.550394120859</v>
      </c>
      <c r="BD1547" t="n">
        <v>53.550394120859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1166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577</v>
      </c>
      <c r="L1548" t="s">
        <v>76</v>
      </c>
      <c r="M1548" t="s"/>
      <c r="N1548" t="s">
        <v>706</v>
      </c>
      <c r="O1548" t="s">
        <v>78</v>
      </c>
      <c r="P1548" t="s">
        <v>1166</v>
      </c>
      <c r="Q1548" t="s"/>
      <c r="R1548" t="s">
        <v>153</v>
      </c>
      <c r="S1548" t="s">
        <v>1188</v>
      </c>
      <c r="T1548" t="s">
        <v>81</v>
      </c>
      <c r="U1548" t="s">
        <v>82</v>
      </c>
      <c r="V1548" t="s">
        <v>83</v>
      </c>
      <c r="W1548" t="s">
        <v>97</v>
      </c>
      <c r="X1548" t="s"/>
      <c r="Y1548" t="s">
        <v>85</v>
      </c>
      <c r="Z1548">
        <f>HYPERLINK("https://hotel-media.eclerx.com/savepage/tk_15468537157253544_sr_273.html","info")</f>
        <v/>
      </c>
      <c r="AA1548" t="n">
        <v>-2311923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37</v>
      </c>
      <c r="AQ1548" t="s">
        <v>88</v>
      </c>
      <c r="AR1548" t="s">
        <v>141</v>
      </c>
      <c r="AS1548" t="s"/>
      <c r="AT1548" t="s">
        <v>90</v>
      </c>
      <c r="AU1548" t="s"/>
      <c r="AV1548" t="s"/>
      <c r="AW1548" t="s"/>
      <c r="AX1548" t="s"/>
      <c r="AY1548" t="n">
        <v>2311923</v>
      </c>
      <c r="AZ1548" t="s">
        <v>1167</v>
      </c>
      <c r="BA1548" t="s"/>
      <c r="BB1548" t="n">
        <v>27821</v>
      </c>
      <c r="BC1548" t="n">
        <v>53.550394120859</v>
      </c>
      <c r="BD1548" t="n">
        <v>53.550394120859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1166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581</v>
      </c>
      <c r="L1549" t="s">
        <v>76</v>
      </c>
      <c r="M1549" t="s"/>
      <c r="N1549" t="s">
        <v>1189</v>
      </c>
      <c r="O1549" t="s">
        <v>78</v>
      </c>
      <c r="P1549" t="s">
        <v>1166</v>
      </c>
      <c r="Q1549" t="s"/>
      <c r="R1549" t="s">
        <v>153</v>
      </c>
      <c r="S1549" t="s">
        <v>1190</v>
      </c>
      <c r="T1549" t="s">
        <v>81</v>
      </c>
      <c r="U1549" t="s">
        <v>82</v>
      </c>
      <c r="V1549" t="s">
        <v>83</v>
      </c>
      <c r="W1549" t="s">
        <v>97</v>
      </c>
      <c r="X1549" t="s"/>
      <c r="Y1549" t="s">
        <v>85</v>
      </c>
      <c r="Z1549">
        <f>HYPERLINK("https://hotel-media.eclerx.com/savepage/tk_15468537157253544_sr_273.html","info")</f>
        <v/>
      </c>
      <c r="AA1549" t="n">
        <v>-2311923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37</v>
      </c>
      <c r="AQ1549" t="s">
        <v>88</v>
      </c>
      <c r="AR1549" t="s">
        <v>89</v>
      </c>
      <c r="AS1549" t="s"/>
      <c r="AT1549" t="s">
        <v>90</v>
      </c>
      <c r="AU1549" t="s"/>
      <c r="AV1549" t="s"/>
      <c r="AW1549" t="s"/>
      <c r="AX1549" t="s"/>
      <c r="AY1549" t="n">
        <v>2311923</v>
      </c>
      <c r="AZ1549" t="s">
        <v>1167</v>
      </c>
      <c r="BA1549" t="s"/>
      <c r="BB1549" t="n">
        <v>27821</v>
      </c>
      <c r="BC1549" t="n">
        <v>53.550394120859</v>
      </c>
      <c r="BD1549" t="n">
        <v>53.550394120859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1166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594</v>
      </c>
      <c r="L1550" t="s">
        <v>76</v>
      </c>
      <c r="M1550" t="s"/>
      <c r="N1550" t="s">
        <v>704</v>
      </c>
      <c r="O1550" t="s">
        <v>78</v>
      </c>
      <c r="P1550" t="s">
        <v>1166</v>
      </c>
      <c r="Q1550" t="s"/>
      <c r="R1550" t="s">
        <v>153</v>
      </c>
      <c r="S1550" t="s">
        <v>1191</v>
      </c>
      <c r="T1550" t="s">
        <v>81</v>
      </c>
      <c r="U1550" t="s">
        <v>82</v>
      </c>
      <c r="V1550" t="s">
        <v>83</v>
      </c>
      <c r="W1550" t="s">
        <v>97</v>
      </c>
      <c r="X1550" t="s"/>
      <c r="Y1550" t="s">
        <v>85</v>
      </c>
      <c r="Z1550">
        <f>HYPERLINK("https://hotel-media.eclerx.com/savepage/tk_15468537157253544_sr_273.html","info")</f>
        <v/>
      </c>
      <c r="AA1550" t="n">
        <v>-2311923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37</v>
      </c>
      <c r="AQ1550" t="s">
        <v>88</v>
      </c>
      <c r="AR1550" t="s">
        <v>114</v>
      </c>
      <c r="AS1550" t="s"/>
      <c r="AT1550" t="s">
        <v>90</v>
      </c>
      <c r="AU1550" t="s"/>
      <c r="AV1550" t="s"/>
      <c r="AW1550" t="s"/>
      <c r="AX1550" t="s"/>
      <c r="AY1550" t="n">
        <v>2311923</v>
      </c>
      <c r="AZ1550" t="s">
        <v>1167</v>
      </c>
      <c r="BA1550" t="s"/>
      <c r="BB1550" t="n">
        <v>27821</v>
      </c>
      <c r="BC1550" t="n">
        <v>53.550394120859</v>
      </c>
      <c r="BD1550" t="n">
        <v>53.550394120859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1166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597</v>
      </c>
      <c r="L1551" t="s">
        <v>76</v>
      </c>
      <c r="M1551" t="s"/>
      <c r="N1551" t="s">
        <v>706</v>
      </c>
      <c r="O1551" t="s">
        <v>78</v>
      </c>
      <c r="P1551" t="s">
        <v>1166</v>
      </c>
      <c r="Q1551" t="s"/>
      <c r="R1551" t="s">
        <v>153</v>
      </c>
      <c r="S1551" t="s">
        <v>1192</v>
      </c>
      <c r="T1551" t="s">
        <v>81</v>
      </c>
      <c r="U1551" t="s">
        <v>82</v>
      </c>
      <c r="V1551" t="s">
        <v>83</v>
      </c>
      <c r="W1551" t="s">
        <v>97</v>
      </c>
      <c r="X1551" t="s"/>
      <c r="Y1551" t="s">
        <v>85</v>
      </c>
      <c r="Z1551">
        <f>HYPERLINK("https://hotel-media.eclerx.com/savepage/tk_15468537157253544_sr_273.html","info")</f>
        <v/>
      </c>
      <c r="AA1551" t="n">
        <v>-2311923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37</v>
      </c>
      <c r="AQ1551" t="s">
        <v>88</v>
      </c>
      <c r="AR1551" t="s">
        <v>124</v>
      </c>
      <c r="AS1551" t="s"/>
      <c r="AT1551" t="s">
        <v>90</v>
      </c>
      <c r="AU1551" t="s"/>
      <c r="AV1551" t="s"/>
      <c r="AW1551" t="s"/>
      <c r="AX1551" t="s"/>
      <c r="AY1551" t="n">
        <v>2311923</v>
      </c>
      <c r="AZ1551" t="s">
        <v>1167</v>
      </c>
      <c r="BA1551" t="s"/>
      <c r="BB1551" t="n">
        <v>27821</v>
      </c>
      <c r="BC1551" t="n">
        <v>53.550394120859</v>
      </c>
      <c r="BD1551" t="n">
        <v>53.550394120859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1166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597</v>
      </c>
      <c r="L1552" t="s">
        <v>76</v>
      </c>
      <c r="M1552" t="s"/>
      <c r="N1552" t="s">
        <v>706</v>
      </c>
      <c r="O1552" t="s">
        <v>78</v>
      </c>
      <c r="P1552" t="s">
        <v>1166</v>
      </c>
      <c r="Q1552" t="s"/>
      <c r="R1552" t="s">
        <v>153</v>
      </c>
      <c r="S1552" t="s">
        <v>1192</v>
      </c>
      <c r="T1552" t="s">
        <v>81</v>
      </c>
      <c r="U1552" t="s">
        <v>82</v>
      </c>
      <c r="V1552" t="s">
        <v>83</v>
      </c>
      <c r="W1552" t="s">
        <v>97</v>
      </c>
      <c r="X1552" t="s"/>
      <c r="Y1552" t="s">
        <v>85</v>
      </c>
      <c r="Z1552">
        <f>HYPERLINK("https://hotel-media.eclerx.com/savepage/tk_15468537157253544_sr_273.html","info")</f>
        <v/>
      </c>
      <c r="AA1552" t="n">
        <v>-2311923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37</v>
      </c>
      <c r="AQ1552" t="s">
        <v>88</v>
      </c>
      <c r="AR1552" t="s">
        <v>119</v>
      </c>
      <c r="AS1552" t="s"/>
      <c r="AT1552" t="s">
        <v>90</v>
      </c>
      <c r="AU1552" t="s"/>
      <c r="AV1552" t="s"/>
      <c r="AW1552" t="s"/>
      <c r="AX1552" t="s"/>
      <c r="AY1552" t="n">
        <v>2311923</v>
      </c>
      <c r="AZ1552" t="s">
        <v>1167</v>
      </c>
      <c r="BA1552" t="s"/>
      <c r="BB1552" t="n">
        <v>27821</v>
      </c>
      <c r="BC1552" t="n">
        <v>53.550394120859</v>
      </c>
      <c r="BD1552" t="n">
        <v>53.550394120859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1166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609</v>
      </c>
      <c r="L1553" t="s">
        <v>76</v>
      </c>
      <c r="M1553" t="s"/>
      <c r="N1553" t="s">
        <v>706</v>
      </c>
      <c r="O1553" t="s">
        <v>78</v>
      </c>
      <c r="P1553" t="s">
        <v>1166</v>
      </c>
      <c r="Q1553" t="s"/>
      <c r="R1553" t="s">
        <v>153</v>
      </c>
      <c r="S1553" t="s">
        <v>1193</v>
      </c>
      <c r="T1553" t="s">
        <v>81</v>
      </c>
      <c r="U1553" t="s">
        <v>82</v>
      </c>
      <c r="V1553" t="s">
        <v>83</v>
      </c>
      <c r="W1553" t="s">
        <v>97</v>
      </c>
      <c r="X1553" t="s"/>
      <c r="Y1553" t="s">
        <v>85</v>
      </c>
      <c r="Z1553">
        <f>HYPERLINK("https://hotel-media.eclerx.com/savepage/tk_15468537157253544_sr_273.html","info")</f>
        <v/>
      </c>
      <c r="AA1553" t="n">
        <v>-2311923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37</v>
      </c>
      <c r="AQ1553" t="s">
        <v>88</v>
      </c>
      <c r="AR1553" t="s">
        <v>121</v>
      </c>
      <c r="AS1553" t="s"/>
      <c r="AT1553" t="s">
        <v>90</v>
      </c>
      <c r="AU1553" t="s"/>
      <c r="AV1553" t="s"/>
      <c r="AW1553" t="s"/>
      <c r="AX1553" t="s"/>
      <c r="AY1553" t="n">
        <v>2311923</v>
      </c>
      <c r="AZ1553" t="s">
        <v>1167</v>
      </c>
      <c r="BA1553" t="s"/>
      <c r="BB1553" t="n">
        <v>27821</v>
      </c>
      <c r="BC1553" t="n">
        <v>53.550394120859</v>
      </c>
      <c r="BD1553" t="n">
        <v>53.550394120859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1166</v>
      </c>
      <c r="F1554" t="n">
        <v>-1</v>
      </c>
      <c r="G1554" t="s">
        <v>74</v>
      </c>
      <c r="H1554" t="s">
        <v>75</v>
      </c>
      <c r="I1554" t="s"/>
      <c r="J1554" t="s">
        <v>74</v>
      </c>
      <c r="K1554" t="n">
        <v>627</v>
      </c>
      <c r="L1554" t="s">
        <v>76</v>
      </c>
      <c r="M1554" t="s"/>
      <c r="N1554" t="s">
        <v>1194</v>
      </c>
      <c r="O1554" t="s">
        <v>78</v>
      </c>
      <c r="P1554" t="s">
        <v>1166</v>
      </c>
      <c r="Q1554" t="s"/>
      <c r="R1554" t="s">
        <v>153</v>
      </c>
      <c r="S1554" t="s">
        <v>1195</v>
      </c>
      <c r="T1554" t="s">
        <v>81</v>
      </c>
      <c r="U1554" t="s">
        <v>82</v>
      </c>
      <c r="V1554" t="s">
        <v>83</v>
      </c>
      <c r="W1554" t="s">
        <v>97</v>
      </c>
      <c r="X1554" t="s"/>
      <c r="Y1554" t="s">
        <v>85</v>
      </c>
      <c r="Z1554">
        <f>HYPERLINK("https://hotel-media.eclerx.com/savepage/tk_15468537157253544_sr_273.html","info")</f>
        <v/>
      </c>
      <c r="AA1554" t="n">
        <v>-2311923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37</v>
      </c>
      <c r="AQ1554" t="s">
        <v>88</v>
      </c>
      <c r="AR1554" t="s">
        <v>89</v>
      </c>
      <c r="AS1554" t="s"/>
      <c r="AT1554" t="s">
        <v>90</v>
      </c>
      <c r="AU1554" t="s"/>
      <c r="AV1554" t="s"/>
      <c r="AW1554" t="s"/>
      <c r="AX1554" t="s"/>
      <c r="AY1554" t="n">
        <v>2311923</v>
      </c>
      <c r="AZ1554" t="s">
        <v>1167</v>
      </c>
      <c r="BA1554" t="s"/>
      <c r="BB1554" t="n">
        <v>27821</v>
      </c>
      <c r="BC1554" t="n">
        <v>53.550394120859</v>
      </c>
      <c r="BD1554" t="n">
        <v>53.550394120859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1166</v>
      </c>
      <c r="F1555" t="n">
        <v>-1</v>
      </c>
      <c r="G1555" t="s">
        <v>74</v>
      </c>
      <c r="H1555" t="s">
        <v>75</v>
      </c>
      <c r="I1555" t="s"/>
      <c r="J1555" t="s">
        <v>74</v>
      </c>
      <c r="K1555" t="n">
        <v>630</v>
      </c>
      <c r="L1555" t="s">
        <v>76</v>
      </c>
      <c r="M1555" t="s"/>
      <c r="N1555" t="s">
        <v>704</v>
      </c>
      <c r="O1555" t="s">
        <v>78</v>
      </c>
      <c r="P1555" t="s">
        <v>1166</v>
      </c>
      <c r="Q1555" t="s"/>
      <c r="R1555" t="s">
        <v>153</v>
      </c>
      <c r="S1555" t="s">
        <v>1196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HYPERLINK("https://hotel-media.eclerx.com/savepage/tk_15468537157253544_sr_273.html","info")</f>
        <v/>
      </c>
      <c r="AA1555" t="n">
        <v>-2311923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37</v>
      </c>
      <c r="AQ1555" t="s">
        <v>88</v>
      </c>
      <c r="AR1555" t="s">
        <v>114</v>
      </c>
      <c r="AS1555" t="s"/>
      <c r="AT1555" t="s">
        <v>90</v>
      </c>
      <c r="AU1555" t="s"/>
      <c r="AV1555" t="s"/>
      <c r="AW1555" t="s"/>
      <c r="AX1555" t="s"/>
      <c r="AY1555" t="n">
        <v>2311923</v>
      </c>
      <c r="AZ1555" t="s">
        <v>1167</v>
      </c>
      <c r="BA1555" t="s"/>
      <c r="BB1555" t="n">
        <v>27821</v>
      </c>
      <c r="BC1555" t="n">
        <v>53.550394120859</v>
      </c>
      <c r="BD1555" t="n">
        <v>53.550394120859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1166</v>
      </c>
      <c r="F1556" t="n">
        <v>-1</v>
      </c>
      <c r="G1556" t="s">
        <v>74</v>
      </c>
      <c r="H1556" t="s">
        <v>75</v>
      </c>
      <c r="I1556" t="s"/>
      <c r="J1556" t="s">
        <v>74</v>
      </c>
      <c r="K1556" t="n">
        <v>648</v>
      </c>
      <c r="L1556" t="s">
        <v>76</v>
      </c>
      <c r="M1556" t="s"/>
      <c r="N1556" t="s">
        <v>706</v>
      </c>
      <c r="O1556" t="s">
        <v>78</v>
      </c>
      <c r="P1556" t="s">
        <v>1166</v>
      </c>
      <c r="Q1556" t="s"/>
      <c r="R1556" t="s">
        <v>153</v>
      </c>
      <c r="S1556" t="s">
        <v>1197</v>
      </c>
      <c r="T1556" t="s">
        <v>81</v>
      </c>
      <c r="U1556" t="s">
        <v>82</v>
      </c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HYPERLINK("https://hotel-media.eclerx.com/savepage/tk_15468537157253544_sr_273.html","info")</f>
        <v/>
      </c>
      <c r="AA1556" t="n">
        <v>-2311923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37</v>
      </c>
      <c r="AQ1556" t="s">
        <v>88</v>
      </c>
      <c r="AR1556" t="s">
        <v>141</v>
      </c>
      <c r="AS1556" t="s"/>
      <c r="AT1556" t="s">
        <v>90</v>
      </c>
      <c r="AU1556" t="s"/>
      <c r="AV1556" t="s"/>
      <c r="AW1556" t="s"/>
      <c r="AX1556" t="s"/>
      <c r="AY1556" t="n">
        <v>2311923</v>
      </c>
      <c r="AZ1556" t="s">
        <v>1167</v>
      </c>
      <c r="BA1556" t="s"/>
      <c r="BB1556" t="n">
        <v>27821</v>
      </c>
      <c r="BC1556" t="n">
        <v>53.550394120859</v>
      </c>
      <c r="BD1556" t="n">
        <v>53.550394120859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1166</v>
      </c>
      <c r="F1557" t="n">
        <v>-1</v>
      </c>
      <c r="G1557" t="s">
        <v>74</v>
      </c>
      <c r="H1557" t="s">
        <v>75</v>
      </c>
      <c r="I1557" t="s"/>
      <c r="J1557" t="s">
        <v>74</v>
      </c>
      <c r="K1557" t="n">
        <v>649</v>
      </c>
      <c r="L1557" t="s">
        <v>76</v>
      </c>
      <c r="M1557" t="s"/>
      <c r="N1557" t="s">
        <v>1198</v>
      </c>
      <c r="O1557" t="s">
        <v>78</v>
      </c>
      <c r="P1557" t="s">
        <v>1166</v>
      </c>
      <c r="Q1557" t="s"/>
      <c r="R1557" t="s">
        <v>153</v>
      </c>
      <c r="S1557" t="s">
        <v>1199</v>
      </c>
      <c r="T1557" t="s">
        <v>81</v>
      </c>
      <c r="U1557" t="s">
        <v>82</v>
      </c>
      <c r="V1557" t="s">
        <v>83</v>
      </c>
      <c r="W1557" t="s">
        <v>97</v>
      </c>
      <c r="X1557" t="s"/>
      <c r="Y1557" t="s">
        <v>85</v>
      </c>
      <c r="Z1557">
        <f>HYPERLINK("https://hotel-media.eclerx.com/savepage/tk_15468537157253544_sr_273.html","info")</f>
        <v/>
      </c>
      <c r="AA1557" t="n">
        <v>-2311923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37</v>
      </c>
      <c r="AQ1557" t="s">
        <v>88</v>
      </c>
      <c r="AR1557" t="s">
        <v>472</v>
      </c>
      <c r="AS1557" t="s"/>
      <c r="AT1557" t="s">
        <v>90</v>
      </c>
      <c r="AU1557" t="s"/>
      <c r="AV1557" t="s"/>
      <c r="AW1557" t="s"/>
      <c r="AX1557" t="s"/>
      <c r="AY1557" t="n">
        <v>2311923</v>
      </c>
      <c r="AZ1557" t="s">
        <v>1167</v>
      </c>
      <c r="BA1557" t="s"/>
      <c r="BB1557" t="n">
        <v>27821</v>
      </c>
      <c r="BC1557" t="n">
        <v>53.550394120859</v>
      </c>
      <c r="BD1557" t="n">
        <v>53.550394120859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1166</v>
      </c>
      <c r="F1558" t="n">
        <v>-1</v>
      </c>
      <c r="G1558" t="s">
        <v>74</v>
      </c>
      <c r="H1558" t="s">
        <v>75</v>
      </c>
      <c r="I1558" t="s"/>
      <c r="J1558" t="s">
        <v>74</v>
      </c>
      <c r="K1558" t="n">
        <v>652</v>
      </c>
      <c r="L1558" t="s">
        <v>76</v>
      </c>
      <c r="M1558" t="s"/>
      <c r="N1558" t="s">
        <v>1189</v>
      </c>
      <c r="O1558" t="s">
        <v>78</v>
      </c>
      <c r="P1558" t="s">
        <v>1166</v>
      </c>
      <c r="Q1558" t="s"/>
      <c r="R1558" t="s">
        <v>153</v>
      </c>
      <c r="S1558" t="s">
        <v>1200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HYPERLINK("https://hotel-media.eclerx.com/savepage/tk_15468537157253544_sr_273.html","info")</f>
        <v/>
      </c>
      <c r="AA1558" t="n">
        <v>-2311923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37</v>
      </c>
      <c r="AQ1558" t="s">
        <v>88</v>
      </c>
      <c r="AR1558" t="s">
        <v>89</v>
      </c>
      <c r="AS1558" t="s"/>
      <c r="AT1558" t="s">
        <v>90</v>
      </c>
      <c r="AU1558" t="s"/>
      <c r="AV1558" t="s"/>
      <c r="AW1558" t="s"/>
      <c r="AX1558" t="s"/>
      <c r="AY1558" t="n">
        <v>2311923</v>
      </c>
      <c r="AZ1558" t="s">
        <v>1167</v>
      </c>
      <c r="BA1558" t="s"/>
      <c r="BB1558" t="n">
        <v>27821</v>
      </c>
      <c r="BC1558" t="n">
        <v>53.550394120859</v>
      </c>
      <c r="BD1558" t="n">
        <v>53.550394120859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1166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670</v>
      </c>
      <c r="L1559" t="s">
        <v>76</v>
      </c>
      <c r="M1559" t="s"/>
      <c r="N1559" t="s">
        <v>706</v>
      </c>
      <c r="O1559" t="s">
        <v>78</v>
      </c>
      <c r="P1559" t="s">
        <v>1166</v>
      </c>
      <c r="Q1559" t="s"/>
      <c r="R1559" t="s">
        <v>153</v>
      </c>
      <c r="S1559" t="s">
        <v>1201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HYPERLINK("https://hotel-media.eclerx.com/savepage/tk_15468537157253544_sr_273.html","info")</f>
        <v/>
      </c>
      <c r="AA1559" t="n">
        <v>-2311923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37</v>
      </c>
      <c r="AQ1559" t="s">
        <v>88</v>
      </c>
      <c r="AR1559" t="s">
        <v>124</v>
      </c>
      <c r="AS1559" t="s"/>
      <c r="AT1559" t="s">
        <v>90</v>
      </c>
      <c r="AU1559" t="s"/>
      <c r="AV1559" t="s"/>
      <c r="AW1559" t="s"/>
      <c r="AX1559" t="s"/>
      <c r="AY1559" t="n">
        <v>2311923</v>
      </c>
      <c r="AZ1559" t="s">
        <v>1167</v>
      </c>
      <c r="BA1559" t="s"/>
      <c r="BB1559" t="n">
        <v>27821</v>
      </c>
      <c r="BC1559" t="n">
        <v>53.550394120859</v>
      </c>
      <c r="BD1559" t="n">
        <v>53.550394120859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1166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670</v>
      </c>
      <c r="L1560" t="s">
        <v>76</v>
      </c>
      <c r="M1560" t="s"/>
      <c r="N1560" t="s">
        <v>706</v>
      </c>
      <c r="O1560" t="s">
        <v>78</v>
      </c>
      <c r="P1560" t="s">
        <v>1166</v>
      </c>
      <c r="Q1560" t="s"/>
      <c r="R1560" t="s">
        <v>153</v>
      </c>
      <c r="S1560" t="s">
        <v>1201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HYPERLINK("https://hotel-media.eclerx.com/savepage/tk_15468537157253544_sr_273.html","info")</f>
        <v/>
      </c>
      <c r="AA1560" t="n">
        <v>-2311923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37</v>
      </c>
      <c r="AQ1560" t="s">
        <v>88</v>
      </c>
      <c r="AR1560" t="s">
        <v>119</v>
      </c>
      <c r="AS1560" t="s"/>
      <c r="AT1560" t="s">
        <v>90</v>
      </c>
      <c r="AU1560" t="s"/>
      <c r="AV1560" t="s"/>
      <c r="AW1560" t="s"/>
      <c r="AX1560" t="s"/>
      <c r="AY1560" t="n">
        <v>2311923</v>
      </c>
      <c r="AZ1560" t="s">
        <v>1167</v>
      </c>
      <c r="BA1560" t="s"/>
      <c r="BB1560" t="n">
        <v>27821</v>
      </c>
      <c r="BC1560" t="n">
        <v>53.550394120859</v>
      </c>
      <c r="BD1560" t="n">
        <v>53.550394120859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1166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684</v>
      </c>
      <c r="L1561" t="s">
        <v>76</v>
      </c>
      <c r="M1561" t="s"/>
      <c r="N1561" t="s">
        <v>706</v>
      </c>
      <c r="O1561" t="s">
        <v>78</v>
      </c>
      <c r="P1561" t="s">
        <v>1166</v>
      </c>
      <c r="Q1561" t="s"/>
      <c r="R1561" t="s">
        <v>153</v>
      </c>
      <c r="S1561" t="s">
        <v>1202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HYPERLINK("https://hotel-media.eclerx.com/savepage/tk_15468537157253544_sr_273.html","info")</f>
        <v/>
      </c>
      <c r="AA1561" t="n">
        <v>-2311923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37</v>
      </c>
      <c r="AQ1561" t="s">
        <v>88</v>
      </c>
      <c r="AR1561" t="s">
        <v>121</v>
      </c>
      <c r="AS1561" t="s"/>
      <c r="AT1561" t="s">
        <v>90</v>
      </c>
      <c r="AU1561" t="s"/>
      <c r="AV1561" t="s"/>
      <c r="AW1561" t="s"/>
      <c r="AX1561" t="s"/>
      <c r="AY1561" t="n">
        <v>2311923</v>
      </c>
      <c r="AZ1561" t="s">
        <v>1167</v>
      </c>
      <c r="BA1561" t="s"/>
      <c r="BB1561" t="n">
        <v>27821</v>
      </c>
      <c r="BC1561" t="n">
        <v>53.550394120859</v>
      </c>
      <c r="BD1561" t="n">
        <v>53.550394120859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1166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734</v>
      </c>
      <c r="L1562" t="s">
        <v>76</v>
      </c>
      <c r="M1562" t="s"/>
      <c r="N1562" t="s">
        <v>1194</v>
      </c>
      <c r="O1562" t="s">
        <v>78</v>
      </c>
      <c r="P1562" t="s">
        <v>1166</v>
      </c>
      <c r="Q1562" t="s"/>
      <c r="R1562" t="s">
        <v>153</v>
      </c>
      <c r="S1562" t="s">
        <v>1203</v>
      </c>
      <c r="T1562" t="s">
        <v>81</v>
      </c>
      <c r="U1562" t="s">
        <v>82</v>
      </c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HYPERLINK("https://hotel-media.eclerx.com/savepage/tk_15468537157253544_sr_273.html","info")</f>
        <v/>
      </c>
      <c r="AA1562" t="n">
        <v>-2311923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37</v>
      </c>
      <c r="AQ1562" t="s">
        <v>88</v>
      </c>
      <c r="AR1562" t="s">
        <v>89</v>
      </c>
      <c r="AS1562" t="s"/>
      <c r="AT1562" t="s">
        <v>90</v>
      </c>
      <c r="AU1562" t="s"/>
      <c r="AV1562" t="s"/>
      <c r="AW1562" t="s"/>
      <c r="AX1562" t="s"/>
      <c r="AY1562" t="n">
        <v>2311923</v>
      </c>
      <c r="AZ1562" t="s">
        <v>1167</v>
      </c>
      <c r="BA1562" t="s"/>
      <c r="BB1562" t="n">
        <v>27821</v>
      </c>
      <c r="BC1562" t="n">
        <v>53.550394120859</v>
      </c>
      <c r="BD1562" t="n">
        <v>53.550394120859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1166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760</v>
      </c>
      <c r="L1563" t="s">
        <v>76</v>
      </c>
      <c r="M1563" t="s"/>
      <c r="N1563" t="s">
        <v>1198</v>
      </c>
      <c r="O1563" t="s">
        <v>78</v>
      </c>
      <c r="P1563" t="s">
        <v>1166</v>
      </c>
      <c r="Q1563" t="s"/>
      <c r="R1563" t="s">
        <v>153</v>
      </c>
      <c r="S1563" t="s">
        <v>1204</v>
      </c>
      <c r="T1563" t="s">
        <v>81</v>
      </c>
      <c r="U1563" t="s">
        <v>82</v>
      </c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HYPERLINK("https://hotel-media.eclerx.com/savepage/tk_15468537157253544_sr_273.html","info")</f>
        <v/>
      </c>
      <c r="AA1563" t="n">
        <v>-2311923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37</v>
      </c>
      <c r="AQ1563" t="s">
        <v>88</v>
      </c>
      <c r="AR1563" t="s">
        <v>472</v>
      </c>
      <c r="AS1563" t="s"/>
      <c r="AT1563" t="s">
        <v>90</v>
      </c>
      <c r="AU1563" t="s"/>
      <c r="AV1563" t="s"/>
      <c r="AW1563" t="s"/>
      <c r="AX1563" t="s"/>
      <c r="AY1563" t="n">
        <v>2311923</v>
      </c>
      <c r="AZ1563" t="s">
        <v>1167</v>
      </c>
      <c r="BA1563" t="s"/>
      <c r="BB1563" t="n">
        <v>27821</v>
      </c>
      <c r="BC1563" t="n">
        <v>53.550394120859</v>
      </c>
      <c r="BD1563" t="n">
        <v>53.550394120859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1205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139</v>
      </c>
      <c r="L1564" t="s">
        <v>76</v>
      </c>
      <c r="M1564" t="s"/>
      <c r="N1564" t="s">
        <v>1206</v>
      </c>
      <c r="O1564" t="s">
        <v>78</v>
      </c>
      <c r="P1564" t="s">
        <v>1205</v>
      </c>
      <c r="Q1564" t="s"/>
      <c r="R1564" t="s">
        <v>220</v>
      </c>
      <c r="S1564" t="s">
        <v>357</v>
      </c>
      <c r="T1564" t="s">
        <v>81</v>
      </c>
      <c r="U1564" t="s">
        <v>82</v>
      </c>
      <c r="V1564" t="s">
        <v>83</v>
      </c>
      <c r="W1564" t="s">
        <v>97</v>
      </c>
      <c r="X1564" t="s"/>
      <c r="Y1564" t="s">
        <v>85</v>
      </c>
      <c r="Z1564">
        <f>HYPERLINK("https://hotel-media.eclerx.com/savepage/tk_15468536598687525_sr_273.html","info")</f>
        <v/>
      </c>
      <c r="AA1564" t="n">
        <v>-2311819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13</v>
      </c>
      <c r="AQ1564" t="s">
        <v>88</v>
      </c>
      <c r="AR1564" t="s">
        <v>89</v>
      </c>
      <c r="AS1564" t="s"/>
      <c r="AT1564" t="s">
        <v>90</v>
      </c>
      <c r="AU1564" t="s"/>
      <c r="AV1564" t="s"/>
      <c r="AW1564" t="s"/>
      <c r="AX1564" t="s"/>
      <c r="AY1564" t="n">
        <v>2311819</v>
      </c>
      <c r="AZ1564" t="s">
        <v>1207</v>
      </c>
      <c r="BA1564" t="s"/>
      <c r="BB1564" t="n">
        <v>87495</v>
      </c>
      <c r="BC1564" t="n">
        <v>53.550092940343</v>
      </c>
      <c r="BD1564" t="n">
        <v>53.550092940343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1205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140</v>
      </c>
      <c r="L1565" t="s">
        <v>76</v>
      </c>
      <c r="M1565" t="s"/>
      <c r="N1565" t="s">
        <v>1206</v>
      </c>
      <c r="O1565" t="s">
        <v>78</v>
      </c>
      <c r="P1565" t="s">
        <v>1205</v>
      </c>
      <c r="Q1565" t="s"/>
      <c r="R1565" t="s">
        <v>220</v>
      </c>
      <c r="S1565" t="s">
        <v>212</v>
      </c>
      <c r="T1565" t="s">
        <v>81</v>
      </c>
      <c r="U1565" t="s">
        <v>82</v>
      </c>
      <c r="V1565" t="s">
        <v>83</v>
      </c>
      <c r="W1565" t="s">
        <v>97</v>
      </c>
      <c r="X1565" t="s"/>
      <c r="Y1565" t="s">
        <v>85</v>
      </c>
      <c r="Z1565">
        <f>HYPERLINK("https://hotel-media.eclerx.com/savepage/tk_15468536598687525_sr_273.html","info")</f>
        <v/>
      </c>
      <c r="AA1565" t="n">
        <v>-2311819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/>
      <c r="AP1565" t="n">
        <v>13</v>
      </c>
      <c r="AQ1565" t="s">
        <v>88</v>
      </c>
      <c r="AR1565" t="s">
        <v>114</v>
      </c>
      <c r="AS1565" t="s"/>
      <c r="AT1565" t="s">
        <v>90</v>
      </c>
      <c r="AU1565" t="s"/>
      <c r="AV1565" t="s"/>
      <c r="AW1565" t="s"/>
      <c r="AX1565" t="s"/>
      <c r="AY1565" t="n">
        <v>2311819</v>
      </c>
      <c r="AZ1565" t="s">
        <v>1207</v>
      </c>
      <c r="BA1565" t="s"/>
      <c r="BB1565" t="n">
        <v>87495</v>
      </c>
      <c r="BC1565" t="n">
        <v>53.550092940343</v>
      </c>
      <c r="BD1565" t="n">
        <v>53.550092940343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1205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147</v>
      </c>
      <c r="L1566" t="s">
        <v>76</v>
      </c>
      <c r="M1566" t="s"/>
      <c r="N1566" t="s">
        <v>650</v>
      </c>
      <c r="O1566" t="s">
        <v>78</v>
      </c>
      <c r="P1566" t="s">
        <v>1205</v>
      </c>
      <c r="Q1566" t="s"/>
      <c r="R1566" t="s">
        <v>220</v>
      </c>
      <c r="S1566" t="s">
        <v>393</v>
      </c>
      <c r="T1566" t="s">
        <v>81</v>
      </c>
      <c r="U1566" t="s">
        <v>82</v>
      </c>
      <c r="V1566" t="s">
        <v>83</v>
      </c>
      <c r="W1566" t="s">
        <v>97</v>
      </c>
      <c r="X1566" t="s"/>
      <c r="Y1566" t="s">
        <v>85</v>
      </c>
      <c r="Z1566">
        <f>HYPERLINK("https://hotel-media.eclerx.com/savepage/tk_15468536598687525_sr_273.html","info")</f>
        <v/>
      </c>
      <c r="AA1566" t="n">
        <v>-2311819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/>
      <c r="AP1566" t="n">
        <v>13</v>
      </c>
      <c r="AQ1566" t="s">
        <v>88</v>
      </c>
      <c r="AR1566" t="s">
        <v>127</v>
      </c>
      <c r="AS1566" t="s"/>
      <c r="AT1566" t="s">
        <v>90</v>
      </c>
      <c r="AU1566" t="s"/>
      <c r="AV1566" t="s"/>
      <c r="AW1566" t="s"/>
      <c r="AX1566" t="s"/>
      <c r="AY1566" t="n">
        <v>2311819</v>
      </c>
      <c r="AZ1566" t="s">
        <v>1207</v>
      </c>
      <c r="BA1566" t="s"/>
      <c r="BB1566" t="n">
        <v>87495</v>
      </c>
      <c r="BC1566" t="n">
        <v>53.550092940343</v>
      </c>
      <c r="BD1566" t="n">
        <v>53.550092940343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1205</v>
      </c>
      <c r="F1567" t="n">
        <v>-1</v>
      </c>
      <c r="G1567" t="s">
        <v>74</v>
      </c>
      <c r="H1567" t="s">
        <v>75</v>
      </c>
      <c r="I1567" t="s"/>
      <c r="J1567" t="s">
        <v>74</v>
      </c>
      <c r="K1567" t="n">
        <v>148</v>
      </c>
      <c r="L1567" t="s">
        <v>76</v>
      </c>
      <c r="M1567" t="s"/>
      <c r="N1567" t="s">
        <v>652</v>
      </c>
      <c r="O1567" t="s">
        <v>78</v>
      </c>
      <c r="P1567" t="s">
        <v>1205</v>
      </c>
      <c r="Q1567" t="s"/>
      <c r="R1567" t="s">
        <v>220</v>
      </c>
      <c r="S1567" t="s">
        <v>910</v>
      </c>
      <c r="T1567" t="s">
        <v>81</v>
      </c>
      <c r="U1567" t="s">
        <v>82</v>
      </c>
      <c r="V1567" t="s">
        <v>83</v>
      </c>
      <c r="W1567" t="s">
        <v>97</v>
      </c>
      <c r="X1567" t="s"/>
      <c r="Y1567" t="s">
        <v>85</v>
      </c>
      <c r="Z1567">
        <f>HYPERLINK("https://hotel-media.eclerx.com/savepage/tk_15468536598687525_sr_273.html","info")</f>
        <v/>
      </c>
      <c r="AA1567" t="n">
        <v>-2311819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/>
      <c r="AP1567" t="n">
        <v>13</v>
      </c>
      <c r="AQ1567" t="s">
        <v>88</v>
      </c>
      <c r="AR1567" t="s">
        <v>121</v>
      </c>
      <c r="AS1567" t="s"/>
      <c r="AT1567" t="s">
        <v>90</v>
      </c>
      <c r="AU1567" t="s"/>
      <c r="AV1567" t="s"/>
      <c r="AW1567" t="s"/>
      <c r="AX1567" t="s"/>
      <c r="AY1567" t="n">
        <v>2311819</v>
      </c>
      <c r="AZ1567" t="s">
        <v>1207</v>
      </c>
      <c r="BA1567" t="s"/>
      <c r="BB1567" t="n">
        <v>87495</v>
      </c>
      <c r="BC1567" t="n">
        <v>53.550092940343</v>
      </c>
      <c r="BD1567" t="n">
        <v>53.550092940343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1205</v>
      </c>
      <c r="F1568" t="n">
        <v>-1</v>
      </c>
      <c r="G1568" t="s">
        <v>74</v>
      </c>
      <c r="H1568" t="s">
        <v>75</v>
      </c>
      <c r="I1568" t="s"/>
      <c r="J1568" t="s">
        <v>74</v>
      </c>
      <c r="K1568" t="n">
        <v>155</v>
      </c>
      <c r="L1568" t="s">
        <v>76</v>
      </c>
      <c r="M1568" t="s"/>
      <c r="N1568" t="s">
        <v>1208</v>
      </c>
      <c r="O1568" t="s">
        <v>78</v>
      </c>
      <c r="P1568" t="s">
        <v>1205</v>
      </c>
      <c r="Q1568" t="s"/>
      <c r="R1568" t="s">
        <v>220</v>
      </c>
      <c r="S1568" t="s">
        <v>215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HYPERLINK("https://hotel-media.eclerx.com/savepage/tk_15468536598687525_sr_273.html","info")</f>
        <v/>
      </c>
      <c r="AA1568" t="n">
        <v>-2311819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/>
      <c r="AP1568" t="n">
        <v>13</v>
      </c>
      <c r="AQ1568" t="s">
        <v>88</v>
      </c>
      <c r="AR1568" t="s">
        <v>89</v>
      </c>
      <c r="AS1568" t="s"/>
      <c r="AT1568" t="s">
        <v>90</v>
      </c>
      <c r="AU1568" t="s"/>
      <c r="AV1568" t="s"/>
      <c r="AW1568" t="s"/>
      <c r="AX1568" t="s"/>
      <c r="AY1568" t="n">
        <v>2311819</v>
      </c>
      <c r="AZ1568" t="s">
        <v>1207</v>
      </c>
      <c r="BA1568" t="s"/>
      <c r="BB1568" t="n">
        <v>87495</v>
      </c>
      <c r="BC1568" t="n">
        <v>53.550092940343</v>
      </c>
      <c r="BD1568" t="n">
        <v>53.550092940343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1205</v>
      </c>
      <c r="F1569" t="n">
        <v>-1</v>
      </c>
      <c r="G1569" t="s">
        <v>74</v>
      </c>
      <c r="H1569" t="s">
        <v>75</v>
      </c>
      <c r="I1569" t="s"/>
      <c r="J1569" t="s">
        <v>74</v>
      </c>
      <c r="K1569" t="n">
        <v>157</v>
      </c>
      <c r="L1569" t="s">
        <v>76</v>
      </c>
      <c r="M1569" t="s"/>
      <c r="N1569" t="s">
        <v>1208</v>
      </c>
      <c r="O1569" t="s">
        <v>78</v>
      </c>
      <c r="P1569" t="s">
        <v>1205</v>
      </c>
      <c r="Q1569" t="s"/>
      <c r="R1569" t="s">
        <v>220</v>
      </c>
      <c r="S1569" t="s">
        <v>154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HYPERLINK("https://hotel-media.eclerx.com/savepage/tk_15468536598687525_sr_273.html","info")</f>
        <v/>
      </c>
      <c r="AA1569" t="n">
        <v>-2311819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/>
      <c r="AP1569" t="n">
        <v>13</v>
      </c>
      <c r="AQ1569" t="s">
        <v>88</v>
      </c>
      <c r="AR1569" t="s">
        <v>114</v>
      </c>
      <c r="AS1569" t="s"/>
      <c r="AT1569" t="s">
        <v>90</v>
      </c>
      <c r="AU1569" t="s"/>
      <c r="AV1569" t="s"/>
      <c r="AW1569" t="s"/>
      <c r="AX1569" t="s"/>
      <c r="AY1569" t="n">
        <v>2311819</v>
      </c>
      <c r="AZ1569" t="s">
        <v>1207</v>
      </c>
      <c r="BA1569" t="s"/>
      <c r="BB1569" t="n">
        <v>87495</v>
      </c>
      <c r="BC1569" t="n">
        <v>53.550092940343</v>
      </c>
      <c r="BD1569" t="n">
        <v>53.550092940343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1205</v>
      </c>
      <c r="F1570" t="n">
        <v>-1</v>
      </c>
      <c r="G1570" t="s">
        <v>74</v>
      </c>
      <c r="H1570" t="s">
        <v>75</v>
      </c>
      <c r="I1570" t="s"/>
      <c r="J1570" t="s">
        <v>74</v>
      </c>
      <c r="K1570" t="n">
        <v>162</v>
      </c>
      <c r="L1570" t="s">
        <v>76</v>
      </c>
      <c r="M1570" t="s"/>
      <c r="N1570" t="s">
        <v>1209</v>
      </c>
      <c r="O1570" t="s">
        <v>78</v>
      </c>
      <c r="P1570" t="s">
        <v>1205</v>
      </c>
      <c r="Q1570" t="s"/>
      <c r="R1570" t="s">
        <v>220</v>
      </c>
      <c r="S1570" t="s">
        <v>617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HYPERLINK("https://hotel-media.eclerx.com/savepage/tk_15468536598687525_sr_273.html","info")</f>
        <v/>
      </c>
      <c r="AA1570" t="n">
        <v>-2311819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/>
      <c r="AP1570" t="n">
        <v>13</v>
      </c>
      <c r="AQ1570" t="s">
        <v>88</v>
      </c>
      <c r="AR1570" t="s">
        <v>89</v>
      </c>
      <c r="AS1570" t="s"/>
      <c r="AT1570" t="s">
        <v>90</v>
      </c>
      <c r="AU1570" t="s"/>
      <c r="AV1570" t="s"/>
      <c r="AW1570" t="s"/>
      <c r="AX1570" t="s"/>
      <c r="AY1570" t="n">
        <v>2311819</v>
      </c>
      <c r="AZ1570" t="s">
        <v>1207</v>
      </c>
      <c r="BA1570" t="s"/>
      <c r="BB1570" t="n">
        <v>87495</v>
      </c>
      <c r="BC1570" t="n">
        <v>53.550092940343</v>
      </c>
      <c r="BD1570" t="n">
        <v>53.550092940343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1205</v>
      </c>
      <c r="F1571" t="n">
        <v>-1</v>
      </c>
      <c r="G1571" t="s">
        <v>74</v>
      </c>
      <c r="H1571" t="s">
        <v>75</v>
      </c>
      <c r="I1571" t="s"/>
      <c r="J1571" t="s">
        <v>74</v>
      </c>
      <c r="K1571" t="n">
        <v>164</v>
      </c>
      <c r="L1571" t="s">
        <v>76</v>
      </c>
      <c r="M1571" t="s"/>
      <c r="N1571" t="s">
        <v>1209</v>
      </c>
      <c r="O1571" t="s">
        <v>78</v>
      </c>
      <c r="P1571" t="s">
        <v>1205</v>
      </c>
      <c r="Q1571" t="s"/>
      <c r="R1571" t="s">
        <v>220</v>
      </c>
      <c r="S1571" t="s">
        <v>228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HYPERLINK("https://hotel-media.eclerx.com/savepage/tk_15468536598687525_sr_273.html","info")</f>
        <v/>
      </c>
      <c r="AA1571" t="n">
        <v>-2311819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/>
      <c r="AP1571" t="n">
        <v>13</v>
      </c>
      <c r="AQ1571" t="s">
        <v>88</v>
      </c>
      <c r="AR1571" t="s">
        <v>114</v>
      </c>
      <c r="AS1571" t="s"/>
      <c r="AT1571" t="s">
        <v>90</v>
      </c>
      <c r="AU1571" t="s"/>
      <c r="AV1571" t="s"/>
      <c r="AW1571" t="s"/>
      <c r="AX1571" t="s"/>
      <c r="AY1571" t="n">
        <v>2311819</v>
      </c>
      <c r="AZ1571" t="s">
        <v>1207</v>
      </c>
      <c r="BA1571" t="s"/>
      <c r="BB1571" t="n">
        <v>87495</v>
      </c>
      <c r="BC1571" t="n">
        <v>53.550092940343</v>
      </c>
      <c r="BD1571" t="n">
        <v>53.550092940343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1205</v>
      </c>
      <c r="F1572" t="n">
        <v>-1</v>
      </c>
      <c r="G1572" t="s">
        <v>74</v>
      </c>
      <c r="H1572" t="s">
        <v>75</v>
      </c>
      <c r="I1572" t="s"/>
      <c r="J1572" t="s">
        <v>74</v>
      </c>
      <c r="K1572" t="n">
        <v>164</v>
      </c>
      <c r="L1572" t="s">
        <v>76</v>
      </c>
      <c r="M1572" t="s"/>
      <c r="N1572" t="s">
        <v>650</v>
      </c>
      <c r="O1572" t="s">
        <v>78</v>
      </c>
      <c r="P1572" t="s">
        <v>1205</v>
      </c>
      <c r="Q1572" t="s"/>
      <c r="R1572" t="s">
        <v>220</v>
      </c>
      <c r="S1572" t="s">
        <v>228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HYPERLINK("https://hotel-media.eclerx.com/savepage/tk_15468536598687525_sr_273.html","info")</f>
        <v/>
      </c>
      <c r="AA1572" t="n">
        <v>-2311819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/>
      <c r="AP1572" t="n">
        <v>13</v>
      </c>
      <c r="AQ1572" t="s">
        <v>88</v>
      </c>
      <c r="AR1572" t="s">
        <v>119</v>
      </c>
      <c r="AS1572" t="s"/>
      <c r="AT1572" t="s">
        <v>90</v>
      </c>
      <c r="AU1572" t="s"/>
      <c r="AV1572" t="s"/>
      <c r="AW1572" t="s"/>
      <c r="AX1572" t="s"/>
      <c r="AY1572" t="n">
        <v>2311819</v>
      </c>
      <c r="AZ1572" t="s">
        <v>1207</v>
      </c>
      <c r="BA1572" t="s"/>
      <c r="BB1572" t="n">
        <v>87495</v>
      </c>
      <c r="BC1572" t="n">
        <v>53.550092940343</v>
      </c>
      <c r="BD1572" t="n">
        <v>53.550092940343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1205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165</v>
      </c>
      <c r="L1573" t="s">
        <v>76</v>
      </c>
      <c r="M1573" t="s"/>
      <c r="N1573" t="s">
        <v>650</v>
      </c>
      <c r="O1573" t="s">
        <v>78</v>
      </c>
      <c r="P1573" t="s">
        <v>1205</v>
      </c>
      <c r="Q1573" t="s"/>
      <c r="R1573" t="s">
        <v>220</v>
      </c>
      <c r="S1573" t="s">
        <v>284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HYPERLINK("https://hotel-media.eclerx.com/savepage/tk_15468536598687525_sr_273.html","info")</f>
        <v/>
      </c>
      <c r="AA1573" t="n">
        <v>-2311819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/>
      <c r="AP1573" t="n">
        <v>13</v>
      </c>
      <c r="AQ1573" t="s">
        <v>88</v>
      </c>
      <c r="AR1573" t="s">
        <v>127</v>
      </c>
      <c r="AS1573" t="s"/>
      <c r="AT1573" t="s">
        <v>90</v>
      </c>
      <c r="AU1573" t="s"/>
      <c r="AV1573" t="s"/>
      <c r="AW1573" t="s"/>
      <c r="AX1573" t="s"/>
      <c r="AY1573" t="n">
        <v>2311819</v>
      </c>
      <c r="AZ1573" t="s">
        <v>1207</v>
      </c>
      <c r="BA1573" t="s"/>
      <c r="BB1573" t="n">
        <v>87495</v>
      </c>
      <c r="BC1573" t="n">
        <v>53.550092940343</v>
      </c>
      <c r="BD1573" t="n">
        <v>53.550092940343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1205</v>
      </c>
      <c r="F1574" t="n">
        <v>-1</v>
      </c>
      <c r="G1574" t="s">
        <v>74</v>
      </c>
      <c r="H1574" t="s">
        <v>75</v>
      </c>
      <c r="I1574" t="s"/>
      <c r="J1574" t="s">
        <v>74</v>
      </c>
      <c r="K1574" t="n">
        <v>165</v>
      </c>
      <c r="L1574" t="s">
        <v>76</v>
      </c>
      <c r="M1574" t="s"/>
      <c r="N1574" t="s">
        <v>652</v>
      </c>
      <c r="O1574" t="s">
        <v>78</v>
      </c>
      <c r="P1574" t="s">
        <v>1205</v>
      </c>
      <c r="Q1574" t="s"/>
      <c r="R1574" t="s">
        <v>220</v>
      </c>
      <c r="S1574" t="s">
        <v>284</v>
      </c>
      <c r="T1574" t="s">
        <v>81</v>
      </c>
      <c r="U1574" t="s">
        <v>82</v>
      </c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HYPERLINK("https://hotel-media.eclerx.com/savepage/tk_15468536598687525_sr_273.html","info")</f>
        <v/>
      </c>
      <c r="AA1574" t="n">
        <v>-2311819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/>
      <c r="AP1574" t="n">
        <v>13</v>
      </c>
      <c r="AQ1574" t="s">
        <v>88</v>
      </c>
      <c r="AR1574" t="s">
        <v>121</v>
      </c>
      <c r="AS1574" t="s"/>
      <c r="AT1574" t="s">
        <v>90</v>
      </c>
      <c r="AU1574" t="s"/>
      <c r="AV1574" t="s"/>
      <c r="AW1574" t="s"/>
      <c r="AX1574" t="s"/>
      <c r="AY1574" t="n">
        <v>2311819</v>
      </c>
      <c r="AZ1574" t="s">
        <v>1207</v>
      </c>
      <c r="BA1574" t="s"/>
      <c r="BB1574" t="n">
        <v>87495</v>
      </c>
      <c r="BC1574" t="n">
        <v>53.550092940343</v>
      </c>
      <c r="BD1574" t="n">
        <v>53.550092940343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1205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165</v>
      </c>
      <c r="L1575" t="s">
        <v>76</v>
      </c>
      <c r="M1575" t="s"/>
      <c r="N1575" t="s">
        <v>1210</v>
      </c>
      <c r="O1575" t="s">
        <v>78</v>
      </c>
      <c r="P1575" t="s">
        <v>1205</v>
      </c>
      <c r="Q1575" t="s"/>
      <c r="R1575" t="s">
        <v>220</v>
      </c>
      <c r="S1575" t="s">
        <v>284</v>
      </c>
      <c r="T1575" t="s">
        <v>81</v>
      </c>
      <c r="U1575" t="s">
        <v>82</v>
      </c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HYPERLINK("https://hotel-media.eclerx.com/savepage/tk_15468536598687525_sr_273.html","info")</f>
        <v/>
      </c>
      <c r="AA1575" t="n">
        <v>-2311819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/>
      <c r="AP1575" t="n">
        <v>13</v>
      </c>
      <c r="AQ1575" t="s">
        <v>88</v>
      </c>
      <c r="AR1575" t="s">
        <v>133</v>
      </c>
      <c r="AS1575" t="s"/>
      <c r="AT1575" t="s">
        <v>90</v>
      </c>
      <c r="AU1575" t="s"/>
      <c r="AV1575" t="s"/>
      <c r="AW1575" t="s"/>
      <c r="AX1575" t="s"/>
      <c r="AY1575" t="n">
        <v>2311819</v>
      </c>
      <c r="AZ1575" t="s">
        <v>1207</v>
      </c>
      <c r="BA1575" t="s"/>
      <c r="BB1575" t="n">
        <v>87495</v>
      </c>
      <c r="BC1575" t="n">
        <v>53.550092940343</v>
      </c>
      <c r="BD1575" t="n">
        <v>53.550092940343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1205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166</v>
      </c>
      <c r="L1576" t="s">
        <v>76</v>
      </c>
      <c r="M1576" t="s"/>
      <c r="N1576" t="s">
        <v>1211</v>
      </c>
      <c r="O1576" t="s">
        <v>78</v>
      </c>
      <c r="P1576" t="s">
        <v>1205</v>
      </c>
      <c r="Q1576" t="s"/>
      <c r="R1576" t="s">
        <v>220</v>
      </c>
      <c r="S1576" t="s">
        <v>216</v>
      </c>
      <c r="T1576" t="s">
        <v>81</v>
      </c>
      <c r="U1576" t="s">
        <v>82</v>
      </c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HYPERLINK("https://hotel-media.eclerx.com/savepage/tk_15468536598687525_sr_273.html","info")</f>
        <v/>
      </c>
      <c r="AA1576" t="n">
        <v>-2311819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/>
      <c r="AP1576" t="n">
        <v>13</v>
      </c>
      <c r="AQ1576" t="s">
        <v>88</v>
      </c>
      <c r="AR1576" t="s">
        <v>123</v>
      </c>
      <c r="AS1576" t="s"/>
      <c r="AT1576" t="s">
        <v>90</v>
      </c>
      <c r="AU1576" t="s"/>
      <c r="AV1576" t="s"/>
      <c r="AW1576" t="s"/>
      <c r="AX1576" t="s"/>
      <c r="AY1576" t="n">
        <v>2311819</v>
      </c>
      <c r="AZ1576" t="s">
        <v>1207</v>
      </c>
      <c r="BA1576" t="s"/>
      <c r="BB1576" t="n">
        <v>87495</v>
      </c>
      <c r="BC1576" t="n">
        <v>53.550092940343</v>
      </c>
      <c r="BD1576" t="n">
        <v>53.550092940343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1205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166</v>
      </c>
      <c r="L1577" t="s">
        <v>76</v>
      </c>
      <c r="M1577" t="s"/>
      <c r="N1577" t="s">
        <v>650</v>
      </c>
      <c r="O1577" t="s">
        <v>78</v>
      </c>
      <c r="P1577" t="s">
        <v>1205</v>
      </c>
      <c r="Q1577" t="s"/>
      <c r="R1577" t="s">
        <v>220</v>
      </c>
      <c r="S1577" t="s">
        <v>216</v>
      </c>
      <c r="T1577" t="s">
        <v>81</v>
      </c>
      <c r="U1577" t="s">
        <v>82</v>
      </c>
      <c r="V1577" t="s">
        <v>83</v>
      </c>
      <c r="W1577" t="s">
        <v>84</v>
      </c>
      <c r="X1577" t="s"/>
      <c r="Y1577" t="s">
        <v>85</v>
      </c>
      <c r="Z1577">
        <f>HYPERLINK("https://hotel-media.eclerx.com/savepage/tk_15468536598687525_sr_273.html","info")</f>
        <v/>
      </c>
      <c r="AA1577" t="n">
        <v>-2311819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/>
      <c r="AP1577" t="n">
        <v>13</v>
      </c>
      <c r="AQ1577" t="s">
        <v>88</v>
      </c>
      <c r="AR1577" t="s">
        <v>148</v>
      </c>
      <c r="AS1577" t="s"/>
      <c r="AT1577" t="s">
        <v>90</v>
      </c>
      <c r="AU1577" t="s"/>
      <c r="AV1577" t="s"/>
      <c r="AW1577" t="s"/>
      <c r="AX1577" t="s"/>
      <c r="AY1577" t="n">
        <v>2311819</v>
      </c>
      <c r="AZ1577" t="s">
        <v>1207</v>
      </c>
      <c r="BA1577" t="s"/>
      <c r="BB1577" t="n">
        <v>87495</v>
      </c>
      <c r="BC1577" t="n">
        <v>53.550092940343</v>
      </c>
      <c r="BD1577" t="n">
        <v>53.550092940343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1205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167</v>
      </c>
      <c r="L1578" t="s">
        <v>76</v>
      </c>
      <c r="M1578" t="s"/>
      <c r="N1578" t="s">
        <v>1212</v>
      </c>
      <c r="O1578" t="s">
        <v>78</v>
      </c>
      <c r="P1578" t="s">
        <v>1205</v>
      </c>
      <c r="Q1578" t="s"/>
      <c r="R1578" t="s">
        <v>220</v>
      </c>
      <c r="S1578" t="s">
        <v>717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HYPERLINK("https://hotel-media.eclerx.com/savepage/tk_15468536598687525_sr_273.html","info")</f>
        <v/>
      </c>
      <c r="AA1578" t="n">
        <v>-2311819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/>
      <c r="AP1578" t="n">
        <v>13</v>
      </c>
      <c r="AQ1578" t="s">
        <v>88</v>
      </c>
      <c r="AR1578" t="s">
        <v>89</v>
      </c>
      <c r="AS1578" t="s"/>
      <c r="AT1578" t="s">
        <v>90</v>
      </c>
      <c r="AU1578" t="s"/>
      <c r="AV1578" t="s"/>
      <c r="AW1578" t="s"/>
      <c r="AX1578" t="s"/>
      <c r="AY1578" t="n">
        <v>2311819</v>
      </c>
      <c r="AZ1578" t="s">
        <v>1207</v>
      </c>
      <c r="BA1578" t="s"/>
      <c r="BB1578" t="n">
        <v>87495</v>
      </c>
      <c r="BC1578" t="n">
        <v>53.550092940343</v>
      </c>
      <c r="BD1578" t="n">
        <v>53.550092940343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1205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168</v>
      </c>
      <c r="L1579" t="s">
        <v>76</v>
      </c>
      <c r="M1579" t="s"/>
      <c r="N1579" t="s">
        <v>1213</v>
      </c>
      <c r="O1579" t="s">
        <v>78</v>
      </c>
      <c r="P1579" t="s">
        <v>1205</v>
      </c>
      <c r="Q1579" t="s"/>
      <c r="R1579" t="s">
        <v>220</v>
      </c>
      <c r="S1579" t="s">
        <v>364</v>
      </c>
      <c r="T1579" t="s">
        <v>81</v>
      </c>
      <c r="U1579" t="s">
        <v>82</v>
      </c>
      <c r="V1579" t="s">
        <v>83</v>
      </c>
      <c r="W1579" t="s">
        <v>97</v>
      </c>
      <c r="X1579" t="s"/>
      <c r="Y1579" t="s">
        <v>85</v>
      </c>
      <c r="Z1579">
        <f>HYPERLINK("https://hotel-media.eclerx.com/savepage/tk_15468536598687525_sr_273.html","info")</f>
        <v/>
      </c>
      <c r="AA1579" t="n">
        <v>-2311819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/>
      <c r="AP1579" t="n">
        <v>13</v>
      </c>
      <c r="AQ1579" t="s">
        <v>88</v>
      </c>
      <c r="AR1579" t="s">
        <v>89</v>
      </c>
      <c r="AS1579" t="s"/>
      <c r="AT1579" t="s">
        <v>90</v>
      </c>
      <c r="AU1579" t="s"/>
      <c r="AV1579" t="s"/>
      <c r="AW1579" t="s"/>
      <c r="AX1579" t="s"/>
      <c r="AY1579" t="n">
        <v>2311819</v>
      </c>
      <c r="AZ1579" t="s">
        <v>1207</v>
      </c>
      <c r="BA1579" t="s"/>
      <c r="BB1579" t="n">
        <v>87495</v>
      </c>
      <c r="BC1579" t="n">
        <v>53.550092940343</v>
      </c>
      <c r="BD1579" t="n">
        <v>53.550092940343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1205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168</v>
      </c>
      <c r="L1580" t="s">
        <v>76</v>
      </c>
      <c r="M1580" t="s"/>
      <c r="N1580" t="s">
        <v>1214</v>
      </c>
      <c r="O1580" t="s">
        <v>78</v>
      </c>
      <c r="P1580" t="s">
        <v>1205</v>
      </c>
      <c r="Q1580" t="s"/>
      <c r="R1580" t="s">
        <v>220</v>
      </c>
      <c r="S1580" t="s">
        <v>364</v>
      </c>
      <c r="T1580" t="s">
        <v>81</v>
      </c>
      <c r="U1580" t="s">
        <v>82</v>
      </c>
      <c r="V1580" t="s">
        <v>83</v>
      </c>
      <c r="W1580" t="s">
        <v>97</v>
      </c>
      <c r="X1580" t="s"/>
      <c r="Y1580" t="s">
        <v>85</v>
      </c>
      <c r="Z1580">
        <f>HYPERLINK("https://hotel-media.eclerx.com/savepage/tk_15468536598687525_sr_273.html","info")</f>
        <v/>
      </c>
      <c r="AA1580" t="n">
        <v>-2311819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/>
      <c r="AP1580" t="n">
        <v>13</v>
      </c>
      <c r="AQ1580" t="s">
        <v>88</v>
      </c>
      <c r="AR1580" t="s">
        <v>89</v>
      </c>
      <c r="AS1580" t="s"/>
      <c r="AT1580" t="s">
        <v>90</v>
      </c>
      <c r="AU1580" t="s"/>
      <c r="AV1580" t="s"/>
      <c r="AW1580" t="s"/>
      <c r="AX1580" t="s"/>
      <c r="AY1580" t="n">
        <v>2311819</v>
      </c>
      <c r="AZ1580" t="s">
        <v>1207</v>
      </c>
      <c r="BA1580" t="s"/>
      <c r="BB1580" t="n">
        <v>87495</v>
      </c>
      <c r="BC1580" t="n">
        <v>53.550092940343</v>
      </c>
      <c r="BD1580" t="n">
        <v>53.550092940343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1205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169</v>
      </c>
      <c r="L1581" t="s">
        <v>76</v>
      </c>
      <c r="M1581" t="s"/>
      <c r="N1581" t="s">
        <v>1212</v>
      </c>
      <c r="O1581" t="s">
        <v>78</v>
      </c>
      <c r="P1581" t="s">
        <v>1205</v>
      </c>
      <c r="Q1581" t="s"/>
      <c r="R1581" t="s">
        <v>220</v>
      </c>
      <c r="S1581" t="s">
        <v>217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HYPERLINK("https://hotel-media.eclerx.com/savepage/tk_15468536598687525_sr_273.html","info")</f>
        <v/>
      </c>
      <c r="AA1581" t="n">
        <v>-2311819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/>
      <c r="AP1581" t="n">
        <v>13</v>
      </c>
      <c r="AQ1581" t="s">
        <v>88</v>
      </c>
      <c r="AR1581" t="s">
        <v>114</v>
      </c>
      <c r="AS1581" t="s"/>
      <c r="AT1581" t="s">
        <v>90</v>
      </c>
      <c r="AU1581" t="s"/>
      <c r="AV1581" t="s"/>
      <c r="AW1581" t="s"/>
      <c r="AX1581" t="s"/>
      <c r="AY1581" t="n">
        <v>2311819</v>
      </c>
      <c r="AZ1581" t="s">
        <v>1207</v>
      </c>
      <c r="BA1581" t="s"/>
      <c r="BB1581" t="n">
        <v>87495</v>
      </c>
      <c r="BC1581" t="n">
        <v>53.550092940343</v>
      </c>
      <c r="BD1581" t="n">
        <v>53.550092940343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1205</v>
      </c>
      <c r="F1582" t="n">
        <v>-1</v>
      </c>
      <c r="G1582" t="s">
        <v>74</v>
      </c>
      <c r="H1582" t="s">
        <v>75</v>
      </c>
      <c r="I1582" t="s"/>
      <c r="J1582" t="s">
        <v>74</v>
      </c>
      <c r="K1582" t="n">
        <v>170</v>
      </c>
      <c r="L1582" t="s">
        <v>76</v>
      </c>
      <c r="M1582" t="s"/>
      <c r="N1582" t="s">
        <v>1213</v>
      </c>
      <c r="O1582" t="s">
        <v>78</v>
      </c>
      <c r="P1582" t="s">
        <v>1205</v>
      </c>
      <c r="Q1582" t="s"/>
      <c r="R1582" t="s">
        <v>220</v>
      </c>
      <c r="S1582" t="s">
        <v>863</v>
      </c>
      <c r="T1582" t="s">
        <v>81</v>
      </c>
      <c r="U1582" t="s">
        <v>82</v>
      </c>
      <c r="V1582" t="s">
        <v>83</v>
      </c>
      <c r="W1582" t="s">
        <v>97</v>
      </c>
      <c r="X1582" t="s"/>
      <c r="Y1582" t="s">
        <v>85</v>
      </c>
      <c r="Z1582">
        <f>HYPERLINK("https://hotel-media.eclerx.com/savepage/tk_15468536598687525_sr_273.html","info")</f>
        <v/>
      </c>
      <c r="AA1582" t="n">
        <v>-2311819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/>
      <c r="AP1582" t="n">
        <v>13</v>
      </c>
      <c r="AQ1582" t="s">
        <v>88</v>
      </c>
      <c r="AR1582" t="s">
        <v>114</v>
      </c>
      <c r="AS1582" t="s"/>
      <c r="AT1582" t="s">
        <v>90</v>
      </c>
      <c r="AU1582" t="s"/>
      <c r="AV1582" t="s"/>
      <c r="AW1582" t="s"/>
      <c r="AX1582" t="s"/>
      <c r="AY1582" t="n">
        <v>2311819</v>
      </c>
      <c r="AZ1582" t="s">
        <v>1207</v>
      </c>
      <c r="BA1582" t="s"/>
      <c r="BB1582" t="n">
        <v>87495</v>
      </c>
      <c r="BC1582" t="n">
        <v>53.550092940343</v>
      </c>
      <c r="BD1582" t="n">
        <v>53.550092940343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1205</v>
      </c>
      <c r="F1583" t="n">
        <v>-1</v>
      </c>
      <c r="G1583" t="s">
        <v>74</v>
      </c>
      <c r="H1583" t="s">
        <v>75</v>
      </c>
      <c r="I1583" t="s"/>
      <c r="J1583" t="s">
        <v>74</v>
      </c>
      <c r="K1583" t="n">
        <v>170</v>
      </c>
      <c r="L1583" t="s">
        <v>76</v>
      </c>
      <c r="M1583" t="s"/>
      <c r="N1583" t="s">
        <v>1214</v>
      </c>
      <c r="O1583" t="s">
        <v>78</v>
      </c>
      <c r="P1583" t="s">
        <v>1205</v>
      </c>
      <c r="Q1583" t="s"/>
      <c r="R1583" t="s">
        <v>220</v>
      </c>
      <c r="S1583" t="s">
        <v>863</v>
      </c>
      <c r="T1583" t="s">
        <v>81</v>
      </c>
      <c r="U1583" t="s">
        <v>82</v>
      </c>
      <c r="V1583" t="s">
        <v>83</v>
      </c>
      <c r="W1583" t="s">
        <v>97</v>
      </c>
      <c r="X1583" t="s"/>
      <c r="Y1583" t="s">
        <v>85</v>
      </c>
      <c r="Z1583">
        <f>HYPERLINK("https://hotel-media.eclerx.com/savepage/tk_15468536598687525_sr_273.html","info")</f>
        <v/>
      </c>
      <c r="AA1583" t="n">
        <v>-2311819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/>
      <c r="AP1583" t="n">
        <v>13</v>
      </c>
      <c r="AQ1583" t="s">
        <v>88</v>
      </c>
      <c r="AR1583" t="s">
        <v>114</v>
      </c>
      <c r="AS1583" t="s"/>
      <c r="AT1583" t="s">
        <v>90</v>
      </c>
      <c r="AU1583" t="s"/>
      <c r="AV1583" t="s"/>
      <c r="AW1583" t="s"/>
      <c r="AX1583" t="s"/>
      <c r="AY1583" t="n">
        <v>2311819</v>
      </c>
      <c r="AZ1583" t="s">
        <v>1207</v>
      </c>
      <c r="BA1583" t="s"/>
      <c r="BB1583" t="n">
        <v>87495</v>
      </c>
      <c r="BC1583" t="n">
        <v>53.550092940343</v>
      </c>
      <c r="BD1583" t="n">
        <v>53.550092940343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1205</v>
      </c>
      <c r="F1584" t="n">
        <v>-1</v>
      </c>
      <c r="G1584" t="s">
        <v>74</v>
      </c>
      <c r="H1584" t="s">
        <v>75</v>
      </c>
      <c r="I1584" t="s"/>
      <c r="J1584" t="s">
        <v>74</v>
      </c>
      <c r="K1584" t="n">
        <v>172</v>
      </c>
      <c r="L1584" t="s">
        <v>76</v>
      </c>
      <c r="M1584" t="s"/>
      <c r="N1584" t="s">
        <v>1215</v>
      </c>
      <c r="O1584" t="s">
        <v>78</v>
      </c>
      <c r="P1584" t="s">
        <v>1205</v>
      </c>
      <c r="Q1584" t="s"/>
      <c r="R1584" t="s">
        <v>220</v>
      </c>
      <c r="S1584" t="s">
        <v>618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HYPERLINK("https://hotel-media.eclerx.com/savepage/tk_15468536598687525_sr_273.html","info")</f>
        <v/>
      </c>
      <c r="AA1584" t="n">
        <v>-2311819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/>
      <c r="AP1584" t="n">
        <v>13</v>
      </c>
      <c r="AQ1584" t="s">
        <v>88</v>
      </c>
      <c r="AR1584" t="s">
        <v>121</v>
      </c>
      <c r="AS1584" t="s"/>
      <c r="AT1584" t="s">
        <v>90</v>
      </c>
      <c r="AU1584" t="s"/>
      <c r="AV1584" t="s"/>
      <c r="AW1584" t="s"/>
      <c r="AX1584" t="s"/>
      <c r="AY1584" t="n">
        <v>2311819</v>
      </c>
      <c r="AZ1584" t="s">
        <v>1207</v>
      </c>
      <c r="BA1584" t="s"/>
      <c r="BB1584" t="n">
        <v>87495</v>
      </c>
      <c r="BC1584" t="n">
        <v>53.550092940343</v>
      </c>
      <c r="BD1584" t="n">
        <v>53.550092940343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1205</v>
      </c>
      <c r="F1585" t="n">
        <v>-1</v>
      </c>
      <c r="G1585" t="s">
        <v>74</v>
      </c>
      <c r="H1585" t="s">
        <v>75</v>
      </c>
      <c r="I1585" t="s"/>
      <c r="J1585" t="s">
        <v>74</v>
      </c>
      <c r="K1585" t="n">
        <v>172</v>
      </c>
      <c r="L1585" t="s">
        <v>76</v>
      </c>
      <c r="M1585" t="s"/>
      <c r="N1585" t="s">
        <v>650</v>
      </c>
      <c r="O1585" t="s">
        <v>78</v>
      </c>
      <c r="P1585" t="s">
        <v>1205</v>
      </c>
      <c r="Q1585" t="s"/>
      <c r="R1585" t="s">
        <v>220</v>
      </c>
      <c r="S1585" t="s">
        <v>618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HYPERLINK("https://hotel-media.eclerx.com/savepage/tk_15468536598687525_sr_273.html","info")</f>
        <v/>
      </c>
      <c r="AA1585" t="n">
        <v>-2311819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/>
      <c r="AP1585" t="n">
        <v>13</v>
      </c>
      <c r="AQ1585" t="s">
        <v>88</v>
      </c>
      <c r="AR1585" t="s">
        <v>124</v>
      </c>
      <c r="AS1585" t="s"/>
      <c r="AT1585" t="s">
        <v>90</v>
      </c>
      <c r="AU1585" t="s"/>
      <c r="AV1585" t="s"/>
      <c r="AW1585" t="s"/>
      <c r="AX1585" t="s"/>
      <c r="AY1585" t="n">
        <v>2311819</v>
      </c>
      <c r="AZ1585" t="s">
        <v>1207</v>
      </c>
      <c r="BA1585" t="s"/>
      <c r="BB1585" t="n">
        <v>87495</v>
      </c>
      <c r="BC1585" t="n">
        <v>53.550092940343</v>
      </c>
      <c r="BD1585" t="n">
        <v>53.550092940343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1205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172</v>
      </c>
      <c r="L1586" t="s">
        <v>76</v>
      </c>
      <c r="M1586" t="s"/>
      <c r="N1586" t="s">
        <v>650</v>
      </c>
      <c r="O1586" t="s">
        <v>78</v>
      </c>
      <c r="P1586" t="s">
        <v>1205</v>
      </c>
      <c r="Q1586" t="s"/>
      <c r="R1586" t="s">
        <v>220</v>
      </c>
      <c r="S1586" t="s">
        <v>618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HYPERLINK("https://hotel-media.eclerx.com/savepage/tk_15468536598687525_sr_273.html","info")</f>
        <v/>
      </c>
      <c r="AA1586" t="n">
        <v>-2311819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/>
      <c r="AP1586" t="n">
        <v>13</v>
      </c>
      <c r="AQ1586" t="s">
        <v>88</v>
      </c>
      <c r="AR1586" t="s">
        <v>119</v>
      </c>
      <c r="AS1586" t="s"/>
      <c r="AT1586" t="s">
        <v>90</v>
      </c>
      <c r="AU1586" t="s"/>
      <c r="AV1586" t="s"/>
      <c r="AW1586" t="s"/>
      <c r="AX1586" t="s"/>
      <c r="AY1586" t="n">
        <v>2311819</v>
      </c>
      <c r="AZ1586" t="s">
        <v>1207</v>
      </c>
      <c r="BA1586" t="s"/>
      <c r="BB1586" t="n">
        <v>87495</v>
      </c>
      <c r="BC1586" t="n">
        <v>53.550092940343</v>
      </c>
      <c r="BD1586" t="n">
        <v>53.550092940343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1205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176</v>
      </c>
      <c r="L1587" t="s">
        <v>76</v>
      </c>
      <c r="M1587" t="s"/>
      <c r="N1587" t="s">
        <v>1216</v>
      </c>
      <c r="O1587" t="s">
        <v>78</v>
      </c>
      <c r="P1587" t="s">
        <v>1205</v>
      </c>
      <c r="Q1587" t="s"/>
      <c r="R1587" t="s">
        <v>220</v>
      </c>
      <c r="S1587" t="s">
        <v>160</v>
      </c>
      <c r="T1587" t="s">
        <v>81</v>
      </c>
      <c r="U1587" t="s">
        <v>82</v>
      </c>
      <c r="V1587" t="s">
        <v>83</v>
      </c>
      <c r="W1587" t="s">
        <v>84</v>
      </c>
      <c r="X1587" t="s"/>
      <c r="Y1587" t="s">
        <v>85</v>
      </c>
      <c r="Z1587">
        <f>HYPERLINK("https://hotel-media.eclerx.com/savepage/tk_15468536598687525_sr_273.html","info")</f>
        <v/>
      </c>
      <c r="AA1587" t="n">
        <v>-2311819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/>
      <c r="AP1587" t="n">
        <v>13</v>
      </c>
      <c r="AQ1587" t="s">
        <v>88</v>
      </c>
      <c r="AR1587" t="s">
        <v>119</v>
      </c>
      <c r="AS1587" t="s"/>
      <c r="AT1587" t="s">
        <v>90</v>
      </c>
      <c r="AU1587" t="s"/>
      <c r="AV1587" t="s"/>
      <c r="AW1587" t="s"/>
      <c r="AX1587" t="s"/>
      <c r="AY1587" t="n">
        <v>2311819</v>
      </c>
      <c r="AZ1587" t="s">
        <v>1207</v>
      </c>
      <c r="BA1587" t="s"/>
      <c r="BB1587" t="n">
        <v>87495</v>
      </c>
      <c r="BC1587" t="n">
        <v>53.550092940343</v>
      </c>
      <c r="BD1587" t="n">
        <v>53.550092940343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1205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176</v>
      </c>
      <c r="L1588" t="s">
        <v>76</v>
      </c>
      <c r="M1588" t="s"/>
      <c r="N1588" t="s">
        <v>1216</v>
      </c>
      <c r="O1588" t="s">
        <v>78</v>
      </c>
      <c r="P1588" t="s">
        <v>1205</v>
      </c>
      <c r="Q1588" t="s"/>
      <c r="R1588" t="s">
        <v>220</v>
      </c>
      <c r="S1588" t="s">
        <v>160</v>
      </c>
      <c r="T1588" t="s">
        <v>81</v>
      </c>
      <c r="U1588" t="s">
        <v>82</v>
      </c>
      <c r="V1588" t="s">
        <v>83</v>
      </c>
      <c r="W1588" t="s">
        <v>84</v>
      </c>
      <c r="X1588" t="s"/>
      <c r="Y1588" t="s">
        <v>85</v>
      </c>
      <c r="Z1588">
        <f>HYPERLINK("https://hotel-media.eclerx.com/savepage/tk_15468536598687525_sr_273.html","info")</f>
        <v/>
      </c>
      <c r="AA1588" t="n">
        <v>-2311819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/>
      <c r="AP1588" t="n">
        <v>13</v>
      </c>
      <c r="AQ1588" t="s">
        <v>88</v>
      </c>
      <c r="AR1588" t="s">
        <v>119</v>
      </c>
      <c r="AS1588" t="s"/>
      <c r="AT1588" t="s">
        <v>90</v>
      </c>
      <c r="AU1588" t="s"/>
      <c r="AV1588" t="s"/>
      <c r="AW1588" t="s"/>
      <c r="AX1588" t="s"/>
      <c r="AY1588" t="n">
        <v>2311819</v>
      </c>
      <c r="AZ1588" t="s">
        <v>1207</v>
      </c>
      <c r="BA1588" t="s"/>
      <c r="BB1588" t="n">
        <v>87495</v>
      </c>
      <c r="BC1588" t="n">
        <v>53.550092940343</v>
      </c>
      <c r="BD1588" t="n">
        <v>53.550092940343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1205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177</v>
      </c>
      <c r="L1589" t="s">
        <v>76</v>
      </c>
      <c r="M1589" t="s"/>
      <c r="N1589" t="s">
        <v>1217</v>
      </c>
      <c r="O1589" t="s">
        <v>78</v>
      </c>
      <c r="P1589" t="s">
        <v>1205</v>
      </c>
      <c r="Q1589" t="s"/>
      <c r="R1589" t="s">
        <v>220</v>
      </c>
      <c r="S1589" t="s">
        <v>705</v>
      </c>
      <c r="T1589" t="s">
        <v>81</v>
      </c>
      <c r="U1589" t="s">
        <v>82</v>
      </c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HYPERLINK("https://hotel-media.eclerx.com/savepage/tk_15468536598687525_sr_273.html","info")</f>
        <v/>
      </c>
      <c r="AA1589" t="n">
        <v>-2311819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/>
      <c r="AP1589" t="n">
        <v>13</v>
      </c>
      <c r="AQ1589" t="s">
        <v>88</v>
      </c>
      <c r="AR1589" t="s">
        <v>133</v>
      </c>
      <c r="AS1589" t="s"/>
      <c r="AT1589" t="s">
        <v>90</v>
      </c>
      <c r="AU1589" t="s"/>
      <c r="AV1589" t="s"/>
      <c r="AW1589" t="s"/>
      <c r="AX1589" t="s"/>
      <c r="AY1589" t="n">
        <v>2311819</v>
      </c>
      <c r="AZ1589" t="s">
        <v>1207</v>
      </c>
      <c r="BA1589" t="s"/>
      <c r="BB1589" t="n">
        <v>87495</v>
      </c>
      <c r="BC1589" t="n">
        <v>53.550092940343</v>
      </c>
      <c r="BD1589" t="n">
        <v>53.550092940343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1205</v>
      </c>
      <c r="F1590" t="n">
        <v>-1</v>
      </c>
      <c r="G1590" t="s">
        <v>74</v>
      </c>
      <c r="H1590" t="s">
        <v>75</v>
      </c>
      <c r="I1590" t="s"/>
      <c r="J1590" t="s">
        <v>74</v>
      </c>
      <c r="K1590" t="n">
        <v>177</v>
      </c>
      <c r="L1590" t="s">
        <v>76</v>
      </c>
      <c r="M1590" t="s"/>
      <c r="N1590" t="s">
        <v>1218</v>
      </c>
      <c r="O1590" t="s">
        <v>78</v>
      </c>
      <c r="P1590" t="s">
        <v>1205</v>
      </c>
      <c r="Q1590" t="s"/>
      <c r="R1590" t="s">
        <v>220</v>
      </c>
      <c r="S1590" t="s">
        <v>705</v>
      </c>
      <c r="T1590" t="s">
        <v>81</v>
      </c>
      <c r="U1590" t="s">
        <v>82</v>
      </c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HYPERLINK("https://hotel-media.eclerx.com/savepage/tk_15468536598687525_sr_273.html","info")</f>
        <v/>
      </c>
      <c r="AA1590" t="n">
        <v>-2311819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/>
      <c r="AP1590" t="n">
        <v>13</v>
      </c>
      <c r="AQ1590" t="s">
        <v>88</v>
      </c>
      <c r="AR1590" t="s">
        <v>127</v>
      </c>
      <c r="AS1590" t="s"/>
      <c r="AT1590" t="s">
        <v>90</v>
      </c>
      <c r="AU1590" t="s"/>
      <c r="AV1590" t="s"/>
      <c r="AW1590" t="s"/>
      <c r="AX1590" t="s"/>
      <c r="AY1590" t="n">
        <v>2311819</v>
      </c>
      <c r="AZ1590" t="s">
        <v>1207</v>
      </c>
      <c r="BA1590" t="s"/>
      <c r="BB1590" t="n">
        <v>87495</v>
      </c>
      <c r="BC1590" t="n">
        <v>53.550092940343</v>
      </c>
      <c r="BD1590" t="n">
        <v>53.550092940343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1205</v>
      </c>
      <c r="F1591" t="n">
        <v>-1</v>
      </c>
      <c r="G1591" t="s">
        <v>74</v>
      </c>
      <c r="H1591" t="s">
        <v>75</v>
      </c>
      <c r="I1591" t="s"/>
      <c r="J1591" t="s">
        <v>74</v>
      </c>
      <c r="K1591" t="n">
        <v>178</v>
      </c>
      <c r="L1591" t="s">
        <v>76</v>
      </c>
      <c r="M1591" t="s"/>
      <c r="N1591" t="s">
        <v>1216</v>
      </c>
      <c r="O1591" t="s">
        <v>78</v>
      </c>
      <c r="P1591" t="s">
        <v>1205</v>
      </c>
      <c r="Q1591" t="s"/>
      <c r="R1591" t="s">
        <v>220</v>
      </c>
      <c r="S1591" t="s">
        <v>579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HYPERLINK("https://hotel-media.eclerx.com/savepage/tk_15468536598687525_sr_273.html","info")</f>
        <v/>
      </c>
      <c r="AA1591" t="n">
        <v>-2311819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/>
      <c r="AP1591" t="n">
        <v>13</v>
      </c>
      <c r="AQ1591" t="s">
        <v>88</v>
      </c>
      <c r="AR1591" t="s">
        <v>148</v>
      </c>
      <c r="AS1591" t="s"/>
      <c r="AT1591" t="s">
        <v>90</v>
      </c>
      <c r="AU1591" t="s"/>
      <c r="AV1591" t="s"/>
      <c r="AW1591" t="s"/>
      <c r="AX1591" t="s"/>
      <c r="AY1591" t="n">
        <v>2311819</v>
      </c>
      <c r="AZ1591" t="s">
        <v>1207</v>
      </c>
      <c r="BA1591" t="s"/>
      <c r="BB1591" t="n">
        <v>87495</v>
      </c>
      <c r="BC1591" t="n">
        <v>53.550092940343</v>
      </c>
      <c r="BD1591" t="n">
        <v>53.550092940343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1205</v>
      </c>
      <c r="F1592" t="n">
        <v>-1</v>
      </c>
      <c r="G1592" t="s">
        <v>74</v>
      </c>
      <c r="H1592" t="s">
        <v>75</v>
      </c>
      <c r="I1592" t="s"/>
      <c r="J1592" t="s">
        <v>74</v>
      </c>
      <c r="K1592" t="n">
        <v>178</v>
      </c>
      <c r="L1592" t="s">
        <v>76</v>
      </c>
      <c r="M1592" t="s"/>
      <c r="N1592" t="s">
        <v>1216</v>
      </c>
      <c r="O1592" t="s">
        <v>78</v>
      </c>
      <c r="P1592" t="s">
        <v>1205</v>
      </c>
      <c r="Q1592" t="s"/>
      <c r="R1592" t="s">
        <v>220</v>
      </c>
      <c r="S1592" t="s">
        <v>579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HYPERLINK("https://hotel-media.eclerx.com/savepage/tk_15468536598687525_sr_273.html","info")</f>
        <v/>
      </c>
      <c r="AA1592" t="n">
        <v>-2311819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/>
      <c r="AP1592" t="n">
        <v>13</v>
      </c>
      <c r="AQ1592" t="s">
        <v>88</v>
      </c>
      <c r="AR1592" t="s">
        <v>148</v>
      </c>
      <c r="AS1592" t="s"/>
      <c r="AT1592" t="s">
        <v>90</v>
      </c>
      <c r="AU1592" t="s"/>
      <c r="AV1592" t="s"/>
      <c r="AW1592" t="s"/>
      <c r="AX1592" t="s"/>
      <c r="AY1592" t="n">
        <v>2311819</v>
      </c>
      <c r="AZ1592" t="s">
        <v>1207</v>
      </c>
      <c r="BA1592" t="s"/>
      <c r="BB1592" t="n">
        <v>87495</v>
      </c>
      <c r="BC1592" t="n">
        <v>53.550092940343</v>
      </c>
      <c r="BD1592" t="n">
        <v>53.550092940343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1205</v>
      </c>
      <c r="F1593" t="n">
        <v>-1</v>
      </c>
      <c r="G1593" t="s">
        <v>74</v>
      </c>
      <c r="H1593" t="s">
        <v>75</v>
      </c>
      <c r="I1593" t="s"/>
      <c r="J1593" t="s">
        <v>74</v>
      </c>
      <c r="K1593" t="n">
        <v>178</v>
      </c>
      <c r="L1593" t="s">
        <v>76</v>
      </c>
      <c r="M1593" t="s"/>
      <c r="N1593" t="s">
        <v>1219</v>
      </c>
      <c r="O1593" t="s">
        <v>78</v>
      </c>
      <c r="P1593" t="s">
        <v>1205</v>
      </c>
      <c r="Q1593" t="s"/>
      <c r="R1593" t="s">
        <v>220</v>
      </c>
      <c r="S1593" t="s">
        <v>579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HYPERLINK("https://hotel-media.eclerx.com/savepage/tk_15468536598687525_sr_273.html","info")</f>
        <v/>
      </c>
      <c r="AA1593" t="n">
        <v>-2311819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/>
      <c r="AP1593" t="n">
        <v>13</v>
      </c>
      <c r="AQ1593" t="s">
        <v>88</v>
      </c>
      <c r="AR1593" t="s">
        <v>121</v>
      </c>
      <c r="AS1593" t="s"/>
      <c r="AT1593" t="s">
        <v>90</v>
      </c>
      <c r="AU1593" t="s"/>
      <c r="AV1593" t="s"/>
      <c r="AW1593" t="s"/>
      <c r="AX1593" t="s"/>
      <c r="AY1593" t="n">
        <v>2311819</v>
      </c>
      <c r="AZ1593" t="s">
        <v>1207</v>
      </c>
      <c r="BA1593" t="s"/>
      <c r="BB1593" t="n">
        <v>87495</v>
      </c>
      <c r="BC1593" t="n">
        <v>53.550092940343</v>
      </c>
      <c r="BD1593" t="n">
        <v>53.550092940343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1205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179</v>
      </c>
      <c r="L1594" t="s">
        <v>76</v>
      </c>
      <c r="M1594" t="s"/>
      <c r="N1594" t="s">
        <v>1218</v>
      </c>
      <c r="O1594" t="s">
        <v>78</v>
      </c>
      <c r="P1594" t="s">
        <v>1205</v>
      </c>
      <c r="Q1594" t="s"/>
      <c r="R1594" t="s">
        <v>220</v>
      </c>
      <c r="S1594" t="s">
        <v>657</v>
      </c>
      <c r="T1594" t="s">
        <v>81</v>
      </c>
      <c r="U1594" t="s">
        <v>82</v>
      </c>
      <c r="V1594" t="s">
        <v>83</v>
      </c>
      <c r="W1594" t="s">
        <v>97</v>
      </c>
      <c r="X1594" t="s"/>
      <c r="Y1594" t="s">
        <v>85</v>
      </c>
      <c r="Z1594">
        <f>HYPERLINK("https://hotel-media.eclerx.com/savepage/tk_15468536598687525_sr_273.html","info")</f>
        <v/>
      </c>
      <c r="AA1594" t="n">
        <v>-2311819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/>
      <c r="AP1594" t="n">
        <v>13</v>
      </c>
      <c r="AQ1594" t="s">
        <v>88</v>
      </c>
      <c r="AR1594" t="s">
        <v>127</v>
      </c>
      <c r="AS1594" t="s"/>
      <c r="AT1594" t="s">
        <v>90</v>
      </c>
      <c r="AU1594" t="s"/>
      <c r="AV1594" t="s"/>
      <c r="AW1594" t="s"/>
      <c r="AX1594" t="s"/>
      <c r="AY1594" t="n">
        <v>2311819</v>
      </c>
      <c r="AZ1594" t="s">
        <v>1207</v>
      </c>
      <c r="BA1594" t="s"/>
      <c r="BB1594" t="n">
        <v>87495</v>
      </c>
      <c r="BC1594" t="n">
        <v>53.550092940343</v>
      </c>
      <c r="BD1594" t="n">
        <v>53.550092940343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1205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180</v>
      </c>
      <c r="L1595" t="s">
        <v>76</v>
      </c>
      <c r="M1595" t="s"/>
      <c r="N1595" t="s">
        <v>1220</v>
      </c>
      <c r="O1595" t="s">
        <v>78</v>
      </c>
      <c r="P1595" t="s">
        <v>1205</v>
      </c>
      <c r="Q1595" t="s"/>
      <c r="R1595" t="s">
        <v>220</v>
      </c>
      <c r="S1595" t="s">
        <v>161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HYPERLINK("https://hotel-media.eclerx.com/savepage/tk_15468536598687525_sr_273.html","info")</f>
        <v/>
      </c>
      <c r="AA1595" t="n">
        <v>-2311819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/>
      <c r="AP1595" t="n">
        <v>13</v>
      </c>
      <c r="AQ1595" t="s">
        <v>88</v>
      </c>
      <c r="AR1595" t="s">
        <v>123</v>
      </c>
      <c r="AS1595" t="s"/>
      <c r="AT1595" t="s">
        <v>90</v>
      </c>
      <c r="AU1595" t="s"/>
      <c r="AV1595" t="s"/>
      <c r="AW1595" t="s"/>
      <c r="AX1595" t="s"/>
      <c r="AY1595" t="n">
        <v>2311819</v>
      </c>
      <c r="AZ1595" t="s">
        <v>1207</v>
      </c>
      <c r="BA1595" t="s"/>
      <c r="BB1595" t="n">
        <v>87495</v>
      </c>
      <c r="BC1595" t="n">
        <v>53.550092940343</v>
      </c>
      <c r="BD1595" t="n">
        <v>53.550092940343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1205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180</v>
      </c>
      <c r="L1596" t="s">
        <v>76</v>
      </c>
      <c r="M1596" t="s"/>
      <c r="N1596" t="s">
        <v>1219</v>
      </c>
      <c r="O1596" t="s">
        <v>78</v>
      </c>
      <c r="P1596" t="s">
        <v>1205</v>
      </c>
      <c r="Q1596" t="s"/>
      <c r="R1596" t="s">
        <v>220</v>
      </c>
      <c r="S1596" t="s">
        <v>161</v>
      </c>
      <c r="T1596" t="s">
        <v>81</v>
      </c>
      <c r="U1596" t="s">
        <v>82</v>
      </c>
      <c r="V1596" t="s">
        <v>83</v>
      </c>
      <c r="W1596" t="s">
        <v>97</v>
      </c>
      <c r="X1596" t="s"/>
      <c r="Y1596" t="s">
        <v>85</v>
      </c>
      <c r="Z1596">
        <f>HYPERLINK("https://hotel-media.eclerx.com/savepage/tk_15468536598687525_sr_273.html","info")</f>
        <v/>
      </c>
      <c r="AA1596" t="n">
        <v>-2311819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/>
      <c r="AP1596" t="n">
        <v>13</v>
      </c>
      <c r="AQ1596" t="s">
        <v>88</v>
      </c>
      <c r="AR1596" t="s">
        <v>121</v>
      </c>
      <c r="AS1596" t="s"/>
      <c r="AT1596" t="s">
        <v>90</v>
      </c>
      <c r="AU1596" t="s"/>
      <c r="AV1596" t="s"/>
      <c r="AW1596" t="s"/>
      <c r="AX1596" t="s"/>
      <c r="AY1596" t="n">
        <v>2311819</v>
      </c>
      <c r="AZ1596" t="s">
        <v>1207</v>
      </c>
      <c r="BA1596" t="s"/>
      <c r="BB1596" t="n">
        <v>87495</v>
      </c>
      <c r="BC1596" t="n">
        <v>53.550092940343</v>
      </c>
      <c r="BD1596" t="n">
        <v>53.550092940343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1205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186</v>
      </c>
      <c r="L1597" t="s">
        <v>76</v>
      </c>
      <c r="M1597" t="s"/>
      <c r="N1597" t="s">
        <v>1221</v>
      </c>
      <c r="O1597" t="s">
        <v>78</v>
      </c>
      <c r="P1597" t="s">
        <v>1205</v>
      </c>
      <c r="Q1597" t="s"/>
      <c r="R1597" t="s">
        <v>220</v>
      </c>
      <c r="S1597" t="s">
        <v>943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HYPERLINK("https://hotel-media.eclerx.com/savepage/tk_15468536598687525_sr_273.html","info")</f>
        <v/>
      </c>
      <c r="AA1597" t="n">
        <v>-2311819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/>
      <c r="AP1597" t="n">
        <v>13</v>
      </c>
      <c r="AQ1597" t="s">
        <v>88</v>
      </c>
      <c r="AR1597" t="s">
        <v>119</v>
      </c>
      <c r="AS1597" t="s"/>
      <c r="AT1597" t="s">
        <v>90</v>
      </c>
      <c r="AU1597" t="s"/>
      <c r="AV1597" t="s"/>
      <c r="AW1597" t="s"/>
      <c r="AX1597" t="s"/>
      <c r="AY1597" t="n">
        <v>2311819</v>
      </c>
      <c r="AZ1597" t="s">
        <v>1207</v>
      </c>
      <c r="BA1597" t="s"/>
      <c r="BB1597" t="n">
        <v>87495</v>
      </c>
      <c r="BC1597" t="n">
        <v>53.550092940343</v>
      </c>
      <c r="BD1597" t="n">
        <v>53.550092940343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1205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186</v>
      </c>
      <c r="L1598" t="s">
        <v>76</v>
      </c>
      <c r="M1598" t="s"/>
      <c r="N1598" t="s">
        <v>1221</v>
      </c>
      <c r="O1598" t="s">
        <v>78</v>
      </c>
      <c r="P1598" t="s">
        <v>1205</v>
      </c>
      <c r="Q1598" t="s"/>
      <c r="R1598" t="s">
        <v>220</v>
      </c>
      <c r="S1598" t="s">
        <v>943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HYPERLINK("https://hotel-media.eclerx.com/savepage/tk_15468536598687525_sr_273.html","info")</f>
        <v/>
      </c>
      <c r="AA1598" t="n">
        <v>-2311819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/>
      <c r="AP1598" t="n">
        <v>13</v>
      </c>
      <c r="AQ1598" t="s">
        <v>88</v>
      </c>
      <c r="AR1598" t="s">
        <v>124</v>
      </c>
      <c r="AS1598" t="s"/>
      <c r="AT1598" t="s">
        <v>90</v>
      </c>
      <c r="AU1598" t="s"/>
      <c r="AV1598" t="s"/>
      <c r="AW1598" t="s"/>
      <c r="AX1598" t="s"/>
      <c r="AY1598" t="n">
        <v>2311819</v>
      </c>
      <c r="AZ1598" t="s">
        <v>1207</v>
      </c>
      <c r="BA1598" t="s"/>
      <c r="BB1598" t="n">
        <v>87495</v>
      </c>
      <c r="BC1598" t="n">
        <v>53.550092940343</v>
      </c>
      <c r="BD1598" t="n">
        <v>53.550092940343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1205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186</v>
      </c>
      <c r="L1599" t="s">
        <v>76</v>
      </c>
      <c r="M1599" t="s"/>
      <c r="N1599" t="s">
        <v>1222</v>
      </c>
      <c r="O1599" t="s">
        <v>78</v>
      </c>
      <c r="P1599" t="s">
        <v>1205</v>
      </c>
      <c r="Q1599" t="s"/>
      <c r="R1599" t="s">
        <v>220</v>
      </c>
      <c r="S1599" t="s">
        <v>943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HYPERLINK("https://hotel-media.eclerx.com/savepage/tk_15468536598687525_sr_273.html","info")</f>
        <v/>
      </c>
      <c r="AA1599" t="n">
        <v>-2311819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/>
      <c r="AP1599" t="n">
        <v>13</v>
      </c>
      <c r="AQ1599" t="s">
        <v>88</v>
      </c>
      <c r="AR1599" t="s">
        <v>121</v>
      </c>
      <c r="AS1599" t="s"/>
      <c r="AT1599" t="s">
        <v>90</v>
      </c>
      <c r="AU1599" t="s"/>
      <c r="AV1599" t="s"/>
      <c r="AW1599" t="s"/>
      <c r="AX1599" t="s"/>
      <c r="AY1599" t="n">
        <v>2311819</v>
      </c>
      <c r="AZ1599" t="s">
        <v>1207</v>
      </c>
      <c r="BA1599" t="s"/>
      <c r="BB1599" t="n">
        <v>87495</v>
      </c>
      <c r="BC1599" t="n">
        <v>53.550092940343</v>
      </c>
      <c r="BD1599" t="n">
        <v>53.550092940343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1205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192</v>
      </c>
      <c r="L1600" t="s">
        <v>76</v>
      </c>
      <c r="M1600" t="s"/>
      <c r="N1600" t="s">
        <v>1223</v>
      </c>
      <c r="O1600" t="s">
        <v>78</v>
      </c>
      <c r="P1600" t="s">
        <v>1205</v>
      </c>
      <c r="Q1600" t="s"/>
      <c r="R1600" t="s">
        <v>220</v>
      </c>
      <c r="S1600" t="s">
        <v>866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HYPERLINK("https://hotel-media.eclerx.com/savepage/tk_15468536598687525_sr_273.html","info")</f>
        <v/>
      </c>
      <c r="AA1600" t="n">
        <v>-2311819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/>
      <c r="AP1600" t="n">
        <v>13</v>
      </c>
      <c r="AQ1600" t="s">
        <v>88</v>
      </c>
      <c r="AR1600" t="s">
        <v>89</v>
      </c>
      <c r="AS1600" t="s"/>
      <c r="AT1600" t="s">
        <v>90</v>
      </c>
      <c r="AU1600" t="s"/>
      <c r="AV1600" t="s"/>
      <c r="AW1600" t="s"/>
      <c r="AX1600" t="s"/>
      <c r="AY1600" t="n">
        <v>2311819</v>
      </c>
      <c r="AZ1600" t="s">
        <v>1207</v>
      </c>
      <c r="BA1600" t="s"/>
      <c r="BB1600" t="n">
        <v>87495</v>
      </c>
      <c r="BC1600" t="n">
        <v>53.550092940343</v>
      </c>
      <c r="BD1600" t="n">
        <v>53.550092940343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1205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192</v>
      </c>
      <c r="L1601" t="s">
        <v>76</v>
      </c>
      <c r="M1601" t="s"/>
      <c r="N1601" t="s">
        <v>1224</v>
      </c>
      <c r="O1601" t="s">
        <v>78</v>
      </c>
      <c r="P1601" t="s">
        <v>1205</v>
      </c>
      <c r="Q1601" t="s"/>
      <c r="R1601" t="s">
        <v>220</v>
      </c>
      <c r="S1601" t="s">
        <v>866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HYPERLINK("https://hotel-media.eclerx.com/savepage/tk_15468536598687525_sr_273.html","info")</f>
        <v/>
      </c>
      <c r="AA1601" t="n">
        <v>-2311819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/>
      <c r="AP1601" t="n">
        <v>13</v>
      </c>
      <c r="AQ1601" t="s">
        <v>88</v>
      </c>
      <c r="AR1601" t="s">
        <v>89</v>
      </c>
      <c r="AS1601" t="s"/>
      <c r="AT1601" t="s">
        <v>90</v>
      </c>
      <c r="AU1601" t="s"/>
      <c r="AV1601" t="s"/>
      <c r="AW1601" t="s"/>
      <c r="AX1601" t="s"/>
      <c r="AY1601" t="n">
        <v>2311819</v>
      </c>
      <c r="AZ1601" t="s">
        <v>1207</v>
      </c>
      <c r="BA1601" t="s"/>
      <c r="BB1601" t="n">
        <v>87495</v>
      </c>
      <c r="BC1601" t="n">
        <v>53.550092940343</v>
      </c>
      <c r="BD1601" t="n">
        <v>53.550092940343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1205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195</v>
      </c>
      <c r="L1602" t="s">
        <v>76</v>
      </c>
      <c r="M1602" t="s"/>
      <c r="N1602" t="s">
        <v>1224</v>
      </c>
      <c r="O1602" t="s">
        <v>78</v>
      </c>
      <c r="P1602" t="s">
        <v>1205</v>
      </c>
      <c r="Q1602" t="s"/>
      <c r="R1602" t="s">
        <v>220</v>
      </c>
      <c r="S1602" t="s">
        <v>869</v>
      </c>
      <c r="T1602" t="s">
        <v>81</v>
      </c>
      <c r="U1602" t="s">
        <v>82</v>
      </c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HYPERLINK("https://hotel-media.eclerx.com/savepage/tk_15468536598687525_sr_273.html","info")</f>
        <v/>
      </c>
      <c r="AA1602" t="n">
        <v>-2311819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/>
      <c r="AP1602" t="n">
        <v>13</v>
      </c>
      <c r="AQ1602" t="s">
        <v>88</v>
      </c>
      <c r="AR1602" t="s">
        <v>114</v>
      </c>
      <c r="AS1602" t="s"/>
      <c r="AT1602" t="s">
        <v>90</v>
      </c>
      <c r="AU1602" t="s"/>
      <c r="AV1602" t="s"/>
      <c r="AW1602" t="s"/>
      <c r="AX1602" t="s"/>
      <c r="AY1602" t="n">
        <v>2311819</v>
      </c>
      <c r="AZ1602" t="s">
        <v>1207</v>
      </c>
      <c r="BA1602" t="s"/>
      <c r="BB1602" t="n">
        <v>87495</v>
      </c>
      <c r="BC1602" t="n">
        <v>53.550092940343</v>
      </c>
      <c r="BD1602" t="n">
        <v>53.550092940343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1205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195</v>
      </c>
      <c r="L1603" t="s">
        <v>76</v>
      </c>
      <c r="M1603" t="s"/>
      <c r="N1603" t="s">
        <v>1223</v>
      </c>
      <c r="O1603" t="s">
        <v>78</v>
      </c>
      <c r="P1603" t="s">
        <v>1205</v>
      </c>
      <c r="Q1603" t="s"/>
      <c r="R1603" t="s">
        <v>220</v>
      </c>
      <c r="S1603" t="s">
        <v>869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HYPERLINK("https://hotel-media.eclerx.com/savepage/tk_15468536598687525_sr_273.html","info")</f>
        <v/>
      </c>
      <c r="AA1603" t="n">
        <v>-2311819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/>
      <c r="AP1603" t="n">
        <v>13</v>
      </c>
      <c r="AQ1603" t="s">
        <v>88</v>
      </c>
      <c r="AR1603" t="s">
        <v>114</v>
      </c>
      <c r="AS1603" t="s"/>
      <c r="AT1603" t="s">
        <v>90</v>
      </c>
      <c r="AU1603" t="s"/>
      <c r="AV1603" t="s"/>
      <c r="AW1603" t="s"/>
      <c r="AX1603" t="s"/>
      <c r="AY1603" t="n">
        <v>2311819</v>
      </c>
      <c r="AZ1603" t="s">
        <v>1207</v>
      </c>
      <c r="BA1603" t="s"/>
      <c r="BB1603" t="n">
        <v>87495</v>
      </c>
      <c r="BC1603" t="n">
        <v>53.550092940343</v>
      </c>
      <c r="BD1603" t="n">
        <v>53.550092940343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1225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89</v>
      </c>
      <c r="L1604" t="s">
        <v>76</v>
      </c>
      <c r="M1604" t="s"/>
      <c r="N1604" t="s">
        <v>109</v>
      </c>
      <c r="O1604" t="s">
        <v>78</v>
      </c>
      <c r="P1604" t="s">
        <v>1225</v>
      </c>
      <c r="Q1604" t="s"/>
      <c r="R1604" t="s">
        <v>95</v>
      </c>
      <c r="S1604" t="s">
        <v>249</v>
      </c>
      <c r="T1604" t="s">
        <v>81</v>
      </c>
      <c r="U1604" t="s">
        <v>82</v>
      </c>
      <c r="V1604" t="s">
        <v>83</v>
      </c>
      <c r="W1604" t="s">
        <v>84</v>
      </c>
      <c r="X1604" t="s"/>
      <c r="Y1604" t="s">
        <v>85</v>
      </c>
      <c r="Z1604">
        <f>HYPERLINK("https://hotel-media.eclerx.com/savepage/tk_15468539060043583_sr_273.html","info")</f>
        <v/>
      </c>
      <c r="AA1604" t="n">
        <v>-2311946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/>
      <c r="AP1604" t="n">
        <v>126</v>
      </c>
      <c r="AQ1604" t="s">
        <v>88</v>
      </c>
      <c r="AR1604" t="s">
        <v>89</v>
      </c>
      <c r="AS1604" t="s"/>
      <c r="AT1604" t="s">
        <v>90</v>
      </c>
      <c r="AU1604" t="s"/>
      <c r="AV1604" t="s"/>
      <c r="AW1604" t="s"/>
      <c r="AX1604" t="s"/>
      <c r="AY1604" t="n">
        <v>2311946</v>
      </c>
      <c r="AZ1604" t="s">
        <v>1226</v>
      </c>
      <c r="BA1604" t="s"/>
      <c r="BB1604" t="n">
        <v>28229</v>
      </c>
      <c r="BC1604" t="n">
        <v>53.560086526868</v>
      </c>
      <c r="BD1604" t="n">
        <v>53.560086526868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1225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89</v>
      </c>
      <c r="L1605" t="s">
        <v>76</v>
      </c>
      <c r="M1605" t="s"/>
      <c r="N1605" t="s">
        <v>109</v>
      </c>
      <c r="O1605" t="s">
        <v>78</v>
      </c>
      <c r="P1605" t="s">
        <v>1225</v>
      </c>
      <c r="Q1605" t="s"/>
      <c r="R1605" t="s">
        <v>95</v>
      </c>
      <c r="S1605" t="s">
        <v>249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HYPERLINK("https://hotel-media.eclerx.com/savepage/tk_15468539060043583_sr_273.html","info")</f>
        <v/>
      </c>
      <c r="AA1605" t="n">
        <v>-2311946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/>
      <c r="AP1605" t="n">
        <v>126</v>
      </c>
      <c r="AQ1605" t="s">
        <v>88</v>
      </c>
      <c r="AR1605" t="s">
        <v>114</v>
      </c>
      <c r="AS1605" t="s"/>
      <c r="AT1605" t="s">
        <v>90</v>
      </c>
      <c r="AU1605" t="s"/>
      <c r="AV1605" t="s"/>
      <c r="AW1605" t="s"/>
      <c r="AX1605" t="s"/>
      <c r="AY1605" t="n">
        <v>2311946</v>
      </c>
      <c r="AZ1605" t="s">
        <v>1226</v>
      </c>
      <c r="BA1605" t="s"/>
      <c r="BB1605" t="n">
        <v>28229</v>
      </c>
      <c r="BC1605" t="n">
        <v>53.560086526868</v>
      </c>
      <c r="BD1605" t="n">
        <v>53.560086526868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1225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90</v>
      </c>
      <c r="L1606" t="s">
        <v>76</v>
      </c>
      <c r="M1606" t="s"/>
      <c r="N1606" t="s">
        <v>128</v>
      </c>
      <c r="O1606" t="s">
        <v>78</v>
      </c>
      <c r="P1606" t="s">
        <v>1225</v>
      </c>
      <c r="Q1606" t="s"/>
      <c r="R1606" t="s">
        <v>95</v>
      </c>
      <c r="S1606" t="s">
        <v>135</v>
      </c>
      <c r="T1606" t="s">
        <v>81</v>
      </c>
      <c r="U1606" t="s">
        <v>82</v>
      </c>
      <c r="V1606" t="s">
        <v>83</v>
      </c>
      <c r="W1606" t="s">
        <v>97</v>
      </c>
      <c r="X1606" t="s"/>
      <c r="Y1606" t="s">
        <v>85</v>
      </c>
      <c r="Z1606">
        <f>HYPERLINK("https://hotel-media.eclerx.com/savepage/tk_15468539060043583_sr_273.html","info")</f>
        <v/>
      </c>
      <c r="AA1606" t="n">
        <v>-2311946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/>
      <c r="AP1606" t="n">
        <v>126</v>
      </c>
      <c r="AQ1606" t="s">
        <v>88</v>
      </c>
      <c r="AR1606" t="s">
        <v>141</v>
      </c>
      <c r="AS1606" t="s"/>
      <c r="AT1606" t="s">
        <v>90</v>
      </c>
      <c r="AU1606" t="s"/>
      <c r="AV1606" t="s"/>
      <c r="AW1606" t="s"/>
      <c r="AX1606" t="s"/>
      <c r="AY1606" t="n">
        <v>2311946</v>
      </c>
      <c r="AZ1606" t="s">
        <v>1226</v>
      </c>
      <c r="BA1606" t="s"/>
      <c r="BB1606" t="n">
        <v>28229</v>
      </c>
      <c r="BC1606" t="n">
        <v>53.560086526868</v>
      </c>
      <c r="BD1606" t="n">
        <v>53.560086526868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1225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94</v>
      </c>
      <c r="L1607" t="s">
        <v>76</v>
      </c>
      <c r="M1607" t="s"/>
      <c r="N1607" t="s">
        <v>120</v>
      </c>
      <c r="O1607" t="s">
        <v>78</v>
      </c>
      <c r="P1607" t="s">
        <v>1225</v>
      </c>
      <c r="Q1607" t="s"/>
      <c r="R1607" t="s">
        <v>95</v>
      </c>
      <c r="S1607" t="s">
        <v>140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HYPERLINK("https://hotel-media.eclerx.com/savepage/tk_15468539060043583_sr_273.html","info")</f>
        <v/>
      </c>
      <c r="AA1607" t="n">
        <v>-2311946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/>
      <c r="AP1607" t="n">
        <v>126</v>
      </c>
      <c r="AQ1607" t="s">
        <v>88</v>
      </c>
      <c r="AR1607" t="s">
        <v>121</v>
      </c>
      <c r="AS1607" t="s"/>
      <c r="AT1607" t="s">
        <v>90</v>
      </c>
      <c r="AU1607" t="s"/>
      <c r="AV1607" t="s"/>
      <c r="AW1607" t="s"/>
      <c r="AX1607" t="s"/>
      <c r="AY1607" t="n">
        <v>2311946</v>
      </c>
      <c r="AZ1607" t="s">
        <v>1226</v>
      </c>
      <c r="BA1607" t="s"/>
      <c r="BB1607" t="n">
        <v>28229</v>
      </c>
      <c r="BC1607" t="n">
        <v>53.560086526868</v>
      </c>
      <c r="BD1607" t="n">
        <v>53.560086526868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1225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94</v>
      </c>
      <c r="L1608" t="s">
        <v>76</v>
      </c>
      <c r="M1608" t="s"/>
      <c r="N1608" t="s">
        <v>117</v>
      </c>
      <c r="O1608" t="s">
        <v>78</v>
      </c>
      <c r="P1608" t="s">
        <v>1225</v>
      </c>
      <c r="Q1608" t="s"/>
      <c r="R1608" t="s">
        <v>95</v>
      </c>
      <c r="S1608" t="s">
        <v>140</v>
      </c>
      <c r="T1608" t="s">
        <v>81</v>
      </c>
      <c r="U1608" t="s">
        <v>82</v>
      </c>
      <c r="V1608" t="s">
        <v>83</v>
      </c>
      <c r="W1608" t="s">
        <v>84</v>
      </c>
      <c r="X1608" t="s"/>
      <c r="Y1608" t="s">
        <v>85</v>
      </c>
      <c r="Z1608">
        <f>HYPERLINK("https://hotel-media.eclerx.com/savepage/tk_15468539060043583_sr_273.html","info")</f>
        <v/>
      </c>
      <c r="AA1608" t="n">
        <v>-2311946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/>
      <c r="AP1608" t="n">
        <v>126</v>
      </c>
      <c r="AQ1608" t="s">
        <v>88</v>
      </c>
      <c r="AR1608" t="s">
        <v>124</v>
      </c>
      <c r="AS1608" t="s"/>
      <c r="AT1608" t="s">
        <v>90</v>
      </c>
      <c r="AU1608" t="s"/>
      <c r="AV1608" t="s"/>
      <c r="AW1608" t="s"/>
      <c r="AX1608" t="s"/>
      <c r="AY1608" t="n">
        <v>2311946</v>
      </c>
      <c r="AZ1608" t="s">
        <v>1226</v>
      </c>
      <c r="BA1608" t="s"/>
      <c r="BB1608" t="n">
        <v>28229</v>
      </c>
      <c r="BC1608" t="n">
        <v>53.560086526868</v>
      </c>
      <c r="BD1608" t="n">
        <v>53.560086526868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1225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94</v>
      </c>
      <c r="L1609" t="s">
        <v>76</v>
      </c>
      <c r="M1609" t="s"/>
      <c r="N1609" t="s">
        <v>117</v>
      </c>
      <c r="O1609" t="s">
        <v>78</v>
      </c>
      <c r="P1609" t="s">
        <v>1225</v>
      </c>
      <c r="Q1609" t="s"/>
      <c r="R1609" t="s">
        <v>95</v>
      </c>
      <c r="S1609" t="s">
        <v>140</v>
      </c>
      <c r="T1609" t="s">
        <v>81</v>
      </c>
      <c r="U1609" t="s">
        <v>82</v>
      </c>
      <c r="V1609" t="s">
        <v>83</v>
      </c>
      <c r="W1609" t="s">
        <v>84</v>
      </c>
      <c r="X1609" t="s"/>
      <c r="Y1609" t="s">
        <v>85</v>
      </c>
      <c r="Z1609">
        <f>HYPERLINK("https://hotel-media.eclerx.com/savepage/tk_15468539060043583_sr_273.html","info")</f>
        <v/>
      </c>
      <c r="AA1609" t="n">
        <v>-2311946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/>
      <c r="AP1609" t="n">
        <v>126</v>
      </c>
      <c r="AQ1609" t="s">
        <v>88</v>
      </c>
      <c r="AR1609" t="s">
        <v>119</v>
      </c>
      <c r="AS1609" t="s"/>
      <c r="AT1609" t="s">
        <v>90</v>
      </c>
      <c r="AU1609" t="s"/>
      <c r="AV1609" t="s"/>
      <c r="AW1609" t="s"/>
      <c r="AX1609" t="s"/>
      <c r="AY1609" t="n">
        <v>2311946</v>
      </c>
      <c r="AZ1609" t="s">
        <v>1226</v>
      </c>
      <c r="BA1609" t="s"/>
      <c r="BB1609" t="n">
        <v>28229</v>
      </c>
      <c r="BC1609" t="n">
        <v>53.560086526868</v>
      </c>
      <c r="BD1609" t="n">
        <v>53.560086526868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1225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97</v>
      </c>
      <c r="L1610" t="s">
        <v>76</v>
      </c>
      <c r="M1610" t="s"/>
      <c r="N1610" t="s">
        <v>125</v>
      </c>
      <c r="O1610" t="s">
        <v>78</v>
      </c>
      <c r="P1610" t="s">
        <v>1225</v>
      </c>
      <c r="Q1610" t="s"/>
      <c r="R1610" t="s">
        <v>95</v>
      </c>
      <c r="S1610" t="s">
        <v>598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HYPERLINK("https://hotel-media.eclerx.com/savepage/tk_15468539060043583_sr_273.html","info")</f>
        <v/>
      </c>
      <c r="AA1610" t="n">
        <v>-2311946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/>
      <c r="AP1610" t="n">
        <v>126</v>
      </c>
      <c r="AQ1610" t="s">
        <v>88</v>
      </c>
      <c r="AR1610" t="s">
        <v>127</v>
      </c>
      <c r="AS1610" t="s"/>
      <c r="AT1610" t="s">
        <v>90</v>
      </c>
      <c r="AU1610" t="s"/>
      <c r="AV1610" t="s"/>
      <c r="AW1610" t="s"/>
      <c r="AX1610" t="s"/>
      <c r="AY1610" t="n">
        <v>2311946</v>
      </c>
      <c r="AZ1610" t="s">
        <v>1226</v>
      </c>
      <c r="BA1610" t="s"/>
      <c r="BB1610" t="n">
        <v>28229</v>
      </c>
      <c r="BC1610" t="n">
        <v>53.560086526868</v>
      </c>
      <c r="BD1610" t="n">
        <v>53.560086526868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1225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97</v>
      </c>
      <c r="L1611" t="s">
        <v>76</v>
      </c>
      <c r="M1611" t="s"/>
      <c r="N1611" t="s">
        <v>128</v>
      </c>
      <c r="O1611" t="s">
        <v>78</v>
      </c>
      <c r="P1611" t="s">
        <v>1225</v>
      </c>
      <c r="Q1611" t="s"/>
      <c r="R1611" t="s">
        <v>95</v>
      </c>
      <c r="S1611" t="s">
        <v>598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HYPERLINK("https://hotel-media.eclerx.com/savepage/tk_15468539060043583_sr_273.html","info")</f>
        <v/>
      </c>
      <c r="AA1611" t="n">
        <v>-2311946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/>
      <c r="AP1611" t="n">
        <v>126</v>
      </c>
      <c r="AQ1611" t="s">
        <v>88</v>
      </c>
      <c r="AR1611" t="s">
        <v>119</v>
      </c>
      <c r="AS1611" t="s"/>
      <c r="AT1611" t="s">
        <v>90</v>
      </c>
      <c r="AU1611" t="s"/>
      <c r="AV1611" t="s"/>
      <c r="AW1611" t="s"/>
      <c r="AX1611" t="s"/>
      <c r="AY1611" t="n">
        <v>2311946</v>
      </c>
      <c r="AZ1611" t="s">
        <v>1226</v>
      </c>
      <c r="BA1611" t="s"/>
      <c r="BB1611" t="n">
        <v>28229</v>
      </c>
      <c r="BC1611" t="n">
        <v>53.560086526868</v>
      </c>
      <c r="BD1611" t="n">
        <v>53.560086526868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1225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97</v>
      </c>
      <c r="L1612" t="s">
        <v>76</v>
      </c>
      <c r="M1612" t="s"/>
      <c r="N1612" t="s">
        <v>128</v>
      </c>
      <c r="O1612" t="s">
        <v>78</v>
      </c>
      <c r="P1612" t="s">
        <v>1225</v>
      </c>
      <c r="Q1612" t="s"/>
      <c r="R1612" t="s">
        <v>95</v>
      </c>
      <c r="S1612" t="s">
        <v>598</v>
      </c>
      <c r="T1612" t="s">
        <v>81</v>
      </c>
      <c r="U1612" t="s">
        <v>82</v>
      </c>
      <c r="V1612" t="s">
        <v>83</v>
      </c>
      <c r="W1612" t="s">
        <v>84</v>
      </c>
      <c r="X1612" t="s"/>
      <c r="Y1612" t="s">
        <v>85</v>
      </c>
      <c r="Z1612">
        <f>HYPERLINK("https://hotel-media.eclerx.com/savepage/tk_15468539060043583_sr_273.html","info")</f>
        <v/>
      </c>
      <c r="AA1612" t="n">
        <v>-2311946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/>
      <c r="AP1612" t="n">
        <v>126</v>
      </c>
      <c r="AQ1612" t="s">
        <v>88</v>
      </c>
      <c r="AR1612" t="s">
        <v>124</v>
      </c>
      <c r="AS1612" t="s"/>
      <c r="AT1612" t="s">
        <v>90</v>
      </c>
      <c r="AU1612" t="s"/>
      <c r="AV1612" t="s"/>
      <c r="AW1612" t="s"/>
      <c r="AX1612" t="s"/>
      <c r="AY1612" t="n">
        <v>2311946</v>
      </c>
      <c r="AZ1612" t="s">
        <v>1226</v>
      </c>
      <c r="BA1612" t="s"/>
      <c r="BB1612" t="n">
        <v>28229</v>
      </c>
      <c r="BC1612" t="n">
        <v>53.560086526868</v>
      </c>
      <c r="BD1612" t="n">
        <v>53.560086526868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1225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97</v>
      </c>
      <c r="L1613" t="s">
        <v>76</v>
      </c>
      <c r="M1613" t="s"/>
      <c r="N1613" t="s">
        <v>137</v>
      </c>
      <c r="O1613" t="s">
        <v>78</v>
      </c>
      <c r="P1613" t="s">
        <v>1225</v>
      </c>
      <c r="Q1613" t="s"/>
      <c r="R1613" t="s">
        <v>95</v>
      </c>
      <c r="S1613" t="s">
        <v>598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HYPERLINK("https://hotel-media.eclerx.com/savepage/tk_15468539060043583_sr_273.html","info")</f>
        <v/>
      </c>
      <c r="AA1613" t="n">
        <v>-2311946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/>
      <c r="AP1613" t="n">
        <v>126</v>
      </c>
      <c r="AQ1613" t="s">
        <v>88</v>
      </c>
      <c r="AR1613" t="s">
        <v>121</v>
      </c>
      <c r="AS1613" t="s"/>
      <c r="AT1613" t="s">
        <v>90</v>
      </c>
      <c r="AU1613" t="s"/>
      <c r="AV1613" t="s"/>
      <c r="AW1613" t="s"/>
      <c r="AX1613" t="s"/>
      <c r="AY1613" t="n">
        <v>2311946</v>
      </c>
      <c r="AZ1613" t="s">
        <v>1226</v>
      </c>
      <c r="BA1613" t="s"/>
      <c r="BB1613" t="n">
        <v>28229</v>
      </c>
      <c r="BC1613" t="n">
        <v>53.560086526868</v>
      </c>
      <c r="BD1613" t="n">
        <v>53.560086526868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1225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98</v>
      </c>
      <c r="L1614" t="s">
        <v>76</v>
      </c>
      <c r="M1614" t="s"/>
      <c r="N1614" t="s">
        <v>125</v>
      </c>
      <c r="O1614" t="s">
        <v>78</v>
      </c>
      <c r="P1614" t="s">
        <v>1225</v>
      </c>
      <c r="Q1614" t="s"/>
      <c r="R1614" t="s">
        <v>95</v>
      </c>
      <c r="S1614" t="s">
        <v>103</v>
      </c>
      <c r="T1614" t="s">
        <v>81</v>
      </c>
      <c r="U1614" t="s">
        <v>82</v>
      </c>
      <c r="V1614" t="s">
        <v>83</v>
      </c>
      <c r="W1614" t="s">
        <v>97</v>
      </c>
      <c r="X1614" t="s"/>
      <c r="Y1614" t="s">
        <v>85</v>
      </c>
      <c r="Z1614">
        <f>HYPERLINK("https://hotel-media.eclerx.com/savepage/tk_15468539060043583_sr_273.html","info")</f>
        <v/>
      </c>
      <c r="AA1614" t="n">
        <v>-2311946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/>
      <c r="AP1614" t="n">
        <v>126</v>
      </c>
      <c r="AQ1614" t="s">
        <v>88</v>
      </c>
      <c r="AR1614" t="s">
        <v>127</v>
      </c>
      <c r="AS1614" t="s"/>
      <c r="AT1614" t="s">
        <v>90</v>
      </c>
      <c r="AU1614" t="s"/>
      <c r="AV1614" t="s"/>
      <c r="AW1614" t="s"/>
      <c r="AX1614" t="s"/>
      <c r="AY1614" t="n">
        <v>2311946</v>
      </c>
      <c r="AZ1614" t="s">
        <v>1226</v>
      </c>
      <c r="BA1614" t="s"/>
      <c r="BB1614" t="n">
        <v>28229</v>
      </c>
      <c r="BC1614" t="n">
        <v>53.560086526868</v>
      </c>
      <c r="BD1614" t="n">
        <v>53.560086526868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1225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99</v>
      </c>
      <c r="L1615" t="s">
        <v>76</v>
      </c>
      <c r="M1615" t="s"/>
      <c r="N1615" t="s">
        <v>329</v>
      </c>
      <c r="O1615" t="s">
        <v>78</v>
      </c>
      <c r="P1615" t="s">
        <v>1225</v>
      </c>
      <c r="Q1615" t="s"/>
      <c r="R1615" t="s">
        <v>95</v>
      </c>
      <c r="S1615" t="s">
        <v>142</v>
      </c>
      <c r="T1615" t="s">
        <v>81</v>
      </c>
      <c r="U1615" t="s">
        <v>82</v>
      </c>
      <c r="V1615" t="s">
        <v>83</v>
      </c>
      <c r="W1615" t="s">
        <v>97</v>
      </c>
      <c r="X1615" t="s"/>
      <c r="Y1615" t="s">
        <v>85</v>
      </c>
      <c r="Z1615">
        <f>HYPERLINK("https://hotel-media.eclerx.com/savepage/tk_15468539060043583_sr_273.html","info")</f>
        <v/>
      </c>
      <c r="AA1615" t="n">
        <v>-2311946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/>
      <c r="AP1615" t="n">
        <v>126</v>
      </c>
      <c r="AQ1615" t="s">
        <v>88</v>
      </c>
      <c r="AR1615" t="s">
        <v>133</v>
      </c>
      <c r="AS1615" t="s"/>
      <c r="AT1615" t="s">
        <v>90</v>
      </c>
      <c r="AU1615" t="s"/>
      <c r="AV1615" t="s"/>
      <c r="AW1615" t="s"/>
      <c r="AX1615" t="s"/>
      <c r="AY1615" t="n">
        <v>2311946</v>
      </c>
      <c r="AZ1615" t="s">
        <v>1226</v>
      </c>
      <c r="BA1615" t="s"/>
      <c r="BB1615" t="n">
        <v>28229</v>
      </c>
      <c r="BC1615" t="n">
        <v>53.560086526868</v>
      </c>
      <c r="BD1615" t="n">
        <v>53.560086526868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1225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100</v>
      </c>
      <c r="L1616" t="s">
        <v>76</v>
      </c>
      <c r="M1616" t="s"/>
      <c r="N1616" t="s">
        <v>128</v>
      </c>
      <c r="O1616" t="s">
        <v>78</v>
      </c>
      <c r="P1616" t="s">
        <v>1225</v>
      </c>
      <c r="Q1616" t="s"/>
      <c r="R1616" t="s">
        <v>95</v>
      </c>
      <c r="S1616" t="s">
        <v>308</v>
      </c>
      <c r="T1616" t="s">
        <v>81</v>
      </c>
      <c r="U1616" t="s">
        <v>82</v>
      </c>
      <c r="V1616" t="s">
        <v>83</v>
      </c>
      <c r="W1616" t="s">
        <v>97</v>
      </c>
      <c r="X1616" t="s"/>
      <c r="Y1616" t="s">
        <v>85</v>
      </c>
      <c r="Z1616">
        <f>HYPERLINK("https://hotel-media.eclerx.com/savepage/tk_15468539060043583_sr_273.html","info")</f>
        <v/>
      </c>
      <c r="AA1616" t="n">
        <v>-2311946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/>
      <c r="AP1616" t="n">
        <v>126</v>
      </c>
      <c r="AQ1616" t="s">
        <v>88</v>
      </c>
      <c r="AR1616" t="s">
        <v>119</v>
      </c>
      <c r="AS1616" t="s"/>
      <c r="AT1616" t="s">
        <v>90</v>
      </c>
      <c r="AU1616" t="s"/>
      <c r="AV1616" t="s"/>
      <c r="AW1616" t="s"/>
      <c r="AX1616" t="s"/>
      <c r="AY1616" t="n">
        <v>2311946</v>
      </c>
      <c r="AZ1616" t="s">
        <v>1226</v>
      </c>
      <c r="BA1616" t="s"/>
      <c r="BB1616" t="n">
        <v>28229</v>
      </c>
      <c r="BC1616" t="n">
        <v>53.560086526868</v>
      </c>
      <c r="BD1616" t="n">
        <v>53.560086526868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1225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102</v>
      </c>
      <c r="L1617" t="s">
        <v>76</v>
      </c>
      <c r="M1617" t="s"/>
      <c r="N1617" t="s">
        <v>128</v>
      </c>
      <c r="O1617" t="s">
        <v>78</v>
      </c>
      <c r="P1617" t="s">
        <v>1225</v>
      </c>
      <c r="Q1617" t="s"/>
      <c r="R1617" t="s">
        <v>95</v>
      </c>
      <c r="S1617" t="s">
        <v>145</v>
      </c>
      <c r="T1617" t="s">
        <v>81</v>
      </c>
      <c r="U1617" t="s">
        <v>82</v>
      </c>
      <c r="V1617" t="s">
        <v>83</v>
      </c>
      <c r="W1617" t="s">
        <v>97</v>
      </c>
      <c r="X1617" t="s"/>
      <c r="Y1617" t="s">
        <v>85</v>
      </c>
      <c r="Z1617">
        <f>HYPERLINK("https://hotel-media.eclerx.com/savepage/tk_15468539060043583_sr_273.html","info")</f>
        <v/>
      </c>
      <c r="AA1617" t="n">
        <v>-2311946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/>
      <c r="AP1617" t="n">
        <v>126</v>
      </c>
      <c r="AQ1617" t="s">
        <v>88</v>
      </c>
      <c r="AR1617" t="s">
        <v>148</v>
      </c>
      <c r="AS1617" t="s"/>
      <c r="AT1617" t="s">
        <v>90</v>
      </c>
      <c r="AU1617" t="s"/>
      <c r="AV1617" t="s"/>
      <c r="AW1617" t="s"/>
      <c r="AX1617" t="s"/>
      <c r="AY1617" t="n">
        <v>2311946</v>
      </c>
      <c r="AZ1617" t="s">
        <v>1226</v>
      </c>
      <c r="BA1617" t="s"/>
      <c r="BB1617" t="n">
        <v>28229</v>
      </c>
      <c r="BC1617" t="n">
        <v>53.560086526868</v>
      </c>
      <c r="BD1617" t="n">
        <v>53.560086526868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1225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102</v>
      </c>
      <c r="L1618" t="s">
        <v>76</v>
      </c>
      <c r="M1618" t="s"/>
      <c r="N1618" t="s">
        <v>128</v>
      </c>
      <c r="O1618" t="s">
        <v>78</v>
      </c>
      <c r="P1618" t="s">
        <v>1225</v>
      </c>
      <c r="Q1618" t="s"/>
      <c r="R1618" t="s">
        <v>95</v>
      </c>
      <c r="S1618" t="s">
        <v>145</v>
      </c>
      <c r="T1618" t="s">
        <v>81</v>
      </c>
      <c r="U1618" t="s">
        <v>82</v>
      </c>
      <c r="V1618" t="s">
        <v>83</v>
      </c>
      <c r="W1618" t="s">
        <v>97</v>
      </c>
      <c r="X1618" t="s"/>
      <c r="Y1618" t="s">
        <v>85</v>
      </c>
      <c r="Z1618">
        <f>HYPERLINK("https://hotel-media.eclerx.com/savepage/tk_15468539060043583_sr_273.html","info")</f>
        <v/>
      </c>
      <c r="AA1618" t="n">
        <v>-2311946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/>
      <c r="AP1618" t="n">
        <v>126</v>
      </c>
      <c r="AQ1618" t="s">
        <v>88</v>
      </c>
      <c r="AR1618" t="s">
        <v>121</v>
      </c>
      <c r="AS1618" t="s"/>
      <c r="AT1618" t="s">
        <v>90</v>
      </c>
      <c r="AU1618" t="s"/>
      <c r="AV1618" t="s"/>
      <c r="AW1618" t="s"/>
      <c r="AX1618" t="s"/>
      <c r="AY1618" t="n">
        <v>2311946</v>
      </c>
      <c r="AZ1618" t="s">
        <v>1226</v>
      </c>
      <c r="BA1618" t="s"/>
      <c r="BB1618" t="n">
        <v>28229</v>
      </c>
      <c r="BC1618" t="n">
        <v>53.560086526868</v>
      </c>
      <c r="BD1618" t="n">
        <v>53.560086526868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1225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103</v>
      </c>
      <c r="L1619" t="s">
        <v>76</v>
      </c>
      <c r="M1619" t="s"/>
      <c r="N1619" t="s">
        <v>143</v>
      </c>
      <c r="O1619" t="s">
        <v>78</v>
      </c>
      <c r="P1619" t="s">
        <v>1225</v>
      </c>
      <c r="Q1619" t="s"/>
      <c r="R1619" t="s">
        <v>95</v>
      </c>
      <c r="S1619" t="s">
        <v>147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HYPERLINK("https://hotel-media.eclerx.com/savepage/tk_15468539060043583_sr_273.html","info")</f>
        <v/>
      </c>
      <c r="AA1619" t="n">
        <v>-2311946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/>
      <c r="AP1619" t="n">
        <v>126</v>
      </c>
      <c r="AQ1619" t="s">
        <v>88</v>
      </c>
      <c r="AR1619" t="s">
        <v>133</v>
      </c>
      <c r="AS1619" t="s"/>
      <c r="AT1619" t="s">
        <v>90</v>
      </c>
      <c r="AU1619" t="s"/>
      <c r="AV1619" t="s"/>
      <c r="AW1619" t="s"/>
      <c r="AX1619" t="s"/>
      <c r="AY1619" t="n">
        <v>2311946</v>
      </c>
      <c r="AZ1619" t="s">
        <v>1226</v>
      </c>
      <c r="BA1619" t="s"/>
      <c r="BB1619" t="n">
        <v>28229</v>
      </c>
      <c r="BC1619" t="n">
        <v>53.560086526868</v>
      </c>
      <c r="BD1619" t="n">
        <v>53.560086526868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1225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107</v>
      </c>
      <c r="L1620" t="s">
        <v>76</v>
      </c>
      <c r="M1620" t="s"/>
      <c r="N1620" t="s">
        <v>128</v>
      </c>
      <c r="O1620" t="s">
        <v>78</v>
      </c>
      <c r="P1620" t="s">
        <v>1225</v>
      </c>
      <c r="Q1620" t="s"/>
      <c r="R1620" t="s">
        <v>95</v>
      </c>
      <c r="S1620" t="s">
        <v>300</v>
      </c>
      <c r="T1620" t="s">
        <v>81</v>
      </c>
      <c r="U1620" t="s">
        <v>82</v>
      </c>
      <c r="V1620" t="s">
        <v>83</v>
      </c>
      <c r="W1620" t="s">
        <v>97</v>
      </c>
      <c r="X1620" t="s"/>
      <c r="Y1620" t="s">
        <v>85</v>
      </c>
      <c r="Z1620">
        <f>HYPERLINK("https://hotel-media.eclerx.com/savepage/tk_15468539060043583_sr_273.html","info")</f>
        <v/>
      </c>
      <c r="AA1620" t="n">
        <v>-2311946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/>
      <c r="AP1620" t="n">
        <v>126</v>
      </c>
      <c r="AQ1620" t="s">
        <v>88</v>
      </c>
      <c r="AR1620" t="s">
        <v>130</v>
      </c>
      <c r="AS1620" t="s"/>
      <c r="AT1620" t="s">
        <v>90</v>
      </c>
      <c r="AU1620" t="s"/>
      <c r="AV1620" t="s"/>
      <c r="AW1620" t="s"/>
      <c r="AX1620" t="s"/>
      <c r="AY1620" t="n">
        <v>2311946</v>
      </c>
      <c r="AZ1620" t="s">
        <v>1226</v>
      </c>
      <c r="BA1620" t="s"/>
      <c r="BB1620" t="n">
        <v>28229</v>
      </c>
      <c r="BC1620" t="n">
        <v>53.560086526868</v>
      </c>
      <c r="BD1620" t="n">
        <v>53.560086526868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1225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108</v>
      </c>
      <c r="L1621" t="s">
        <v>76</v>
      </c>
      <c r="M1621" t="s"/>
      <c r="N1621" t="s">
        <v>128</v>
      </c>
      <c r="O1621" t="s">
        <v>78</v>
      </c>
      <c r="P1621" t="s">
        <v>1225</v>
      </c>
      <c r="Q1621" t="s"/>
      <c r="R1621" t="s">
        <v>95</v>
      </c>
      <c r="S1621" t="s">
        <v>644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HYPERLINK("https://hotel-media.eclerx.com/savepage/tk_15468539060043583_sr_273.html","info")</f>
        <v/>
      </c>
      <c r="AA1621" t="n">
        <v>-2311946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/>
      <c r="AP1621" t="n">
        <v>126</v>
      </c>
      <c r="AQ1621" t="s">
        <v>88</v>
      </c>
      <c r="AR1621" t="s">
        <v>130</v>
      </c>
      <c r="AS1621" t="s"/>
      <c r="AT1621" t="s">
        <v>90</v>
      </c>
      <c r="AU1621" t="s"/>
      <c r="AV1621" t="s"/>
      <c r="AW1621" t="s"/>
      <c r="AX1621" t="s"/>
      <c r="AY1621" t="n">
        <v>2311946</v>
      </c>
      <c r="AZ1621" t="s">
        <v>1226</v>
      </c>
      <c r="BA1621" t="s"/>
      <c r="BB1621" t="n">
        <v>28229</v>
      </c>
      <c r="BC1621" t="n">
        <v>53.560086526868</v>
      </c>
      <c r="BD1621" t="n">
        <v>53.560086526868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1225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114</v>
      </c>
      <c r="L1622" t="s">
        <v>76</v>
      </c>
      <c r="M1622" t="s"/>
      <c r="N1622" t="s">
        <v>131</v>
      </c>
      <c r="O1622" t="s">
        <v>78</v>
      </c>
      <c r="P1622" t="s">
        <v>1225</v>
      </c>
      <c r="Q1622" t="s"/>
      <c r="R1622" t="s">
        <v>95</v>
      </c>
      <c r="S1622" t="s">
        <v>223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HYPERLINK("https://hotel-media.eclerx.com/savepage/tk_15468539060043583_sr_273.html","info")</f>
        <v/>
      </c>
      <c r="AA1622" t="n">
        <v>-2311946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/>
      <c r="AP1622" t="n">
        <v>126</v>
      </c>
      <c r="AQ1622" t="s">
        <v>88</v>
      </c>
      <c r="AR1622" t="s">
        <v>133</v>
      </c>
      <c r="AS1622" t="s"/>
      <c r="AT1622" t="s">
        <v>90</v>
      </c>
      <c r="AU1622" t="s"/>
      <c r="AV1622" t="s"/>
      <c r="AW1622" t="s"/>
      <c r="AX1622" t="s"/>
      <c r="AY1622" t="n">
        <v>2311946</v>
      </c>
      <c r="AZ1622" t="s">
        <v>1226</v>
      </c>
      <c r="BA1622" t="s"/>
      <c r="BB1622" t="n">
        <v>28229</v>
      </c>
      <c r="BC1622" t="n">
        <v>53.560086526868</v>
      </c>
      <c r="BD1622" t="n">
        <v>53.560086526868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1225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114</v>
      </c>
      <c r="L1623" t="s">
        <v>76</v>
      </c>
      <c r="M1623" t="s"/>
      <c r="N1623" t="s">
        <v>128</v>
      </c>
      <c r="O1623" t="s">
        <v>78</v>
      </c>
      <c r="P1623" t="s">
        <v>1225</v>
      </c>
      <c r="Q1623" t="s"/>
      <c r="R1623" t="s">
        <v>95</v>
      </c>
      <c r="S1623" t="s">
        <v>223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HYPERLINK("https://hotel-media.eclerx.com/savepage/tk_15468539060043583_sr_273.html","info")</f>
        <v/>
      </c>
      <c r="AA1623" t="n">
        <v>-2311946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/>
      <c r="AP1623" t="n">
        <v>126</v>
      </c>
      <c r="AQ1623" t="s">
        <v>88</v>
      </c>
      <c r="AR1623" t="s">
        <v>141</v>
      </c>
      <c r="AS1623" t="s"/>
      <c r="AT1623" t="s">
        <v>90</v>
      </c>
      <c r="AU1623" t="s"/>
      <c r="AV1623" t="s"/>
      <c r="AW1623" t="s"/>
      <c r="AX1623" t="s"/>
      <c r="AY1623" t="n">
        <v>2311946</v>
      </c>
      <c r="AZ1623" t="s">
        <v>1226</v>
      </c>
      <c r="BA1623" t="s"/>
      <c r="BB1623" t="n">
        <v>28229</v>
      </c>
      <c r="BC1623" t="n">
        <v>53.560086526868</v>
      </c>
      <c r="BD1623" t="n">
        <v>53.560086526868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1225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116</v>
      </c>
      <c r="L1624" t="s">
        <v>76</v>
      </c>
      <c r="M1624" t="s"/>
      <c r="N1624" t="s">
        <v>128</v>
      </c>
      <c r="O1624" t="s">
        <v>78</v>
      </c>
      <c r="P1624" t="s">
        <v>1225</v>
      </c>
      <c r="Q1624" t="s"/>
      <c r="R1624" t="s">
        <v>95</v>
      </c>
      <c r="S1624" t="s">
        <v>651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HYPERLINK("https://hotel-media.eclerx.com/savepage/tk_15468539060043583_sr_273.html","info")</f>
        <v/>
      </c>
      <c r="AA1624" t="n">
        <v>-2311946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/>
      <c r="AP1624" t="n">
        <v>126</v>
      </c>
      <c r="AQ1624" t="s">
        <v>88</v>
      </c>
      <c r="AR1624" t="s">
        <v>119</v>
      </c>
      <c r="AS1624" t="s"/>
      <c r="AT1624" t="s">
        <v>90</v>
      </c>
      <c r="AU1624" t="s"/>
      <c r="AV1624" t="s"/>
      <c r="AW1624" t="s"/>
      <c r="AX1624" t="s"/>
      <c r="AY1624" t="n">
        <v>2311946</v>
      </c>
      <c r="AZ1624" t="s">
        <v>1226</v>
      </c>
      <c r="BA1624" t="s"/>
      <c r="BB1624" t="n">
        <v>28229</v>
      </c>
      <c r="BC1624" t="n">
        <v>53.560086526868</v>
      </c>
      <c r="BD1624" t="n">
        <v>53.560086526868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1225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118</v>
      </c>
      <c r="L1625" t="s">
        <v>76</v>
      </c>
      <c r="M1625" t="s"/>
      <c r="N1625" t="s">
        <v>128</v>
      </c>
      <c r="O1625" t="s">
        <v>78</v>
      </c>
      <c r="P1625" t="s">
        <v>1225</v>
      </c>
      <c r="Q1625" t="s"/>
      <c r="R1625" t="s">
        <v>95</v>
      </c>
      <c r="S1625" t="s">
        <v>462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HYPERLINK("https://hotel-media.eclerx.com/savepage/tk_15468539060043583_sr_273.html","info")</f>
        <v/>
      </c>
      <c r="AA1625" t="n">
        <v>-2311946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/>
      <c r="AP1625" t="n">
        <v>126</v>
      </c>
      <c r="AQ1625" t="s">
        <v>88</v>
      </c>
      <c r="AR1625" t="s">
        <v>148</v>
      </c>
      <c r="AS1625" t="s"/>
      <c r="AT1625" t="s">
        <v>90</v>
      </c>
      <c r="AU1625" t="s"/>
      <c r="AV1625" t="s"/>
      <c r="AW1625" t="s"/>
      <c r="AX1625" t="s"/>
      <c r="AY1625" t="n">
        <v>2311946</v>
      </c>
      <c r="AZ1625" t="s">
        <v>1226</v>
      </c>
      <c r="BA1625" t="s"/>
      <c r="BB1625" t="n">
        <v>28229</v>
      </c>
      <c r="BC1625" t="n">
        <v>53.560086526868</v>
      </c>
      <c r="BD1625" t="n">
        <v>53.560086526868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1225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118</v>
      </c>
      <c r="L1626" t="s">
        <v>76</v>
      </c>
      <c r="M1626" t="s"/>
      <c r="N1626" t="s">
        <v>128</v>
      </c>
      <c r="O1626" t="s">
        <v>78</v>
      </c>
      <c r="P1626" t="s">
        <v>1225</v>
      </c>
      <c r="Q1626" t="s"/>
      <c r="R1626" t="s">
        <v>95</v>
      </c>
      <c r="S1626" t="s">
        <v>462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HYPERLINK("https://hotel-media.eclerx.com/savepage/tk_15468539060043583_sr_273.html","info")</f>
        <v/>
      </c>
      <c r="AA1626" t="n">
        <v>-2311946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/>
      <c r="AP1626" t="n">
        <v>126</v>
      </c>
      <c r="AQ1626" t="s">
        <v>88</v>
      </c>
      <c r="AR1626" t="s">
        <v>121</v>
      </c>
      <c r="AS1626" t="s"/>
      <c r="AT1626" t="s">
        <v>90</v>
      </c>
      <c r="AU1626" t="s"/>
      <c r="AV1626" t="s"/>
      <c r="AW1626" t="s"/>
      <c r="AX1626" t="s"/>
      <c r="AY1626" t="n">
        <v>2311946</v>
      </c>
      <c r="AZ1626" t="s">
        <v>1226</v>
      </c>
      <c r="BA1626" t="s"/>
      <c r="BB1626" t="n">
        <v>28229</v>
      </c>
      <c r="BC1626" t="n">
        <v>53.560086526868</v>
      </c>
      <c r="BD1626" t="n">
        <v>53.560086526868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1225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12016</v>
      </c>
      <c r="L1627" t="s">
        <v>76</v>
      </c>
      <c r="M1627" t="s"/>
      <c r="N1627" t="s">
        <v>1227</v>
      </c>
      <c r="O1627" t="s">
        <v>78</v>
      </c>
      <c r="P1627" t="s">
        <v>1225</v>
      </c>
      <c r="Q1627" t="s"/>
      <c r="R1627" t="s">
        <v>95</v>
      </c>
      <c r="S1627" t="s">
        <v>1228</v>
      </c>
      <c r="T1627" t="s">
        <v>81</v>
      </c>
      <c r="U1627" t="s">
        <v>82</v>
      </c>
      <c r="V1627" t="s">
        <v>83</v>
      </c>
      <c r="W1627" t="s">
        <v>97</v>
      </c>
      <c r="X1627" t="s"/>
      <c r="Y1627" t="s">
        <v>85</v>
      </c>
      <c r="Z1627">
        <f>HYPERLINK("https://hotel-media.eclerx.com/savepage/tk_15468539060043583_sr_273.html","info")</f>
        <v/>
      </c>
      <c r="AA1627" t="n">
        <v>-2311946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/>
      <c r="AP1627" t="n">
        <v>126</v>
      </c>
      <c r="AQ1627" t="s">
        <v>88</v>
      </c>
      <c r="AR1627" t="s">
        <v>89</v>
      </c>
      <c r="AS1627" t="s"/>
      <c r="AT1627" t="s">
        <v>90</v>
      </c>
      <c r="AU1627" t="s"/>
      <c r="AV1627" t="s"/>
      <c r="AW1627" t="s"/>
      <c r="AX1627" t="s"/>
      <c r="AY1627" t="n">
        <v>2311946</v>
      </c>
      <c r="AZ1627" t="s">
        <v>1226</v>
      </c>
      <c r="BA1627" t="s"/>
      <c r="BB1627" t="n">
        <v>28229</v>
      </c>
      <c r="BC1627" t="n">
        <v>53.560086526868</v>
      </c>
      <c r="BD1627" t="n">
        <v>53.560086526868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1225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12159</v>
      </c>
      <c r="L1628" t="s">
        <v>76</v>
      </c>
      <c r="M1628" t="s"/>
      <c r="N1628" t="s">
        <v>1227</v>
      </c>
      <c r="O1628" t="s">
        <v>78</v>
      </c>
      <c r="P1628" t="s">
        <v>1225</v>
      </c>
      <c r="Q1628" t="s"/>
      <c r="R1628" t="s">
        <v>95</v>
      </c>
      <c r="S1628" t="s">
        <v>1229</v>
      </c>
      <c r="T1628" t="s">
        <v>81</v>
      </c>
      <c r="U1628" t="s">
        <v>82</v>
      </c>
      <c r="V1628" t="s">
        <v>83</v>
      </c>
      <c r="W1628" t="s">
        <v>97</v>
      </c>
      <c r="X1628" t="s"/>
      <c r="Y1628" t="s">
        <v>85</v>
      </c>
      <c r="Z1628">
        <f>HYPERLINK("https://hotel-media.eclerx.com/savepage/tk_15468539060043583_sr_273.html","info")</f>
        <v/>
      </c>
      <c r="AA1628" t="n">
        <v>-2311946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/>
      <c r="AP1628" t="n">
        <v>126</v>
      </c>
      <c r="AQ1628" t="s">
        <v>88</v>
      </c>
      <c r="AR1628" t="s">
        <v>114</v>
      </c>
      <c r="AS1628" t="s"/>
      <c r="AT1628" t="s">
        <v>90</v>
      </c>
      <c r="AU1628" t="s"/>
      <c r="AV1628" t="s"/>
      <c r="AW1628" t="s"/>
      <c r="AX1628" t="s"/>
      <c r="AY1628" t="n">
        <v>2311946</v>
      </c>
      <c r="AZ1628" t="s">
        <v>1226</v>
      </c>
      <c r="BA1628" t="s"/>
      <c r="BB1628" t="n">
        <v>28229</v>
      </c>
      <c r="BC1628" t="n">
        <v>53.560086526868</v>
      </c>
      <c r="BD1628" t="n">
        <v>53.560086526868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1230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186</v>
      </c>
      <c r="L1629" t="s">
        <v>76</v>
      </c>
      <c r="M1629" t="s"/>
      <c r="N1629" t="s">
        <v>1231</v>
      </c>
      <c r="O1629" t="s">
        <v>78</v>
      </c>
      <c r="P1629" t="s">
        <v>1230</v>
      </c>
      <c r="Q1629" t="s"/>
      <c r="R1629" t="s">
        <v>242</v>
      </c>
      <c r="S1629" t="s">
        <v>943</v>
      </c>
      <c r="T1629" t="s">
        <v>81</v>
      </c>
      <c r="U1629" t="s">
        <v>82</v>
      </c>
      <c r="V1629" t="s">
        <v>83</v>
      </c>
      <c r="W1629" t="s">
        <v>97</v>
      </c>
      <c r="X1629" t="s"/>
      <c r="Y1629" t="s">
        <v>85</v>
      </c>
      <c r="Z1629">
        <f>HYPERLINK("https://hotel-media.eclerx.com/savepage/tk_15468536822778015_sr_273.html","info")</f>
        <v/>
      </c>
      <c r="AA1629" t="n">
        <v>-10087209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/>
      <c r="AP1629" t="n">
        <v>24</v>
      </c>
      <c r="AQ1629" t="s">
        <v>88</v>
      </c>
      <c r="AR1629" t="s">
        <v>89</v>
      </c>
      <c r="AS1629" t="s"/>
      <c r="AT1629" t="s">
        <v>90</v>
      </c>
      <c r="AU1629" t="s"/>
      <c r="AV1629" t="s"/>
      <c r="AW1629" t="s"/>
      <c r="AX1629" t="s"/>
      <c r="AY1629" t="n">
        <v>10087209</v>
      </c>
      <c r="AZ1629" t="s">
        <v>91</v>
      </c>
      <c r="BA1629" t="s"/>
      <c r="BB1629" t="n">
        <v>206136</v>
      </c>
      <c r="BC1629" t="s"/>
      <c r="BD1629" t="s"/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1230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211</v>
      </c>
      <c r="L1630" t="s">
        <v>76</v>
      </c>
      <c r="M1630" t="s"/>
      <c r="N1630" t="s">
        <v>1232</v>
      </c>
      <c r="O1630" t="s">
        <v>78</v>
      </c>
      <c r="P1630" t="s">
        <v>1230</v>
      </c>
      <c r="Q1630" t="s"/>
      <c r="R1630" t="s">
        <v>242</v>
      </c>
      <c r="S1630" t="s">
        <v>874</v>
      </c>
      <c r="T1630" t="s">
        <v>81</v>
      </c>
      <c r="U1630" t="s">
        <v>82</v>
      </c>
      <c r="V1630" t="s">
        <v>83</v>
      </c>
      <c r="W1630" t="s">
        <v>97</v>
      </c>
      <c r="X1630" t="s"/>
      <c r="Y1630" t="s">
        <v>85</v>
      </c>
      <c r="Z1630">
        <f>HYPERLINK("https://hotel-media.eclerx.com/savepage/tk_15468536822778015_sr_273.html","info")</f>
        <v/>
      </c>
      <c r="AA1630" t="n">
        <v>-10087209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/>
      <c r="AP1630" t="n">
        <v>24</v>
      </c>
      <c r="AQ1630" t="s">
        <v>88</v>
      </c>
      <c r="AR1630" t="s">
        <v>89</v>
      </c>
      <c r="AS1630" t="s"/>
      <c r="AT1630" t="s">
        <v>90</v>
      </c>
      <c r="AU1630" t="s"/>
      <c r="AV1630" t="s"/>
      <c r="AW1630" t="s"/>
      <c r="AX1630" t="s"/>
      <c r="AY1630" t="n">
        <v>10087209</v>
      </c>
      <c r="AZ1630" t="s">
        <v>91</v>
      </c>
      <c r="BA1630" t="s"/>
      <c r="BB1630" t="n">
        <v>206136</v>
      </c>
      <c r="BC1630" t="s"/>
      <c r="BD1630" t="s"/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1230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284</v>
      </c>
      <c r="L1631" t="s">
        <v>76</v>
      </c>
      <c r="M1631" t="s"/>
      <c r="N1631" t="s">
        <v>1233</v>
      </c>
      <c r="O1631" t="s">
        <v>78</v>
      </c>
      <c r="P1631" t="s">
        <v>1230</v>
      </c>
      <c r="Q1631" t="s"/>
      <c r="R1631" t="s">
        <v>242</v>
      </c>
      <c r="S1631" t="s">
        <v>492</v>
      </c>
      <c r="T1631" t="s">
        <v>81</v>
      </c>
      <c r="U1631" t="s">
        <v>82</v>
      </c>
      <c r="V1631" t="s">
        <v>83</v>
      </c>
      <c r="W1631" t="s">
        <v>97</v>
      </c>
      <c r="X1631" t="s"/>
      <c r="Y1631" t="s">
        <v>85</v>
      </c>
      <c r="Z1631">
        <f>HYPERLINK("https://hotel-media.eclerx.com/savepage/tk_15468536822778015_sr_273.html","info")</f>
        <v/>
      </c>
      <c r="AA1631" t="n">
        <v>-10087209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/>
      <c r="AP1631" t="n">
        <v>24</v>
      </c>
      <c r="AQ1631" t="s">
        <v>88</v>
      </c>
      <c r="AR1631" t="s">
        <v>89</v>
      </c>
      <c r="AS1631" t="s"/>
      <c r="AT1631" t="s">
        <v>90</v>
      </c>
      <c r="AU1631" t="s"/>
      <c r="AV1631" t="s"/>
      <c r="AW1631" t="s"/>
      <c r="AX1631" t="s"/>
      <c r="AY1631" t="n">
        <v>10087209</v>
      </c>
      <c r="AZ1631" t="s">
        <v>91</v>
      </c>
      <c r="BA1631" t="s"/>
      <c r="BB1631" t="n">
        <v>206136</v>
      </c>
      <c r="BC1631" t="s"/>
      <c r="BD1631" t="s"/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1230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314</v>
      </c>
      <c r="L1632" t="s">
        <v>76</v>
      </c>
      <c r="M1632" t="s"/>
      <c r="N1632" t="s">
        <v>1234</v>
      </c>
      <c r="O1632" t="s">
        <v>78</v>
      </c>
      <c r="P1632" t="s">
        <v>1230</v>
      </c>
      <c r="Q1632" t="s"/>
      <c r="R1632" t="s">
        <v>242</v>
      </c>
      <c r="S1632" t="s">
        <v>1235</v>
      </c>
      <c r="T1632" t="s">
        <v>81</v>
      </c>
      <c r="U1632" t="s">
        <v>82</v>
      </c>
      <c r="V1632" t="s">
        <v>83</v>
      </c>
      <c r="W1632" t="s">
        <v>97</v>
      </c>
      <c r="X1632" t="s"/>
      <c r="Y1632" t="s">
        <v>85</v>
      </c>
      <c r="Z1632">
        <f>HYPERLINK("https://hotel-media.eclerx.com/savepage/tk_15468536822778015_sr_273.html","info")</f>
        <v/>
      </c>
      <c r="AA1632" t="n">
        <v>-10087209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/>
      <c r="AP1632" t="n">
        <v>24</v>
      </c>
      <c r="AQ1632" t="s">
        <v>88</v>
      </c>
      <c r="AR1632" t="s">
        <v>89</v>
      </c>
      <c r="AS1632" t="s"/>
      <c r="AT1632" t="s">
        <v>90</v>
      </c>
      <c r="AU1632" t="s"/>
      <c r="AV1632" t="s"/>
      <c r="AW1632" t="s"/>
      <c r="AX1632" t="s"/>
      <c r="AY1632" t="n">
        <v>10087209</v>
      </c>
      <c r="AZ1632" t="s">
        <v>91</v>
      </c>
      <c r="BA1632" t="s"/>
      <c r="BB1632" t="n">
        <v>206136</v>
      </c>
      <c r="BC1632" t="s"/>
      <c r="BD1632" t="s"/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1236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74</v>
      </c>
      <c r="L1633" t="s">
        <v>76</v>
      </c>
      <c r="M1633" t="s"/>
      <c r="N1633" t="s">
        <v>128</v>
      </c>
      <c r="O1633" t="s">
        <v>78</v>
      </c>
      <c r="P1633" t="s">
        <v>1236</v>
      </c>
      <c r="Q1633" t="s"/>
      <c r="R1633" t="s">
        <v>95</v>
      </c>
      <c r="S1633" t="s">
        <v>110</v>
      </c>
      <c r="T1633" t="s">
        <v>81</v>
      </c>
      <c r="U1633" t="s">
        <v>82</v>
      </c>
      <c r="V1633" t="s">
        <v>83</v>
      </c>
      <c r="W1633" t="s">
        <v>97</v>
      </c>
      <c r="X1633" t="s"/>
      <c r="Y1633" t="s">
        <v>85</v>
      </c>
      <c r="Z1633">
        <f>HYPERLINK("https://hotel-media.eclerx.com/savepage/tk_1546853902509148_sr_273.html","info")</f>
        <v/>
      </c>
      <c r="AA1633" t="n">
        <v>-2640986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/>
      <c r="AP1633" t="n">
        <v>124</v>
      </c>
      <c r="AQ1633" t="s">
        <v>88</v>
      </c>
      <c r="AR1633" t="s">
        <v>141</v>
      </c>
      <c r="AS1633" t="s"/>
      <c r="AT1633" t="s">
        <v>90</v>
      </c>
      <c r="AU1633" t="s"/>
      <c r="AV1633" t="s"/>
      <c r="AW1633" t="s"/>
      <c r="AX1633" t="s"/>
      <c r="AY1633" t="n">
        <v>2640986</v>
      </c>
      <c r="AZ1633" t="s">
        <v>1237</v>
      </c>
      <c r="BA1633" t="s"/>
      <c r="BB1633" t="n">
        <v>102380</v>
      </c>
      <c r="BC1633" t="n">
        <v>53.546125</v>
      </c>
      <c r="BD1633" t="n">
        <v>53.546125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1236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77</v>
      </c>
      <c r="L1634" t="s">
        <v>76</v>
      </c>
      <c r="M1634" t="s"/>
      <c r="N1634" t="s">
        <v>128</v>
      </c>
      <c r="O1634" t="s">
        <v>78</v>
      </c>
      <c r="P1634" t="s">
        <v>1236</v>
      </c>
      <c r="Q1634" t="s"/>
      <c r="R1634" t="s">
        <v>95</v>
      </c>
      <c r="S1634" t="s">
        <v>116</v>
      </c>
      <c r="T1634" t="s">
        <v>81</v>
      </c>
      <c r="U1634" t="s">
        <v>82</v>
      </c>
      <c r="V1634" t="s">
        <v>83</v>
      </c>
      <c r="W1634" t="s">
        <v>97</v>
      </c>
      <c r="X1634" t="s"/>
      <c r="Y1634" t="s">
        <v>85</v>
      </c>
      <c r="Z1634">
        <f>HYPERLINK("https://hotel-media.eclerx.com/savepage/tk_1546853902509148_sr_273.html","info")</f>
        <v/>
      </c>
      <c r="AA1634" t="n">
        <v>-2640986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/>
      <c r="AP1634" t="n">
        <v>124</v>
      </c>
      <c r="AQ1634" t="s">
        <v>88</v>
      </c>
      <c r="AR1634" t="s">
        <v>450</v>
      </c>
      <c r="AS1634" t="s"/>
      <c r="AT1634" t="s">
        <v>90</v>
      </c>
      <c r="AU1634" t="s"/>
      <c r="AV1634" t="s"/>
      <c r="AW1634" t="s"/>
      <c r="AX1634" t="s"/>
      <c r="AY1634" t="n">
        <v>2640986</v>
      </c>
      <c r="AZ1634" t="s">
        <v>1237</v>
      </c>
      <c r="BA1634" t="s"/>
      <c r="BB1634" t="n">
        <v>102380</v>
      </c>
      <c r="BC1634" t="n">
        <v>53.546125</v>
      </c>
      <c r="BD1634" t="n">
        <v>53.546125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1236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82</v>
      </c>
      <c r="L1635" t="s">
        <v>76</v>
      </c>
      <c r="M1635" t="s"/>
      <c r="N1635" t="s">
        <v>128</v>
      </c>
      <c r="O1635" t="s">
        <v>78</v>
      </c>
      <c r="P1635" t="s">
        <v>1236</v>
      </c>
      <c r="Q1635" t="s"/>
      <c r="R1635" t="s">
        <v>95</v>
      </c>
      <c r="S1635" t="s">
        <v>126</v>
      </c>
      <c r="T1635" t="s">
        <v>81</v>
      </c>
      <c r="U1635" t="s">
        <v>82</v>
      </c>
      <c r="V1635" t="s">
        <v>83</v>
      </c>
      <c r="W1635" t="s">
        <v>97</v>
      </c>
      <c r="X1635" t="s"/>
      <c r="Y1635" t="s">
        <v>85</v>
      </c>
      <c r="Z1635">
        <f>HYPERLINK("https://hotel-media.eclerx.com/savepage/tk_1546853902509148_sr_273.html","info")</f>
        <v/>
      </c>
      <c r="AA1635" t="n">
        <v>-2640986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/>
      <c r="AP1635" t="n">
        <v>124</v>
      </c>
      <c r="AQ1635" t="s">
        <v>88</v>
      </c>
      <c r="AR1635" t="s">
        <v>130</v>
      </c>
      <c r="AS1635" t="s"/>
      <c r="AT1635" t="s">
        <v>90</v>
      </c>
      <c r="AU1635" t="s"/>
      <c r="AV1635" t="s"/>
      <c r="AW1635" t="s"/>
      <c r="AX1635" t="s"/>
      <c r="AY1635" t="n">
        <v>2640986</v>
      </c>
      <c r="AZ1635" t="s">
        <v>1237</v>
      </c>
      <c r="BA1635" t="s"/>
      <c r="BB1635" t="n">
        <v>102380</v>
      </c>
      <c r="BC1635" t="n">
        <v>53.546125</v>
      </c>
      <c r="BD1635" t="n">
        <v>53.546125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1236</v>
      </c>
      <c r="F1636" t="n">
        <v>-1</v>
      </c>
      <c r="G1636" t="s">
        <v>74</v>
      </c>
      <c r="H1636" t="s">
        <v>75</v>
      </c>
      <c r="I1636" t="s"/>
      <c r="J1636" t="s">
        <v>74</v>
      </c>
      <c r="K1636" t="n">
        <v>82</v>
      </c>
      <c r="L1636" t="s">
        <v>76</v>
      </c>
      <c r="M1636" t="s"/>
      <c r="N1636" t="s">
        <v>1238</v>
      </c>
      <c r="O1636" t="s">
        <v>78</v>
      </c>
      <c r="P1636" t="s">
        <v>1236</v>
      </c>
      <c r="Q1636" t="s"/>
      <c r="R1636" t="s">
        <v>95</v>
      </c>
      <c r="S1636" t="s">
        <v>126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HYPERLINK("https://hotel-media.eclerx.com/savepage/tk_1546853902509148_sr_273.html","info")</f>
        <v/>
      </c>
      <c r="AA1636" t="n">
        <v>-2640986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/>
      <c r="AP1636" t="n">
        <v>124</v>
      </c>
      <c r="AQ1636" t="s">
        <v>88</v>
      </c>
      <c r="AR1636" t="s">
        <v>123</v>
      </c>
      <c r="AS1636" t="s"/>
      <c r="AT1636" t="s">
        <v>90</v>
      </c>
      <c r="AU1636" t="s"/>
      <c r="AV1636" t="s"/>
      <c r="AW1636" t="s"/>
      <c r="AX1636" t="s"/>
      <c r="AY1636" t="n">
        <v>2640986</v>
      </c>
      <c r="AZ1636" t="s">
        <v>1237</v>
      </c>
      <c r="BA1636" t="s"/>
      <c r="BB1636" t="n">
        <v>102380</v>
      </c>
      <c r="BC1636" t="n">
        <v>53.546125</v>
      </c>
      <c r="BD1636" t="n">
        <v>53.546125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1236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84</v>
      </c>
      <c r="L1637" t="s">
        <v>76</v>
      </c>
      <c r="M1637" t="s"/>
      <c r="N1637" t="s">
        <v>117</v>
      </c>
      <c r="O1637" t="s">
        <v>78</v>
      </c>
      <c r="P1637" t="s">
        <v>1236</v>
      </c>
      <c r="Q1637" t="s"/>
      <c r="R1637" t="s">
        <v>95</v>
      </c>
      <c r="S1637" t="s">
        <v>247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HYPERLINK("https://hotel-media.eclerx.com/savepage/tk_1546853902509148_sr_273.html","info")</f>
        <v/>
      </c>
      <c r="AA1637" t="n">
        <v>-2640986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/>
      <c r="AP1637" t="n">
        <v>124</v>
      </c>
      <c r="AQ1637" t="s">
        <v>88</v>
      </c>
      <c r="AR1637" t="s">
        <v>124</v>
      </c>
      <c r="AS1637" t="s"/>
      <c r="AT1637" t="s">
        <v>90</v>
      </c>
      <c r="AU1637" t="s"/>
      <c r="AV1637" t="s"/>
      <c r="AW1637" t="s"/>
      <c r="AX1637" t="s"/>
      <c r="AY1637" t="n">
        <v>2640986</v>
      </c>
      <c r="AZ1637" t="s">
        <v>1237</v>
      </c>
      <c r="BA1637" t="s"/>
      <c r="BB1637" t="n">
        <v>102380</v>
      </c>
      <c r="BC1637" t="n">
        <v>53.546125</v>
      </c>
      <c r="BD1637" t="n">
        <v>53.546125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1236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84</v>
      </c>
      <c r="L1638" t="s">
        <v>76</v>
      </c>
      <c r="M1638" t="s"/>
      <c r="N1638" t="s">
        <v>117</v>
      </c>
      <c r="O1638" t="s">
        <v>78</v>
      </c>
      <c r="P1638" t="s">
        <v>1236</v>
      </c>
      <c r="Q1638" t="s"/>
      <c r="R1638" t="s">
        <v>95</v>
      </c>
      <c r="S1638" t="s">
        <v>247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HYPERLINK("https://hotel-media.eclerx.com/savepage/tk_1546853902509148_sr_273.html","info")</f>
        <v/>
      </c>
      <c r="AA1638" t="n">
        <v>-2640986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/>
      <c r="AP1638" t="n">
        <v>124</v>
      </c>
      <c r="AQ1638" t="s">
        <v>88</v>
      </c>
      <c r="AR1638" t="s">
        <v>119</v>
      </c>
      <c r="AS1638" t="s"/>
      <c r="AT1638" t="s">
        <v>90</v>
      </c>
      <c r="AU1638" t="s"/>
      <c r="AV1638" t="s"/>
      <c r="AW1638" t="s"/>
      <c r="AX1638" t="s"/>
      <c r="AY1638" t="n">
        <v>2640986</v>
      </c>
      <c r="AZ1638" t="s">
        <v>1237</v>
      </c>
      <c r="BA1638" t="s"/>
      <c r="BB1638" t="n">
        <v>102380</v>
      </c>
      <c r="BC1638" t="n">
        <v>53.546125</v>
      </c>
      <c r="BD1638" t="n">
        <v>53.546125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1236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84</v>
      </c>
      <c r="L1639" t="s">
        <v>76</v>
      </c>
      <c r="M1639" t="s"/>
      <c r="N1639" t="s">
        <v>120</v>
      </c>
      <c r="O1639" t="s">
        <v>78</v>
      </c>
      <c r="P1639" t="s">
        <v>1236</v>
      </c>
      <c r="Q1639" t="s"/>
      <c r="R1639" t="s">
        <v>95</v>
      </c>
      <c r="S1639" t="s">
        <v>247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HYPERLINK("https://hotel-media.eclerx.com/savepage/tk_1546853902509148_sr_273.html","info")</f>
        <v/>
      </c>
      <c r="AA1639" t="n">
        <v>-2640986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/>
      <c r="AP1639" t="n">
        <v>124</v>
      </c>
      <c r="AQ1639" t="s">
        <v>88</v>
      </c>
      <c r="AR1639" t="s">
        <v>121</v>
      </c>
      <c r="AS1639" t="s"/>
      <c r="AT1639" t="s">
        <v>90</v>
      </c>
      <c r="AU1639" t="s"/>
      <c r="AV1639" t="s"/>
      <c r="AW1639" t="s"/>
      <c r="AX1639" t="s"/>
      <c r="AY1639" t="n">
        <v>2640986</v>
      </c>
      <c r="AZ1639" t="s">
        <v>1237</v>
      </c>
      <c r="BA1639" t="s"/>
      <c r="BB1639" t="n">
        <v>102380</v>
      </c>
      <c r="BC1639" t="n">
        <v>53.546125</v>
      </c>
      <c r="BD1639" t="n">
        <v>53.546125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1236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89</v>
      </c>
      <c r="L1640" t="s">
        <v>76</v>
      </c>
      <c r="M1640" t="s"/>
      <c r="N1640" t="s">
        <v>125</v>
      </c>
      <c r="O1640" t="s">
        <v>78</v>
      </c>
      <c r="P1640" t="s">
        <v>1236</v>
      </c>
      <c r="Q1640" t="s"/>
      <c r="R1640" t="s">
        <v>95</v>
      </c>
      <c r="S1640" t="s">
        <v>249</v>
      </c>
      <c r="T1640" t="s">
        <v>81</v>
      </c>
      <c r="U1640" t="s">
        <v>82</v>
      </c>
      <c r="V1640" t="s">
        <v>83</v>
      </c>
      <c r="W1640" t="s">
        <v>97</v>
      </c>
      <c r="X1640" t="s"/>
      <c r="Y1640" t="s">
        <v>85</v>
      </c>
      <c r="Z1640">
        <f>HYPERLINK("https://hotel-media.eclerx.com/savepage/tk_1546853902509148_sr_273.html","info")</f>
        <v/>
      </c>
      <c r="AA1640" t="n">
        <v>-2640986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/>
      <c r="AP1640" t="n">
        <v>124</v>
      </c>
      <c r="AQ1640" t="s">
        <v>88</v>
      </c>
      <c r="AR1640" t="s">
        <v>127</v>
      </c>
      <c r="AS1640" t="s"/>
      <c r="AT1640" t="s">
        <v>90</v>
      </c>
      <c r="AU1640" t="s"/>
      <c r="AV1640" t="s"/>
      <c r="AW1640" t="s"/>
      <c r="AX1640" t="s"/>
      <c r="AY1640" t="n">
        <v>2640986</v>
      </c>
      <c r="AZ1640" t="s">
        <v>1237</v>
      </c>
      <c r="BA1640" t="s"/>
      <c r="BB1640" t="n">
        <v>102380</v>
      </c>
      <c r="BC1640" t="n">
        <v>53.546125</v>
      </c>
      <c r="BD1640" t="n">
        <v>53.546125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1236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90</v>
      </c>
      <c r="L1641" t="s">
        <v>76</v>
      </c>
      <c r="M1641" t="s"/>
      <c r="N1641" t="s">
        <v>329</v>
      </c>
      <c r="O1641" t="s">
        <v>78</v>
      </c>
      <c r="P1641" t="s">
        <v>1236</v>
      </c>
      <c r="Q1641" t="s"/>
      <c r="R1641" t="s">
        <v>95</v>
      </c>
      <c r="S1641" t="s">
        <v>135</v>
      </c>
      <c r="T1641" t="s">
        <v>81</v>
      </c>
      <c r="U1641" t="s">
        <v>82</v>
      </c>
      <c r="V1641" t="s">
        <v>83</v>
      </c>
      <c r="W1641" t="s">
        <v>97</v>
      </c>
      <c r="X1641" t="s"/>
      <c r="Y1641" t="s">
        <v>85</v>
      </c>
      <c r="Z1641">
        <f>HYPERLINK("https://hotel-media.eclerx.com/savepage/tk_1546853902509148_sr_273.html","info")</f>
        <v/>
      </c>
      <c r="AA1641" t="n">
        <v>-2640986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/>
      <c r="AP1641" t="n">
        <v>124</v>
      </c>
      <c r="AQ1641" t="s">
        <v>88</v>
      </c>
      <c r="AR1641" t="s">
        <v>133</v>
      </c>
      <c r="AS1641" t="s"/>
      <c r="AT1641" t="s">
        <v>90</v>
      </c>
      <c r="AU1641" t="s"/>
      <c r="AV1641" t="s"/>
      <c r="AW1641" t="s"/>
      <c r="AX1641" t="s"/>
      <c r="AY1641" t="n">
        <v>2640986</v>
      </c>
      <c r="AZ1641" t="s">
        <v>1237</v>
      </c>
      <c r="BA1641" t="s"/>
      <c r="BB1641" t="n">
        <v>102380</v>
      </c>
      <c r="BC1641" t="n">
        <v>53.546125</v>
      </c>
      <c r="BD1641" t="n">
        <v>53.546125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1236</v>
      </c>
      <c r="F1642" t="n">
        <v>-1</v>
      </c>
      <c r="G1642" t="s">
        <v>74</v>
      </c>
      <c r="H1642" t="s">
        <v>75</v>
      </c>
      <c r="I1642" t="s"/>
      <c r="J1642" t="s">
        <v>74</v>
      </c>
      <c r="K1642" t="n">
        <v>90</v>
      </c>
      <c r="L1642" t="s">
        <v>76</v>
      </c>
      <c r="M1642" t="s"/>
      <c r="N1642" t="s">
        <v>329</v>
      </c>
      <c r="O1642" t="s">
        <v>78</v>
      </c>
      <c r="P1642" t="s">
        <v>1236</v>
      </c>
      <c r="Q1642" t="s"/>
      <c r="R1642" t="s">
        <v>95</v>
      </c>
      <c r="S1642" t="s">
        <v>135</v>
      </c>
      <c r="T1642" t="s">
        <v>81</v>
      </c>
      <c r="U1642" t="s">
        <v>82</v>
      </c>
      <c r="V1642" t="s">
        <v>83</v>
      </c>
      <c r="W1642" t="s">
        <v>97</v>
      </c>
      <c r="X1642" t="s"/>
      <c r="Y1642" t="s">
        <v>85</v>
      </c>
      <c r="Z1642">
        <f>HYPERLINK("https://hotel-media.eclerx.com/savepage/tk_1546853902509148_sr_273.html","info")</f>
        <v/>
      </c>
      <c r="AA1642" t="n">
        <v>-2640986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/>
      <c r="AP1642" t="n">
        <v>124</v>
      </c>
      <c r="AQ1642" t="s">
        <v>88</v>
      </c>
      <c r="AR1642" t="s">
        <v>133</v>
      </c>
      <c r="AS1642" t="s"/>
      <c r="AT1642" t="s">
        <v>90</v>
      </c>
      <c r="AU1642" t="s"/>
      <c r="AV1642" t="s"/>
      <c r="AW1642" t="s"/>
      <c r="AX1642" t="s"/>
      <c r="AY1642" t="n">
        <v>2640986</v>
      </c>
      <c r="AZ1642" t="s">
        <v>1237</v>
      </c>
      <c r="BA1642" t="s"/>
      <c r="BB1642" t="n">
        <v>102380</v>
      </c>
      <c r="BC1642" t="n">
        <v>53.546125</v>
      </c>
      <c r="BD1642" t="n">
        <v>53.546125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1236</v>
      </c>
      <c r="F1643" t="n">
        <v>-1</v>
      </c>
      <c r="G1643" t="s">
        <v>74</v>
      </c>
      <c r="H1643" t="s">
        <v>75</v>
      </c>
      <c r="I1643" t="s"/>
      <c r="J1643" t="s">
        <v>74</v>
      </c>
      <c r="K1643" t="n">
        <v>92</v>
      </c>
      <c r="L1643" t="s">
        <v>76</v>
      </c>
      <c r="M1643" t="s"/>
      <c r="N1643" t="s">
        <v>128</v>
      </c>
      <c r="O1643" t="s">
        <v>78</v>
      </c>
      <c r="P1643" t="s">
        <v>1236</v>
      </c>
      <c r="Q1643" t="s"/>
      <c r="R1643" t="s">
        <v>95</v>
      </c>
      <c r="S1643" t="s">
        <v>136</v>
      </c>
      <c r="T1643" t="s">
        <v>81</v>
      </c>
      <c r="U1643" t="s">
        <v>82</v>
      </c>
      <c r="V1643" t="s">
        <v>83</v>
      </c>
      <c r="W1643" t="s">
        <v>97</v>
      </c>
      <c r="X1643" t="s"/>
      <c r="Y1643" t="s">
        <v>85</v>
      </c>
      <c r="Z1643">
        <f>HYPERLINK("https://hotel-media.eclerx.com/savepage/tk_1546853902509148_sr_273.html","info")</f>
        <v/>
      </c>
      <c r="AA1643" t="n">
        <v>-2640986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/>
      <c r="AP1643" t="n">
        <v>124</v>
      </c>
      <c r="AQ1643" t="s">
        <v>88</v>
      </c>
      <c r="AR1643" t="s">
        <v>119</v>
      </c>
      <c r="AS1643" t="s"/>
      <c r="AT1643" t="s">
        <v>90</v>
      </c>
      <c r="AU1643" t="s"/>
      <c r="AV1643" t="s"/>
      <c r="AW1643" t="s"/>
      <c r="AX1643" t="s"/>
      <c r="AY1643" t="n">
        <v>2640986</v>
      </c>
      <c r="AZ1643" t="s">
        <v>1237</v>
      </c>
      <c r="BA1643" t="s"/>
      <c r="BB1643" t="n">
        <v>102380</v>
      </c>
      <c r="BC1643" t="n">
        <v>53.546125</v>
      </c>
      <c r="BD1643" t="n">
        <v>53.546125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1236</v>
      </c>
      <c r="F1644" t="n">
        <v>-1</v>
      </c>
      <c r="G1644" t="s">
        <v>74</v>
      </c>
      <c r="H1644" t="s">
        <v>75</v>
      </c>
      <c r="I1644" t="s"/>
      <c r="J1644" t="s">
        <v>74</v>
      </c>
      <c r="K1644" t="n">
        <v>93</v>
      </c>
      <c r="L1644" t="s">
        <v>76</v>
      </c>
      <c r="M1644" t="s"/>
      <c r="N1644" t="s">
        <v>128</v>
      </c>
      <c r="O1644" t="s">
        <v>78</v>
      </c>
      <c r="P1644" t="s">
        <v>1236</v>
      </c>
      <c r="Q1644" t="s"/>
      <c r="R1644" t="s">
        <v>95</v>
      </c>
      <c r="S1644" t="s">
        <v>139</v>
      </c>
      <c r="T1644" t="s">
        <v>81</v>
      </c>
      <c r="U1644" t="s">
        <v>82</v>
      </c>
      <c r="V1644" t="s">
        <v>83</v>
      </c>
      <c r="W1644" t="s">
        <v>97</v>
      </c>
      <c r="X1644" t="s"/>
      <c r="Y1644" t="s">
        <v>85</v>
      </c>
      <c r="Z1644">
        <f>HYPERLINK("https://hotel-media.eclerx.com/savepage/tk_1546853902509148_sr_273.html","info")</f>
        <v/>
      </c>
      <c r="AA1644" t="n">
        <v>-2640986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/>
      <c r="AP1644" t="n">
        <v>124</v>
      </c>
      <c r="AQ1644" t="s">
        <v>88</v>
      </c>
      <c r="AR1644" t="s">
        <v>121</v>
      </c>
      <c r="AS1644" t="s"/>
      <c r="AT1644" t="s">
        <v>90</v>
      </c>
      <c r="AU1644" t="s"/>
      <c r="AV1644" t="s"/>
      <c r="AW1644" t="s"/>
      <c r="AX1644" t="s"/>
      <c r="AY1644" t="n">
        <v>2640986</v>
      </c>
      <c r="AZ1644" t="s">
        <v>1237</v>
      </c>
      <c r="BA1644" t="s"/>
      <c r="BB1644" t="n">
        <v>102380</v>
      </c>
      <c r="BC1644" t="n">
        <v>53.546125</v>
      </c>
      <c r="BD1644" t="n">
        <v>53.546125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1236</v>
      </c>
      <c r="F1645" t="n">
        <v>-1</v>
      </c>
      <c r="G1645" t="s">
        <v>74</v>
      </c>
      <c r="H1645" t="s">
        <v>75</v>
      </c>
      <c r="I1645" t="s"/>
      <c r="J1645" t="s">
        <v>74</v>
      </c>
      <c r="K1645" t="n">
        <v>94</v>
      </c>
      <c r="L1645" t="s">
        <v>76</v>
      </c>
      <c r="M1645" t="s"/>
      <c r="N1645" t="s">
        <v>128</v>
      </c>
      <c r="O1645" t="s">
        <v>78</v>
      </c>
      <c r="P1645" t="s">
        <v>1236</v>
      </c>
      <c r="Q1645" t="s"/>
      <c r="R1645" t="s">
        <v>95</v>
      </c>
      <c r="S1645" t="s">
        <v>140</v>
      </c>
      <c r="T1645" t="s">
        <v>81</v>
      </c>
      <c r="U1645" t="s">
        <v>82</v>
      </c>
      <c r="V1645" t="s">
        <v>83</v>
      </c>
      <c r="W1645" t="s">
        <v>97</v>
      </c>
      <c r="X1645" t="s"/>
      <c r="Y1645" t="s">
        <v>85</v>
      </c>
      <c r="Z1645">
        <f>HYPERLINK("https://hotel-media.eclerx.com/savepage/tk_1546853902509148_sr_273.html","info")</f>
        <v/>
      </c>
      <c r="AA1645" t="n">
        <v>-2640986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/>
      <c r="AP1645" t="n">
        <v>124</v>
      </c>
      <c r="AQ1645" t="s">
        <v>88</v>
      </c>
      <c r="AR1645" t="s">
        <v>148</v>
      </c>
      <c r="AS1645" t="s"/>
      <c r="AT1645" t="s">
        <v>90</v>
      </c>
      <c r="AU1645" t="s"/>
      <c r="AV1645" t="s"/>
      <c r="AW1645" t="s"/>
      <c r="AX1645" t="s"/>
      <c r="AY1645" t="n">
        <v>2640986</v>
      </c>
      <c r="AZ1645" t="s">
        <v>1237</v>
      </c>
      <c r="BA1645" t="s"/>
      <c r="BB1645" t="n">
        <v>102380</v>
      </c>
      <c r="BC1645" t="n">
        <v>53.546125</v>
      </c>
      <c r="BD1645" t="n">
        <v>53.546125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1236</v>
      </c>
      <c r="F1646" t="n">
        <v>-1</v>
      </c>
      <c r="G1646" t="s">
        <v>74</v>
      </c>
      <c r="H1646" t="s">
        <v>75</v>
      </c>
      <c r="I1646" t="s"/>
      <c r="J1646" t="s">
        <v>74</v>
      </c>
      <c r="K1646" t="n">
        <v>94</v>
      </c>
      <c r="L1646" t="s">
        <v>76</v>
      </c>
      <c r="M1646" t="s"/>
      <c r="N1646" t="s">
        <v>1239</v>
      </c>
      <c r="O1646" t="s">
        <v>78</v>
      </c>
      <c r="P1646" t="s">
        <v>1236</v>
      </c>
      <c r="Q1646" t="s"/>
      <c r="R1646" t="s">
        <v>95</v>
      </c>
      <c r="S1646" t="s">
        <v>140</v>
      </c>
      <c r="T1646" t="s">
        <v>81</v>
      </c>
      <c r="U1646" t="s">
        <v>82</v>
      </c>
      <c r="V1646" t="s">
        <v>83</v>
      </c>
      <c r="W1646" t="s">
        <v>97</v>
      </c>
      <c r="X1646" t="s"/>
      <c r="Y1646" t="s">
        <v>85</v>
      </c>
      <c r="Z1646">
        <f>HYPERLINK("https://hotel-media.eclerx.com/savepage/tk_1546853902509148_sr_273.html","info")</f>
        <v/>
      </c>
      <c r="AA1646" t="n">
        <v>-2640986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/>
      <c r="AP1646" t="n">
        <v>124</v>
      </c>
      <c r="AQ1646" t="s">
        <v>88</v>
      </c>
      <c r="AR1646" t="s">
        <v>450</v>
      </c>
      <c r="AS1646" t="s"/>
      <c r="AT1646" t="s">
        <v>90</v>
      </c>
      <c r="AU1646" t="s"/>
      <c r="AV1646" t="s"/>
      <c r="AW1646" t="s"/>
      <c r="AX1646" t="s"/>
      <c r="AY1646" t="n">
        <v>2640986</v>
      </c>
      <c r="AZ1646" t="s">
        <v>1237</v>
      </c>
      <c r="BA1646" t="s"/>
      <c r="BB1646" t="n">
        <v>102380</v>
      </c>
      <c r="BC1646" t="n">
        <v>53.546125</v>
      </c>
      <c r="BD1646" t="n">
        <v>53.546125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1236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95</v>
      </c>
      <c r="L1647" t="s">
        <v>76</v>
      </c>
      <c r="M1647" t="s"/>
      <c r="N1647" t="s">
        <v>125</v>
      </c>
      <c r="O1647" t="s">
        <v>78</v>
      </c>
      <c r="P1647" t="s">
        <v>1236</v>
      </c>
      <c r="Q1647" t="s"/>
      <c r="R1647" t="s">
        <v>95</v>
      </c>
      <c r="S1647" t="s">
        <v>637</v>
      </c>
      <c r="T1647" t="s">
        <v>81</v>
      </c>
      <c r="U1647" t="s">
        <v>82</v>
      </c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HYPERLINK("https://hotel-media.eclerx.com/savepage/tk_1546853902509148_sr_273.html","info")</f>
        <v/>
      </c>
      <c r="AA1647" t="n">
        <v>-2640986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/>
      <c r="AP1647" t="n">
        <v>124</v>
      </c>
      <c r="AQ1647" t="s">
        <v>88</v>
      </c>
      <c r="AR1647" t="s">
        <v>127</v>
      </c>
      <c r="AS1647" t="s"/>
      <c r="AT1647" t="s">
        <v>90</v>
      </c>
      <c r="AU1647" t="s"/>
      <c r="AV1647" t="s"/>
      <c r="AW1647" t="s"/>
      <c r="AX1647" t="s"/>
      <c r="AY1647" t="n">
        <v>2640986</v>
      </c>
      <c r="AZ1647" t="s">
        <v>1237</v>
      </c>
      <c r="BA1647" t="s"/>
      <c r="BB1647" t="n">
        <v>102380</v>
      </c>
      <c r="BC1647" t="n">
        <v>53.546125</v>
      </c>
      <c r="BD1647" t="n">
        <v>53.546125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1236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95</v>
      </c>
      <c r="L1648" t="s">
        <v>76</v>
      </c>
      <c r="M1648" t="s"/>
      <c r="N1648" t="s">
        <v>1240</v>
      </c>
      <c r="O1648" t="s">
        <v>78</v>
      </c>
      <c r="P1648" t="s">
        <v>1236</v>
      </c>
      <c r="Q1648" t="s"/>
      <c r="R1648" t="s">
        <v>95</v>
      </c>
      <c r="S1648" t="s">
        <v>637</v>
      </c>
      <c r="T1648" t="s">
        <v>81</v>
      </c>
      <c r="U1648" t="s">
        <v>82</v>
      </c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HYPERLINK("https://hotel-media.eclerx.com/savepage/tk_1546853902509148_sr_273.html","info")</f>
        <v/>
      </c>
      <c r="AA1648" t="n">
        <v>-2640986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/>
      <c r="AP1648" t="n">
        <v>124</v>
      </c>
      <c r="AQ1648" t="s">
        <v>88</v>
      </c>
      <c r="AR1648" t="s">
        <v>89</v>
      </c>
      <c r="AS1648" t="s"/>
      <c r="AT1648" t="s">
        <v>90</v>
      </c>
      <c r="AU1648" t="s"/>
      <c r="AV1648" t="s"/>
      <c r="AW1648" t="s"/>
      <c r="AX1648" t="s"/>
      <c r="AY1648" t="n">
        <v>2640986</v>
      </c>
      <c r="AZ1648" t="s">
        <v>1237</v>
      </c>
      <c r="BA1648" t="s"/>
      <c r="BB1648" t="n">
        <v>102380</v>
      </c>
      <c r="BC1648" t="n">
        <v>53.546125</v>
      </c>
      <c r="BD1648" t="n">
        <v>53.546125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1236</v>
      </c>
      <c r="F1649" t="n">
        <v>-1</v>
      </c>
      <c r="G1649" t="s">
        <v>74</v>
      </c>
      <c r="H1649" t="s">
        <v>75</v>
      </c>
      <c r="I1649" t="s"/>
      <c r="J1649" t="s">
        <v>74</v>
      </c>
      <c r="K1649" t="n">
        <v>96</v>
      </c>
      <c r="L1649" t="s">
        <v>76</v>
      </c>
      <c r="M1649" t="s"/>
      <c r="N1649" t="s">
        <v>329</v>
      </c>
      <c r="O1649" t="s">
        <v>78</v>
      </c>
      <c r="P1649" t="s">
        <v>1236</v>
      </c>
      <c r="Q1649" t="s"/>
      <c r="R1649" t="s">
        <v>95</v>
      </c>
      <c r="S1649" t="s">
        <v>250</v>
      </c>
      <c r="T1649" t="s">
        <v>81</v>
      </c>
      <c r="U1649" t="s">
        <v>82</v>
      </c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HYPERLINK("https://hotel-media.eclerx.com/savepage/tk_1546853902509148_sr_273.html","info")</f>
        <v/>
      </c>
      <c r="AA1649" t="n">
        <v>-2640986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/>
      <c r="AP1649" t="n">
        <v>124</v>
      </c>
      <c r="AQ1649" t="s">
        <v>88</v>
      </c>
      <c r="AR1649" t="s">
        <v>133</v>
      </c>
      <c r="AS1649" t="s"/>
      <c r="AT1649" t="s">
        <v>90</v>
      </c>
      <c r="AU1649" t="s"/>
      <c r="AV1649" t="s"/>
      <c r="AW1649" t="s"/>
      <c r="AX1649" t="s"/>
      <c r="AY1649" t="n">
        <v>2640986</v>
      </c>
      <c r="AZ1649" t="s">
        <v>1237</v>
      </c>
      <c r="BA1649" t="s"/>
      <c r="BB1649" t="n">
        <v>102380</v>
      </c>
      <c r="BC1649" t="n">
        <v>53.546125</v>
      </c>
      <c r="BD1649" t="n">
        <v>53.546125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1236</v>
      </c>
      <c r="F1650" t="n">
        <v>-1</v>
      </c>
      <c r="G1650" t="s">
        <v>74</v>
      </c>
      <c r="H1650" t="s">
        <v>75</v>
      </c>
      <c r="I1650" t="s"/>
      <c r="J1650" t="s">
        <v>74</v>
      </c>
      <c r="K1650" t="n">
        <v>96</v>
      </c>
      <c r="L1650" t="s">
        <v>76</v>
      </c>
      <c r="M1650" t="s"/>
      <c r="N1650" t="s">
        <v>329</v>
      </c>
      <c r="O1650" t="s">
        <v>78</v>
      </c>
      <c r="P1650" t="s">
        <v>1236</v>
      </c>
      <c r="Q1650" t="s"/>
      <c r="R1650" t="s">
        <v>95</v>
      </c>
      <c r="S1650" t="s">
        <v>250</v>
      </c>
      <c r="T1650" t="s">
        <v>81</v>
      </c>
      <c r="U1650" t="s">
        <v>82</v>
      </c>
      <c r="V1650" t="s">
        <v>83</v>
      </c>
      <c r="W1650" t="s">
        <v>84</v>
      </c>
      <c r="X1650" t="s"/>
      <c r="Y1650" t="s">
        <v>85</v>
      </c>
      <c r="Z1650">
        <f>HYPERLINK("https://hotel-media.eclerx.com/savepage/tk_1546853902509148_sr_273.html","info")</f>
        <v/>
      </c>
      <c r="AA1650" t="n">
        <v>-2640986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/>
      <c r="AP1650" t="n">
        <v>124</v>
      </c>
      <c r="AQ1650" t="s">
        <v>88</v>
      </c>
      <c r="AR1650" t="s">
        <v>133</v>
      </c>
      <c r="AS1650" t="s"/>
      <c r="AT1650" t="s">
        <v>90</v>
      </c>
      <c r="AU1650" t="s"/>
      <c r="AV1650" t="s"/>
      <c r="AW1650" t="s"/>
      <c r="AX1650" t="s"/>
      <c r="AY1650" t="n">
        <v>2640986</v>
      </c>
      <c r="AZ1650" t="s">
        <v>1237</v>
      </c>
      <c r="BA1650" t="s"/>
      <c r="BB1650" t="n">
        <v>102380</v>
      </c>
      <c r="BC1650" t="n">
        <v>53.546125</v>
      </c>
      <c r="BD1650" t="n">
        <v>53.546125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1236</v>
      </c>
      <c r="F1651" t="n">
        <v>-1</v>
      </c>
      <c r="G1651" t="s">
        <v>74</v>
      </c>
      <c r="H1651" t="s">
        <v>75</v>
      </c>
      <c r="I1651" t="s"/>
      <c r="J1651" t="s">
        <v>74</v>
      </c>
      <c r="K1651" t="n">
        <v>96</v>
      </c>
      <c r="L1651" t="s">
        <v>76</v>
      </c>
      <c r="M1651" t="s"/>
      <c r="N1651" t="s">
        <v>1238</v>
      </c>
      <c r="O1651" t="s">
        <v>78</v>
      </c>
      <c r="P1651" t="s">
        <v>1236</v>
      </c>
      <c r="Q1651" t="s"/>
      <c r="R1651" t="s">
        <v>95</v>
      </c>
      <c r="S1651" t="s">
        <v>250</v>
      </c>
      <c r="T1651" t="s">
        <v>81</v>
      </c>
      <c r="U1651" t="s">
        <v>82</v>
      </c>
      <c r="V1651" t="s">
        <v>83</v>
      </c>
      <c r="W1651" t="s">
        <v>84</v>
      </c>
      <c r="X1651" t="s"/>
      <c r="Y1651" t="s">
        <v>85</v>
      </c>
      <c r="Z1651">
        <f>HYPERLINK("https://hotel-media.eclerx.com/savepage/tk_1546853902509148_sr_273.html","info")</f>
        <v/>
      </c>
      <c r="AA1651" t="n">
        <v>-2640986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/>
      <c r="AP1651" t="n">
        <v>124</v>
      </c>
      <c r="AQ1651" t="s">
        <v>88</v>
      </c>
      <c r="AR1651" t="s">
        <v>123</v>
      </c>
      <c r="AS1651" t="s"/>
      <c r="AT1651" t="s">
        <v>90</v>
      </c>
      <c r="AU1651" t="s"/>
      <c r="AV1651" t="s"/>
      <c r="AW1651" t="s"/>
      <c r="AX1651" t="s"/>
      <c r="AY1651" t="n">
        <v>2640986</v>
      </c>
      <c r="AZ1651" t="s">
        <v>1237</v>
      </c>
      <c r="BA1651" t="s"/>
      <c r="BB1651" t="n">
        <v>102380</v>
      </c>
      <c r="BC1651" t="n">
        <v>53.546125</v>
      </c>
      <c r="BD1651" t="n">
        <v>53.546125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1236</v>
      </c>
      <c r="F1652" t="n">
        <v>-1</v>
      </c>
      <c r="G1652" t="s">
        <v>74</v>
      </c>
      <c r="H1652" t="s">
        <v>75</v>
      </c>
      <c r="I1652" t="s"/>
      <c r="J1652" t="s">
        <v>74</v>
      </c>
      <c r="K1652" t="n">
        <v>97</v>
      </c>
      <c r="L1652" t="s">
        <v>76</v>
      </c>
      <c r="M1652" t="s"/>
      <c r="N1652" t="s">
        <v>128</v>
      </c>
      <c r="O1652" t="s">
        <v>78</v>
      </c>
      <c r="P1652" t="s">
        <v>1236</v>
      </c>
      <c r="Q1652" t="s"/>
      <c r="R1652" t="s">
        <v>95</v>
      </c>
      <c r="S1652" t="s">
        <v>598</v>
      </c>
      <c r="T1652" t="s">
        <v>81</v>
      </c>
      <c r="U1652" t="s">
        <v>82</v>
      </c>
      <c r="V1652" t="s">
        <v>83</v>
      </c>
      <c r="W1652" t="s">
        <v>84</v>
      </c>
      <c r="X1652" t="s"/>
      <c r="Y1652" t="s">
        <v>85</v>
      </c>
      <c r="Z1652">
        <f>HYPERLINK("https://hotel-media.eclerx.com/savepage/tk_1546853902509148_sr_273.html","info")</f>
        <v/>
      </c>
      <c r="AA1652" t="n">
        <v>-2640986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/>
      <c r="AP1652" t="n">
        <v>124</v>
      </c>
      <c r="AQ1652" t="s">
        <v>88</v>
      </c>
      <c r="AR1652" t="s">
        <v>141</v>
      </c>
      <c r="AS1652" t="s"/>
      <c r="AT1652" t="s">
        <v>90</v>
      </c>
      <c r="AU1652" t="s"/>
      <c r="AV1652" t="s"/>
      <c r="AW1652" t="s"/>
      <c r="AX1652" t="s"/>
      <c r="AY1652" t="n">
        <v>2640986</v>
      </c>
      <c r="AZ1652" t="s">
        <v>1237</v>
      </c>
      <c r="BA1652" t="s"/>
      <c r="BB1652" t="n">
        <v>102380</v>
      </c>
      <c r="BC1652" t="n">
        <v>53.546125</v>
      </c>
      <c r="BD1652" t="n">
        <v>53.546125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1236</v>
      </c>
      <c r="F1653" t="n">
        <v>-1</v>
      </c>
      <c r="G1653" t="s">
        <v>74</v>
      </c>
      <c r="H1653" t="s">
        <v>75</v>
      </c>
      <c r="I1653" t="s"/>
      <c r="J1653" t="s">
        <v>74</v>
      </c>
      <c r="K1653" t="n">
        <v>98</v>
      </c>
      <c r="L1653" t="s">
        <v>76</v>
      </c>
      <c r="M1653" t="s"/>
      <c r="N1653" t="s">
        <v>128</v>
      </c>
      <c r="O1653" t="s">
        <v>78</v>
      </c>
      <c r="P1653" t="s">
        <v>1236</v>
      </c>
      <c r="Q1653" t="s"/>
      <c r="R1653" t="s">
        <v>95</v>
      </c>
      <c r="S1653" t="s">
        <v>103</v>
      </c>
      <c r="T1653" t="s">
        <v>81</v>
      </c>
      <c r="U1653" t="s">
        <v>82</v>
      </c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HYPERLINK("https://hotel-media.eclerx.com/savepage/tk_1546853902509148_sr_273.html","info")</f>
        <v/>
      </c>
      <c r="AA1653" t="n">
        <v>-2640986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/>
      <c r="AP1653" t="n">
        <v>124</v>
      </c>
      <c r="AQ1653" t="s">
        <v>88</v>
      </c>
      <c r="AR1653" t="s">
        <v>119</v>
      </c>
      <c r="AS1653" t="s"/>
      <c r="AT1653" t="s">
        <v>90</v>
      </c>
      <c r="AU1653" t="s"/>
      <c r="AV1653" t="s"/>
      <c r="AW1653" t="s"/>
      <c r="AX1653" t="s"/>
      <c r="AY1653" t="n">
        <v>2640986</v>
      </c>
      <c r="AZ1653" t="s">
        <v>1237</v>
      </c>
      <c r="BA1653" t="s"/>
      <c r="BB1653" t="n">
        <v>102380</v>
      </c>
      <c r="BC1653" t="n">
        <v>53.546125</v>
      </c>
      <c r="BD1653" t="n">
        <v>53.546125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1236</v>
      </c>
      <c r="F1654" t="n">
        <v>-1</v>
      </c>
      <c r="G1654" t="s">
        <v>74</v>
      </c>
      <c r="H1654" t="s">
        <v>75</v>
      </c>
      <c r="I1654" t="s"/>
      <c r="J1654" t="s">
        <v>74</v>
      </c>
      <c r="K1654" t="n">
        <v>98</v>
      </c>
      <c r="L1654" t="s">
        <v>76</v>
      </c>
      <c r="M1654" t="s"/>
      <c r="N1654" t="s">
        <v>137</v>
      </c>
      <c r="O1654" t="s">
        <v>78</v>
      </c>
      <c r="P1654" t="s">
        <v>1236</v>
      </c>
      <c r="Q1654" t="s"/>
      <c r="R1654" t="s">
        <v>95</v>
      </c>
      <c r="S1654" t="s">
        <v>103</v>
      </c>
      <c r="T1654" t="s">
        <v>81</v>
      </c>
      <c r="U1654" t="s">
        <v>82</v>
      </c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HYPERLINK("https://hotel-media.eclerx.com/savepage/tk_1546853902509148_sr_273.html","info")</f>
        <v/>
      </c>
      <c r="AA1654" t="n">
        <v>-2640986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/>
      <c r="AP1654" t="n">
        <v>124</v>
      </c>
      <c r="AQ1654" t="s">
        <v>88</v>
      </c>
      <c r="AR1654" t="s">
        <v>121</v>
      </c>
      <c r="AS1654" t="s"/>
      <c r="AT1654" t="s">
        <v>90</v>
      </c>
      <c r="AU1654" t="s"/>
      <c r="AV1654" t="s"/>
      <c r="AW1654" t="s"/>
      <c r="AX1654" t="s"/>
      <c r="AY1654" t="n">
        <v>2640986</v>
      </c>
      <c r="AZ1654" t="s">
        <v>1237</v>
      </c>
      <c r="BA1654" t="s"/>
      <c r="BB1654" t="n">
        <v>102380</v>
      </c>
      <c r="BC1654" t="n">
        <v>53.546125</v>
      </c>
      <c r="BD1654" t="n">
        <v>53.546125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1236</v>
      </c>
      <c r="F1655" t="n">
        <v>-1</v>
      </c>
      <c r="G1655" t="s">
        <v>74</v>
      </c>
      <c r="H1655" t="s">
        <v>75</v>
      </c>
      <c r="I1655" t="s"/>
      <c r="J1655" t="s">
        <v>74</v>
      </c>
      <c r="K1655" t="n">
        <v>98</v>
      </c>
      <c r="L1655" t="s">
        <v>76</v>
      </c>
      <c r="M1655" t="s"/>
      <c r="N1655" t="s">
        <v>128</v>
      </c>
      <c r="O1655" t="s">
        <v>78</v>
      </c>
      <c r="P1655" t="s">
        <v>1236</v>
      </c>
      <c r="Q1655" t="s"/>
      <c r="R1655" t="s">
        <v>95</v>
      </c>
      <c r="S1655" t="s">
        <v>103</v>
      </c>
      <c r="T1655" t="s">
        <v>81</v>
      </c>
      <c r="U1655" t="s">
        <v>82</v>
      </c>
      <c r="V1655" t="s">
        <v>83</v>
      </c>
      <c r="W1655" t="s">
        <v>84</v>
      </c>
      <c r="X1655" t="s"/>
      <c r="Y1655" t="s">
        <v>85</v>
      </c>
      <c r="Z1655">
        <f>HYPERLINK("https://hotel-media.eclerx.com/savepage/tk_1546853902509148_sr_273.html","info")</f>
        <v/>
      </c>
      <c r="AA1655" t="n">
        <v>-2640986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/>
      <c r="AP1655" t="n">
        <v>124</v>
      </c>
      <c r="AQ1655" t="s">
        <v>88</v>
      </c>
      <c r="AR1655" t="s">
        <v>124</v>
      </c>
      <c r="AS1655" t="s"/>
      <c r="AT1655" t="s">
        <v>90</v>
      </c>
      <c r="AU1655" t="s"/>
      <c r="AV1655" t="s"/>
      <c r="AW1655" t="s"/>
      <c r="AX1655" t="s"/>
      <c r="AY1655" t="n">
        <v>2640986</v>
      </c>
      <c r="AZ1655" t="s">
        <v>1237</v>
      </c>
      <c r="BA1655" t="s"/>
      <c r="BB1655" t="n">
        <v>102380</v>
      </c>
      <c r="BC1655" t="n">
        <v>53.546125</v>
      </c>
      <c r="BD1655" t="n">
        <v>53.546125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1236</v>
      </c>
      <c r="F1656" t="n">
        <v>-1</v>
      </c>
      <c r="G1656" t="s">
        <v>74</v>
      </c>
      <c r="H1656" t="s">
        <v>75</v>
      </c>
      <c r="I1656" t="s"/>
      <c r="J1656" t="s">
        <v>74</v>
      </c>
      <c r="K1656" t="n">
        <v>98</v>
      </c>
      <c r="L1656" t="s">
        <v>76</v>
      </c>
      <c r="M1656" t="s"/>
      <c r="N1656" t="s">
        <v>128</v>
      </c>
      <c r="O1656" t="s">
        <v>78</v>
      </c>
      <c r="P1656" t="s">
        <v>1236</v>
      </c>
      <c r="Q1656" t="s"/>
      <c r="R1656" t="s">
        <v>95</v>
      </c>
      <c r="S1656" t="s">
        <v>103</v>
      </c>
      <c r="T1656" t="s">
        <v>81</v>
      </c>
      <c r="U1656" t="s">
        <v>82</v>
      </c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HYPERLINK("https://hotel-media.eclerx.com/savepage/tk_1546853902509148_sr_273.html","info")</f>
        <v/>
      </c>
      <c r="AA1656" t="n">
        <v>-2640986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/>
      <c r="AP1656" t="n">
        <v>124</v>
      </c>
      <c r="AQ1656" t="s">
        <v>88</v>
      </c>
      <c r="AR1656" t="s">
        <v>119</v>
      </c>
      <c r="AS1656" t="s"/>
      <c r="AT1656" t="s">
        <v>90</v>
      </c>
      <c r="AU1656" t="s"/>
      <c r="AV1656" t="s"/>
      <c r="AW1656" t="s"/>
      <c r="AX1656" t="s"/>
      <c r="AY1656" t="n">
        <v>2640986</v>
      </c>
      <c r="AZ1656" t="s">
        <v>1237</v>
      </c>
      <c r="BA1656" t="s"/>
      <c r="BB1656" t="n">
        <v>102380</v>
      </c>
      <c r="BC1656" t="n">
        <v>53.546125</v>
      </c>
      <c r="BD1656" t="n">
        <v>53.546125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1236</v>
      </c>
      <c r="F1657" t="n">
        <v>-1</v>
      </c>
      <c r="G1657" t="s">
        <v>74</v>
      </c>
      <c r="H1657" t="s">
        <v>75</v>
      </c>
      <c r="I1657" t="s"/>
      <c r="J1657" t="s">
        <v>74</v>
      </c>
      <c r="K1657" t="n">
        <v>99</v>
      </c>
      <c r="L1657" t="s">
        <v>76</v>
      </c>
      <c r="M1657" t="s"/>
      <c r="N1657" t="s">
        <v>1241</v>
      </c>
      <c r="O1657" t="s">
        <v>78</v>
      </c>
      <c r="P1657" t="s">
        <v>1236</v>
      </c>
      <c r="Q1657" t="s"/>
      <c r="R1657" t="s">
        <v>95</v>
      </c>
      <c r="S1657" t="s">
        <v>142</v>
      </c>
      <c r="T1657" t="s">
        <v>81</v>
      </c>
      <c r="U1657" t="s">
        <v>82</v>
      </c>
      <c r="V1657" t="s">
        <v>83</v>
      </c>
      <c r="W1657" t="s">
        <v>84</v>
      </c>
      <c r="X1657" t="s"/>
      <c r="Y1657" t="s">
        <v>85</v>
      </c>
      <c r="Z1657">
        <f>HYPERLINK("https://hotel-media.eclerx.com/savepage/tk_1546853902509148_sr_273.html","info")</f>
        <v/>
      </c>
      <c r="AA1657" t="n">
        <v>-2640986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/>
      <c r="AP1657" t="n">
        <v>124</v>
      </c>
      <c r="AQ1657" t="s">
        <v>88</v>
      </c>
      <c r="AR1657" t="s">
        <v>359</v>
      </c>
      <c r="AS1657" t="s"/>
      <c r="AT1657" t="s">
        <v>90</v>
      </c>
      <c r="AU1657" t="s"/>
      <c r="AV1657" t="s"/>
      <c r="AW1657" t="s"/>
      <c r="AX1657" t="s"/>
      <c r="AY1657" t="n">
        <v>2640986</v>
      </c>
      <c r="AZ1657" t="s">
        <v>1237</v>
      </c>
      <c r="BA1657" t="s"/>
      <c r="BB1657" t="n">
        <v>102380</v>
      </c>
      <c r="BC1657" t="n">
        <v>53.546125</v>
      </c>
      <c r="BD1657" t="n">
        <v>53.546125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1236</v>
      </c>
      <c r="F1658" t="n">
        <v>-1</v>
      </c>
      <c r="G1658" t="s">
        <v>74</v>
      </c>
      <c r="H1658" t="s">
        <v>75</v>
      </c>
      <c r="I1658" t="s"/>
      <c r="J1658" t="s">
        <v>74</v>
      </c>
      <c r="K1658" t="n">
        <v>99</v>
      </c>
      <c r="L1658" t="s">
        <v>76</v>
      </c>
      <c r="M1658" t="s"/>
      <c r="N1658" t="s">
        <v>1240</v>
      </c>
      <c r="O1658" t="s">
        <v>78</v>
      </c>
      <c r="P1658" t="s">
        <v>1236</v>
      </c>
      <c r="Q1658" t="s"/>
      <c r="R1658" t="s">
        <v>95</v>
      </c>
      <c r="S1658" t="s">
        <v>142</v>
      </c>
      <c r="T1658" t="s">
        <v>81</v>
      </c>
      <c r="U1658" t="s">
        <v>82</v>
      </c>
      <c r="V1658" t="s">
        <v>83</v>
      </c>
      <c r="W1658" t="s">
        <v>84</v>
      </c>
      <c r="X1658" t="s"/>
      <c r="Y1658" t="s">
        <v>85</v>
      </c>
      <c r="Z1658">
        <f>HYPERLINK("https://hotel-media.eclerx.com/savepage/tk_1546853902509148_sr_273.html","info")</f>
        <v/>
      </c>
      <c r="AA1658" t="n">
        <v>-2640986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/>
      <c r="AP1658" t="n">
        <v>124</v>
      </c>
      <c r="AQ1658" t="s">
        <v>88</v>
      </c>
      <c r="AR1658" t="s">
        <v>114</v>
      </c>
      <c r="AS1658" t="s"/>
      <c r="AT1658" t="s">
        <v>90</v>
      </c>
      <c r="AU1658" t="s"/>
      <c r="AV1658" t="s"/>
      <c r="AW1658" t="s"/>
      <c r="AX1658" t="s"/>
      <c r="AY1658" t="n">
        <v>2640986</v>
      </c>
      <c r="AZ1658" t="s">
        <v>1237</v>
      </c>
      <c r="BA1658" t="s"/>
      <c r="BB1658" t="n">
        <v>102380</v>
      </c>
      <c r="BC1658" t="n">
        <v>53.546125</v>
      </c>
      <c r="BD1658" t="n">
        <v>53.546125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1236</v>
      </c>
      <c r="F1659" t="n">
        <v>-1</v>
      </c>
      <c r="G1659" t="s">
        <v>74</v>
      </c>
      <c r="H1659" t="s">
        <v>75</v>
      </c>
      <c r="I1659" t="s"/>
      <c r="J1659" t="s">
        <v>74</v>
      </c>
      <c r="K1659" t="n">
        <v>99</v>
      </c>
      <c r="L1659" t="s">
        <v>76</v>
      </c>
      <c r="M1659" t="s"/>
      <c r="N1659" t="s">
        <v>128</v>
      </c>
      <c r="O1659" t="s">
        <v>78</v>
      </c>
      <c r="P1659" t="s">
        <v>1236</v>
      </c>
      <c r="Q1659" t="s"/>
      <c r="R1659" t="s">
        <v>95</v>
      </c>
      <c r="S1659" t="s">
        <v>142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HYPERLINK("https://hotel-media.eclerx.com/savepage/tk_1546853902509148_sr_273.html","info")</f>
        <v/>
      </c>
      <c r="AA1659" t="n">
        <v>-2640986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/>
      <c r="AP1659" t="n">
        <v>124</v>
      </c>
      <c r="AQ1659" t="s">
        <v>88</v>
      </c>
      <c r="AR1659" t="s">
        <v>121</v>
      </c>
      <c r="AS1659" t="s"/>
      <c r="AT1659" t="s">
        <v>90</v>
      </c>
      <c r="AU1659" t="s"/>
      <c r="AV1659" t="s"/>
      <c r="AW1659" t="s"/>
      <c r="AX1659" t="s"/>
      <c r="AY1659" t="n">
        <v>2640986</v>
      </c>
      <c r="AZ1659" t="s">
        <v>1237</v>
      </c>
      <c r="BA1659" t="s"/>
      <c r="BB1659" t="n">
        <v>102380</v>
      </c>
      <c r="BC1659" t="n">
        <v>53.546125</v>
      </c>
      <c r="BD1659" t="n">
        <v>53.546125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1236</v>
      </c>
      <c r="F1660" t="n">
        <v>-1</v>
      </c>
      <c r="G1660" t="s">
        <v>74</v>
      </c>
      <c r="H1660" t="s">
        <v>75</v>
      </c>
      <c r="I1660" t="s"/>
      <c r="J1660" t="s">
        <v>74</v>
      </c>
      <c r="K1660" t="n">
        <v>100</v>
      </c>
      <c r="L1660" t="s">
        <v>76</v>
      </c>
      <c r="M1660" t="s"/>
      <c r="N1660" t="s">
        <v>128</v>
      </c>
      <c r="O1660" t="s">
        <v>78</v>
      </c>
      <c r="P1660" t="s">
        <v>1236</v>
      </c>
      <c r="Q1660" t="s"/>
      <c r="R1660" t="s">
        <v>95</v>
      </c>
      <c r="S1660" t="s">
        <v>308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HYPERLINK("https://hotel-media.eclerx.com/savepage/tk_1546853902509148_sr_273.html","info")</f>
        <v/>
      </c>
      <c r="AA1660" t="n">
        <v>-2640986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/>
      <c r="AP1660" t="n">
        <v>124</v>
      </c>
      <c r="AQ1660" t="s">
        <v>88</v>
      </c>
      <c r="AR1660" t="s">
        <v>148</v>
      </c>
      <c r="AS1660" t="s"/>
      <c r="AT1660" t="s">
        <v>90</v>
      </c>
      <c r="AU1660" t="s"/>
      <c r="AV1660" t="s"/>
      <c r="AW1660" t="s"/>
      <c r="AX1660" t="s"/>
      <c r="AY1660" t="n">
        <v>2640986</v>
      </c>
      <c r="AZ1660" t="s">
        <v>1237</v>
      </c>
      <c r="BA1660" t="s"/>
      <c r="BB1660" t="n">
        <v>102380</v>
      </c>
      <c r="BC1660" t="n">
        <v>53.546125</v>
      </c>
      <c r="BD1660" t="n">
        <v>53.546125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1236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101</v>
      </c>
      <c r="L1661" t="s">
        <v>76</v>
      </c>
      <c r="M1661" t="s"/>
      <c r="N1661" t="s">
        <v>128</v>
      </c>
      <c r="O1661" t="s">
        <v>78</v>
      </c>
      <c r="P1661" t="s">
        <v>1236</v>
      </c>
      <c r="Q1661" t="s"/>
      <c r="R1661" t="s">
        <v>95</v>
      </c>
      <c r="S1661" t="s">
        <v>144</v>
      </c>
      <c r="T1661" t="s">
        <v>81</v>
      </c>
      <c r="U1661" t="s">
        <v>82</v>
      </c>
      <c r="V1661" t="s">
        <v>83</v>
      </c>
      <c r="W1661" t="s">
        <v>84</v>
      </c>
      <c r="X1661" t="s"/>
      <c r="Y1661" t="s">
        <v>85</v>
      </c>
      <c r="Z1661">
        <f>HYPERLINK("https://hotel-media.eclerx.com/savepage/tk_1546853902509148_sr_273.html","info")</f>
        <v/>
      </c>
      <c r="AA1661" t="n">
        <v>-2640986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/>
      <c r="AP1661" t="n">
        <v>124</v>
      </c>
      <c r="AQ1661" t="s">
        <v>88</v>
      </c>
      <c r="AR1661" t="s">
        <v>450</v>
      </c>
      <c r="AS1661" t="s"/>
      <c r="AT1661" t="s">
        <v>90</v>
      </c>
      <c r="AU1661" t="s"/>
      <c r="AV1661" t="s"/>
      <c r="AW1661" t="s"/>
      <c r="AX1661" t="s"/>
      <c r="AY1661" t="n">
        <v>2640986</v>
      </c>
      <c r="AZ1661" t="s">
        <v>1237</v>
      </c>
      <c r="BA1661" t="s"/>
      <c r="BB1661" t="n">
        <v>102380</v>
      </c>
      <c r="BC1661" t="n">
        <v>53.546125</v>
      </c>
      <c r="BD1661" t="n">
        <v>53.546125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1236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102</v>
      </c>
      <c r="L1662" t="s">
        <v>76</v>
      </c>
      <c r="M1662" t="s"/>
      <c r="N1662" t="s">
        <v>143</v>
      </c>
      <c r="O1662" t="s">
        <v>78</v>
      </c>
      <c r="P1662" t="s">
        <v>1236</v>
      </c>
      <c r="Q1662" t="s"/>
      <c r="R1662" t="s">
        <v>95</v>
      </c>
      <c r="S1662" t="s">
        <v>145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HYPERLINK("https://hotel-media.eclerx.com/savepage/tk_1546853902509148_sr_273.html","info")</f>
        <v/>
      </c>
      <c r="AA1662" t="n">
        <v>-2640986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/>
      <c r="AP1662" t="n">
        <v>124</v>
      </c>
      <c r="AQ1662" t="s">
        <v>88</v>
      </c>
      <c r="AR1662" t="s">
        <v>133</v>
      </c>
      <c r="AS1662" t="s"/>
      <c r="AT1662" t="s">
        <v>90</v>
      </c>
      <c r="AU1662" t="s"/>
      <c r="AV1662" t="s"/>
      <c r="AW1662" t="s"/>
      <c r="AX1662" t="s"/>
      <c r="AY1662" t="n">
        <v>2640986</v>
      </c>
      <c r="AZ1662" t="s">
        <v>1237</v>
      </c>
      <c r="BA1662" t="s"/>
      <c r="BB1662" t="n">
        <v>102380</v>
      </c>
      <c r="BC1662" t="n">
        <v>53.546125</v>
      </c>
      <c r="BD1662" t="n">
        <v>53.546125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1236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103</v>
      </c>
      <c r="L1663" t="s">
        <v>76</v>
      </c>
      <c r="M1663" t="s"/>
      <c r="N1663" t="s">
        <v>146</v>
      </c>
      <c r="O1663" t="s">
        <v>78</v>
      </c>
      <c r="P1663" t="s">
        <v>1236</v>
      </c>
      <c r="Q1663" t="s"/>
      <c r="R1663" t="s">
        <v>95</v>
      </c>
      <c r="S1663" t="s">
        <v>147</v>
      </c>
      <c r="T1663" t="s">
        <v>81</v>
      </c>
      <c r="U1663" t="s">
        <v>82</v>
      </c>
      <c r="V1663" t="s">
        <v>83</v>
      </c>
      <c r="W1663" t="s">
        <v>84</v>
      </c>
      <c r="X1663" t="s"/>
      <c r="Y1663" t="s">
        <v>85</v>
      </c>
      <c r="Z1663">
        <f>HYPERLINK("https://hotel-media.eclerx.com/savepage/tk_1546853902509148_sr_273.html","info")</f>
        <v/>
      </c>
      <c r="AA1663" t="n">
        <v>-2640986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/>
      <c r="AP1663" t="n">
        <v>124</v>
      </c>
      <c r="AQ1663" t="s">
        <v>88</v>
      </c>
      <c r="AR1663" t="s">
        <v>133</v>
      </c>
      <c r="AS1663" t="s"/>
      <c r="AT1663" t="s">
        <v>90</v>
      </c>
      <c r="AU1663" t="s"/>
      <c r="AV1663" t="s"/>
      <c r="AW1663" t="s"/>
      <c r="AX1663" t="s"/>
      <c r="AY1663" t="n">
        <v>2640986</v>
      </c>
      <c r="AZ1663" t="s">
        <v>1237</v>
      </c>
      <c r="BA1663" t="s"/>
      <c r="BB1663" t="n">
        <v>102380</v>
      </c>
      <c r="BC1663" t="n">
        <v>53.546125</v>
      </c>
      <c r="BD1663" t="n">
        <v>53.546125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1236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104</v>
      </c>
      <c r="L1664" t="s">
        <v>76</v>
      </c>
      <c r="M1664" t="s"/>
      <c r="N1664" t="s">
        <v>128</v>
      </c>
      <c r="O1664" t="s">
        <v>78</v>
      </c>
      <c r="P1664" t="s">
        <v>1236</v>
      </c>
      <c r="Q1664" t="s"/>
      <c r="R1664" t="s">
        <v>95</v>
      </c>
      <c r="S1664" t="s">
        <v>150</v>
      </c>
      <c r="T1664" t="s">
        <v>81</v>
      </c>
      <c r="U1664" t="s">
        <v>82</v>
      </c>
      <c r="V1664" t="s">
        <v>83</v>
      </c>
      <c r="W1664" t="s">
        <v>84</v>
      </c>
      <c r="X1664" t="s"/>
      <c r="Y1664" t="s">
        <v>85</v>
      </c>
      <c r="Z1664">
        <f>HYPERLINK("https://hotel-media.eclerx.com/savepage/tk_1546853902509148_sr_273.html","info")</f>
        <v/>
      </c>
      <c r="AA1664" t="n">
        <v>-2640986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/>
      <c r="AP1664" t="n">
        <v>124</v>
      </c>
      <c r="AQ1664" t="s">
        <v>88</v>
      </c>
      <c r="AR1664" t="s">
        <v>121</v>
      </c>
      <c r="AS1664" t="s"/>
      <c r="AT1664" t="s">
        <v>90</v>
      </c>
      <c r="AU1664" t="s"/>
      <c r="AV1664" t="s"/>
      <c r="AW1664" t="s"/>
      <c r="AX1664" t="s"/>
      <c r="AY1664" t="n">
        <v>2640986</v>
      </c>
      <c r="AZ1664" t="s">
        <v>1237</v>
      </c>
      <c r="BA1664" t="s"/>
      <c r="BB1664" t="n">
        <v>102380</v>
      </c>
      <c r="BC1664" t="n">
        <v>53.546125</v>
      </c>
      <c r="BD1664" t="n">
        <v>53.546125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1236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104</v>
      </c>
      <c r="L1665" t="s">
        <v>76</v>
      </c>
      <c r="M1665" t="s"/>
      <c r="N1665" t="s">
        <v>149</v>
      </c>
      <c r="O1665" t="s">
        <v>78</v>
      </c>
      <c r="P1665" t="s">
        <v>1236</v>
      </c>
      <c r="Q1665" t="s"/>
      <c r="R1665" t="s">
        <v>95</v>
      </c>
      <c r="S1665" t="s">
        <v>150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HYPERLINK("https://hotel-media.eclerx.com/savepage/tk_1546853902509148_sr_273.html","info")</f>
        <v/>
      </c>
      <c r="AA1665" t="n">
        <v>-2640986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/>
      <c r="AP1665" t="n">
        <v>124</v>
      </c>
      <c r="AQ1665" t="s">
        <v>88</v>
      </c>
      <c r="AR1665" t="s">
        <v>121</v>
      </c>
      <c r="AS1665" t="s"/>
      <c r="AT1665" t="s">
        <v>90</v>
      </c>
      <c r="AU1665" t="s"/>
      <c r="AV1665" t="s"/>
      <c r="AW1665" t="s"/>
      <c r="AX1665" t="s"/>
      <c r="AY1665" t="n">
        <v>2640986</v>
      </c>
      <c r="AZ1665" t="s">
        <v>1237</v>
      </c>
      <c r="BA1665" t="s"/>
      <c r="BB1665" t="n">
        <v>102380</v>
      </c>
      <c r="BC1665" t="n">
        <v>53.546125</v>
      </c>
      <c r="BD1665" t="n">
        <v>53.546125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1236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106</v>
      </c>
      <c r="L1666" t="s">
        <v>76</v>
      </c>
      <c r="M1666" t="s"/>
      <c r="N1666" t="s">
        <v>193</v>
      </c>
      <c r="O1666" t="s">
        <v>78</v>
      </c>
      <c r="P1666" t="s">
        <v>1236</v>
      </c>
      <c r="Q1666" t="s"/>
      <c r="R1666" t="s">
        <v>95</v>
      </c>
      <c r="S1666" t="s">
        <v>557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HYPERLINK("https://hotel-media.eclerx.com/savepage/tk_1546853902509148_sr_273.html","info")</f>
        <v/>
      </c>
      <c r="AA1666" t="n">
        <v>-2640986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/>
      <c r="AP1666" t="n">
        <v>124</v>
      </c>
      <c r="AQ1666" t="s">
        <v>88</v>
      </c>
      <c r="AR1666" t="s">
        <v>89</v>
      </c>
      <c r="AS1666" t="s"/>
      <c r="AT1666" t="s">
        <v>90</v>
      </c>
      <c r="AU1666" t="s"/>
      <c r="AV1666" t="s"/>
      <c r="AW1666" t="s"/>
      <c r="AX1666" t="s"/>
      <c r="AY1666" t="n">
        <v>2640986</v>
      </c>
      <c r="AZ1666" t="s">
        <v>1237</v>
      </c>
      <c r="BA1666" t="s"/>
      <c r="BB1666" t="n">
        <v>102380</v>
      </c>
      <c r="BC1666" t="n">
        <v>53.546125</v>
      </c>
      <c r="BD1666" t="n">
        <v>53.546125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1236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108</v>
      </c>
      <c r="L1667" t="s">
        <v>76</v>
      </c>
      <c r="M1667" t="s"/>
      <c r="N1667" t="s">
        <v>128</v>
      </c>
      <c r="O1667" t="s">
        <v>78</v>
      </c>
      <c r="P1667" t="s">
        <v>1236</v>
      </c>
      <c r="Q1667" t="s"/>
      <c r="R1667" t="s">
        <v>95</v>
      </c>
      <c r="S1667" t="s">
        <v>644</v>
      </c>
      <c r="T1667" t="s">
        <v>81</v>
      </c>
      <c r="U1667" t="s">
        <v>82</v>
      </c>
      <c r="V1667" t="s">
        <v>83</v>
      </c>
      <c r="W1667" t="s">
        <v>84</v>
      </c>
      <c r="X1667" t="s"/>
      <c r="Y1667" t="s">
        <v>85</v>
      </c>
      <c r="Z1667">
        <f>HYPERLINK("https://hotel-media.eclerx.com/savepage/tk_1546853902509148_sr_273.html","info")</f>
        <v/>
      </c>
      <c r="AA1667" t="n">
        <v>-2640986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/>
      <c r="AP1667" t="n">
        <v>124</v>
      </c>
      <c r="AQ1667" t="s">
        <v>88</v>
      </c>
      <c r="AR1667" t="s">
        <v>130</v>
      </c>
      <c r="AS1667" t="s"/>
      <c r="AT1667" t="s">
        <v>90</v>
      </c>
      <c r="AU1667" t="s"/>
      <c r="AV1667" t="s"/>
      <c r="AW1667" t="s"/>
      <c r="AX1667" t="s"/>
      <c r="AY1667" t="n">
        <v>2640986</v>
      </c>
      <c r="AZ1667" t="s">
        <v>1237</v>
      </c>
      <c r="BA1667" t="s"/>
      <c r="BB1667" t="n">
        <v>102380</v>
      </c>
      <c r="BC1667" t="n">
        <v>53.546125</v>
      </c>
      <c r="BD1667" t="n">
        <v>53.546125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1236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109</v>
      </c>
      <c r="L1668" t="s">
        <v>76</v>
      </c>
      <c r="M1668" t="s"/>
      <c r="N1668" t="s">
        <v>193</v>
      </c>
      <c r="O1668" t="s">
        <v>78</v>
      </c>
      <c r="P1668" t="s">
        <v>1236</v>
      </c>
      <c r="Q1668" t="s"/>
      <c r="R1668" t="s">
        <v>95</v>
      </c>
      <c r="S1668" t="s">
        <v>203</v>
      </c>
      <c r="T1668" t="s">
        <v>81</v>
      </c>
      <c r="U1668" t="s">
        <v>82</v>
      </c>
      <c r="V1668" t="s">
        <v>83</v>
      </c>
      <c r="W1668" t="s">
        <v>84</v>
      </c>
      <c r="X1668" t="s"/>
      <c r="Y1668" t="s">
        <v>85</v>
      </c>
      <c r="Z1668">
        <f>HYPERLINK("https://hotel-media.eclerx.com/savepage/tk_1546853902509148_sr_273.html","info")</f>
        <v/>
      </c>
      <c r="AA1668" t="n">
        <v>-2640986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/>
      <c r="AP1668" t="n">
        <v>124</v>
      </c>
      <c r="AQ1668" t="s">
        <v>88</v>
      </c>
      <c r="AR1668" t="s">
        <v>114</v>
      </c>
      <c r="AS1668" t="s"/>
      <c r="AT1668" t="s">
        <v>90</v>
      </c>
      <c r="AU1668" t="s"/>
      <c r="AV1668" t="s"/>
      <c r="AW1668" t="s"/>
      <c r="AX1668" t="s"/>
      <c r="AY1668" t="n">
        <v>2640986</v>
      </c>
      <c r="AZ1668" t="s">
        <v>1237</v>
      </c>
      <c r="BA1668" t="s"/>
      <c r="BB1668" t="n">
        <v>102380</v>
      </c>
      <c r="BC1668" t="n">
        <v>53.546125</v>
      </c>
      <c r="BD1668" t="n">
        <v>53.546125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1236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111</v>
      </c>
      <c r="L1669" t="s">
        <v>76</v>
      </c>
      <c r="M1669" t="s"/>
      <c r="N1669" t="s">
        <v>128</v>
      </c>
      <c r="O1669" t="s">
        <v>78</v>
      </c>
      <c r="P1669" t="s">
        <v>1236</v>
      </c>
      <c r="Q1669" t="s"/>
      <c r="R1669" t="s">
        <v>95</v>
      </c>
      <c r="S1669" t="s">
        <v>560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HYPERLINK("https://hotel-media.eclerx.com/savepage/tk_1546853902509148_sr_273.html","info")</f>
        <v/>
      </c>
      <c r="AA1669" t="n">
        <v>-2640986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/>
      <c r="AP1669" t="n">
        <v>124</v>
      </c>
      <c r="AQ1669" t="s">
        <v>88</v>
      </c>
      <c r="AR1669" t="s">
        <v>127</v>
      </c>
      <c r="AS1669" t="s"/>
      <c r="AT1669" t="s">
        <v>90</v>
      </c>
      <c r="AU1669" t="s"/>
      <c r="AV1669" t="s"/>
      <c r="AW1669" t="s"/>
      <c r="AX1669" t="s"/>
      <c r="AY1669" t="n">
        <v>2640986</v>
      </c>
      <c r="AZ1669" t="s">
        <v>1237</v>
      </c>
      <c r="BA1669" t="s"/>
      <c r="BB1669" t="n">
        <v>102380</v>
      </c>
      <c r="BC1669" t="n">
        <v>53.546125</v>
      </c>
      <c r="BD1669" t="n">
        <v>53.546125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1236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115</v>
      </c>
      <c r="L1670" t="s">
        <v>76</v>
      </c>
      <c r="M1670" t="s"/>
      <c r="N1670" t="s">
        <v>128</v>
      </c>
      <c r="O1670" t="s">
        <v>78</v>
      </c>
      <c r="P1670" t="s">
        <v>1236</v>
      </c>
      <c r="Q1670" t="s"/>
      <c r="R1670" t="s">
        <v>95</v>
      </c>
      <c r="S1670" t="s">
        <v>649</v>
      </c>
      <c r="T1670" t="s">
        <v>81</v>
      </c>
      <c r="U1670" t="s">
        <v>82</v>
      </c>
      <c r="V1670" t="s">
        <v>83</v>
      </c>
      <c r="W1670" t="s">
        <v>97</v>
      </c>
      <c r="X1670" t="s"/>
      <c r="Y1670" t="s">
        <v>85</v>
      </c>
      <c r="Z1670">
        <f>HYPERLINK("https://hotel-media.eclerx.com/savepage/tk_1546853902509148_sr_273.html","info")</f>
        <v/>
      </c>
      <c r="AA1670" t="n">
        <v>-2640986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/>
      <c r="AP1670" t="n">
        <v>124</v>
      </c>
      <c r="AQ1670" t="s">
        <v>88</v>
      </c>
      <c r="AR1670" t="s">
        <v>121</v>
      </c>
      <c r="AS1670" t="s"/>
      <c r="AT1670" t="s">
        <v>90</v>
      </c>
      <c r="AU1670" t="s"/>
      <c r="AV1670" t="s"/>
      <c r="AW1670" t="s"/>
      <c r="AX1670" t="s"/>
      <c r="AY1670" t="n">
        <v>2640986</v>
      </c>
      <c r="AZ1670" t="s">
        <v>1237</v>
      </c>
      <c r="BA1670" t="s"/>
      <c r="BB1670" t="n">
        <v>102380</v>
      </c>
      <c r="BC1670" t="n">
        <v>53.546125</v>
      </c>
      <c r="BD1670" t="n">
        <v>53.546125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1236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119</v>
      </c>
      <c r="L1671" t="s">
        <v>76</v>
      </c>
      <c r="M1671" t="s"/>
      <c r="N1671" t="s">
        <v>329</v>
      </c>
      <c r="O1671" t="s">
        <v>78</v>
      </c>
      <c r="P1671" t="s">
        <v>1236</v>
      </c>
      <c r="Q1671" t="s"/>
      <c r="R1671" t="s">
        <v>95</v>
      </c>
      <c r="S1671" t="s">
        <v>204</v>
      </c>
      <c r="T1671" t="s">
        <v>81</v>
      </c>
      <c r="U1671" t="s">
        <v>82</v>
      </c>
      <c r="V1671" t="s">
        <v>83</v>
      </c>
      <c r="W1671" t="s">
        <v>84</v>
      </c>
      <c r="X1671" t="s"/>
      <c r="Y1671" t="s">
        <v>85</v>
      </c>
      <c r="Z1671">
        <f>HYPERLINK("https://hotel-media.eclerx.com/savepage/tk_1546853902509148_sr_273.html","info")</f>
        <v/>
      </c>
      <c r="AA1671" t="n">
        <v>-2640986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/>
      <c r="AP1671" t="n">
        <v>124</v>
      </c>
      <c r="AQ1671" t="s">
        <v>88</v>
      </c>
      <c r="AR1671" t="s">
        <v>133</v>
      </c>
      <c r="AS1671" t="s"/>
      <c r="AT1671" t="s">
        <v>90</v>
      </c>
      <c r="AU1671" t="s"/>
      <c r="AV1671" t="s"/>
      <c r="AW1671" t="s"/>
      <c r="AX1671" t="s"/>
      <c r="AY1671" t="n">
        <v>2640986</v>
      </c>
      <c r="AZ1671" t="s">
        <v>1237</v>
      </c>
      <c r="BA1671" t="s"/>
      <c r="BB1671" t="n">
        <v>102380</v>
      </c>
      <c r="BC1671" t="n">
        <v>53.546125</v>
      </c>
      <c r="BD1671" t="n">
        <v>53.546125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1236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119</v>
      </c>
      <c r="L1672" t="s">
        <v>76</v>
      </c>
      <c r="M1672" t="s"/>
      <c r="N1672" t="s">
        <v>329</v>
      </c>
      <c r="O1672" t="s">
        <v>78</v>
      </c>
      <c r="P1672" t="s">
        <v>1236</v>
      </c>
      <c r="Q1672" t="s"/>
      <c r="R1672" t="s">
        <v>95</v>
      </c>
      <c r="S1672" t="s">
        <v>204</v>
      </c>
      <c r="T1672" t="s">
        <v>81</v>
      </c>
      <c r="U1672" t="s">
        <v>82</v>
      </c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HYPERLINK("https://hotel-media.eclerx.com/savepage/tk_1546853902509148_sr_273.html","info")</f>
        <v/>
      </c>
      <c r="AA1672" t="n">
        <v>-2640986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/>
      <c r="AP1672" t="n">
        <v>124</v>
      </c>
      <c r="AQ1672" t="s">
        <v>88</v>
      </c>
      <c r="AR1672" t="s">
        <v>133</v>
      </c>
      <c r="AS1672" t="s"/>
      <c r="AT1672" t="s">
        <v>90</v>
      </c>
      <c r="AU1672" t="s"/>
      <c r="AV1672" t="s"/>
      <c r="AW1672" t="s"/>
      <c r="AX1672" t="s"/>
      <c r="AY1672" t="n">
        <v>2640986</v>
      </c>
      <c r="AZ1672" t="s">
        <v>1237</v>
      </c>
      <c r="BA1672" t="s"/>
      <c r="BB1672" t="n">
        <v>102380</v>
      </c>
      <c r="BC1672" t="n">
        <v>53.546125</v>
      </c>
      <c r="BD1672" t="n">
        <v>53.546125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1236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121</v>
      </c>
      <c r="L1673" t="s">
        <v>76</v>
      </c>
      <c r="M1673" t="s"/>
      <c r="N1673" t="s">
        <v>128</v>
      </c>
      <c r="O1673" t="s">
        <v>78</v>
      </c>
      <c r="P1673" t="s">
        <v>1236</v>
      </c>
      <c r="Q1673" t="s"/>
      <c r="R1673" t="s">
        <v>95</v>
      </c>
      <c r="S1673" t="s">
        <v>293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HYPERLINK("https://hotel-media.eclerx.com/savepage/tk_1546853902509148_sr_273.html","info")</f>
        <v/>
      </c>
      <c r="AA1673" t="n">
        <v>-2640986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/>
      <c r="AP1673" t="n">
        <v>124</v>
      </c>
      <c r="AQ1673" t="s">
        <v>88</v>
      </c>
      <c r="AR1673" t="s">
        <v>133</v>
      </c>
      <c r="AS1673" t="s"/>
      <c r="AT1673" t="s">
        <v>90</v>
      </c>
      <c r="AU1673" t="s"/>
      <c r="AV1673" t="s"/>
      <c r="AW1673" t="s"/>
      <c r="AX1673" t="s"/>
      <c r="AY1673" t="n">
        <v>2640986</v>
      </c>
      <c r="AZ1673" t="s">
        <v>1237</v>
      </c>
      <c r="BA1673" t="s"/>
      <c r="BB1673" t="n">
        <v>102380</v>
      </c>
      <c r="BC1673" t="n">
        <v>53.546125</v>
      </c>
      <c r="BD1673" t="n">
        <v>53.546125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1236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121</v>
      </c>
      <c r="L1674" t="s">
        <v>76</v>
      </c>
      <c r="M1674" t="s"/>
      <c r="N1674" t="s">
        <v>128</v>
      </c>
      <c r="O1674" t="s">
        <v>78</v>
      </c>
      <c r="P1674" t="s">
        <v>1236</v>
      </c>
      <c r="Q1674" t="s"/>
      <c r="R1674" t="s">
        <v>95</v>
      </c>
      <c r="S1674" t="s">
        <v>293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HYPERLINK("https://hotel-media.eclerx.com/savepage/tk_1546853902509148_sr_273.html","info")</f>
        <v/>
      </c>
      <c r="AA1674" t="n">
        <v>-2640986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/>
      <c r="AP1674" t="n">
        <v>124</v>
      </c>
      <c r="AQ1674" t="s">
        <v>88</v>
      </c>
      <c r="AR1674" t="s">
        <v>119</v>
      </c>
      <c r="AS1674" t="s"/>
      <c r="AT1674" t="s">
        <v>90</v>
      </c>
      <c r="AU1674" t="s"/>
      <c r="AV1674" t="s"/>
      <c r="AW1674" t="s"/>
      <c r="AX1674" t="s"/>
      <c r="AY1674" t="n">
        <v>2640986</v>
      </c>
      <c r="AZ1674" t="s">
        <v>1237</v>
      </c>
      <c r="BA1674" t="s"/>
      <c r="BB1674" t="n">
        <v>102380</v>
      </c>
      <c r="BC1674" t="n">
        <v>53.546125</v>
      </c>
      <c r="BD1674" t="n">
        <v>53.546125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1236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123</v>
      </c>
      <c r="L1675" t="s">
        <v>76</v>
      </c>
      <c r="M1675" t="s"/>
      <c r="N1675" t="s">
        <v>128</v>
      </c>
      <c r="O1675" t="s">
        <v>78</v>
      </c>
      <c r="P1675" t="s">
        <v>1236</v>
      </c>
      <c r="Q1675" t="s"/>
      <c r="R1675" t="s">
        <v>95</v>
      </c>
      <c r="S1675" t="s">
        <v>205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HYPERLINK("https://hotel-media.eclerx.com/savepage/tk_1546853902509148_sr_273.html","info")</f>
        <v/>
      </c>
      <c r="AA1675" t="n">
        <v>-2640986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/>
      <c r="AP1675" t="n">
        <v>124</v>
      </c>
      <c r="AQ1675" t="s">
        <v>88</v>
      </c>
      <c r="AR1675" t="s">
        <v>148</v>
      </c>
      <c r="AS1675" t="s"/>
      <c r="AT1675" t="s">
        <v>90</v>
      </c>
      <c r="AU1675" t="s"/>
      <c r="AV1675" t="s"/>
      <c r="AW1675" t="s"/>
      <c r="AX1675" t="s"/>
      <c r="AY1675" t="n">
        <v>2640986</v>
      </c>
      <c r="AZ1675" t="s">
        <v>1237</v>
      </c>
      <c r="BA1675" t="s"/>
      <c r="BB1675" t="n">
        <v>102380</v>
      </c>
      <c r="BC1675" t="n">
        <v>53.546125</v>
      </c>
      <c r="BD1675" t="n">
        <v>53.546125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1236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124</v>
      </c>
      <c r="L1676" t="s">
        <v>76</v>
      </c>
      <c r="M1676" t="s"/>
      <c r="N1676" t="s">
        <v>1239</v>
      </c>
      <c r="O1676" t="s">
        <v>78</v>
      </c>
      <c r="P1676" t="s">
        <v>1236</v>
      </c>
      <c r="Q1676" t="s"/>
      <c r="R1676" t="s">
        <v>95</v>
      </c>
      <c r="S1676" t="s">
        <v>294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HYPERLINK("https://hotel-media.eclerx.com/savepage/tk_1546853902509148_sr_273.html","info")</f>
        <v/>
      </c>
      <c r="AA1676" t="n">
        <v>-2640986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/>
      <c r="AP1676" t="n">
        <v>124</v>
      </c>
      <c r="AQ1676" t="s">
        <v>88</v>
      </c>
      <c r="AR1676" t="s">
        <v>450</v>
      </c>
      <c r="AS1676" t="s"/>
      <c r="AT1676" t="s">
        <v>90</v>
      </c>
      <c r="AU1676" t="s"/>
      <c r="AV1676" t="s"/>
      <c r="AW1676" t="s"/>
      <c r="AX1676" t="s"/>
      <c r="AY1676" t="n">
        <v>2640986</v>
      </c>
      <c r="AZ1676" t="s">
        <v>1237</v>
      </c>
      <c r="BA1676" t="s"/>
      <c r="BB1676" t="n">
        <v>102380</v>
      </c>
      <c r="BC1676" t="n">
        <v>53.546125</v>
      </c>
      <c r="BD1676" t="n">
        <v>53.546125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1236</v>
      </c>
      <c r="F1677" t="n">
        <v>-1</v>
      </c>
      <c r="G1677" t="s">
        <v>74</v>
      </c>
      <c r="H1677" t="s">
        <v>75</v>
      </c>
      <c r="I1677" t="s"/>
      <c r="J1677" t="s">
        <v>74</v>
      </c>
      <c r="K1677" t="n">
        <v>144</v>
      </c>
      <c r="L1677" t="s">
        <v>76</v>
      </c>
      <c r="M1677" t="s"/>
      <c r="N1677" t="s">
        <v>128</v>
      </c>
      <c r="O1677" t="s">
        <v>78</v>
      </c>
      <c r="P1677" t="s">
        <v>1236</v>
      </c>
      <c r="Q1677" t="s"/>
      <c r="R1677" t="s">
        <v>95</v>
      </c>
      <c r="S1677" t="s">
        <v>226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HYPERLINK("https://hotel-media.eclerx.com/savepage/tk_1546853902509148_sr_273.html","info")</f>
        <v/>
      </c>
      <c r="AA1677" t="n">
        <v>-2640986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/>
      <c r="AP1677" t="n">
        <v>124</v>
      </c>
      <c r="AQ1677" t="s">
        <v>88</v>
      </c>
      <c r="AR1677" t="s">
        <v>121</v>
      </c>
      <c r="AS1677" t="s"/>
      <c r="AT1677" t="s">
        <v>90</v>
      </c>
      <c r="AU1677" t="s"/>
      <c r="AV1677" t="s"/>
      <c r="AW1677" t="s"/>
      <c r="AX1677" t="s"/>
      <c r="AY1677" t="n">
        <v>2640986</v>
      </c>
      <c r="AZ1677" t="s">
        <v>1237</v>
      </c>
      <c r="BA1677" t="s"/>
      <c r="BB1677" t="n">
        <v>102380</v>
      </c>
      <c r="BC1677" t="n">
        <v>53.546125</v>
      </c>
      <c r="BD1677" t="n">
        <v>53.546125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1236</v>
      </c>
      <c r="F1678" t="n">
        <v>-1</v>
      </c>
      <c r="G1678" t="s">
        <v>74</v>
      </c>
      <c r="H1678" t="s">
        <v>75</v>
      </c>
      <c r="I1678" t="s"/>
      <c r="J1678" t="s">
        <v>74</v>
      </c>
      <c r="K1678" t="n">
        <v>165</v>
      </c>
      <c r="L1678" t="s">
        <v>76</v>
      </c>
      <c r="M1678" t="s"/>
      <c r="N1678" t="s">
        <v>1238</v>
      </c>
      <c r="O1678" t="s">
        <v>78</v>
      </c>
      <c r="P1678" t="s">
        <v>1236</v>
      </c>
      <c r="Q1678" t="s"/>
      <c r="R1678" t="s">
        <v>95</v>
      </c>
      <c r="S1678" t="s">
        <v>284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HYPERLINK("https://hotel-media.eclerx.com/savepage/tk_1546853902509148_sr_273.html","info")</f>
        <v/>
      </c>
      <c r="AA1678" t="n">
        <v>-2640986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/>
      <c r="AP1678" t="n">
        <v>124</v>
      </c>
      <c r="AQ1678" t="s">
        <v>88</v>
      </c>
      <c r="AR1678" t="s">
        <v>123</v>
      </c>
      <c r="AS1678" t="s"/>
      <c r="AT1678" t="s">
        <v>90</v>
      </c>
      <c r="AU1678" t="s"/>
      <c r="AV1678" t="s"/>
      <c r="AW1678" t="s"/>
      <c r="AX1678" t="s"/>
      <c r="AY1678" t="n">
        <v>2640986</v>
      </c>
      <c r="AZ1678" t="s">
        <v>1237</v>
      </c>
      <c r="BA1678" t="s"/>
      <c r="BB1678" t="n">
        <v>102380</v>
      </c>
      <c r="BC1678" t="n">
        <v>53.546125</v>
      </c>
      <c r="BD1678" t="n">
        <v>53.546125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1242</v>
      </c>
      <c r="F1679" t="n">
        <v>-1</v>
      </c>
      <c r="G1679" t="s">
        <v>74</v>
      </c>
      <c r="H1679" t="s">
        <v>75</v>
      </c>
      <c r="I1679" t="s"/>
      <c r="J1679" t="s">
        <v>74</v>
      </c>
      <c r="K1679" t="n">
        <v>176</v>
      </c>
      <c r="L1679" t="s">
        <v>76</v>
      </c>
      <c r="M1679" t="s"/>
      <c r="N1679" t="s">
        <v>235</v>
      </c>
      <c r="O1679" t="s">
        <v>78</v>
      </c>
      <c r="P1679" t="s">
        <v>1242</v>
      </c>
      <c r="Q1679" t="s"/>
      <c r="R1679" t="s">
        <v>153</v>
      </c>
      <c r="S1679" t="s">
        <v>160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HYPERLINK("https://hotel-media.eclerx.com/savepage/tk_15468537322687166_sr_273.html","info")</f>
        <v/>
      </c>
      <c r="AA1679" t="n">
        <v>-4276810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/>
      <c r="AP1679" t="n">
        <v>43</v>
      </c>
      <c r="AQ1679" t="s">
        <v>88</v>
      </c>
      <c r="AR1679" t="s">
        <v>123</v>
      </c>
      <c r="AS1679" t="s"/>
      <c r="AT1679" t="s">
        <v>90</v>
      </c>
      <c r="AU1679" t="s"/>
      <c r="AV1679" t="s"/>
      <c r="AW1679" t="s"/>
      <c r="AX1679" t="s"/>
      <c r="AY1679" t="n">
        <v>4276810</v>
      </c>
      <c r="AZ1679" t="s">
        <v>1243</v>
      </c>
      <c r="BA1679" t="s"/>
      <c r="BB1679" t="n">
        <v>27820</v>
      </c>
      <c r="BC1679" t="n">
        <v>53.460319</v>
      </c>
      <c r="BD1679" t="n">
        <v>53.460319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1242</v>
      </c>
      <c r="F1680" t="n">
        <v>-1</v>
      </c>
      <c r="G1680" t="s">
        <v>74</v>
      </c>
      <c r="H1680" t="s">
        <v>75</v>
      </c>
      <c r="I1680" t="s"/>
      <c r="J1680" t="s">
        <v>74</v>
      </c>
      <c r="K1680" t="n">
        <v>178</v>
      </c>
      <c r="L1680" t="s">
        <v>76</v>
      </c>
      <c r="M1680" t="s"/>
      <c r="N1680" t="s">
        <v>235</v>
      </c>
      <c r="O1680" t="s">
        <v>78</v>
      </c>
      <c r="P1680" t="s">
        <v>1242</v>
      </c>
      <c r="Q1680" t="s"/>
      <c r="R1680" t="s">
        <v>153</v>
      </c>
      <c r="S1680" t="s">
        <v>579</v>
      </c>
      <c r="T1680" t="s">
        <v>81</v>
      </c>
      <c r="U1680" t="s">
        <v>82</v>
      </c>
      <c r="V1680" t="s">
        <v>83</v>
      </c>
      <c r="W1680" t="s">
        <v>84</v>
      </c>
      <c r="X1680" t="s"/>
      <c r="Y1680" t="s">
        <v>85</v>
      </c>
      <c r="Z1680">
        <f>HYPERLINK("https://hotel-media.eclerx.com/savepage/tk_15468537322687166_sr_273.html","info")</f>
        <v/>
      </c>
      <c r="AA1680" t="n">
        <v>-4276810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/>
      <c r="AP1680" t="n">
        <v>43</v>
      </c>
      <c r="AQ1680" t="s">
        <v>88</v>
      </c>
      <c r="AR1680" t="s">
        <v>123</v>
      </c>
      <c r="AS1680" t="s"/>
      <c r="AT1680" t="s">
        <v>90</v>
      </c>
      <c r="AU1680" t="s"/>
      <c r="AV1680" t="s"/>
      <c r="AW1680" t="s"/>
      <c r="AX1680" t="s"/>
      <c r="AY1680" t="n">
        <v>4276810</v>
      </c>
      <c r="AZ1680" t="s">
        <v>1243</v>
      </c>
      <c r="BA1680" t="s"/>
      <c r="BB1680" t="n">
        <v>27820</v>
      </c>
      <c r="BC1680" t="n">
        <v>53.460319</v>
      </c>
      <c r="BD1680" t="n">
        <v>53.460319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1242</v>
      </c>
      <c r="F1681" t="n">
        <v>-1</v>
      </c>
      <c r="G1681" t="s">
        <v>74</v>
      </c>
      <c r="H1681" t="s">
        <v>75</v>
      </c>
      <c r="I1681" t="s"/>
      <c r="J1681" t="s">
        <v>74</v>
      </c>
      <c r="K1681" t="n">
        <v>253</v>
      </c>
      <c r="L1681" t="s">
        <v>76</v>
      </c>
      <c r="M1681" t="s"/>
      <c r="N1681" t="s">
        <v>235</v>
      </c>
      <c r="O1681" t="s">
        <v>78</v>
      </c>
      <c r="P1681" t="s">
        <v>1242</v>
      </c>
      <c r="Q1681" t="s"/>
      <c r="R1681" t="s">
        <v>153</v>
      </c>
      <c r="S1681" t="s">
        <v>183</v>
      </c>
      <c r="T1681" t="s">
        <v>81</v>
      </c>
      <c r="U1681" t="s">
        <v>82</v>
      </c>
      <c r="V1681" t="s">
        <v>83</v>
      </c>
      <c r="W1681" t="s">
        <v>84</v>
      </c>
      <c r="X1681" t="s"/>
      <c r="Y1681" t="s">
        <v>85</v>
      </c>
      <c r="Z1681">
        <f>HYPERLINK("https://hotel-media.eclerx.com/savepage/tk_15468537322687166_sr_273.html","info")</f>
        <v/>
      </c>
      <c r="AA1681" t="n">
        <v>-4276810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/>
      <c r="AP1681" t="n">
        <v>43</v>
      </c>
      <c r="AQ1681" t="s">
        <v>88</v>
      </c>
      <c r="AR1681" t="s">
        <v>123</v>
      </c>
      <c r="AS1681" t="s"/>
      <c r="AT1681" t="s">
        <v>90</v>
      </c>
      <c r="AU1681" t="s"/>
      <c r="AV1681" t="s"/>
      <c r="AW1681" t="s"/>
      <c r="AX1681" t="s"/>
      <c r="AY1681" t="n">
        <v>4276810</v>
      </c>
      <c r="AZ1681" t="s">
        <v>1243</v>
      </c>
      <c r="BA1681" t="s"/>
      <c r="BB1681" t="n">
        <v>27820</v>
      </c>
      <c r="BC1681" t="n">
        <v>53.460319</v>
      </c>
      <c r="BD1681" t="n">
        <v>53.460319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1244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71</v>
      </c>
      <c r="L1682" t="s">
        <v>76</v>
      </c>
      <c r="M1682" t="s"/>
      <c r="N1682" t="s">
        <v>333</v>
      </c>
      <c r="O1682" t="s">
        <v>78</v>
      </c>
      <c r="P1682" t="s">
        <v>1244</v>
      </c>
      <c r="Q1682" t="s"/>
      <c r="R1682" t="s">
        <v>95</v>
      </c>
      <c r="S1682" t="s">
        <v>447</v>
      </c>
      <c r="T1682" t="s">
        <v>81</v>
      </c>
      <c r="U1682" t="s">
        <v>82</v>
      </c>
      <c r="V1682" t="s">
        <v>83</v>
      </c>
      <c r="W1682" t="s">
        <v>97</v>
      </c>
      <c r="X1682" t="s"/>
      <c r="Y1682" t="s">
        <v>85</v>
      </c>
      <c r="Z1682">
        <f>HYPERLINK("https://hotel-media.eclerx.com/savepage/tk_15468539115688195_sr_273.html","info")</f>
        <v/>
      </c>
      <c r="AA1682" t="n">
        <v>-2311983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/>
      <c r="AP1682" t="n">
        <v>129</v>
      </c>
      <c r="AQ1682" t="s">
        <v>88</v>
      </c>
      <c r="AR1682" t="s">
        <v>89</v>
      </c>
      <c r="AS1682" t="s"/>
      <c r="AT1682" t="s">
        <v>90</v>
      </c>
      <c r="AU1682" t="s"/>
      <c r="AV1682" t="s"/>
      <c r="AW1682" t="s"/>
      <c r="AX1682" t="s"/>
      <c r="AY1682" t="n">
        <v>2311983</v>
      </c>
      <c r="AZ1682" t="s">
        <v>1245</v>
      </c>
      <c r="BA1682" t="s"/>
      <c r="BB1682" t="n">
        <v>60069</v>
      </c>
      <c r="BC1682" t="n">
        <v>53.553379</v>
      </c>
      <c r="BD1682" t="n">
        <v>53.553379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1244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73</v>
      </c>
      <c r="L1683" t="s">
        <v>76</v>
      </c>
      <c r="M1683" t="s"/>
      <c r="N1683" t="s">
        <v>128</v>
      </c>
      <c r="O1683" t="s">
        <v>78</v>
      </c>
      <c r="P1683" t="s">
        <v>1244</v>
      </c>
      <c r="Q1683" t="s"/>
      <c r="R1683" t="s">
        <v>95</v>
      </c>
      <c r="S1683" t="s">
        <v>195</v>
      </c>
      <c r="T1683" t="s">
        <v>81</v>
      </c>
      <c r="U1683" t="s">
        <v>82</v>
      </c>
      <c r="V1683" t="s">
        <v>83</v>
      </c>
      <c r="W1683" t="s">
        <v>97</v>
      </c>
      <c r="X1683" t="s"/>
      <c r="Y1683" t="s">
        <v>85</v>
      </c>
      <c r="Z1683">
        <f>HYPERLINK("https://hotel-media.eclerx.com/savepage/tk_15468539115688195_sr_273.html","info")</f>
        <v/>
      </c>
      <c r="AA1683" t="n">
        <v>-2311983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/>
      <c r="AP1683" t="n">
        <v>129</v>
      </c>
      <c r="AQ1683" t="s">
        <v>88</v>
      </c>
      <c r="AR1683" t="s">
        <v>141</v>
      </c>
      <c r="AS1683" t="s"/>
      <c r="AT1683" t="s">
        <v>90</v>
      </c>
      <c r="AU1683" t="s"/>
      <c r="AV1683" t="s"/>
      <c r="AW1683" t="s"/>
      <c r="AX1683" t="s"/>
      <c r="AY1683" t="n">
        <v>2311983</v>
      </c>
      <c r="AZ1683" t="s">
        <v>1245</v>
      </c>
      <c r="BA1683" t="s"/>
      <c r="BB1683" t="n">
        <v>60069</v>
      </c>
      <c r="BC1683" t="n">
        <v>53.553379</v>
      </c>
      <c r="BD1683" t="n">
        <v>53.553379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1244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73</v>
      </c>
      <c r="L1684" t="s">
        <v>76</v>
      </c>
      <c r="M1684" t="s"/>
      <c r="N1684" t="s">
        <v>333</v>
      </c>
      <c r="O1684" t="s">
        <v>78</v>
      </c>
      <c r="P1684" t="s">
        <v>1244</v>
      </c>
      <c r="Q1684" t="s"/>
      <c r="R1684" t="s">
        <v>95</v>
      </c>
      <c r="S1684" t="s">
        <v>195</v>
      </c>
      <c r="T1684" t="s">
        <v>81</v>
      </c>
      <c r="U1684" t="s">
        <v>82</v>
      </c>
      <c r="V1684" t="s">
        <v>83</v>
      </c>
      <c r="W1684" t="s">
        <v>97</v>
      </c>
      <c r="X1684" t="s"/>
      <c r="Y1684" t="s">
        <v>85</v>
      </c>
      <c r="Z1684">
        <f>HYPERLINK("https://hotel-media.eclerx.com/savepage/tk_15468539115688195_sr_273.html","info")</f>
        <v/>
      </c>
      <c r="AA1684" t="n">
        <v>-2311983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/>
      <c r="AP1684" t="n">
        <v>129</v>
      </c>
      <c r="AQ1684" t="s">
        <v>88</v>
      </c>
      <c r="AR1684" t="s">
        <v>114</v>
      </c>
      <c r="AS1684" t="s"/>
      <c r="AT1684" t="s">
        <v>90</v>
      </c>
      <c r="AU1684" t="s"/>
      <c r="AV1684" t="s"/>
      <c r="AW1684" t="s"/>
      <c r="AX1684" t="s"/>
      <c r="AY1684" t="n">
        <v>2311983</v>
      </c>
      <c r="AZ1684" t="s">
        <v>1245</v>
      </c>
      <c r="BA1684" t="s"/>
      <c r="BB1684" t="n">
        <v>60069</v>
      </c>
      <c r="BC1684" t="n">
        <v>53.553379</v>
      </c>
      <c r="BD1684" t="n">
        <v>53.553379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1244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81</v>
      </c>
      <c r="L1685" t="s">
        <v>76</v>
      </c>
      <c r="M1685" t="s"/>
      <c r="N1685" t="s">
        <v>125</v>
      </c>
      <c r="O1685" t="s">
        <v>78</v>
      </c>
      <c r="P1685" t="s">
        <v>1244</v>
      </c>
      <c r="Q1685" t="s"/>
      <c r="R1685" t="s">
        <v>95</v>
      </c>
      <c r="S1685" t="s">
        <v>245</v>
      </c>
      <c r="T1685" t="s">
        <v>81</v>
      </c>
      <c r="U1685" t="s">
        <v>82</v>
      </c>
      <c r="V1685" t="s">
        <v>83</v>
      </c>
      <c r="W1685" t="s">
        <v>97</v>
      </c>
      <c r="X1685" t="s"/>
      <c r="Y1685" t="s">
        <v>85</v>
      </c>
      <c r="Z1685">
        <f>HYPERLINK("https://hotel-media.eclerx.com/savepage/tk_15468539115688195_sr_273.html","info")</f>
        <v/>
      </c>
      <c r="AA1685" t="n">
        <v>-2311983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/>
      <c r="AP1685" t="n">
        <v>129</v>
      </c>
      <c r="AQ1685" t="s">
        <v>88</v>
      </c>
      <c r="AR1685" t="s">
        <v>127</v>
      </c>
      <c r="AS1685" t="s"/>
      <c r="AT1685" t="s">
        <v>90</v>
      </c>
      <c r="AU1685" t="s"/>
      <c r="AV1685" t="s"/>
      <c r="AW1685" t="s"/>
      <c r="AX1685" t="s"/>
      <c r="AY1685" t="n">
        <v>2311983</v>
      </c>
      <c r="AZ1685" t="s">
        <v>1245</v>
      </c>
      <c r="BA1685" t="s"/>
      <c r="BB1685" t="n">
        <v>60069</v>
      </c>
      <c r="BC1685" t="n">
        <v>53.553379</v>
      </c>
      <c r="BD1685" t="n">
        <v>53.553379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1244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82</v>
      </c>
      <c r="L1686" t="s">
        <v>76</v>
      </c>
      <c r="M1686" t="s"/>
      <c r="N1686" t="s">
        <v>131</v>
      </c>
      <c r="O1686" t="s">
        <v>78</v>
      </c>
      <c r="P1686" t="s">
        <v>1244</v>
      </c>
      <c r="Q1686" t="s"/>
      <c r="R1686" t="s">
        <v>95</v>
      </c>
      <c r="S1686" t="s">
        <v>126</v>
      </c>
      <c r="T1686" t="s">
        <v>81</v>
      </c>
      <c r="U1686" t="s">
        <v>82</v>
      </c>
      <c r="V1686" t="s">
        <v>83</v>
      </c>
      <c r="W1686" t="s">
        <v>97</v>
      </c>
      <c r="X1686" t="s"/>
      <c r="Y1686" t="s">
        <v>85</v>
      </c>
      <c r="Z1686">
        <f>HYPERLINK("https://hotel-media.eclerx.com/savepage/tk_15468539115688195_sr_273.html","info")</f>
        <v/>
      </c>
      <c r="AA1686" t="n">
        <v>-2311983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/>
      <c r="AP1686" t="n">
        <v>129</v>
      </c>
      <c r="AQ1686" t="s">
        <v>88</v>
      </c>
      <c r="AR1686" t="s">
        <v>133</v>
      </c>
      <c r="AS1686" t="s"/>
      <c r="AT1686" t="s">
        <v>90</v>
      </c>
      <c r="AU1686" t="s"/>
      <c r="AV1686" t="s"/>
      <c r="AW1686" t="s"/>
      <c r="AX1686" t="s"/>
      <c r="AY1686" t="n">
        <v>2311983</v>
      </c>
      <c r="AZ1686" t="s">
        <v>1245</v>
      </c>
      <c r="BA1686" t="s"/>
      <c r="BB1686" t="n">
        <v>60069</v>
      </c>
      <c r="BC1686" t="n">
        <v>53.553379</v>
      </c>
      <c r="BD1686" t="n">
        <v>53.553379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1244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85</v>
      </c>
      <c r="L1687" t="s">
        <v>76</v>
      </c>
      <c r="M1687" t="s"/>
      <c r="N1687" t="s">
        <v>333</v>
      </c>
      <c r="O1687" t="s">
        <v>78</v>
      </c>
      <c r="P1687" t="s">
        <v>1244</v>
      </c>
      <c r="Q1687" t="s"/>
      <c r="R1687" t="s">
        <v>95</v>
      </c>
      <c r="S1687" t="s">
        <v>129</v>
      </c>
      <c r="T1687" t="s">
        <v>81</v>
      </c>
      <c r="U1687" t="s">
        <v>82</v>
      </c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HYPERLINK("https://hotel-media.eclerx.com/savepage/tk_15468539115688195_sr_273.html","info")</f>
        <v/>
      </c>
      <c r="AA1687" t="n">
        <v>-2311983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/>
      <c r="AP1687" t="n">
        <v>129</v>
      </c>
      <c r="AQ1687" t="s">
        <v>88</v>
      </c>
      <c r="AR1687" t="s">
        <v>89</v>
      </c>
      <c r="AS1687" t="s"/>
      <c r="AT1687" t="s">
        <v>90</v>
      </c>
      <c r="AU1687" t="s"/>
      <c r="AV1687" t="s"/>
      <c r="AW1687" t="s"/>
      <c r="AX1687" t="s"/>
      <c r="AY1687" t="n">
        <v>2311983</v>
      </c>
      <c r="AZ1687" t="s">
        <v>1245</v>
      </c>
      <c r="BA1687" t="s"/>
      <c r="BB1687" t="n">
        <v>60069</v>
      </c>
      <c r="BC1687" t="n">
        <v>53.553379</v>
      </c>
      <c r="BD1687" t="n">
        <v>53.553379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1244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87</v>
      </c>
      <c r="L1688" t="s">
        <v>76</v>
      </c>
      <c r="M1688" t="s"/>
      <c r="N1688" t="s">
        <v>333</v>
      </c>
      <c r="O1688" t="s">
        <v>78</v>
      </c>
      <c r="P1688" t="s">
        <v>1244</v>
      </c>
      <c r="Q1688" t="s"/>
      <c r="R1688" t="s">
        <v>95</v>
      </c>
      <c r="S1688" t="s">
        <v>199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HYPERLINK("https://hotel-media.eclerx.com/savepage/tk_15468539115688195_sr_273.html","info")</f>
        <v/>
      </c>
      <c r="AA1688" t="n">
        <v>-2311983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/>
      <c r="AP1688" t="n">
        <v>129</v>
      </c>
      <c r="AQ1688" t="s">
        <v>88</v>
      </c>
      <c r="AR1688" t="s">
        <v>114</v>
      </c>
      <c r="AS1688" t="s"/>
      <c r="AT1688" t="s">
        <v>90</v>
      </c>
      <c r="AU1688" t="s"/>
      <c r="AV1688" t="s"/>
      <c r="AW1688" t="s"/>
      <c r="AX1688" t="s"/>
      <c r="AY1688" t="n">
        <v>2311983</v>
      </c>
      <c r="AZ1688" t="s">
        <v>1245</v>
      </c>
      <c r="BA1688" t="s"/>
      <c r="BB1688" t="n">
        <v>60069</v>
      </c>
      <c r="BC1688" t="n">
        <v>53.553379</v>
      </c>
      <c r="BD1688" t="n">
        <v>53.553379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1244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99</v>
      </c>
      <c r="L1689" t="s">
        <v>76</v>
      </c>
      <c r="M1689" t="s"/>
      <c r="N1689" t="s">
        <v>125</v>
      </c>
      <c r="O1689" t="s">
        <v>78</v>
      </c>
      <c r="P1689" t="s">
        <v>1244</v>
      </c>
      <c r="Q1689" t="s"/>
      <c r="R1689" t="s">
        <v>95</v>
      </c>
      <c r="S1689" t="s">
        <v>142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HYPERLINK("https://hotel-media.eclerx.com/savepage/tk_15468539115688195_sr_273.html","info")</f>
        <v/>
      </c>
      <c r="AA1689" t="n">
        <v>-2311983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/>
      <c r="AP1689" t="n">
        <v>129</v>
      </c>
      <c r="AQ1689" t="s">
        <v>88</v>
      </c>
      <c r="AR1689" t="s">
        <v>127</v>
      </c>
      <c r="AS1689" t="s"/>
      <c r="AT1689" t="s">
        <v>90</v>
      </c>
      <c r="AU1689" t="s"/>
      <c r="AV1689" t="s"/>
      <c r="AW1689" t="s"/>
      <c r="AX1689" t="s"/>
      <c r="AY1689" t="n">
        <v>2311983</v>
      </c>
      <c r="AZ1689" t="s">
        <v>1245</v>
      </c>
      <c r="BA1689" t="s"/>
      <c r="BB1689" t="n">
        <v>60069</v>
      </c>
      <c r="BC1689" t="n">
        <v>53.553379</v>
      </c>
      <c r="BD1689" t="n">
        <v>53.553379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1244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101</v>
      </c>
      <c r="L1690" t="s">
        <v>76</v>
      </c>
      <c r="M1690" t="s"/>
      <c r="N1690" t="s">
        <v>344</v>
      </c>
      <c r="O1690" t="s">
        <v>78</v>
      </c>
      <c r="P1690" t="s">
        <v>1244</v>
      </c>
      <c r="Q1690" t="s"/>
      <c r="R1690" t="s">
        <v>95</v>
      </c>
      <c r="S1690" t="s">
        <v>144</v>
      </c>
      <c r="T1690" t="s">
        <v>81</v>
      </c>
      <c r="U1690" t="s">
        <v>82</v>
      </c>
      <c r="V1690" t="s">
        <v>83</v>
      </c>
      <c r="W1690" t="s">
        <v>97</v>
      </c>
      <c r="X1690" t="s"/>
      <c r="Y1690" t="s">
        <v>85</v>
      </c>
      <c r="Z1690">
        <f>HYPERLINK("https://hotel-media.eclerx.com/savepage/tk_15468539115688195_sr_273.html","info")</f>
        <v/>
      </c>
      <c r="AA1690" t="n">
        <v>-2311983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/>
      <c r="AP1690" t="n">
        <v>129</v>
      </c>
      <c r="AQ1690" t="s">
        <v>88</v>
      </c>
      <c r="AR1690" t="s">
        <v>89</v>
      </c>
      <c r="AS1690" t="s"/>
      <c r="AT1690" t="s">
        <v>90</v>
      </c>
      <c r="AU1690" t="s"/>
      <c r="AV1690" t="s"/>
      <c r="AW1690" t="s"/>
      <c r="AX1690" t="s"/>
      <c r="AY1690" t="n">
        <v>2311983</v>
      </c>
      <c r="AZ1690" t="s">
        <v>1245</v>
      </c>
      <c r="BA1690" t="s"/>
      <c r="BB1690" t="n">
        <v>60069</v>
      </c>
      <c r="BC1690" t="n">
        <v>53.553379</v>
      </c>
      <c r="BD1690" t="n">
        <v>53.553379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1244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104</v>
      </c>
      <c r="L1691" t="s">
        <v>76</v>
      </c>
      <c r="M1691" t="s"/>
      <c r="N1691" t="s">
        <v>344</v>
      </c>
      <c r="O1691" t="s">
        <v>78</v>
      </c>
      <c r="P1691" t="s">
        <v>1244</v>
      </c>
      <c r="Q1691" t="s"/>
      <c r="R1691" t="s">
        <v>95</v>
      </c>
      <c r="S1691" t="s">
        <v>150</v>
      </c>
      <c r="T1691" t="s">
        <v>81</v>
      </c>
      <c r="U1691" t="s">
        <v>82</v>
      </c>
      <c r="V1691" t="s">
        <v>83</v>
      </c>
      <c r="W1691" t="s">
        <v>97</v>
      </c>
      <c r="X1691" t="s"/>
      <c r="Y1691" t="s">
        <v>85</v>
      </c>
      <c r="Z1691">
        <f>HYPERLINK("https://hotel-media.eclerx.com/savepage/tk_15468539115688195_sr_273.html","info")</f>
        <v/>
      </c>
      <c r="AA1691" t="n">
        <v>-2311983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/>
      <c r="AP1691" t="n">
        <v>129</v>
      </c>
      <c r="AQ1691" t="s">
        <v>88</v>
      </c>
      <c r="AR1691" t="s">
        <v>114</v>
      </c>
      <c r="AS1691" t="s"/>
      <c r="AT1691" t="s">
        <v>90</v>
      </c>
      <c r="AU1691" t="s"/>
      <c r="AV1691" t="s"/>
      <c r="AW1691" t="s"/>
      <c r="AX1691" t="s"/>
      <c r="AY1691" t="n">
        <v>2311983</v>
      </c>
      <c r="AZ1691" t="s">
        <v>1245</v>
      </c>
      <c r="BA1691" t="s"/>
      <c r="BB1691" t="n">
        <v>60069</v>
      </c>
      <c r="BC1691" t="n">
        <v>53.553379</v>
      </c>
      <c r="BD1691" t="n">
        <v>53.553379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1244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114</v>
      </c>
      <c r="L1692" t="s">
        <v>76</v>
      </c>
      <c r="M1692" t="s"/>
      <c r="N1692" t="s">
        <v>386</v>
      </c>
      <c r="O1692" t="s">
        <v>78</v>
      </c>
      <c r="P1692" t="s">
        <v>1244</v>
      </c>
      <c r="Q1692" t="s"/>
      <c r="R1692" t="s">
        <v>95</v>
      </c>
      <c r="S1692" t="s">
        <v>223</v>
      </c>
      <c r="T1692" t="s">
        <v>81</v>
      </c>
      <c r="U1692" t="s">
        <v>82</v>
      </c>
      <c r="V1692" t="s">
        <v>83</v>
      </c>
      <c r="W1692" t="s">
        <v>97</v>
      </c>
      <c r="X1692" t="s"/>
      <c r="Y1692" t="s">
        <v>85</v>
      </c>
      <c r="Z1692">
        <f>HYPERLINK("https://hotel-media.eclerx.com/savepage/tk_15468539115688195_sr_273.html","info")</f>
        <v/>
      </c>
      <c r="AA1692" t="n">
        <v>-2311983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/>
      <c r="AP1692" t="n">
        <v>129</v>
      </c>
      <c r="AQ1692" t="s">
        <v>88</v>
      </c>
      <c r="AR1692" t="s">
        <v>141</v>
      </c>
      <c r="AS1692" t="s"/>
      <c r="AT1692" t="s">
        <v>90</v>
      </c>
      <c r="AU1692" t="s"/>
      <c r="AV1692" t="s"/>
      <c r="AW1692" t="s"/>
      <c r="AX1692" t="s"/>
      <c r="AY1692" t="n">
        <v>2311983</v>
      </c>
      <c r="AZ1692" t="s">
        <v>1245</v>
      </c>
      <c r="BA1692" t="s"/>
      <c r="BB1692" t="n">
        <v>60069</v>
      </c>
      <c r="BC1692" t="n">
        <v>53.553379</v>
      </c>
      <c r="BD1692" t="n">
        <v>53.553379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1244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122</v>
      </c>
      <c r="L1693" t="s">
        <v>76</v>
      </c>
      <c r="M1693" t="s"/>
      <c r="N1693" t="s">
        <v>344</v>
      </c>
      <c r="O1693" t="s">
        <v>78</v>
      </c>
      <c r="P1693" t="s">
        <v>1244</v>
      </c>
      <c r="Q1693" t="s"/>
      <c r="R1693" t="s">
        <v>95</v>
      </c>
      <c r="S1693" t="s">
        <v>256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HYPERLINK("https://hotel-media.eclerx.com/savepage/tk_15468539115688195_sr_273.html","info")</f>
        <v/>
      </c>
      <c r="AA1693" t="n">
        <v>-2311983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/>
      <c r="AP1693" t="n">
        <v>129</v>
      </c>
      <c r="AQ1693" t="s">
        <v>88</v>
      </c>
      <c r="AR1693" t="s">
        <v>89</v>
      </c>
      <c r="AS1693" t="s"/>
      <c r="AT1693" t="s">
        <v>90</v>
      </c>
      <c r="AU1693" t="s"/>
      <c r="AV1693" t="s"/>
      <c r="AW1693" t="s"/>
      <c r="AX1693" t="s"/>
      <c r="AY1693" t="n">
        <v>2311983</v>
      </c>
      <c r="AZ1693" t="s">
        <v>1245</v>
      </c>
      <c r="BA1693" t="s"/>
      <c r="BB1693" t="n">
        <v>60069</v>
      </c>
      <c r="BC1693" t="n">
        <v>53.553379</v>
      </c>
      <c r="BD1693" t="n">
        <v>53.553379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1244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125</v>
      </c>
      <c r="L1694" t="s">
        <v>76</v>
      </c>
      <c r="M1694" t="s"/>
      <c r="N1694" t="s">
        <v>344</v>
      </c>
      <c r="O1694" t="s">
        <v>78</v>
      </c>
      <c r="P1694" t="s">
        <v>1244</v>
      </c>
      <c r="Q1694" t="s"/>
      <c r="R1694" t="s">
        <v>95</v>
      </c>
      <c r="S1694" t="s">
        <v>206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HYPERLINK("https://hotel-media.eclerx.com/savepage/tk_15468539115688195_sr_273.html","info")</f>
        <v/>
      </c>
      <c r="AA1694" t="n">
        <v>-2311983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/>
      <c r="AP1694" t="n">
        <v>129</v>
      </c>
      <c r="AQ1694" t="s">
        <v>88</v>
      </c>
      <c r="AR1694" t="s">
        <v>114</v>
      </c>
      <c r="AS1694" t="s"/>
      <c r="AT1694" t="s">
        <v>90</v>
      </c>
      <c r="AU1694" t="s"/>
      <c r="AV1694" t="s"/>
      <c r="AW1694" t="s"/>
      <c r="AX1694" t="s"/>
      <c r="AY1694" t="n">
        <v>2311983</v>
      </c>
      <c r="AZ1694" t="s">
        <v>1245</v>
      </c>
      <c r="BA1694" t="s"/>
      <c r="BB1694" t="n">
        <v>60069</v>
      </c>
      <c r="BC1694" t="n">
        <v>53.553379</v>
      </c>
      <c r="BD1694" t="n">
        <v>53.553379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1244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136</v>
      </c>
      <c r="L1695" t="s">
        <v>76</v>
      </c>
      <c r="M1695" t="s"/>
      <c r="N1695" t="s">
        <v>346</v>
      </c>
      <c r="O1695" t="s">
        <v>78</v>
      </c>
      <c r="P1695" t="s">
        <v>1244</v>
      </c>
      <c r="Q1695" t="s"/>
      <c r="R1695" t="s">
        <v>95</v>
      </c>
      <c r="S1695" t="s">
        <v>390</v>
      </c>
      <c r="T1695" t="s">
        <v>81</v>
      </c>
      <c r="U1695" t="s">
        <v>82</v>
      </c>
      <c r="V1695" t="s">
        <v>83</v>
      </c>
      <c r="W1695" t="s">
        <v>97</v>
      </c>
      <c r="X1695" t="s"/>
      <c r="Y1695" t="s">
        <v>85</v>
      </c>
      <c r="Z1695">
        <f>HYPERLINK("https://hotel-media.eclerx.com/savepage/tk_15468539115688195_sr_273.html","info")</f>
        <v/>
      </c>
      <c r="AA1695" t="n">
        <v>-2311983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/>
      <c r="AP1695" t="n">
        <v>129</v>
      </c>
      <c r="AQ1695" t="s">
        <v>88</v>
      </c>
      <c r="AR1695" t="s">
        <v>89</v>
      </c>
      <c r="AS1695" t="s"/>
      <c r="AT1695" t="s">
        <v>90</v>
      </c>
      <c r="AU1695" t="s"/>
      <c r="AV1695" t="s"/>
      <c r="AW1695" t="s"/>
      <c r="AX1695" t="s"/>
      <c r="AY1695" t="n">
        <v>2311983</v>
      </c>
      <c r="AZ1695" t="s">
        <v>1245</v>
      </c>
      <c r="BA1695" t="s"/>
      <c r="BB1695" t="n">
        <v>60069</v>
      </c>
      <c r="BC1695" t="n">
        <v>53.553379</v>
      </c>
      <c r="BD1695" t="n">
        <v>53.553379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1244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140</v>
      </c>
      <c r="L1696" t="s">
        <v>76</v>
      </c>
      <c r="M1696" t="s"/>
      <c r="N1696" t="s">
        <v>389</v>
      </c>
      <c r="O1696" t="s">
        <v>78</v>
      </c>
      <c r="P1696" t="s">
        <v>1244</v>
      </c>
      <c r="Q1696" t="s"/>
      <c r="R1696" t="s">
        <v>95</v>
      </c>
      <c r="S1696" t="s">
        <v>212</v>
      </c>
      <c r="T1696" t="s">
        <v>81</v>
      </c>
      <c r="U1696" t="s">
        <v>82</v>
      </c>
      <c r="V1696" t="s">
        <v>83</v>
      </c>
      <c r="W1696" t="s">
        <v>97</v>
      </c>
      <c r="X1696" t="s"/>
      <c r="Y1696" t="s">
        <v>85</v>
      </c>
      <c r="Z1696">
        <f>HYPERLINK("https://hotel-media.eclerx.com/savepage/tk_15468539115688195_sr_273.html","info")</f>
        <v/>
      </c>
      <c r="AA1696" t="n">
        <v>-2311983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/>
      <c r="AP1696" t="n">
        <v>129</v>
      </c>
      <c r="AQ1696" t="s">
        <v>88</v>
      </c>
      <c r="AR1696" t="s">
        <v>141</v>
      </c>
      <c r="AS1696" t="s"/>
      <c r="AT1696" t="s">
        <v>90</v>
      </c>
      <c r="AU1696" t="s"/>
      <c r="AV1696" t="s"/>
      <c r="AW1696" t="s"/>
      <c r="AX1696" t="s"/>
      <c r="AY1696" t="n">
        <v>2311983</v>
      </c>
      <c r="AZ1696" t="s">
        <v>1245</v>
      </c>
      <c r="BA1696" t="s"/>
      <c r="BB1696" t="n">
        <v>60069</v>
      </c>
      <c r="BC1696" t="n">
        <v>53.553379</v>
      </c>
      <c r="BD1696" t="n">
        <v>53.553379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1244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140</v>
      </c>
      <c r="L1697" t="s">
        <v>76</v>
      </c>
      <c r="M1697" t="s"/>
      <c r="N1697" t="s">
        <v>346</v>
      </c>
      <c r="O1697" t="s">
        <v>78</v>
      </c>
      <c r="P1697" t="s">
        <v>1244</v>
      </c>
      <c r="Q1697" t="s"/>
      <c r="R1697" t="s">
        <v>95</v>
      </c>
      <c r="S1697" t="s">
        <v>212</v>
      </c>
      <c r="T1697" t="s">
        <v>81</v>
      </c>
      <c r="U1697" t="s">
        <v>82</v>
      </c>
      <c r="V1697" t="s">
        <v>83</v>
      </c>
      <c r="W1697" t="s">
        <v>97</v>
      </c>
      <c r="X1697" t="s"/>
      <c r="Y1697" t="s">
        <v>85</v>
      </c>
      <c r="Z1697">
        <f>HYPERLINK("https://hotel-media.eclerx.com/savepage/tk_15468539115688195_sr_273.html","info")</f>
        <v/>
      </c>
      <c r="AA1697" t="n">
        <v>-2311983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87</v>
      </c>
      <c r="AO1697" t="s"/>
      <c r="AP1697" t="n">
        <v>129</v>
      </c>
      <c r="AQ1697" t="s">
        <v>88</v>
      </c>
      <c r="AR1697" t="s">
        <v>114</v>
      </c>
      <c r="AS1697" t="s"/>
      <c r="AT1697" t="s">
        <v>90</v>
      </c>
      <c r="AU1697" t="s"/>
      <c r="AV1697" t="s"/>
      <c r="AW1697" t="s"/>
      <c r="AX1697" t="s"/>
      <c r="AY1697" t="n">
        <v>2311983</v>
      </c>
      <c r="AZ1697" t="s">
        <v>1245</v>
      </c>
      <c r="BA1697" t="s"/>
      <c r="BB1697" t="n">
        <v>60069</v>
      </c>
      <c r="BC1697" t="n">
        <v>53.553379</v>
      </c>
      <c r="BD1697" t="n">
        <v>53.553379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1246</v>
      </c>
      <c r="F1698" t="n">
        <v>-1</v>
      </c>
      <c r="G1698" t="s">
        <v>74</v>
      </c>
      <c r="H1698" t="s">
        <v>75</v>
      </c>
      <c r="I1698" t="s"/>
      <c r="J1698" t="s">
        <v>74</v>
      </c>
      <c r="K1698" t="n">
        <v>118</v>
      </c>
      <c r="L1698" t="s">
        <v>76</v>
      </c>
      <c r="M1698" t="s"/>
      <c r="N1698" t="s">
        <v>128</v>
      </c>
      <c r="O1698" t="s">
        <v>78</v>
      </c>
      <c r="P1698" t="s">
        <v>1246</v>
      </c>
      <c r="Q1698" t="s"/>
      <c r="R1698" t="s">
        <v>242</v>
      </c>
      <c r="S1698" t="s">
        <v>462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HYPERLINK("https://hotel-media.eclerx.com/savepage/tk_15468536760895128_sr_273.html","info")</f>
        <v/>
      </c>
      <c r="AA1698" t="n">
        <v>-2311977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87</v>
      </c>
      <c r="AO1698" t="s"/>
      <c r="AP1698" t="n">
        <v>21</v>
      </c>
      <c r="AQ1698" t="s">
        <v>88</v>
      </c>
      <c r="AR1698" t="s">
        <v>119</v>
      </c>
      <c r="AS1698" t="s"/>
      <c r="AT1698" t="s">
        <v>90</v>
      </c>
      <c r="AU1698" t="s"/>
      <c r="AV1698" t="s"/>
      <c r="AW1698" t="s"/>
      <c r="AX1698" t="s"/>
      <c r="AY1698" t="n">
        <v>2311977</v>
      </c>
      <c r="AZ1698" t="s">
        <v>1247</v>
      </c>
      <c r="BA1698" t="s"/>
      <c r="BB1698" t="n">
        <v>103000</v>
      </c>
      <c r="BC1698" t="n">
        <v>53.49627154536</v>
      </c>
      <c r="BD1698" t="n">
        <v>53.49627154536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1246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118</v>
      </c>
      <c r="L1699" t="s">
        <v>76</v>
      </c>
      <c r="M1699" t="s"/>
      <c r="N1699" t="s">
        <v>137</v>
      </c>
      <c r="O1699" t="s">
        <v>78</v>
      </c>
      <c r="P1699" t="s">
        <v>1246</v>
      </c>
      <c r="Q1699" t="s"/>
      <c r="R1699" t="s">
        <v>242</v>
      </c>
      <c r="S1699" t="s">
        <v>462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HYPERLINK("https://hotel-media.eclerx.com/savepage/tk_15468536760895128_sr_273.html","info")</f>
        <v/>
      </c>
      <c r="AA1699" t="n">
        <v>-2311977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87</v>
      </c>
      <c r="AO1699" t="s"/>
      <c r="AP1699" t="n">
        <v>21</v>
      </c>
      <c r="AQ1699" t="s">
        <v>88</v>
      </c>
      <c r="AR1699" t="s">
        <v>121</v>
      </c>
      <c r="AS1699" t="s"/>
      <c r="AT1699" t="s">
        <v>90</v>
      </c>
      <c r="AU1699" t="s"/>
      <c r="AV1699" t="s"/>
      <c r="AW1699" t="s"/>
      <c r="AX1699" t="s"/>
      <c r="AY1699" t="n">
        <v>2311977</v>
      </c>
      <c r="AZ1699" t="s">
        <v>1247</v>
      </c>
      <c r="BA1699" t="s"/>
      <c r="BB1699" t="n">
        <v>103000</v>
      </c>
      <c r="BC1699" t="n">
        <v>53.49627154536</v>
      </c>
      <c r="BD1699" t="n">
        <v>53.49627154536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1246</v>
      </c>
      <c r="F1700" t="n">
        <v>-1</v>
      </c>
      <c r="G1700" t="s">
        <v>74</v>
      </c>
      <c r="H1700" t="s">
        <v>75</v>
      </c>
      <c r="I1700" t="s"/>
      <c r="J1700" t="s">
        <v>74</v>
      </c>
      <c r="K1700" t="n">
        <v>118</v>
      </c>
      <c r="L1700" t="s">
        <v>76</v>
      </c>
      <c r="M1700" t="s"/>
      <c r="N1700" t="s">
        <v>128</v>
      </c>
      <c r="O1700" t="s">
        <v>78</v>
      </c>
      <c r="P1700" t="s">
        <v>1246</v>
      </c>
      <c r="Q1700" t="s"/>
      <c r="R1700" t="s">
        <v>242</v>
      </c>
      <c r="S1700" t="s">
        <v>462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HYPERLINK("https://hotel-media.eclerx.com/savepage/tk_15468536760895128_sr_273.html","info")</f>
        <v/>
      </c>
      <c r="AA1700" t="n">
        <v>-2311977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87</v>
      </c>
      <c r="AO1700" t="s"/>
      <c r="AP1700" t="n">
        <v>21</v>
      </c>
      <c r="AQ1700" t="s">
        <v>88</v>
      </c>
      <c r="AR1700" t="s">
        <v>124</v>
      </c>
      <c r="AS1700" t="s"/>
      <c r="AT1700" t="s">
        <v>90</v>
      </c>
      <c r="AU1700" t="s"/>
      <c r="AV1700" t="s"/>
      <c r="AW1700" t="s"/>
      <c r="AX1700" t="s"/>
      <c r="AY1700" t="n">
        <v>2311977</v>
      </c>
      <c r="AZ1700" t="s">
        <v>1247</v>
      </c>
      <c r="BA1700" t="s"/>
      <c r="BB1700" t="n">
        <v>103000</v>
      </c>
      <c r="BC1700" t="n">
        <v>53.49627154536</v>
      </c>
      <c r="BD1700" t="n">
        <v>53.49627154536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1246</v>
      </c>
      <c r="F1701" t="n">
        <v>-1</v>
      </c>
      <c r="G1701" t="s">
        <v>74</v>
      </c>
      <c r="H1701" t="s">
        <v>75</v>
      </c>
      <c r="I1701" t="s"/>
      <c r="J1701" t="s">
        <v>74</v>
      </c>
      <c r="K1701" t="n">
        <v>128</v>
      </c>
      <c r="L1701" t="s">
        <v>76</v>
      </c>
      <c r="M1701" t="s"/>
      <c r="N1701" t="s">
        <v>960</v>
      </c>
      <c r="O1701" t="s">
        <v>78</v>
      </c>
      <c r="P1701" t="s">
        <v>1246</v>
      </c>
      <c r="Q1701" t="s"/>
      <c r="R1701" t="s">
        <v>242</v>
      </c>
      <c r="S1701" t="s">
        <v>564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HYPERLINK("https://hotel-media.eclerx.com/savepage/tk_15468536760895128_sr_273.html","info")</f>
        <v/>
      </c>
      <c r="AA1701" t="n">
        <v>-2311977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87</v>
      </c>
      <c r="AO1701" t="s"/>
      <c r="AP1701" t="n">
        <v>21</v>
      </c>
      <c r="AQ1701" t="s">
        <v>88</v>
      </c>
      <c r="AR1701" t="s">
        <v>119</v>
      </c>
      <c r="AS1701" t="s"/>
      <c r="AT1701" t="s">
        <v>90</v>
      </c>
      <c r="AU1701" t="s"/>
      <c r="AV1701" t="s"/>
      <c r="AW1701" t="s"/>
      <c r="AX1701" t="s"/>
      <c r="AY1701" t="n">
        <v>2311977</v>
      </c>
      <c r="AZ1701" t="s">
        <v>1247</v>
      </c>
      <c r="BA1701" t="s"/>
      <c r="BB1701" t="n">
        <v>103000</v>
      </c>
      <c r="BC1701" t="n">
        <v>53.49627154536</v>
      </c>
      <c r="BD1701" t="n">
        <v>53.49627154536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1246</v>
      </c>
      <c r="F1702" t="n">
        <v>-1</v>
      </c>
      <c r="G1702" t="s">
        <v>74</v>
      </c>
      <c r="H1702" t="s">
        <v>75</v>
      </c>
      <c r="I1702" t="s"/>
      <c r="J1702" t="s">
        <v>74</v>
      </c>
      <c r="K1702" t="n">
        <v>128</v>
      </c>
      <c r="L1702" t="s">
        <v>76</v>
      </c>
      <c r="M1702" t="s"/>
      <c r="N1702" t="s">
        <v>1248</v>
      </c>
      <c r="O1702" t="s">
        <v>78</v>
      </c>
      <c r="P1702" t="s">
        <v>1246</v>
      </c>
      <c r="Q1702" t="s"/>
      <c r="R1702" t="s">
        <v>242</v>
      </c>
      <c r="S1702" t="s">
        <v>564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HYPERLINK("https://hotel-media.eclerx.com/savepage/tk_15468536760895128_sr_273.html","info")</f>
        <v/>
      </c>
      <c r="AA1702" t="n">
        <v>-2311977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87</v>
      </c>
      <c r="AO1702" t="s"/>
      <c r="AP1702" t="n">
        <v>21</v>
      </c>
      <c r="AQ1702" t="s">
        <v>88</v>
      </c>
      <c r="AR1702" t="s">
        <v>121</v>
      </c>
      <c r="AS1702" t="s"/>
      <c r="AT1702" t="s">
        <v>90</v>
      </c>
      <c r="AU1702" t="s"/>
      <c r="AV1702" t="s"/>
      <c r="AW1702" t="s"/>
      <c r="AX1702" t="s"/>
      <c r="AY1702" t="n">
        <v>2311977</v>
      </c>
      <c r="AZ1702" t="s">
        <v>1247</v>
      </c>
      <c r="BA1702" t="s"/>
      <c r="BB1702" t="n">
        <v>103000</v>
      </c>
      <c r="BC1702" t="n">
        <v>53.49627154536</v>
      </c>
      <c r="BD1702" t="n">
        <v>53.49627154536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1246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128</v>
      </c>
      <c r="L1703" t="s">
        <v>76</v>
      </c>
      <c r="M1703" t="s"/>
      <c r="N1703" t="s">
        <v>960</v>
      </c>
      <c r="O1703" t="s">
        <v>78</v>
      </c>
      <c r="P1703" t="s">
        <v>1246</v>
      </c>
      <c r="Q1703" t="s"/>
      <c r="R1703" t="s">
        <v>242</v>
      </c>
      <c r="S1703" t="s">
        <v>564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HYPERLINK("https://hotel-media.eclerx.com/savepage/tk_15468536760895128_sr_273.html","info")</f>
        <v/>
      </c>
      <c r="AA1703" t="n">
        <v>-2311977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87</v>
      </c>
      <c r="AO1703" t="s"/>
      <c r="AP1703" t="n">
        <v>21</v>
      </c>
      <c r="AQ1703" t="s">
        <v>88</v>
      </c>
      <c r="AR1703" t="s">
        <v>124</v>
      </c>
      <c r="AS1703" t="s"/>
      <c r="AT1703" t="s">
        <v>90</v>
      </c>
      <c r="AU1703" t="s"/>
      <c r="AV1703" t="s"/>
      <c r="AW1703" t="s"/>
      <c r="AX1703" t="s"/>
      <c r="AY1703" t="n">
        <v>2311977</v>
      </c>
      <c r="AZ1703" t="s">
        <v>1247</v>
      </c>
      <c r="BA1703" t="s"/>
      <c r="BB1703" t="n">
        <v>103000</v>
      </c>
      <c r="BC1703" t="n">
        <v>53.49627154536</v>
      </c>
      <c r="BD1703" t="n">
        <v>53.49627154536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1249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105</v>
      </c>
      <c r="L1704" t="s">
        <v>76</v>
      </c>
      <c r="M1704" t="s"/>
      <c r="N1704" t="s">
        <v>235</v>
      </c>
      <c r="O1704" t="s">
        <v>78</v>
      </c>
      <c r="P1704" t="s">
        <v>1249</v>
      </c>
      <c r="Q1704" t="s"/>
      <c r="R1704" t="s">
        <v>220</v>
      </c>
      <c r="S1704" t="s">
        <v>387</v>
      </c>
      <c r="T1704" t="s">
        <v>81</v>
      </c>
      <c r="U1704" t="s">
        <v>82</v>
      </c>
      <c r="V1704" t="s">
        <v>83</v>
      </c>
      <c r="W1704" t="s">
        <v>84</v>
      </c>
      <c r="X1704" t="s"/>
      <c r="Y1704" t="s">
        <v>85</v>
      </c>
      <c r="Z1704">
        <f>HYPERLINK("https://hotel-media.eclerx.com/savepage/tk_15468537626433833_sr_273.html","info")</f>
        <v/>
      </c>
      <c r="AA1704" t="n">
        <v>-2311860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87</v>
      </c>
      <c r="AO1704" t="s"/>
      <c r="AP1704" t="n">
        <v>52</v>
      </c>
      <c r="AQ1704" t="s">
        <v>88</v>
      </c>
      <c r="AR1704" t="s">
        <v>123</v>
      </c>
      <c r="AS1704" t="s"/>
      <c r="AT1704" t="s">
        <v>90</v>
      </c>
      <c r="AU1704" t="s"/>
      <c r="AV1704" t="s"/>
      <c r="AW1704" t="s"/>
      <c r="AX1704" t="s"/>
      <c r="AY1704" t="n">
        <v>2311860</v>
      </c>
      <c r="AZ1704" t="s">
        <v>1250</v>
      </c>
      <c r="BA1704" t="s"/>
      <c r="BB1704" t="n">
        <v>39015</v>
      </c>
      <c r="BC1704" t="n">
        <v>53.55331976289</v>
      </c>
      <c r="BD1704" t="n">
        <v>53.55331976289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1251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59</v>
      </c>
      <c r="L1705" t="s">
        <v>76</v>
      </c>
      <c r="M1705" t="s"/>
      <c r="N1705" t="s">
        <v>1252</v>
      </c>
      <c r="O1705" t="s">
        <v>78</v>
      </c>
      <c r="P1705" t="s">
        <v>1251</v>
      </c>
      <c r="Q1705" t="s"/>
      <c r="R1705" t="s">
        <v>95</v>
      </c>
      <c r="S1705" t="s">
        <v>551</v>
      </c>
      <c r="T1705" t="s">
        <v>81</v>
      </c>
      <c r="U1705" t="s">
        <v>82</v>
      </c>
      <c r="V1705" t="s">
        <v>83</v>
      </c>
      <c r="W1705" t="s">
        <v>97</v>
      </c>
      <c r="X1705" t="s"/>
      <c r="Y1705" t="s">
        <v>85</v>
      </c>
      <c r="Z1705">
        <f>HYPERLINK("https://hotel-media.eclerx.com/savepage/tk_15468538055543613_sr_273.html","info")</f>
        <v/>
      </c>
      <c r="AA1705" t="n">
        <v>-10087203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87</v>
      </c>
      <c r="AO1705" t="s"/>
      <c r="AP1705" t="n">
        <v>74</v>
      </c>
      <c r="AQ1705" t="s">
        <v>88</v>
      </c>
      <c r="AR1705" t="s">
        <v>89</v>
      </c>
      <c r="AS1705" t="s"/>
      <c r="AT1705" t="s">
        <v>90</v>
      </c>
      <c r="AU1705" t="s"/>
      <c r="AV1705" t="s"/>
      <c r="AW1705" t="s"/>
      <c r="AX1705" t="s"/>
      <c r="AY1705" t="n">
        <v>10087203</v>
      </c>
      <c r="AZ1705" t="s">
        <v>91</v>
      </c>
      <c r="BA1705" t="s"/>
      <c r="BB1705" t="n">
        <v>28910</v>
      </c>
      <c r="BC1705" t="s"/>
      <c r="BD1705" t="s"/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1251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60</v>
      </c>
      <c r="L1706" t="s">
        <v>76</v>
      </c>
      <c r="M1706" t="s"/>
      <c r="N1706" t="s">
        <v>1252</v>
      </c>
      <c r="O1706" t="s">
        <v>78</v>
      </c>
      <c r="P1706" t="s">
        <v>1251</v>
      </c>
      <c r="Q1706" t="s"/>
      <c r="R1706" t="s">
        <v>95</v>
      </c>
      <c r="S1706" t="s">
        <v>190</v>
      </c>
      <c r="T1706" t="s">
        <v>81</v>
      </c>
      <c r="U1706" t="s">
        <v>82</v>
      </c>
      <c r="V1706" t="s">
        <v>83</v>
      </c>
      <c r="W1706" t="s">
        <v>97</v>
      </c>
      <c r="X1706" t="s"/>
      <c r="Y1706" t="s">
        <v>85</v>
      </c>
      <c r="Z1706">
        <f>HYPERLINK("https://hotel-media.eclerx.com/savepage/tk_15468538055543613_sr_273.html","info")</f>
        <v/>
      </c>
      <c r="AA1706" t="n">
        <v>-10087203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87</v>
      </c>
      <c r="AO1706" t="s"/>
      <c r="AP1706" t="n">
        <v>74</v>
      </c>
      <c r="AQ1706" t="s">
        <v>88</v>
      </c>
      <c r="AR1706" t="s">
        <v>114</v>
      </c>
      <c r="AS1706" t="s"/>
      <c r="AT1706" t="s">
        <v>90</v>
      </c>
      <c r="AU1706" t="s"/>
      <c r="AV1706" t="s"/>
      <c r="AW1706" t="s"/>
      <c r="AX1706" t="s"/>
      <c r="AY1706" t="n">
        <v>10087203</v>
      </c>
      <c r="AZ1706" t="s">
        <v>91</v>
      </c>
      <c r="BA1706" t="s"/>
      <c r="BB1706" t="n">
        <v>28910</v>
      </c>
      <c r="BC1706" t="s"/>
      <c r="BD1706" t="s"/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1251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72</v>
      </c>
      <c r="L1707" t="s">
        <v>76</v>
      </c>
      <c r="M1707" t="s"/>
      <c r="N1707" t="s">
        <v>125</v>
      </c>
      <c r="O1707" t="s">
        <v>78</v>
      </c>
      <c r="P1707" t="s">
        <v>1251</v>
      </c>
      <c r="Q1707" t="s"/>
      <c r="R1707" t="s">
        <v>95</v>
      </c>
      <c r="S1707" t="s">
        <v>194</v>
      </c>
      <c r="T1707" t="s">
        <v>81</v>
      </c>
      <c r="U1707" t="s">
        <v>82</v>
      </c>
      <c r="V1707" t="s">
        <v>83</v>
      </c>
      <c r="W1707" t="s">
        <v>97</v>
      </c>
      <c r="X1707" t="s"/>
      <c r="Y1707" t="s">
        <v>85</v>
      </c>
      <c r="Z1707">
        <f>HYPERLINK("https://hotel-media.eclerx.com/savepage/tk_15468538055543613_sr_273.html","info")</f>
        <v/>
      </c>
      <c r="AA1707" t="n">
        <v>-10087203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87</v>
      </c>
      <c r="AO1707" t="s"/>
      <c r="AP1707" t="n">
        <v>74</v>
      </c>
      <c r="AQ1707" t="s">
        <v>88</v>
      </c>
      <c r="AR1707" t="s">
        <v>127</v>
      </c>
      <c r="AS1707" t="s"/>
      <c r="AT1707" t="s">
        <v>90</v>
      </c>
      <c r="AU1707" t="s"/>
      <c r="AV1707" t="s"/>
      <c r="AW1707" t="s"/>
      <c r="AX1707" t="s"/>
      <c r="AY1707" t="n">
        <v>10087203</v>
      </c>
      <c r="AZ1707" t="s">
        <v>91</v>
      </c>
      <c r="BA1707" t="s"/>
      <c r="BB1707" t="n">
        <v>28910</v>
      </c>
      <c r="BC1707" t="s"/>
      <c r="BD1707" t="s"/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1251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75</v>
      </c>
      <c r="L1708" t="s">
        <v>76</v>
      </c>
      <c r="M1708" t="s"/>
      <c r="N1708" t="s">
        <v>285</v>
      </c>
      <c r="O1708" t="s">
        <v>78</v>
      </c>
      <c r="P1708" t="s">
        <v>1251</v>
      </c>
      <c r="Q1708" t="s"/>
      <c r="R1708" t="s">
        <v>95</v>
      </c>
      <c r="S1708" t="s">
        <v>113</v>
      </c>
      <c r="T1708" t="s">
        <v>81</v>
      </c>
      <c r="U1708" t="s">
        <v>82</v>
      </c>
      <c r="V1708" t="s">
        <v>83</v>
      </c>
      <c r="W1708" t="s">
        <v>97</v>
      </c>
      <c r="X1708" t="s"/>
      <c r="Y1708" t="s">
        <v>85</v>
      </c>
      <c r="Z1708">
        <f>HYPERLINK("https://hotel-media.eclerx.com/savepage/tk_15468538055543613_sr_273.html","info")</f>
        <v/>
      </c>
      <c r="AA1708" t="n">
        <v>-10087203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87</v>
      </c>
      <c r="AO1708" t="s"/>
      <c r="AP1708" t="n">
        <v>74</v>
      </c>
      <c r="AQ1708" t="s">
        <v>88</v>
      </c>
      <c r="AR1708" t="s">
        <v>121</v>
      </c>
      <c r="AS1708" t="s"/>
      <c r="AT1708" t="s">
        <v>90</v>
      </c>
      <c r="AU1708" t="s"/>
      <c r="AV1708" t="s"/>
      <c r="AW1708" t="s"/>
      <c r="AX1708" t="s"/>
      <c r="AY1708" t="n">
        <v>10087203</v>
      </c>
      <c r="AZ1708" t="s">
        <v>91</v>
      </c>
      <c r="BA1708" t="s"/>
      <c r="BB1708" t="n">
        <v>28910</v>
      </c>
      <c r="BC1708" t="s"/>
      <c r="BD1708" t="s"/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1251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75</v>
      </c>
      <c r="L1709" t="s">
        <v>76</v>
      </c>
      <c r="M1709" t="s"/>
      <c r="N1709" t="s">
        <v>1000</v>
      </c>
      <c r="O1709" t="s">
        <v>78</v>
      </c>
      <c r="P1709" t="s">
        <v>1251</v>
      </c>
      <c r="Q1709" t="s"/>
      <c r="R1709" t="s">
        <v>95</v>
      </c>
      <c r="S1709" t="s">
        <v>113</v>
      </c>
      <c r="T1709" t="s">
        <v>81</v>
      </c>
      <c r="U1709" t="s">
        <v>82</v>
      </c>
      <c r="V1709" t="s">
        <v>83</v>
      </c>
      <c r="W1709" t="s">
        <v>97</v>
      </c>
      <c r="X1709" t="s"/>
      <c r="Y1709" t="s">
        <v>85</v>
      </c>
      <c r="Z1709">
        <f>HYPERLINK("https://hotel-media.eclerx.com/savepage/tk_15468538055543613_sr_273.html","info")</f>
        <v/>
      </c>
      <c r="AA1709" t="n">
        <v>-10087203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87</v>
      </c>
      <c r="AO1709" t="s"/>
      <c r="AP1709" t="n">
        <v>74</v>
      </c>
      <c r="AQ1709" t="s">
        <v>88</v>
      </c>
      <c r="AR1709" t="s">
        <v>121</v>
      </c>
      <c r="AS1709" t="s"/>
      <c r="AT1709" t="s">
        <v>90</v>
      </c>
      <c r="AU1709" t="s"/>
      <c r="AV1709" t="s"/>
      <c r="AW1709" t="s"/>
      <c r="AX1709" t="s"/>
      <c r="AY1709" t="n">
        <v>10087203</v>
      </c>
      <c r="AZ1709" t="s">
        <v>91</v>
      </c>
      <c r="BA1709" t="s"/>
      <c r="BB1709" t="n">
        <v>28910</v>
      </c>
      <c r="BC1709" t="s"/>
      <c r="BD1709" t="s"/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1251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77</v>
      </c>
      <c r="L1710" t="s">
        <v>76</v>
      </c>
      <c r="M1710" t="s"/>
      <c r="N1710" t="s">
        <v>1253</v>
      </c>
      <c r="O1710" t="s">
        <v>78</v>
      </c>
      <c r="P1710" t="s">
        <v>1251</v>
      </c>
      <c r="Q1710" t="s"/>
      <c r="R1710" t="s">
        <v>95</v>
      </c>
      <c r="S1710" t="s">
        <v>116</v>
      </c>
      <c r="T1710" t="s">
        <v>81</v>
      </c>
      <c r="U1710" t="s">
        <v>82</v>
      </c>
      <c r="V1710" t="s">
        <v>83</v>
      </c>
      <c r="W1710" t="s">
        <v>97</v>
      </c>
      <c r="X1710" t="s"/>
      <c r="Y1710" t="s">
        <v>85</v>
      </c>
      <c r="Z1710">
        <f>HYPERLINK("https://hotel-media.eclerx.com/savepage/tk_15468538055543613_sr_273.html","info")</f>
        <v/>
      </c>
      <c r="AA1710" t="n">
        <v>-10087203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87</v>
      </c>
      <c r="AO1710" t="s"/>
      <c r="AP1710" t="n">
        <v>74</v>
      </c>
      <c r="AQ1710" t="s">
        <v>88</v>
      </c>
      <c r="AR1710" t="s">
        <v>89</v>
      </c>
      <c r="AS1710" t="s"/>
      <c r="AT1710" t="s">
        <v>90</v>
      </c>
      <c r="AU1710" t="s"/>
      <c r="AV1710" t="s"/>
      <c r="AW1710" t="s"/>
      <c r="AX1710" t="s"/>
      <c r="AY1710" t="n">
        <v>10087203</v>
      </c>
      <c r="AZ1710" t="s">
        <v>91</v>
      </c>
      <c r="BA1710" t="s"/>
      <c r="BB1710" t="n">
        <v>28910</v>
      </c>
      <c r="BC1710" t="s"/>
      <c r="BD1710" t="s"/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1251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77</v>
      </c>
      <c r="L1711" t="s">
        <v>76</v>
      </c>
      <c r="M1711" t="s"/>
      <c r="N1711" t="s">
        <v>1254</v>
      </c>
      <c r="O1711" t="s">
        <v>78</v>
      </c>
      <c r="P1711" t="s">
        <v>1251</v>
      </c>
      <c r="Q1711" t="s"/>
      <c r="R1711" t="s">
        <v>95</v>
      </c>
      <c r="S1711" t="s">
        <v>116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HYPERLINK("https://hotel-media.eclerx.com/savepage/tk_15468538055543613_sr_273.html","info")</f>
        <v/>
      </c>
      <c r="AA1711" t="n">
        <v>-10087203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87</v>
      </c>
      <c r="AO1711" t="s"/>
      <c r="AP1711" t="n">
        <v>74</v>
      </c>
      <c r="AQ1711" t="s">
        <v>88</v>
      </c>
      <c r="AR1711" t="s">
        <v>89</v>
      </c>
      <c r="AS1711" t="s"/>
      <c r="AT1711" t="s">
        <v>90</v>
      </c>
      <c r="AU1711" t="s"/>
      <c r="AV1711" t="s"/>
      <c r="AW1711" t="s"/>
      <c r="AX1711" t="s"/>
      <c r="AY1711" t="n">
        <v>10087203</v>
      </c>
      <c r="AZ1711" t="s">
        <v>91</v>
      </c>
      <c r="BA1711" t="s"/>
      <c r="BB1711" t="n">
        <v>28910</v>
      </c>
      <c r="BC1711" t="s"/>
      <c r="BD1711" t="s"/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1251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78</v>
      </c>
      <c r="L1712" t="s">
        <v>76</v>
      </c>
      <c r="M1712" t="s"/>
      <c r="N1712" t="s">
        <v>624</v>
      </c>
      <c r="O1712" t="s">
        <v>78</v>
      </c>
      <c r="P1712" t="s">
        <v>1251</v>
      </c>
      <c r="Q1712" t="s"/>
      <c r="R1712" t="s">
        <v>95</v>
      </c>
      <c r="S1712" t="s">
        <v>118</v>
      </c>
      <c r="T1712" t="s">
        <v>81</v>
      </c>
      <c r="U1712" t="s">
        <v>82</v>
      </c>
      <c r="V1712" t="s">
        <v>83</v>
      </c>
      <c r="W1712" t="s">
        <v>97</v>
      </c>
      <c r="X1712" t="s"/>
      <c r="Y1712" t="s">
        <v>85</v>
      </c>
      <c r="Z1712">
        <f>HYPERLINK("https://hotel-media.eclerx.com/savepage/tk_15468538055543613_sr_273.html","info")</f>
        <v/>
      </c>
      <c r="AA1712" t="n">
        <v>-10087203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87</v>
      </c>
      <c r="AO1712" t="s"/>
      <c r="AP1712" t="n">
        <v>74</v>
      </c>
      <c r="AQ1712" t="s">
        <v>88</v>
      </c>
      <c r="AR1712" t="s">
        <v>141</v>
      </c>
      <c r="AS1712" t="s"/>
      <c r="AT1712" t="s">
        <v>90</v>
      </c>
      <c r="AU1712" t="s"/>
      <c r="AV1712" t="s"/>
      <c r="AW1712" t="s"/>
      <c r="AX1712" t="s"/>
      <c r="AY1712" t="n">
        <v>10087203</v>
      </c>
      <c r="AZ1712" t="s">
        <v>91</v>
      </c>
      <c r="BA1712" t="s"/>
      <c r="BB1712" t="n">
        <v>28910</v>
      </c>
      <c r="BC1712" t="s"/>
      <c r="BD1712" t="s"/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1251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78</v>
      </c>
      <c r="L1713" t="s">
        <v>76</v>
      </c>
      <c r="M1713" t="s"/>
      <c r="N1713" t="s">
        <v>1253</v>
      </c>
      <c r="O1713" t="s">
        <v>78</v>
      </c>
      <c r="P1713" t="s">
        <v>1251</v>
      </c>
      <c r="Q1713" t="s"/>
      <c r="R1713" t="s">
        <v>95</v>
      </c>
      <c r="S1713" t="s">
        <v>118</v>
      </c>
      <c r="T1713" t="s">
        <v>81</v>
      </c>
      <c r="U1713" t="s">
        <v>82</v>
      </c>
      <c r="V1713" t="s">
        <v>83</v>
      </c>
      <c r="W1713" t="s">
        <v>97</v>
      </c>
      <c r="X1713" t="s"/>
      <c r="Y1713" t="s">
        <v>85</v>
      </c>
      <c r="Z1713">
        <f>HYPERLINK("https://hotel-media.eclerx.com/savepage/tk_15468538055543613_sr_273.html","info")</f>
        <v/>
      </c>
      <c r="AA1713" t="n">
        <v>-10087203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87</v>
      </c>
      <c r="AO1713" t="s"/>
      <c r="AP1713" t="n">
        <v>74</v>
      </c>
      <c r="AQ1713" t="s">
        <v>88</v>
      </c>
      <c r="AR1713" t="s">
        <v>114</v>
      </c>
      <c r="AS1713" t="s"/>
      <c r="AT1713" t="s">
        <v>90</v>
      </c>
      <c r="AU1713" t="s"/>
      <c r="AV1713" t="s"/>
      <c r="AW1713" t="s"/>
      <c r="AX1713" t="s"/>
      <c r="AY1713" t="n">
        <v>10087203</v>
      </c>
      <c r="AZ1713" t="s">
        <v>91</v>
      </c>
      <c r="BA1713" t="s"/>
      <c r="BB1713" t="n">
        <v>28910</v>
      </c>
      <c r="BC1713" t="s"/>
      <c r="BD1713" t="s"/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1251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78</v>
      </c>
      <c r="L1714" t="s">
        <v>76</v>
      </c>
      <c r="M1714" t="s"/>
      <c r="N1714" t="s">
        <v>1254</v>
      </c>
      <c r="O1714" t="s">
        <v>78</v>
      </c>
      <c r="P1714" t="s">
        <v>1251</v>
      </c>
      <c r="Q1714" t="s"/>
      <c r="R1714" t="s">
        <v>95</v>
      </c>
      <c r="S1714" t="s">
        <v>118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HYPERLINK("https://hotel-media.eclerx.com/savepage/tk_15468538055543613_sr_273.html","info")</f>
        <v/>
      </c>
      <c r="AA1714" t="n">
        <v>-10087203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87</v>
      </c>
      <c r="AO1714" t="s"/>
      <c r="AP1714" t="n">
        <v>74</v>
      </c>
      <c r="AQ1714" t="s">
        <v>88</v>
      </c>
      <c r="AR1714" t="s">
        <v>114</v>
      </c>
      <c r="AS1714" t="s"/>
      <c r="AT1714" t="s">
        <v>90</v>
      </c>
      <c r="AU1714" t="s"/>
      <c r="AV1714" t="s"/>
      <c r="AW1714" t="s"/>
      <c r="AX1714" t="s"/>
      <c r="AY1714" t="n">
        <v>10087203</v>
      </c>
      <c r="AZ1714" t="s">
        <v>91</v>
      </c>
      <c r="BA1714" t="s"/>
      <c r="BB1714" t="n">
        <v>28910</v>
      </c>
      <c r="BC1714" t="s"/>
      <c r="BD1714" t="s"/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1251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78</v>
      </c>
      <c r="L1715" t="s">
        <v>76</v>
      </c>
      <c r="M1715" t="s"/>
      <c r="N1715" t="s">
        <v>1255</v>
      </c>
      <c r="O1715" t="s">
        <v>78</v>
      </c>
      <c r="P1715" t="s">
        <v>1251</v>
      </c>
      <c r="Q1715" t="s"/>
      <c r="R1715" t="s">
        <v>95</v>
      </c>
      <c r="S1715" t="s">
        <v>118</v>
      </c>
      <c r="T1715" t="s">
        <v>81</v>
      </c>
      <c r="U1715" t="s">
        <v>82</v>
      </c>
      <c r="V1715" t="s">
        <v>83</v>
      </c>
      <c r="W1715" t="s">
        <v>97</v>
      </c>
      <c r="X1715" t="s"/>
      <c r="Y1715" t="s">
        <v>85</v>
      </c>
      <c r="Z1715">
        <f>HYPERLINK("https://hotel-media.eclerx.com/savepage/tk_15468538055543613_sr_273.html","info")</f>
        <v/>
      </c>
      <c r="AA1715" t="n">
        <v>-10087203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87</v>
      </c>
      <c r="AO1715" t="s"/>
      <c r="AP1715" t="n">
        <v>74</v>
      </c>
      <c r="AQ1715" t="s">
        <v>88</v>
      </c>
      <c r="AR1715" t="s">
        <v>89</v>
      </c>
      <c r="AS1715" t="s"/>
      <c r="AT1715" t="s">
        <v>90</v>
      </c>
      <c r="AU1715" t="s"/>
      <c r="AV1715" t="s"/>
      <c r="AW1715" t="s"/>
      <c r="AX1715" t="s"/>
      <c r="AY1715" t="n">
        <v>10087203</v>
      </c>
      <c r="AZ1715" t="s">
        <v>91</v>
      </c>
      <c r="BA1715" t="s"/>
      <c r="BB1715" t="n">
        <v>28910</v>
      </c>
      <c r="BC1715" t="s"/>
      <c r="BD1715" t="s"/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1251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79</v>
      </c>
      <c r="L1716" t="s">
        <v>76</v>
      </c>
      <c r="M1716" t="s"/>
      <c r="N1716" t="s">
        <v>1255</v>
      </c>
      <c r="O1716" t="s">
        <v>78</v>
      </c>
      <c r="P1716" t="s">
        <v>1251</v>
      </c>
      <c r="Q1716" t="s"/>
      <c r="R1716" t="s">
        <v>95</v>
      </c>
      <c r="S1716" t="s">
        <v>345</v>
      </c>
      <c r="T1716" t="s">
        <v>81</v>
      </c>
      <c r="U1716" t="s">
        <v>82</v>
      </c>
      <c r="V1716" t="s">
        <v>83</v>
      </c>
      <c r="W1716" t="s">
        <v>97</v>
      </c>
      <c r="X1716" t="s"/>
      <c r="Y1716" t="s">
        <v>85</v>
      </c>
      <c r="Z1716">
        <f>HYPERLINK("https://hotel-media.eclerx.com/savepage/tk_15468538055543613_sr_273.html","info")</f>
        <v/>
      </c>
      <c r="AA1716" t="n">
        <v>-10087203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87</v>
      </c>
      <c r="AO1716" t="s"/>
      <c r="AP1716" t="n">
        <v>74</v>
      </c>
      <c r="AQ1716" t="s">
        <v>88</v>
      </c>
      <c r="AR1716" t="s">
        <v>114</v>
      </c>
      <c r="AS1716" t="s"/>
      <c r="AT1716" t="s">
        <v>90</v>
      </c>
      <c r="AU1716" t="s"/>
      <c r="AV1716" t="s"/>
      <c r="AW1716" t="s"/>
      <c r="AX1716" t="s"/>
      <c r="AY1716" t="n">
        <v>10087203</v>
      </c>
      <c r="AZ1716" t="s">
        <v>91</v>
      </c>
      <c r="BA1716" t="s"/>
      <c r="BB1716" t="n">
        <v>28910</v>
      </c>
      <c r="BC1716" t="s"/>
      <c r="BD1716" t="s"/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1251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80</v>
      </c>
      <c r="L1717" t="s">
        <v>76</v>
      </c>
      <c r="M1717" t="s"/>
      <c r="N1717" t="s">
        <v>997</v>
      </c>
      <c r="O1717" t="s">
        <v>78</v>
      </c>
      <c r="P1717" t="s">
        <v>1251</v>
      </c>
      <c r="Q1717" t="s"/>
      <c r="R1717" t="s">
        <v>95</v>
      </c>
      <c r="S1717" t="s">
        <v>96</v>
      </c>
      <c r="T1717" t="s">
        <v>81</v>
      </c>
      <c r="U1717" t="s">
        <v>82</v>
      </c>
      <c r="V1717" t="s">
        <v>83</v>
      </c>
      <c r="W1717" t="s">
        <v>97</v>
      </c>
      <c r="X1717" t="s"/>
      <c r="Y1717" t="s">
        <v>85</v>
      </c>
      <c r="Z1717">
        <f>HYPERLINK("https://hotel-media.eclerx.com/savepage/tk_15468538055543613_sr_273.html","info")</f>
        <v/>
      </c>
      <c r="AA1717" t="n">
        <v>-10087203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87</v>
      </c>
      <c r="AO1717" t="s"/>
      <c r="AP1717" t="n">
        <v>74</v>
      </c>
      <c r="AQ1717" t="s">
        <v>88</v>
      </c>
      <c r="AR1717" t="s">
        <v>133</v>
      </c>
      <c r="AS1717" t="s"/>
      <c r="AT1717" t="s">
        <v>90</v>
      </c>
      <c r="AU1717" t="s"/>
      <c r="AV1717" t="s"/>
      <c r="AW1717" t="s"/>
      <c r="AX1717" t="s"/>
      <c r="AY1717" t="n">
        <v>10087203</v>
      </c>
      <c r="AZ1717" t="s">
        <v>91</v>
      </c>
      <c r="BA1717" t="s"/>
      <c r="BB1717" t="n">
        <v>28910</v>
      </c>
      <c r="BC1717" t="s"/>
      <c r="BD1717" t="s"/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1251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80</v>
      </c>
      <c r="L1718" t="s">
        <v>76</v>
      </c>
      <c r="M1718" t="s"/>
      <c r="N1718" t="s">
        <v>997</v>
      </c>
      <c r="O1718" t="s">
        <v>78</v>
      </c>
      <c r="P1718" t="s">
        <v>1251</v>
      </c>
      <c r="Q1718" t="s"/>
      <c r="R1718" t="s">
        <v>95</v>
      </c>
      <c r="S1718" t="s">
        <v>96</v>
      </c>
      <c r="T1718" t="s">
        <v>81</v>
      </c>
      <c r="U1718" t="s">
        <v>82</v>
      </c>
      <c r="V1718" t="s">
        <v>83</v>
      </c>
      <c r="W1718" t="s">
        <v>97</v>
      </c>
      <c r="X1718" t="s"/>
      <c r="Y1718" t="s">
        <v>85</v>
      </c>
      <c r="Z1718">
        <f>HYPERLINK("https://hotel-media.eclerx.com/savepage/tk_15468538055543613_sr_273.html","info")</f>
        <v/>
      </c>
      <c r="AA1718" t="n">
        <v>-10087203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87</v>
      </c>
      <c r="AO1718" t="s"/>
      <c r="AP1718" t="n">
        <v>74</v>
      </c>
      <c r="AQ1718" t="s">
        <v>88</v>
      </c>
      <c r="AR1718" t="s">
        <v>133</v>
      </c>
      <c r="AS1718" t="s"/>
      <c r="AT1718" t="s">
        <v>90</v>
      </c>
      <c r="AU1718" t="s"/>
      <c r="AV1718" t="s"/>
      <c r="AW1718" t="s"/>
      <c r="AX1718" t="s"/>
      <c r="AY1718" t="n">
        <v>10087203</v>
      </c>
      <c r="AZ1718" t="s">
        <v>91</v>
      </c>
      <c r="BA1718" t="s"/>
      <c r="BB1718" t="n">
        <v>28910</v>
      </c>
      <c r="BC1718" t="s"/>
      <c r="BD1718" t="s"/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1251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81</v>
      </c>
      <c r="L1719" t="s">
        <v>76</v>
      </c>
      <c r="M1719" t="s"/>
      <c r="N1719" t="s">
        <v>849</v>
      </c>
      <c r="O1719" t="s">
        <v>78</v>
      </c>
      <c r="P1719" t="s">
        <v>1251</v>
      </c>
      <c r="Q1719" t="s"/>
      <c r="R1719" t="s">
        <v>95</v>
      </c>
      <c r="S1719" t="s">
        <v>245</v>
      </c>
      <c r="T1719" t="s">
        <v>81</v>
      </c>
      <c r="U1719" t="s">
        <v>82</v>
      </c>
      <c r="V1719" t="s">
        <v>83</v>
      </c>
      <c r="W1719" t="s">
        <v>97</v>
      </c>
      <c r="X1719" t="s"/>
      <c r="Y1719" t="s">
        <v>85</v>
      </c>
      <c r="Z1719">
        <f>HYPERLINK("https://hotel-media.eclerx.com/savepage/tk_15468538055543613_sr_273.html","info")</f>
        <v/>
      </c>
      <c r="AA1719" t="n">
        <v>-10087203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87</v>
      </c>
      <c r="AO1719" t="s"/>
      <c r="AP1719" t="n">
        <v>74</v>
      </c>
      <c r="AQ1719" t="s">
        <v>88</v>
      </c>
      <c r="AR1719" t="s">
        <v>141</v>
      </c>
      <c r="AS1719" t="s"/>
      <c r="AT1719" t="s">
        <v>90</v>
      </c>
      <c r="AU1719" t="s"/>
      <c r="AV1719" t="s"/>
      <c r="AW1719" t="s"/>
      <c r="AX1719" t="s"/>
      <c r="AY1719" t="n">
        <v>10087203</v>
      </c>
      <c r="AZ1719" t="s">
        <v>91</v>
      </c>
      <c r="BA1719" t="s"/>
      <c r="BB1719" t="n">
        <v>28910</v>
      </c>
      <c r="BC1719" t="s"/>
      <c r="BD1719" t="s"/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1251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82</v>
      </c>
      <c r="L1720" t="s">
        <v>76</v>
      </c>
      <c r="M1720" t="s"/>
      <c r="N1720" t="s">
        <v>128</v>
      </c>
      <c r="O1720" t="s">
        <v>78</v>
      </c>
      <c r="P1720" t="s">
        <v>1251</v>
      </c>
      <c r="Q1720" t="s"/>
      <c r="R1720" t="s">
        <v>95</v>
      </c>
      <c r="S1720" t="s">
        <v>126</v>
      </c>
      <c r="T1720" t="s">
        <v>81</v>
      </c>
      <c r="U1720" t="s">
        <v>82</v>
      </c>
      <c r="V1720" t="s">
        <v>83</v>
      </c>
      <c r="W1720" t="s">
        <v>97</v>
      </c>
      <c r="X1720" t="s"/>
      <c r="Y1720" t="s">
        <v>85</v>
      </c>
      <c r="Z1720">
        <f>HYPERLINK("https://hotel-media.eclerx.com/savepage/tk_15468538055543613_sr_273.html","info")</f>
        <v/>
      </c>
      <c r="AA1720" t="n">
        <v>-10087203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87</v>
      </c>
      <c r="AO1720" t="s"/>
      <c r="AP1720" t="n">
        <v>74</v>
      </c>
      <c r="AQ1720" t="s">
        <v>88</v>
      </c>
      <c r="AR1720" t="s">
        <v>119</v>
      </c>
      <c r="AS1720" t="s"/>
      <c r="AT1720" t="s">
        <v>90</v>
      </c>
      <c r="AU1720" t="s"/>
      <c r="AV1720" t="s"/>
      <c r="AW1720" t="s"/>
      <c r="AX1720" t="s"/>
      <c r="AY1720" t="n">
        <v>10087203</v>
      </c>
      <c r="AZ1720" t="s">
        <v>91</v>
      </c>
      <c r="BA1720" t="s"/>
      <c r="BB1720" t="n">
        <v>28910</v>
      </c>
      <c r="BC1720" t="s"/>
      <c r="BD1720" t="s"/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1251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82</v>
      </c>
      <c r="L1721" t="s">
        <v>76</v>
      </c>
      <c r="M1721" t="s"/>
      <c r="N1721" t="s">
        <v>128</v>
      </c>
      <c r="O1721" t="s">
        <v>78</v>
      </c>
      <c r="P1721" t="s">
        <v>1251</v>
      </c>
      <c r="Q1721" t="s"/>
      <c r="R1721" t="s">
        <v>95</v>
      </c>
      <c r="S1721" t="s">
        <v>126</v>
      </c>
      <c r="T1721" t="s">
        <v>81</v>
      </c>
      <c r="U1721" t="s">
        <v>82</v>
      </c>
      <c r="V1721" t="s">
        <v>83</v>
      </c>
      <c r="W1721" t="s">
        <v>97</v>
      </c>
      <c r="X1721" t="s"/>
      <c r="Y1721" t="s">
        <v>85</v>
      </c>
      <c r="Z1721">
        <f>HYPERLINK("https://hotel-media.eclerx.com/savepage/tk_15468538055543613_sr_273.html","info")</f>
        <v/>
      </c>
      <c r="AA1721" t="n">
        <v>-10087203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87</v>
      </c>
      <c r="AO1721" t="s"/>
      <c r="AP1721" t="n">
        <v>74</v>
      </c>
      <c r="AQ1721" t="s">
        <v>88</v>
      </c>
      <c r="AR1721" t="s">
        <v>119</v>
      </c>
      <c r="AS1721" t="s"/>
      <c r="AT1721" t="s">
        <v>90</v>
      </c>
      <c r="AU1721" t="s"/>
      <c r="AV1721" t="s"/>
      <c r="AW1721" t="s"/>
      <c r="AX1721" t="s"/>
      <c r="AY1721" t="n">
        <v>10087203</v>
      </c>
      <c r="AZ1721" t="s">
        <v>91</v>
      </c>
      <c r="BA1721" t="s"/>
      <c r="BB1721" t="n">
        <v>28910</v>
      </c>
      <c r="BC1721" t="s"/>
      <c r="BD1721" t="s"/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1251</v>
      </c>
      <c r="F1722" t="n">
        <v>-1</v>
      </c>
      <c r="G1722" t="s">
        <v>74</v>
      </c>
      <c r="H1722" t="s">
        <v>75</v>
      </c>
      <c r="I1722" t="s"/>
      <c r="J1722" t="s">
        <v>74</v>
      </c>
      <c r="K1722" t="n">
        <v>83</v>
      </c>
      <c r="L1722" t="s">
        <v>76</v>
      </c>
      <c r="M1722" t="s"/>
      <c r="N1722" t="s">
        <v>624</v>
      </c>
      <c r="O1722" t="s">
        <v>78</v>
      </c>
      <c r="P1722" t="s">
        <v>1251</v>
      </c>
      <c r="Q1722" t="s"/>
      <c r="R1722" t="s">
        <v>95</v>
      </c>
      <c r="S1722" t="s">
        <v>198</v>
      </c>
      <c r="T1722" t="s">
        <v>81</v>
      </c>
      <c r="U1722" t="s">
        <v>82</v>
      </c>
      <c r="V1722" t="s">
        <v>83</v>
      </c>
      <c r="W1722" t="s">
        <v>97</v>
      </c>
      <c r="X1722" t="s"/>
      <c r="Y1722" t="s">
        <v>85</v>
      </c>
      <c r="Z1722">
        <f>HYPERLINK("https://hotel-media.eclerx.com/savepage/tk_15468538055543613_sr_273.html","info")</f>
        <v/>
      </c>
      <c r="AA1722" t="n">
        <v>-10087203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87</v>
      </c>
      <c r="AO1722" t="s"/>
      <c r="AP1722" t="n">
        <v>74</v>
      </c>
      <c r="AQ1722" t="s">
        <v>88</v>
      </c>
      <c r="AR1722" t="s">
        <v>119</v>
      </c>
      <c r="AS1722" t="s"/>
      <c r="AT1722" t="s">
        <v>90</v>
      </c>
      <c r="AU1722" t="s"/>
      <c r="AV1722" t="s"/>
      <c r="AW1722" t="s"/>
      <c r="AX1722" t="s"/>
      <c r="AY1722" t="n">
        <v>10087203</v>
      </c>
      <c r="AZ1722" t="s">
        <v>91</v>
      </c>
      <c r="BA1722" t="s"/>
      <c r="BB1722" t="n">
        <v>28910</v>
      </c>
      <c r="BC1722" t="s"/>
      <c r="BD1722" t="s"/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1251</v>
      </c>
      <c r="F1723" t="n">
        <v>-1</v>
      </c>
      <c r="G1723" t="s">
        <v>74</v>
      </c>
      <c r="H1723" t="s">
        <v>75</v>
      </c>
      <c r="I1723" t="s"/>
      <c r="J1723" t="s">
        <v>74</v>
      </c>
      <c r="K1723" t="n">
        <v>83</v>
      </c>
      <c r="L1723" t="s">
        <v>76</v>
      </c>
      <c r="M1723" t="s"/>
      <c r="N1723" t="s">
        <v>285</v>
      </c>
      <c r="O1723" t="s">
        <v>78</v>
      </c>
      <c r="P1723" t="s">
        <v>1251</v>
      </c>
      <c r="Q1723" t="s"/>
      <c r="R1723" t="s">
        <v>95</v>
      </c>
      <c r="S1723" t="s">
        <v>198</v>
      </c>
      <c r="T1723" t="s">
        <v>81</v>
      </c>
      <c r="U1723" t="s">
        <v>82</v>
      </c>
      <c r="V1723" t="s">
        <v>83</v>
      </c>
      <c r="W1723" t="s">
        <v>97</v>
      </c>
      <c r="X1723" t="s"/>
      <c r="Y1723" t="s">
        <v>85</v>
      </c>
      <c r="Z1723">
        <f>HYPERLINK("https://hotel-media.eclerx.com/savepage/tk_15468538055543613_sr_273.html","info")</f>
        <v/>
      </c>
      <c r="AA1723" t="n">
        <v>-10087203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87</v>
      </c>
      <c r="AO1723" t="s"/>
      <c r="AP1723" t="n">
        <v>74</v>
      </c>
      <c r="AQ1723" t="s">
        <v>88</v>
      </c>
      <c r="AR1723" t="s">
        <v>121</v>
      </c>
      <c r="AS1723" t="s"/>
      <c r="AT1723" t="s">
        <v>90</v>
      </c>
      <c r="AU1723" t="s"/>
      <c r="AV1723" t="s"/>
      <c r="AW1723" t="s"/>
      <c r="AX1723" t="s"/>
      <c r="AY1723" t="n">
        <v>10087203</v>
      </c>
      <c r="AZ1723" t="s">
        <v>91</v>
      </c>
      <c r="BA1723" t="s"/>
      <c r="BB1723" t="n">
        <v>28910</v>
      </c>
      <c r="BC1723" t="s"/>
      <c r="BD1723" t="s"/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1251</v>
      </c>
      <c r="F1724" t="n">
        <v>-1</v>
      </c>
      <c r="G1724" t="s">
        <v>74</v>
      </c>
      <c r="H1724" t="s">
        <v>75</v>
      </c>
      <c r="I1724" t="s"/>
      <c r="J1724" t="s">
        <v>74</v>
      </c>
      <c r="K1724" t="n">
        <v>84</v>
      </c>
      <c r="L1724" t="s">
        <v>76</v>
      </c>
      <c r="M1724" t="s"/>
      <c r="N1724" t="s">
        <v>128</v>
      </c>
      <c r="O1724" t="s">
        <v>78</v>
      </c>
      <c r="P1724" t="s">
        <v>1251</v>
      </c>
      <c r="Q1724" t="s"/>
      <c r="R1724" t="s">
        <v>95</v>
      </c>
      <c r="S1724" t="s">
        <v>247</v>
      </c>
      <c r="T1724" t="s">
        <v>81</v>
      </c>
      <c r="U1724" t="s">
        <v>82</v>
      </c>
      <c r="V1724" t="s">
        <v>83</v>
      </c>
      <c r="W1724" t="s">
        <v>97</v>
      </c>
      <c r="X1724" t="s"/>
      <c r="Y1724" t="s">
        <v>85</v>
      </c>
      <c r="Z1724">
        <f>HYPERLINK("https://hotel-media.eclerx.com/savepage/tk_15468538055543613_sr_273.html","info")</f>
        <v/>
      </c>
      <c r="AA1724" t="n">
        <v>-10087203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87</v>
      </c>
      <c r="AO1724" t="s"/>
      <c r="AP1724" t="n">
        <v>74</v>
      </c>
      <c r="AQ1724" t="s">
        <v>88</v>
      </c>
      <c r="AR1724" t="s">
        <v>148</v>
      </c>
      <c r="AS1724" t="s"/>
      <c r="AT1724" t="s">
        <v>90</v>
      </c>
      <c r="AU1724" t="s"/>
      <c r="AV1724" t="s"/>
      <c r="AW1724" t="s"/>
      <c r="AX1724" t="s"/>
      <c r="AY1724" t="n">
        <v>10087203</v>
      </c>
      <c r="AZ1724" t="s">
        <v>91</v>
      </c>
      <c r="BA1724" t="s"/>
      <c r="BB1724" t="n">
        <v>28910</v>
      </c>
      <c r="BC1724" t="s"/>
      <c r="BD1724" t="s"/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1251</v>
      </c>
      <c r="F1725" t="n">
        <v>-1</v>
      </c>
      <c r="G1725" t="s">
        <v>74</v>
      </c>
      <c r="H1725" t="s">
        <v>75</v>
      </c>
      <c r="I1725" t="s"/>
      <c r="J1725" t="s">
        <v>74</v>
      </c>
      <c r="K1725" t="n">
        <v>84</v>
      </c>
      <c r="L1725" t="s">
        <v>76</v>
      </c>
      <c r="M1725" t="s"/>
      <c r="N1725" t="s">
        <v>128</v>
      </c>
      <c r="O1725" t="s">
        <v>78</v>
      </c>
      <c r="P1725" t="s">
        <v>1251</v>
      </c>
      <c r="Q1725" t="s"/>
      <c r="R1725" t="s">
        <v>95</v>
      </c>
      <c r="S1725" t="s">
        <v>247</v>
      </c>
      <c r="T1725" t="s">
        <v>81</v>
      </c>
      <c r="U1725" t="s">
        <v>82</v>
      </c>
      <c r="V1725" t="s">
        <v>83</v>
      </c>
      <c r="W1725" t="s">
        <v>97</v>
      </c>
      <c r="X1725" t="s"/>
      <c r="Y1725" t="s">
        <v>85</v>
      </c>
      <c r="Z1725">
        <f>HYPERLINK("https://hotel-media.eclerx.com/savepage/tk_15468538055543613_sr_273.html","info")</f>
        <v/>
      </c>
      <c r="AA1725" t="n">
        <v>-10087203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87</v>
      </c>
      <c r="AO1725" t="s"/>
      <c r="AP1725" t="n">
        <v>74</v>
      </c>
      <c r="AQ1725" t="s">
        <v>88</v>
      </c>
      <c r="AR1725" t="s">
        <v>148</v>
      </c>
      <c r="AS1725" t="s"/>
      <c r="AT1725" t="s">
        <v>90</v>
      </c>
      <c r="AU1725" t="s"/>
      <c r="AV1725" t="s"/>
      <c r="AW1725" t="s"/>
      <c r="AX1725" t="s"/>
      <c r="AY1725" t="n">
        <v>10087203</v>
      </c>
      <c r="AZ1725" t="s">
        <v>91</v>
      </c>
      <c r="BA1725" t="s"/>
      <c r="BB1725" t="n">
        <v>28910</v>
      </c>
      <c r="BC1725" t="s"/>
      <c r="BD1725" t="s"/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1251</v>
      </c>
      <c r="F1726" t="n">
        <v>-1</v>
      </c>
      <c r="G1726" t="s">
        <v>74</v>
      </c>
      <c r="H1726" t="s">
        <v>75</v>
      </c>
      <c r="I1726" t="s"/>
      <c r="J1726" t="s">
        <v>74</v>
      </c>
      <c r="K1726" t="n">
        <v>85</v>
      </c>
      <c r="L1726" t="s">
        <v>76</v>
      </c>
      <c r="M1726" t="s"/>
      <c r="N1726" t="s">
        <v>1256</v>
      </c>
      <c r="O1726" t="s">
        <v>78</v>
      </c>
      <c r="P1726" t="s">
        <v>1251</v>
      </c>
      <c r="Q1726" t="s"/>
      <c r="R1726" t="s">
        <v>95</v>
      </c>
      <c r="S1726" t="s">
        <v>129</v>
      </c>
      <c r="T1726" t="s">
        <v>81</v>
      </c>
      <c r="U1726" t="s">
        <v>82</v>
      </c>
      <c r="V1726" t="s">
        <v>83</v>
      </c>
      <c r="W1726" t="s">
        <v>97</v>
      </c>
      <c r="X1726" t="s"/>
      <c r="Y1726" t="s">
        <v>85</v>
      </c>
      <c r="Z1726">
        <f>HYPERLINK("https://hotel-media.eclerx.com/savepage/tk_15468538055543613_sr_273.html","info")</f>
        <v/>
      </c>
      <c r="AA1726" t="n">
        <v>-10087203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87</v>
      </c>
      <c r="AO1726" t="s"/>
      <c r="AP1726" t="n">
        <v>74</v>
      </c>
      <c r="AQ1726" t="s">
        <v>88</v>
      </c>
      <c r="AR1726" t="s">
        <v>119</v>
      </c>
      <c r="AS1726" t="s"/>
      <c r="AT1726" t="s">
        <v>90</v>
      </c>
      <c r="AU1726" t="s"/>
      <c r="AV1726" t="s"/>
      <c r="AW1726" t="s"/>
      <c r="AX1726" t="s"/>
      <c r="AY1726" t="n">
        <v>10087203</v>
      </c>
      <c r="AZ1726" t="s">
        <v>91</v>
      </c>
      <c r="BA1726" t="s"/>
      <c r="BB1726" t="n">
        <v>28910</v>
      </c>
      <c r="BC1726" t="s"/>
      <c r="BD1726" t="s"/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1251</v>
      </c>
      <c r="F1727" t="n">
        <v>-1</v>
      </c>
      <c r="G1727" t="s">
        <v>74</v>
      </c>
      <c r="H1727" t="s">
        <v>75</v>
      </c>
      <c r="I1727" t="s"/>
      <c r="J1727" t="s">
        <v>74</v>
      </c>
      <c r="K1727" t="n">
        <v>85</v>
      </c>
      <c r="L1727" t="s">
        <v>76</v>
      </c>
      <c r="M1727" t="s"/>
      <c r="N1727" t="s">
        <v>624</v>
      </c>
      <c r="O1727" t="s">
        <v>78</v>
      </c>
      <c r="P1727" t="s">
        <v>1251</v>
      </c>
      <c r="Q1727" t="s"/>
      <c r="R1727" t="s">
        <v>95</v>
      </c>
      <c r="S1727" t="s">
        <v>129</v>
      </c>
      <c r="T1727" t="s">
        <v>81</v>
      </c>
      <c r="U1727" t="s">
        <v>82</v>
      </c>
      <c r="V1727" t="s">
        <v>83</v>
      </c>
      <c r="W1727" t="s">
        <v>97</v>
      </c>
      <c r="X1727" t="s"/>
      <c r="Y1727" t="s">
        <v>85</v>
      </c>
      <c r="Z1727">
        <f>HYPERLINK("https://hotel-media.eclerx.com/savepage/tk_15468538055543613_sr_273.html","info")</f>
        <v/>
      </c>
      <c r="AA1727" t="n">
        <v>-10087203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87</v>
      </c>
      <c r="AO1727" t="s"/>
      <c r="AP1727" t="n">
        <v>74</v>
      </c>
      <c r="AQ1727" t="s">
        <v>88</v>
      </c>
      <c r="AR1727" t="s">
        <v>148</v>
      </c>
      <c r="AS1727" t="s"/>
      <c r="AT1727" t="s">
        <v>90</v>
      </c>
      <c r="AU1727" t="s"/>
      <c r="AV1727" t="s"/>
      <c r="AW1727" t="s"/>
      <c r="AX1727" t="s"/>
      <c r="AY1727" t="n">
        <v>10087203</v>
      </c>
      <c r="AZ1727" t="s">
        <v>91</v>
      </c>
      <c r="BA1727" t="s"/>
      <c r="BB1727" t="n">
        <v>28910</v>
      </c>
      <c r="BC1727" t="s"/>
      <c r="BD1727" t="s"/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1251</v>
      </c>
      <c r="F1728" t="n">
        <v>-1</v>
      </c>
      <c r="G1728" t="s">
        <v>74</v>
      </c>
      <c r="H1728" t="s">
        <v>75</v>
      </c>
      <c r="I1728" t="s"/>
      <c r="J1728" t="s">
        <v>74</v>
      </c>
      <c r="K1728" t="n">
        <v>86</v>
      </c>
      <c r="L1728" t="s">
        <v>76</v>
      </c>
      <c r="M1728" t="s"/>
      <c r="N1728" t="s">
        <v>128</v>
      </c>
      <c r="O1728" t="s">
        <v>78</v>
      </c>
      <c r="P1728" t="s">
        <v>1251</v>
      </c>
      <c r="Q1728" t="s"/>
      <c r="R1728" t="s">
        <v>95</v>
      </c>
      <c r="S1728" t="s">
        <v>132</v>
      </c>
      <c r="T1728" t="s">
        <v>81</v>
      </c>
      <c r="U1728" t="s">
        <v>82</v>
      </c>
      <c r="V1728" t="s">
        <v>83</v>
      </c>
      <c r="W1728" t="s">
        <v>97</v>
      </c>
      <c r="X1728" t="s"/>
      <c r="Y1728" t="s">
        <v>85</v>
      </c>
      <c r="Z1728">
        <f>HYPERLINK("https://hotel-media.eclerx.com/savepage/tk_15468538055543613_sr_273.html","info")</f>
        <v/>
      </c>
      <c r="AA1728" t="n">
        <v>-10087203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87</v>
      </c>
      <c r="AO1728" t="s"/>
      <c r="AP1728" t="n">
        <v>74</v>
      </c>
      <c r="AQ1728" t="s">
        <v>88</v>
      </c>
      <c r="AR1728" t="s">
        <v>141</v>
      </c>
      <c r="AS1728" t="s"/>
      <c r="AT1728" t="s">
        <v>90</v>
      </c>
      <c r="AU1728" t="s"/>
      <c r="AV1728" t="s"/>
      <c r="AW1728" t="s"/>
      <c r="AX1728" t="s"/>
      <c r="AY1728" t="n">
        <v>10087203</v>
      </c>
      <c r="AZ1728" t="s">
        <v>91</v>
      </c>
      <c r="BA1728" t="s"/>
      <c r="BB1728" t="n">
        <v>28910</v>
      </c>
      <c r="BC1728" t="s"/>
      <c r="BD1728" t="s"/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1251</v>
      </c>
      <c r="F1729" t="n">
        <v>-1</v>
      </c>
      <c r="G1729" t="s">
        <v>74</v>
      </c>
      <c r="H1729" t="s">
        <v>75</v>
      </c>
      <c r="I1729" t="s"/>
      <c r="J1729" t="s">
        <v>74</v>
      </c>
      <c r="K1729" t="n">
        <v>87</v>
      </c>
      <c r="L1729" t="s">
        <v>76</v>
      </c>
      <c r="M1729" t="s"/>
      <c r="N1729" t="s">
        <v>1256</v>
      </c>
      <c r="O1729" t="s">
        <v>78</v>
      </c>
      <c r="P1729" t="s">
        <v>1251</v>
      </c>
      <c r="Q1729" t="s"/>
      <c r="R1729" t="s">
        <v>95</v>
      </c>
      <c r="S1729" t="s">
        <v>199</v>
      </c>
      <c r="T1729" t="s">
        <v>81</v>
      </c>
      <c r="U1729" t="s">
        <v>82</v>
      </c>
      <c r="V1729" t="s">
        <v>83</v>
      </c>
      <c r="W1729" t="s">
        <v>97</v>
      </c>
      <c r="X1729" t="s"/>
      <c r="Y1729" t="s">
        <v>85</v>
      </c>
      <c r="Z1729">
        <f>HYPERLINK("https://hotel-media.eclerx.com/savepage/tk_15468538055543613_sr_273.html","info")</f>
        <v/>
      </c>
      <c r="AA1729" t="n">
        <v>-10087203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87</v>
      </c>
      <c r="AO1729" t="s"/>
      <c r="AP1729" t="n">
        <v>74</v>
      </c>
      <c r="AQ1729" t="s">
        <v>88</v>
      </c>
      <c r="AR1729" t="s">
        <v>148</v>
      </c>
      <c r="AS1729" t="s"/>
      <c r="AT1729" t="s">
        <v>90</v>
      </c>
      <c r="AU1729" t="s"/>
      <c r="AV1729" t="s"/>
      <c r="AW1729" t="s"/>
      <c r="AX1729" t="s"/>
      <c r="AY1729" t="n">
        <v>10087203</v>
      </c>
      <c r="AZ1729" t="s">
        <v>91</v>
      </c>
      <c r="BA1729" t="s"/>
      <c r="BB1729" t="n">
        <v>28910</v>
      </c>
      <c r="BC1729" t="s"/>
      <c r="BD1729" t="s"/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1251</v>
      </c>
      <c r="F1730" t="n">
        <v>-1</v>
      </c>
      <c r="G1730" t="s">
        <v>74</v>
      </c>
      <c r="H1730" t="s">
        <v>75</v>
      </c>
      <c r="I1730" t="s"/>
      <c r="J1730" t="s">
        <v>74</v>
      </c>
      <c r="K1730" t="n">
        <v>90</v>
      </c>
      <c r="L1730" t="s">
        <v>76</v>
      </c>
      <c r="M1730" t="s"/>
      <c r="N1730" t="s">
        <v>627</v>
      </c>
      <c r="O1730" t="s">
        <v>78</v>
      </c>
      <c r="P1730" t="s">
        <v>1251</v>
      </c>
      <c r="Q1730" t="s"/>
      <c r="R1730" t="s">
        <v>95</v>
      </c>
      <c r="S1730" t="s">
        <v>135</v>
      </c>
      <c r="T1730" t="s">
        <v>81</v>
      </c>
      <c r="U1730" t="s">
        <v>82</v>
      </c>
      <c r="V1730" t="s">
        <v>83</v>
      </c>
      <c r="W1730" t="s">
        <v>97</v>
      </c>
      <c r="X1730" t="s"/>
      <c r="Y1730" t="s">
        <v>85</v>
      </c>
      <c r="Z1730">
        <f>HYPERLINK("https://hotel-media.eclerx.com/savepage/tk_15468538055543613_sr_273.html","info")</f>
        <v/>
      </c>
      <c r="AA1730" t="n">
        <v>-10087203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87</v>
      </c>
      <c r="AO1730" t="s"/>
      <c r="AP1730" t="n">
        <v>74</v>
      </c>
      <c r="AQ1730" t="s">
        <v>88</v>
      </c>
      <c r="AR1730" t="s">
        <v>89</v>
      </c>
      <c r="AS1730" t="s"/>
      <c r="AT1730" t="s">
        <v>90</v>
      </c>
      <c r="AU1730" t="s"/>
      <c r="AV1730" t="s"/>
      <c r="AW1730" t="s"/>
      <c r="AX1730" t="s"/>
      <c r="AY1730" t="n">
        <v>10087203</v>
      </c>
      <c r="AZ1730" t="s">
        <v>91</v>
      </c>
      <c r="BA1730" t="s"/>
      <c r="BB1730" t="n">
        <v>28910</v>
      </c>
      <c r="BC1730" t="s"/>
      <c r="BD1730" t="s"/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1251</v>
      </c>
      <c r="F1731" t="n">
        <v>-1</v>
      </c>
      <c r="G1731" t="s">
        <v>74</v>
      </c>
      <c r="H1731" t="s">
        <v>75</v>
      </c>
      <c r="I1731" t="s"/>
      <c r="J1731" t="s">
        <v>74</v>
      </c>
      <c r="K1731" t="n">
        <v>91</v>
      </c>
      <c r="L1731" t="s">
        <v>76</v>
      </c>
      <c r="M1731" t="s"/>
      <c r="N1731" t="s">
        <v>1257</v>
      </c>
      <c r="O1731" t="s">
        <v>78</v>
      </c>
      <c r="P1731" t="s">
        <v>1251</v>
      </c>
      <c r="Q1731" t="s"/>
      <c r="R1731" t="s">
        <v>95</v>
      </c>
      <c r="S1731" t="s">
        <v>290</v>
      </c>
      <c r="T1731" t="s">
        <v>81</v>
      </c>
      <c r="U1731" t="s">
        <v>82</v>
      </c>
      <c r="V1731" t="s">
        <v>83</v>
      </c>
      <c r="W1731" t="s">
        <v>97</v>
      </c>
      <c r="X1731" t="s"/>
      <c r="Y1731" t="s">
        <v>85</v>
      </c>
      <c r="Z1731">
        <f>HYPERLINK("https://hotel-media.eclerx.com/savepage/tk_15468538055543613_sr_273.html","info")</f>
        <v/>
      </c>
      <c r="AA1731" t="n">
        <v>-10087203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87</v>
      </c>
      <c r="AO1731" t="s"/>
      <c r="AP1731" t="n">
        <v>74</v>
      </c>
      <c r="AQ1731" t="s">
        <v>88</v>
      </c>
      <c r="AR1731" t="s">
        <v>133</v>
      </c>
      <c r="AS1731" t="s"/>
      <c r="AT1731" t="s">
        <v>90</v>
      </c>
      <c r="AU1731" t="s"/>
      <c r="AV1731" t="s"/>
      <c r="AW1731" t="s"/>
      <c r="AX1731" t="s"/>
      <c r="AY1731" t="n">
        <v>10087203</v>
      </c>
      <c r="AZ1731" t="s">
        <v>91</v>
      </c>
      <c r="BA1731" t="s"/>
      <c r="BB1731" t="n">
        <v>28910</v>
      </c>
      <c r="BC1731" t="s"/>
      <c r="BD1731" t="s"/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1251</v>
      </c>
      <c r="F1732" t="n">
        <v>-1</v>
      </c>
      <c r="G1732" t="s">
        <v>74</v>
      </c>
      <c r="H1732" t="s">
        <v>75</v>
      </c>
      <c r="I1732" t="s"/>
      <c r="J1732" t="s">
        <v>74</v>
      </c>
      <c r="K1732" t="n">
        <v>91</v>
      </c>
      <c r="L1732" t="s">
        <v>76</v>
      </c>
      <c r="M1732" t="s"/>
      <c r="N1732" t="s">
        <v>257</v>
      </c>
      <c r="O1732" t="s">
        <v>78</v>
      </c>
      <c r="P1732" t="s">
        <v>1251</v>
      </c>
      <c r="Q1732" t="s"/>
      <c r="R1732" t="s">
        <v>95</v>
      </c>
      <c r="S1732" t="s">
        <v>290</v>
      </c>
      <c r="T1732" t="s">
        <v>81</v>
      </c>
      <c r="U1732" t="s">
        <v>82</v>
      </c>
      <c r="V1732" t="s">
        <v>83</v>
      </c>
      <c r="W1732" t="s">
        <v>97</v>
      </c>
      <c r="X1732" t="s"/>
      <c r="Y1732" t="s">
        <v>85</v>
      </c>
      <c r="Z1732">
        <f>HYPERLINK("https://hotel-media.eclerx.com/savepage/tk_15468538055543613_sr_273.html","info")</f>
        <v/>
      </c>
      <c r="AA1732" t="n">
        <v>-10087203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87</v>
      </c>
      <c r="AO1732" t="s"/>
      <c r="AP1732" t="n">
        <v>74</v>
      </c>
      <c r="AQ1732" t="s">
        <v>88</v>
      </c>
      <c r="AR1732" t="s">
        <v>130</v>
      </c>
      <c r="AS1732" t="s"/>
      <c r="AT1732" t="s">
        <v>90</v>
      </c>
      <c r="AU1732" t="s"/>
      <c r="AV1732" t="s"/>
      <c r="AW1732" t="s"/>
      <c r="AX1732" t="s"/>
      <c r="AY1732" t="n">
        <v>10087203</v>
      </c>
      <c r="AZ1732" t="s">
        <v>91</v>
      </c>
      <c r="BA1732" t="s"/>
      <c r="BB1732" t="n">
        <v>28910</v>
      </c>
      <c r="BC1732" t="s"/>
      <c r="BD1732" t="s"/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1251</v>
      </c>
      <c r="F1733" t="n">
        <v>-1</v>
      </c>
      <c r="G1733" t="s">
        <v>74</v>
      </c>
      <c r="H1733" t="s">
        <v>75</v>
      </c>
      <c r="I1733" t="s"/>
      <c r="J1733" t="s">
        <v>74</v>
      </c>
      <c r="K1733" t="n">
        <v>92</v>
      </c>
      <c r="L1733" t="s">
        <v>76</v>
      </c>
      <c r="M1733" t="s"/>
      <c r="N1733" t="s">
        <v>627</v>
      </c>
      <c r="O1733" t="s">
        <v>78</v>
      </c>
      <c r="P1733" t="s">
        <v>1251</v>
      </c>
      <c r="Q1733" t="s"/>
      <c r="R1733" t="s">
        <v>95</v>
      </c>
      <c r="S1733" t="s">
        <v>136</v>
      </c>
      <c r="T1733" t="s">
        <v>81</v>
      </c>
      <c r="U1733" t="s">
        <v>82</v>
      </c>
      <c r="V1733" t="s">
        <v>83</v>
      </c>
      <c r="W1733" t="s">
        <v>97</v>
      </c>
      <c r="X1733" t="s"/>
      <c r="Y1733" t="s">
        <v>85</v>
      </c>
      <c r="Z1733">
        <f>HYPERLINK("https://hotel-media.eclerx.com/savepage/tk_15468538055543613_sr_273.html","info")</f>
        <v/>
      </c>
      <c r="AA1733" t="n">
        <v>-10087203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87</v>
      </c>
      <c r="AO1733" t="s"/>
      <c r="AP1733" t="n">
        <v>74</v>
      </c>
      <c r="AQ1733" t="s">
        <v>88</v>
      </c>
      <c r="AR1733" t="s">
        <v>114</v>
      </c>
      <c r="AS1733" t="s"/>
      <c r="AT1733" t="s">
        <v>90</v>
      </c>
      <c r="AU1733" t="s"/>
      <c r="AV1733" t="s"/>
      <c r="AW1733" t="s"/>
      <c r="AX1733" t="s"/>
      <c r="AY1733" t="n">
        <v>10087203</v>
      </c>
      <c r="AZ1733" t="s">
        <v>91</v>
      </c>
      <c r="BA1733" t="s"/>
      <c r="BB1733" t="n">
        <v>28910</v>
      </c>
      <c r="BC1733" t="s"/>
      <c r="BD1733" t="s"/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1251</v>
      </c>
      <c r="F1734" t="n">
        <v>-1</v>
      </c>
      <c r="G1734" t="s">
        <v>74</v>
      </c>
      <c r="H1734" t="s">
        <v>75</v>
      </c>
      <c r="I1734" t="s"/>
      <c r="J1734" t="s">
        <v>74</v>
      </c>
      <c r="K1734" t="n">
        <v>92</v>
      </c>
      <c r="L1734" t="s">
        <v>76</v>
      </c>
      <c r="M1734" t="s"/>
      <c r="N1734" t="s">
        <v>128</v>
      </c>
      <c r="O1734" t="s">
        <v>78</v>
      </c>
      <c r="P1734" t="s">
        <v>1251</v>
      </c>
      <c r="Q1734" t="s"/>
      <c r="R1734" t="s">
        <v>95</v>
      </c>
      <c r="S1734" t="s">
        <v>136</v>
      </c>
      <c r="T1734" t="s">
        <v>81</v>
      </c>
      <c r="U1734" t="s">
        <v>82</v>
      </c>
      <c r="V1734" t="s">
        <v>83</v>
      </c>
      <c r="W1734" t="s">
        <v>97</v>
      </c>
      <c r="X1734" t="s"/>
      <c r="Y1734" t="s">
        <v>85</v>
      </c>
      <c r="Z1734">
        <f>HYPERLINK("https://hotel-media.eclerx.com/savepage/tk_15468538055543613_sr_273.html","info")</f>
        <v/>
      </c>
      <c r="AA1734" t="n">
        <v>-10087203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87</v>
      </c>
      <c r="AO1734" t="s"/>
      <c r="AP1734" t="n">
        <v>74</v>
      </c>
      <c r="AQ1734" t="s">
        <v>88</v>
      </c>
      <c r="AR1734" t="s">
        <v>119</v>
      </c>
      <c r="AS1734" t="s"/>
      <c r="AT1734" t="s">
        <v>90</v>
      </c>
      <c r="AU1734" t="s"/>
      <c r="AV1734" t="s"/>
      <c r="AW1734" t="s"/>
      <c r="AX1734" t="s"/>
      <c r="AY1734" t="n">
        <v>10087203</v>
      </c>
      <c r="AZ1734" t="s">
        <v>91</v>
      </c>
      <c r="BA1734" t="s"/>
      <c r="BB1734" t="n">
        <v>28910</v>
      </c>
      <c r="BC1734" t="s"/>
      <c r="BD1734" t="s"/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1251</v>
      </c>
      <c r="F1735" t="n">
        <v>-1</v>
      </c>
      <c r="G1735" t="s">
        <v>74</v>
      </c>
      <c r="H1735" t="s">
        <v>75</v>
      </c>
      <c r="I1735" t="s"/>
      <c r="J1735" t="s">
        <v>74</v>
      </c>
      <c r="K1735" t="n">
        <v>94</v>
      </c>
      <c r="L1735" t="s">
        <v>76</v>
      </c>
      <c r="M1735" t="s"/>
      <c r="N1735" t="s">
        <v>128</v>
      </c>
      <c r="O1735" t="s">
        <v>78</v>
      </c>
      <c r="P1735" t="s">
        <v>1251</v>
      </c>
      <c r="Q1735" t="s"/>
      <c r="R1735" t="s">
        <v>95</v>
      </c>
      <c r="S1735" t="s">
        <v>140</v>
      </c>
      <c r="T1735" t="s">
        <v>81</v>
      </c>
      <c r="U1735" t="s">
        <v>82</v>
      </c>
      <c r="V1735" t="s">
        <v>83</v>
      </c>
      <c r="W1735" t="s">
        <v>97</v>
      </c>
      <c r="X1735" t="s"/>
      <c r="Y1735" t="s">
        <v>85</v>
      </c>
      <c r="Z1735">
        <f>HYPERLINK("https://hotel-media.eclerx.com/savepage/tk_15468538055543613_sr_273.html","info")</f>
        <v/>
      </c>
      <c r="AA1735" t="n">
        <v>-10087203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87</v>
      </c>
      <c r="AO1735" t="s"/>
      <c r="AP1735" t="n">
        <v>74</v>
      </c>
      <c r="AQ1735" t="s">
        <v>88</v>
      </c>
      <c r="AR1735" t="s">
        <v>148</v>
      </c>
      <c r="AS1735" t="s"/>
      <c r="AT1735" t="s">
        <v>90</v>
      </c>
      <c r="AU1735" t="s"/>
      <c r="AV1735" t="s"/>
      <c r="AW1735" t="s"/>
      <c r="AX1735" t="s"/>
      <c r="AY1735" t="n">
        <v>10087203</v>
      </c>
      <c r="AZ1735" t="s">
        <v>91</v>
      </c>
      <c r="BA1735" t="s"/>
      <c r="BB1735" t="n">
        <v>28910</v>
      </c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1251</v>
      </c>
      <c r="F1736" t="n">
        <v>-1</v>
      </c>
      <c r="G1736" t="s">
        <v>74</v>
      </c>
      <c r="H1736" t="s">
        <v>75</v>
      </c>
      <c r="I1736" t="s"/>
      <c r="J1736" t="s">
        <v>74</v>
      </c>
      <c r="K1736" t="n">
        <v>94</v>
      </c>
      <c r="L1736" t="s">
        <v>76</v>
      </c>
      <c r="M1736" t="s"/>
      <c r="N1736" t="s">
        <v>285</v>
      </c>
      <c r="O1736" t="s">
        <v>78</v>
      </c>
      <c r="P1736" t="s">
        <v>1251</v>
      </c>
      <c r="Q1736" t="s"/>
      <c r="R1736" t="s">
        <v>95</v>
      </c>
      <c r="S1736" t="s">
        <v>140</v>
      </c>
      <c r="T1736" t="s">
        <v>81</v>
      </c>
      <c r="U1736" t="s">
        <v>82</v>
      </c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HYPERLINK("https://hotel-media.eclerx.com/savepage/tk_15468538055543613_sr_273.html","info")</f>
        <v/>
      </c>
      <c r="AA1736" t="n">
        <v>-10087203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87</v>
      </c>
      <c r="AO1736" t="s"/>
      <c r="AP1736" t="n">
        <v>74</v>
      </c>
      <c r="AQ1736" t="s">
        <v>88</v>
      </c>
      <c r="AR1736" t="s">
        <v>121</v>
      </c>
      <c r="AS1736" t="s"/>
      <c r="AT1736" t="s">
        <v>90</v>
      </c>
      <c r="AU1736" t="s"/>
      <c r="AV1736" t="s"/>
      <c r="AW1736" t="s"/>
      <c r="AX1736" t="s"/>
      <c r="AY1736" t="n">
        <v>10087203</v>
      </c>
      <c r="AZ1736" t="s">
        <v>91</v>
      </c>
      <c r="BA1736" t="s"/>
      <c r="BB1736" t="n">
        <v>28910</v>
      </c>
      <c r="BC1736" t="s"/>
      <c r="BD1736" t="s"/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1251</v>
      </c>
      <c r="F1737" t="n">
        <v>-1</v>
      </c>
      <c r="G1737" t="s">
        <v>74</v>
      </c>
      <c r="H1737" t="s">
        <v>75</v>
      </c>
      <c r="I1737" t="s"/>
      <c r="J1737" t="s">
        <v>74</v>
      </c>
      <c r="K1737" t="n">
        <v>94</v>
      </c>
      <c r="L1737" t="s">
        <v>76</v>
      </c>
      <c r="M1737" t="s"/>
      <c r="N1737" t="s">
        <v>1000</v>
      </c>
      <c r="O1737" t="s">
        <v>78</v>
      </c>
      <c r="P1737" t="s">
        <v>1251</v>
      </c>
      <c r="Q1737" t="s"/>
      <c r="R1737" t="s">
        <v>95</v>
      </c>
      <c r="S1737" t="s">
        <v>140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HYPERLINK("https://hotel-media.eclerx.com/savepage/tk_15468538055543613_sr_273.html","info")</f>
        <v/>
      </c>
      <c r="AA1737" t="n">
        <v>-10087203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87</v>
      </c>
      <c r="AO1737" t="s"/>
      <c r="AP1737" t="n">
        <v>74</v>
      </c>
      <c r="AQ1737" t="s">
        <v>88</v>
      </c>
      <c r="AR1737" t="s">
        <v>121</v>
      </c>
      <c r="AS1737" t="s"/>
      <c r="AT1737" t="s">
        <v>90</v>
      </c>
      <c r="AU1737" t="s"/>
      <c r="AV1737" t="s"/>
      <c r="AW1737" t="s"/>
      <c r="AX1737" t="s"/>
      <c r="AY1737" t="n">
        <v>10087203</v>
      </c>
      <c r="AZ1737" t="s">
        <v>91</v>
      </c>
      <c r="BA1737" t="s"/>
      <c r="BB1737" t="n">
        <v>28910</v>
      </c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1251</v>
      </c>
      <c r="F1738" t="n">
        <v>-1</v>
      </c>
      <c r="G1738" t="s">
        <v>74</v>
      </c>
      <c r="H1738" t="s">
        <v>75</v>
      </c>
      <c r="I1738" t="s"/>
      <c r="J1738" t="s">
        <v>74</v>
      </c>
      <c r="K1738" t="n">
        <v>94</v>
      </c>
      <c r="L1738" t="s">
        <v>76</v>
      </c>
      <c r="M1738" t="s"/>
      <c r="N1738" t="s">
        <v>1258</v>
      </c>
      <c r="O1738" t="s">
        <v>78</v>
      </c>
      <c r="P1738" t="s">
        <v>1251</v>
      </c>
      <c r="Q1738" t="s"/>
      <c r="R1738" t="s">
        <v>95</v>
      </c>
      <c r="S1738" t="s">
        <v>140</v>
      </c>
      <c r="T1738" t="s">
        <v>81</v>
      </c>
      <c r="U1738" t="s">
        <v>82</v>
      </c>
      <c r="V1738" t="s">
        <v>83</v>
      </c>
      <c r="W1738" t="s">
        <v>97</v>
      </c>
      <c r="X1738" t="s"/>
      <c r="Y1738" t="s">
        <v>85</v>
      </c>
      <c r="Z1738">
        <f>HYPERLINK("https://hotel-media.eclerx.com/savepage/tk_15468538055543613_sr_273.html","info")</f>
        <v/>
      </c>
      <c r="AA1738" t="n">
        <v>-10087203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87</v>
      </c>
      <c r="AO1738" t="s"/>
      <c r="AP1738" t="n">
        <v>74</v>
      </c>
      <c r="AQ1738" t="s">
        <v>88</v>
      </c>
      <c r="AR1738" t="s">
        <v>89</v>
      </c>
      <c r="AS1738" t="s"/>
      <c r="AT1738" t="s">
        <v>90</v>
      </c>
      <c r="AU1738" t="s"/>
      <c r="AV1738" t="s"/>
      <c r="AW1738" t="s"/>
      <c r="AX1738" t="s"/>
      <c r="AY1738" t="n">
        <v>10087203</v>
      </c>
      <c r="AZ1738" t="s">
        <v>91</v>
      </c>
      <c r="BA1738" t="s"/>
      <c r="BB1738" t="n">
        <v>28910</v>
      </c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1251</v>
      </c>
      <c r="F1739" t="n">
        <v>-1</v>
      </c>
      <c r="G1739" t="s">
        <v>74</v>
      </c>
      <c r="H1739" t="s">
        <v>75</v>
      </c>
      <c r="I1739" t="s"/>
      <c r="J1739" t="s">
        <v>74</v>
      </c>
      <c r="K1739" t="n">
        <v>94</v>
      </c>
      <c r="L1739" t="s">
        <v>76</v>
      </c>
      <c r="M1739" t="s"/>
      <c r="N1739" t="s">
        <v>628</v>
      </c>
      <c r="O1739" t="s">
        <v>78</v>
      </c>
      <c r="P1739" t="s">
        <v>1251</v>
      </c>
      <c r="Q1739" t="s"/>
      <c r="R1739" t="s">
        <v>95</v>
      </c>
      <c r="S1739" t="s">
        <v>140</v>
      </c>
      <c r="T1739" t="s">
        <v>81</v>
      </c>
      <c r="U1739" t="s">
        <v>82</v>
      </c>
      <c r="V1739" t="s">
        <v>83</v>
      </c>
      <c r="W1739" t="s">
        <v>97</v>
      </c>
      <c r="X1739" t="s"/>
      <c r="Y1739" t="s">
        <v>85</v>
      </c>
      <c r="Z1739">
        <f>HYPERLINK("https://hotel-media.eclerx.com/savepage/tk_15468538055543613_sr_273.html","info")</f>
        <v/>
      </c>
      <c r="AA1739" t="n">
        <v>-10087203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87</v>
      </c>
      <c r="AO1739" t="s"/>
      <c r="AP1739" t="n">
        <v>74</v>
      </c>
      <c r="AQ1739" t="s">
        <v>88</v>
      </c>
      <c r="AR1739" t="s">
        <v>133</v>
      </c>
      <c r="AS1739" t="s"/>
      <c r="AT1739" t="s">
        <v>90</v>
      </c>
      <c r="AU1739" t="s"/>
      <c r="AV1739" t="s"/>
      <c r="AW1739" t="s"/>
      <c r="AX1739" t="s"/>
      <c r="AY1739" t="n">
        <v>10087203</v>
      </c>
      <c r="AZ1739" t="s">
        <v>91</v>
      </c>
      <c r="BA1739" t="s"/>
      <c r="BB1739" t="n">
        <v>28910</v>
      </c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1251</v>
      </c>
      <c r="F1740" t="n">
        <v>-1</v>
      </c>
      <c r="G1740" t="s">
        <v>74</v>
      </c>
      <c r="H1740" t="s">
        <v>75</v>
      </c>
      <c r="I1740" t="s"/>
      <c r="J1740" t="s">
        <v>74</v>
      </c>
      <c r="K1740" t="n">
        <v>96</v>
      </c>
      <c r="L1740" t="s">
        <v>76</v>
      </c>
      <c r="M1740" t="s"/>
      <c r="N1740" t="s">
        <v>1258</v>
      </c>
      <c r="O1740" t="s">
        <v>78</v>
      </c>
      <c r="P1740" t="s">
        <v>1251</v>
      </c>
      <c r="Q1740" t="s"/>
      <c r="R1740" t="s">
        <v>95</v>
      </c>
      <c r="S1740" t="s">
        <v>250</v>
      </c>
      <c r="T1740" t="s">
        <v>81</v>
      </c>
      <c r="U1740" t="s">
        <v>82</v>
      </c>
      <c r="V1740" t="s">
        <v>83</v>
      </c>
      <c r="W1740" t="s">
        <v>97</v>
      </c>
      <c r="X1740" t="s"/>
      <c r="Y1740" t="s">
        <v>85</v>
      </c>
      <c r="Z1740">
        <f>HYPERLINK("https://hotel-media.eclerx.com/savepage/tk_15468538055543613_sr_273.html","info")</f>
        <v/>
      </c>
      <c r="AA1740" t="n">
        <v>-10087203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87</v>
      </c>
      <c r="AO1740" t="s"/>
      <c r="AP1740" t="n">
        <v>74</v>
      </c>
      <c r="AQ1740" t="s">
        <v>88</v>
      </c>
      <c r="AR1740" t="s">
        <v>114</v>
      </c>
      <c r="AS1740" t="s"/>
      <c r="AT1740" t="s">
        <v>90</v>
      </c>
      <c r="AU1740" t="s"/>
      <c r="AV1740" t="s"/>
      <c r="AW1740" t="s"/>
      <c r="AX1740" t="s"/>
      <c r="AY1740" t="n">
        <v>10087203</v>
      </c>
      <c r="AZ1740" t="s">
        <v>91</v>
      </c>
      <c r="BA1740" t="s"/>
      <c r="BB1740" t="n">
        <v>28910</v>
      </c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1251</v>
      </c>
      <c r="F1741" t="n">
        <v>-1</v>
      </c>
      <c r="G1741" t="s">
        <v>74</v>
      </c>
      <c r="H1741" t="s">
        <v>75</v>
      </c>
      <c r="I1741" t="s"/>
      <c r="J1741" t="s">
        <v>74</v>
      </c>
      <c r="K1741" t="n">
        <v>97</v>
      </c>
      <c r="L1741" t="s">
        <v>76</v>
      </c>
      <c r="M1741" t="s"/>
      <c r="N1741" t="s">
        <v>1253</v>
      </c>
      <c r="O1741" t="s">
        <v>78</v>
      </c>
      <c r="P1741" t="s">
        <v>1251</v>
      </c>
      <c r="Q1741" t="s"/>
      <c r="R1741" t="s">
        <v>95</v>
      </c>
      <c r="S1741" t="s">
        <v>598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HYPERLINK("https://hotel-media.eclerx.com/savepage/tk_15468538055543613_sr_273.html","info")</f>
        <v/>
      </c>
      <c r="AA1741" t="n">
        <v>-10087203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87</v>
      </c>
      <c r="AO1741" t="s"/>
      <c r="AP1741" t="n">
        <v>74</v>
      </c>
      <c r="AQ1741" t="s">
        <v>88</v>
      </c>
      <c r="AR1741" t="s">
        <v>114</v>
      </c>
      <c r="AS1741" t="s"/>
      <c r="AT1741" t="s">
        <v>90</v>
      </c>
      <c r="AU1741" t="s"/>
      <c r="AV1741" t="s"/>
      <c r="AW1741" t="s"/>
      <c r="AX1741" t="s"/>
      <c r="AY1741" t="n">
        <v>10087203</v>
      </c>
      <c r="AZ1741" t="s">
        <v>91</v>
      </c>
      <c r="BA1741" t="s"/>
      <c r="BB1741" t="n">
        <v>28910</v>
      </c>
      <c r="BC1741" t="s"/>
      <c r="BD1741" t="s"/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1251</v>
      </c>
      <c r="F1742" t="n">
        <v>-1</v>
      </c>
      <c r="G1742" t="s">
        <v>74</v>
      </c>
      <c r="H1742" t="s">
        <v>75</v>
      </c>
      <c r="I1742" t="s"/>
      <c r="J1742" t="s">
        <v>74</v>
      </c>
      <c r="K1742" t="n">
        <v>97</v>
      </c>
      <c r="L1742" t="s">
        <v>76</v>
      </c>
      <c r="M1742" t="s"/>
      <c r="N1742" t="s">
        <v>629</v>
      </c>
      <c r="O1742" t="s">
        <v>78</v>
      </c>
      <c r="P1742" t="s">
        <v>1251</v>
      </c>
      <c r="Q1742" t="s"/>
      <c r="R1742" t="s">
        <v>95</v>
      </c>
      <c r="S1742" t="s">
        <v>598</v>
      </c>
      <c r="T1742" t="s">
        <v>81</v>
      </c>
      <c r="U1742" t="s">
        <v>82</v>
      </c>
      <c r="V1742" t="s">
        <v>83</v>
      </c>
      <c r="W1742" t="s">
        <v>97</v>
      </c>
      <c r="X1742" t="s"/>
      <c r="Y1742" t="s">
        <v>85</v>
      </c>
      <c r="Z1742">
        <f>HYPERLINK("https://hotel-media.eclerx.com/savepage/tk_15468538055543613_sr_273.html","info")</f>
        <v/>
      </c>
      <c r="AA1742" t="n">
        <v>-10087203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87</v>
      </c>
      <c r="AO1742" t="s"/>
      <c r="AP1742" t="n">
        <v>74</v>
      </c>
      <c r="AQ1742" t="s">
        <v>88</v>
      </c>
      <c r="AR1742" t="s">
        <v>121</v>
      </c>
      <c r="AS1742" t="s"/>
      <c r="AT1742" t="s">
        <v>90</v>
      </c>
      <c r="AU1742" t="s"/>
      <c r="AV1742" t="s"/>
      <c r="AW1742" t="s"/>
      <c r="AX1742" t="s"/>
      <c r="AY1742" t="n">
        <v>10087203</v>
      </c>
      <c r="AZ1742" t="s">
        <v>91</v>
      </c>
      <c r="BA1742" t="s"/>
      <c r="BB1742" t="n">
        <v>28910</v>
      </c>
      <c r="BC1742" t="s"/>
      <c r="BD1742" t="s"/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1251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101</v>
      </c>
      <c r="L1743" t="s">
        <v>76</v>
      </c>
      <c r="M1743" t="s"/>
      <c r="N1743" t="s">
        <v>128</v>
      </c>
      <c r="O1743" t="s">
        <v>78</v>
      </c>
      <c r="P1743" t="s">
        <v>1251</v>
      </c>
      <c r="Q1743" t="s"/>
      <c r="R1743" t="s">
        <v>95</v>
      </c>
      <c r="S1743" t="s">
        <v>144</v>
      </c>
      <c r="T1743" t="s">
        <v>81</v>
      </c>
      <c r="U1743" t="s">
        <v>82</v>
      </c>
      <c r="V1743" t="s">
        <v>83</v>
      </c>
      <c r="W1743" t="s">
        <v>97</v>
      </c>
      <c r="X1743" t="s"/>
      <c r="Y1743" t="s">
        <v>85</v>
      </c>
      <c r="Z1743">
        <f>HYPERLINK("https://hotel-media.eclerx.com/savepage/tk_15468538055543613_sr_273.html","info")</f>
        <v/>
      </c>
      <c r="AA1743" t="n">
        <v>-10087203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87</v>
      </c>
      <c r="AO1743" t="s"/>
      <c r="AP1743" t="n">
        <v>74</v>
      </c>
      <c r="AQ1743" t="s">
        <v>88</v>
      </c>
      <c r="AR1743" t="s">
        <v>121</v>
      </c>
      <c r="AS1743" t="s"/>
      <c r="AT1743" t="s">
        <v>90</v>
      </c>
      <c r="AU1743" t="s"/>
      <c r="AV1743" t="s"/>
      <c r="AW1743" t="s"/>
      <c r="AX1743" t="s"/>
      <c r="AY1743" t="n">
        <v>10087203</v>
      </c>
      <c r="AZ1743" t="s">
        <v>91</v>
      </c>
      <c r="BA1743" t="s"/>
      <c r="BB1743" t="n">
        <v>28910</v>
      </c>
      <c r="BC1743" t="s"/>
      <c r="BD1743" t="s"/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1251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102</v>
      </c>
      <c r="L1744" t="s">
        <v>76</v>
      </c>
      <c r="M1744" t="s"/>
      <c r="N1744" t="s">
        <v>125</v>
      </c>
      <c r="O1744" t="s">
        <v>78</v>
      </c>
      <c r="P1744" t="s">
        <v>1251</v>
      </c>
      <c r="Q1744" t="s"/>
      <c r="R1744" t="s">
        <v>95</v>
      </c>
      <c r="S1744" t="s">
        <v>145</v>
      </c>
      <c r="T1744" t="s">
        <v>81</v>
      </c>
      <c r="U1744" t="s">
        <v>82</v>
      </c>
      <c r="V1744" t="s">
        <v>83</v>
      </c>
      <c r="W1744" t="s">
        <v>84</v>
      </c>
      <c r="X1744" t="s"/>
      <c r="Y1744" t="s">
        <v>85</v>
      </c>
      <c r="Z1744">
        <f>HYPERLINK("https://hotel-media.eclerx.com/savepage/tk_15468538055543613_sr_273.html","info")</f>
        <v/>
      </c>
      <c r="AA1744" t="n">
        <v>-10087203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87</v>
      </c>
      <c r="AO1744" t="s"/>
      <c r="AP1744" t="n">
        <v>74</v>
      </c>
      <c r="AQ1744" t="s">
        <v>88</v>
      </c>
      <c r="AR1744" t="s">
        <v>127</v>
      </c>
      <c r="AS1744" t="s"/>
      <c r="AT1744" t="s">
        <v>90</v>
      </c>
      <c r="AU1744" t="s"/>
      <c r="AV1744" t="s"/>
      <c r="AW1744" t="s"/>
      <c r="AX1744" t="s"/>
      <c r="AY1744" t="n">
        <v>10087203</v>
      </c>
      <c r="AZ1744" t="s">
        <v>91</v>
      </c>
      <c r="BA1744" t="s"/>
      <c r="BB1744" t="n">
        <v>28910</v>
      </c>
      <c r="BC1744" t="s"/>
      <c r="BD1744" t="s"/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1251</v>
      </c>
      <c r="F1745" t="n">
        <v>-1</v>
      </c>
      <c r="G1745" t="s">
        <v>74</v>
      </c>
      <c r="H1745" t="s">
        <v>75</v>
      </c>
      <c r="I1745" t="s"/>
      <c r="J1745" t="s">
        <v>74</v>
      </c>
      <c r="K1745" t="n">
        <v>105</v>
      </c>
      <c r="L1745" t="s">
        <v>76</v>
      </c>
      <c r="M1745" t="s"/>
      <c r="N1745" t="s">
        <v>624</v>
      </c>
      <c r="O1745" t="s">
        <v>78</v>
      </c>
      <c r="P1745" t="s">
        <v>1251</v>
      </c>
      <c r="Q1745" t="s"/>
      <c r="R1745" t="s">
        <v>95</v>
      </c>
      <c r="S1745" t="s">
        <v>387</v>
      </c>
      <c r="T1745" t="s">
        <v>81</v>
      </c>
      <c r="U1745" t="s">
        <v>82</v>
      </c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HYPERLINK("https://hotel-media.eclerx.com/savepage/tk_15468538055543613_sr_273.html","info")</f>
        <v/>
      </c>
      <c r="AA1745" t="n">
        <v>-10087203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87</v>
      </c>
      <c r="AO1745" t="s"/>
      <c r="AP1745" t="n">
        <v>74</v>
      </c>
      <c r="AQ1745" t="s">
        <v>88</v>
      </c>
      <c r="AR1745" t="s">
        <v>141</v>
      </c>
      <c r="AS1745" t="s"/>
      <c r="AT1745" t="s">
        <v>90</v>
      </c>
      <c r="AU1745" t="s"/>
      <c r="AV1745" t="s"/>
      <c r="AW1745" t="s"/>
      <c r="AX1745" t="s"/>
      <c r="AY1745" t="n">
        <v>10087203</v>
      </c>
      <c r="AZ1745" t="s">
        <v>91</v>
      </c>
      <c r="BA1745" t="s"/>
      <c r="BB1745" t="n">
        <v>28910</v>
      </c>
      <c r="BC1745" t="s"/>
      <c r="BD1745" t="s"/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1251</v>
      </c>
      <c r="F1746" t="n">
        <v>-1</v>
      </c>
      <c r="G1746" t="s">
        <v>74</v>
      </c>
      <c r="H1746" t="s">
        <v>75</v>
      </c>
      <c r="I1746" t="s"/>
      <c r="J1746" t="s">
        <v>74</v>
      </c>
      <c r="K1746" t="n">
        <v>105</v>
      </c>
      <c r="L1746" t="s">
        <v>76</v>
      </c>
      <c r="M1746" t="s"/>
      <c r="N1746" t="s">
        <v>627</v>
      </c>
      <c r="O1746" t="s">
        <v>78</v>
      </c>
      <c r="P1746" t="s">
        <v>1251</v>
      </c>
      <c r="Q1746" t="s"/>
      <c r="R1746" t="s">
        <v>95</v>
      </c>
      <c r="S1746" t="s">
        <v>387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HYPERLINK("https://hotel-media.eclerx.com/savepage/tk_15468538055543613_sr_273.html","info")</f>
        <v/>
      </c>
      <c r="AA1746" t="n">
        <v>-10087203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87</v>
      </c>
      <c r="AO1746" t="s"/>
      <c r="AP1746" t="n">
        <v>74</v>
      </c>
      <c r="AQ1746" t="s">
        <v>88</v>
      </c>
      <c r="AR1746" t="s">
        <v>114</v>
      </c>
      <c r="AS1746" t="s"/>
      <c r="AT1746" t="s">
        <v>90</v>
      </c>
      <c r="AU1746" t="s"/>
      <c r="AV1746" t="s"/>
      <c r="AW1746" t="s"/>
      <c r="AX1746" t="s"/>
      <c r="AY1746" t="n">
        <v>10087203</v>
      </c>
      <c r="AZ1746" t="s">
        <v>91</v>
      </c>
      <c r="BA1746" t="s"/>
      <c r="BB1746" t="n">
        <v>28910</v>
      </c>
      <c r="BC1746" t="s"/>
      <c r="BD1746" t="s"/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1251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105</v>
      </c>
      <c r="L1747" t="s">
        <v>76</v>
      </c>
      <c r="M1747" t="s"/>
      <c r="N1747" t="s">
        <v>624</v>
      </c>
      <c r="O1747" t="s">
        <v>78</v>
      </c>
      <c r="P1747" t="s">
        <v>1251</v>
      </c>
      <c r="Q1747" t="s"/>
      <c r="R1747" t="s">
        <v>95</v>
      </c>
      <c r="S1747" t="s">
        <v>387</v>
      </c>
      <c r="T1747" t="s">
        <v>81</v>
      </c>
      <c r="U1747" t="s">
        <v>82</v>
      </c>
      <c r="V1747" t="s">
        <v>83</v>
      </c>
      <c r="W1747" t="s">
        <v>97</v>
      </c>
      <c r="X1747" t="s"/>
      <c r="Y1747" t="s">
        <v>85</v>
      </c>
      <c r="Z1747">
        <f>HYPERLINK("https://hotel-media.eclerx.com/savepage/tk_15468538055543613_sr_273.html","info")</f>
        <v/>
      </c>
      <c r="AA1747" t="n">
        <v>-10087203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87</v>
      </c>
      <c r="AO1747" t="s"/>
      <c r="AP1747" t="n">
        <v>74</v>
      </c>
      <c r="AQ1747" t="s">
        <v>88</v>
      </c>
      <c r="AR1747" t="s">
        <v>130</v>
      </c>
      <c r="AS1747" t="s"/>
      <c r="AT1747" t="s">
        <v>90</v>
      </c>
      <c r="AU1747" t="s"/>
      <c r="AV1747" t="s"/>
      <c r="AW1747" t="s"/>
      <c r="AX1747" t="s"/>
      <c r="AY1747" t="n">
        <v>10087203</v>
      </c>
      <c r="AZ1747" t="s">
        <v>91</v>
      </c>
      <c r="BA1747" t="s"/>
      <c r="BB1747" t="n">
        <v>28910</v>
      </c>
      <c r="BC1747" t="s"/>
      <c r="BD1747" t="s"/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1251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108</v>
      </c>
      <c r="L1748" t="s">
        <v>76</v>
      </c>
      <c r="M1748" t="s"/>
      <c r="N1748" t="s">
        <v>128</v>
      </c>
      <c r="O1748" t="s">
        <v>78</v>
      </c>
      <c r="P1748" t="s">
        <v>1251</v>
      </c>
      <c r="Q1748" t="s"/>
      <c r="R1748" t="s">
        <v>95</v>
      </c>
      <c r="S1748" t="s">
        <v>644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HYPERLINK("https://hotel-media.eclerx.com/savepage/tk_15468538055543613_sr_273.html","info")</f>
        <v/>
      </c>
      <c r="AA1748" t="n">
        <v>-10087203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87</v>
      </c>
      <c r="AO1748" t="s"/>
      <c r="AP1748" t="n">
        <v>74</v>
      </c>
      <c r="AQ1748" t="s">
        <v>88</v>
      </c>
      <c r="AR1748" t="s">
        <v>127</v>
      </c>
      <c r="AS1748" t="s"/>
      <c r="AT1748" t="s">
        <v>90</v>
      </c>
      <c r="AU1748" t="s"/>
      <c r="AV1748" t="s"/>
      <c r="AW1748" t="s"/>
      <c r="AX1748" t="s"/>
      <c r="AY1748" t="n">
        <v>10087203</v>
      </c>
      <c r="AZ1748" t="s">
        <v>91</v>
      </c>
      <c r="BA1748" t="s"/>
      <c r="BB1748" t="n">
        <v>28910</v>
      </c>
      <c r="BC1748" t="s"/>
      <c r="BD1748" t="s"/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1251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109</v>
      </c>
      <c r="L1749" t="s">
        <v>76</v>
      </c>
      <c r="M1749" t="s"/>
      <c r="N1749" t="s">
        <v>849</v>
      </c>
      <c r="O1749" t="s">
        <v>78</v>
      </c>
      <c r="P1749" t="s">
        <v>1251</v>
      </c>
      <c r="Q1749" t="s"/>
      <c r="R1749" t="s">
        <v>95</v>
      </c>
      <c r="S1749" t="s">
        <v>203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HYPERLINK("https://hotel-media.eclerx.com/savepage/tk_15468538055543613_sr_273.html","info")</f>
        <v/>
      </c>
      <c r="AA1749" t="n">
        <v>-10087203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87</v>
      </c>
      <c r="AO1749" t="s"/>
      <c r="AP1749" t="n">
        <v>74</v>
      </c>
      <c r="AQ1749" t="s">
        <v>88</v>
      </c>
      <c r="AR1749" t="s">
        <v>141</v>
      </c>
      <c r="AS1749" t="s"/>
      <c r="AT1749" t="s">
        <v>90</v>
      </c>
      <c r="AU1749" t="s"/>
      <c r="AV1749" t="s"/>
      <c r="AW1749" t="s"/>
      <c r="AX1749" t="s"/>
      <c r="AY1749" t="n">
        <v>10087203</v>
      </c>
      <c r="AZ1749" t="s">
        <v>91</v>
      </c>
      <c r="BA1749" t="s"/>
      <c r="BB1749" t="n">
        <v>28910</v>
      </c>
      <c r="BC1749" t="s"/>
      <c r="BD1749" t="s"/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1251</v>
      </c>
      <c r="F1750" t="n">
        <v>-1</v>
      </c>
      <c r="G1750" t="s">
        <v>74</v>
      </c>
      <c r="H1750" t="s">
        <v>75</v>
      </c>
      <c r="I1750" t="s"/>
      <c r="J1750" t="s">
        <v>74</v>
      </c>
      <c r="K1750" t="n">
        <v>109</v>
      </c>
      <c r="L1750" t="s">
        <v>76</v>
      </c>
      <c r="M1750" t="s"/>
      <c r="N1750" t="s">
        <v>1259</v>
      </c>
      <c r="O1750" t="s">
        <v>78</v>
      </c>
      <c r="P1750" t="s">
        <v>1251</v>
      </c>
      <c r="Q1750" t="s"/>
      <c r="R1750" t="s">
        <v>95</v>
      </c>
      <c r="S1750" t="s">
        <v>203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HYPERLINK("https://hotel-media.eclerx.com/savepage/tk_15468538055543613_sr_273.html","info")</f>
        <v/>
      </c>
      <c r="AA1750" t="n">
        <v>-10087203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87</v>
      </c>
      <c r="AO1750" t="s"/>
      <c r="AP1750" t="n">
        <v>74</v>
      </c>
      <c r="AQ1750" t="s">
        <v>88</v>
      </c>
      <c r="AR1750" t="s">
        <v>89</v>
      </c>
      <c r="AS1750" t="s"/>
      <c r="AT1750" t="s">
        <v>90</v>
      </c>
      <c r="AU1750" t="s"/>
      <c r="AV1750" t="s"/>
      <c r="AW1750" t="s"/>
      <c r="AX1750" t="s"/>
      <c r="AY1750" t="n">
        <v>10087203</v>
      </c>
      <c r="AZ1750" t="s">
        <v>91</v>
      </c>
      <c r="BA1750" t="s"/>
      <c r="BB1750" t="n">
        <v>28910</v>
      </c>
      <c r="BC1750" t="s"/>
      <c r="BD1750" t="s"/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1251</v>
      </c>
      <c r="F1751" t="n">
        <v>-1</v>
      </c>
      <c r="G1751" t="s">
        <v>74</v>
      </c>
      <c r="H1751" t="s">
        <v>75</v>
      </c>
      <c r="I1751" t="s"/>
      <c r="J1751" t="s">
        <v>74</v>
      </c>
      <c r="K1751" t="n">
        <v>109</v>
      </c>
      <c r="L1751" t="s">
        <v>76</v>
      </c>
      <c r="M1751" t="s"/>
      <c r="N1751" t="s">
        <v>1258</v>
      </c>
      <c r="O1751" t="s">
        <v>78</v>
      </c>
      <c r="P1751" t="s">
        <v>1251</v>
      </c>
      <c r="Q1751" t="s"/>
      <c r="R1751" t="s">
        <v>95</v>
      </c>
      <c r="S1751" t="s">
        <v>203</v>
      </c>
      <c r="T1751" t="s">
        <v>81</v>
      </c>
      <c r="U1751" t="s">
        <v>82</v>
      </c>
      <c r="V1751" t="s">
        <v>83</v>
      </c>
      <c r="W1751" t="s">
        <v>84</v>
      </c>
      <c r="X1751" t="s"/>
      <c r="Y1751" t="s">
        <v>85</v>
      </c>
      <c r="Z1751">
        <f>HYPERLINK("https://hotel-media.eclerx.com/savepage/tk_15468538055543613_sr_273.html","info")</f>
        <v/>
      </c>
      <c r="AA1751" t="n">
        <v>-10087203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87</v>
      </c>
      <c r="AO1751" t="s"/>
      <c r="AP1751" t="n">
        <v>74</v>
      </c>
      <c r="AQ1751" t="s">
        <v>88</v>
      </c>
      <c r="AR1751" t="s">
        <v>114</v>
      </c>
      <c r="AS1751" t="s"/>
      <c r="AT1751" t="s">
        <v>90</v>
      </c>
      <c r="AU1751" t="s"/>
      <c r="AV1751" t="s"/>
      <c r="AW1751" t="s"/>
      <c r="AX1751" t="s"/>
      <c r="AY1751" t="n">
        <v>10087203</v>
      </c>
      <c r="AZ1751" t="s">
        <v>91</v>
      </c>
      <c r="BA1751" t="s"/>
      <c r="BB1751" t="n">
        <v>28910</v>
      </c>
      <c r="BC1751" t="s"/>
      <c r="BD1751" t="s"/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1251</v>
      </c>
      <c r="F1752" t="n">
        <v>-1</v>
      </c>
      <c r="G1752" t="s">
        <v>74</v>
      </c>
      <c r="H1752" t="s">
        <v>75</v>
      </c>
      <c r="I1752" t="s"/>
      <c r="J1752" t="s">
        <v>74</v>
      </c>
      <c r="K1752" t="n">
        <v>109</v>
      </c>
      <c r="L1752" t="s">
        <v>76</v>
      </c>
      <c r="M1752" t="s"/>
      <c r="N1752" t="s">
        <v>624</v>
      </c>
      <c r="O1752" t="s">
        <v>78</v>
      </c>
      <c r="P1752" t="s">
        <v>1251</v>
      </c>
      <c r="Q1752" t="s"/>
      <c r="R1752" t="s">
        <v>95</v>
      </c>
      <c r="S1752" t="s">
        <v>203</v>
      </c>
      <c r="T1752" t="s">
        <v>81</v>
      </c>
      <c r="U1752" t="s">
        <v>82</v>
      </c>
      <c r="V1752" t="s">
        <v>83</v>
      </c>
      <c r="W1752" t="s">
        <v>84</v>
      </c>
      <c r="X1752" t="s"/>
      <c r="Y1752" t="s">
        <v>85</v>
      </c>
      <c r="Z1752">
        <f>HYPERLINK("https://hotel-media.eclerx.com/savepage/tk_15468538055543613_sr_273.html","info")</f>
        <v/>
      </c>
      <c r="AA1752" t="n">
        <v>-10087203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87</v>
      </c>
      <c r="AO1752" t="s"/>
      <c r="AP1752" t="n">
        <v>74</v>
      </c>
      <c r="AQ1752" t="s">
        <v>88</v>
      </c>
      <c r="AR1752" t="s">
        <v>119</v>
      </c>
      <c r="AS1752" t="s"/>
      <c r="AT1752" t="s">
        <v>90</v>
      </c>
      <c r="AU1752" t="s"/>
      <c r="AV1752" t="s"/>
      <c r="AW1752" t="s"/>
      <c r="AX1752" t="s"/>
      <c r="AY1752" t="n">
        <v>10087203</v>
      </c>
      <c r="AZ1752" t="s">
        <v>91</v>
      </c>
      <c r="BA1752" t="s"/>
      <c r="BB1752" t="n">
        <v>28910</v>
      </c>
      <c r="BC1752" t="s"/>
      <c r="BD1752" t="s"/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1251</v>
      </c>
      <c r="F1753" t="n">
        <v>-1</v>
      </c>
      <c r="G1753" t="s">
        <v>74</v>
      </c>
      <c r="H1753" t="s">
        <v>75</v>
      </c>
      <c r="I1753" t="s"/>
      <c r="J1753" t="s">
        <v>74</v>
      </c>
      <c r="K1753" t="n">
        <v>110</v>
      </c>
      <c r="L1753" t="s">
        <v>76</v>
      </c>
      <c r="M1753" t="s"/>
      <c r="N1753" t="s">
        <v>1260</v>
      </c>
      <c r="O1753" t="s">
        <v>78</v>
      </c>
      <c r="P1753" t="s">
        <v>1251</v>
      </c>
      <c r="Q1753" t="s"/>
      <c r="R1753" t="s">
        <v>95</v>
      </c>
      <c r="S1753" t="s">
        <v>106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HYPERLINK("https://hotel-media.eclerx.com/savepage/tk_15468538055543613_sr_273.html","info")</f>
        <v/>
      </c>
      <c r="AA1753" t="n">
        <v>-10087203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87</v>
      </c>
      <c r="AO1753" t="s"/>
      <c r="AP1753" t="n">
        <v>74</v>
      </c>
      <c r="AQ1753" t="s">
        <v>88</v>
      </c>
      <c r="AR1753" t="s">
        <v>123</v>
      </c>
      <c r="AS1753" t="s"/>
      <c r="AT1753" t="s">
        <v>90</v>
      </c>
      <c r="AU1753" t="s"/>
      <c r="AV1753" t="s"/>
      <c r="AW1753" t="s"/>
      <c r="AX1753" t="s"/>
      <c r="AY1753" t="n">
        <v>10087203</v>
      </c>
      <c r="AZ1753" t="s">
        <v>91</v>
      </c>
      <c r="BA1753" t="s"/>
      <c r="BB1753" t="n">
        <v>28910</v>
      </c>
      <c r="BC1753" t="s"/>
      <c r="BD1753" t="s"/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1251</v>
      </c>
      <c r="F1754" t="n">
        <v>-1</v>
      </c>
      <c r="G1754" t="s">
        <v>74</v>
      </c>
      <c r="H1754" t="s">
        <v>75</v>
      </c>
      <c r="I1754" t="s"/>
      <c r="J1754" t="s">
        <v>74</v>
      </c>
      <c r="K1754" t="n">
        <v>111</v>
      </c>
      <c r="L1754" t="s">
        <v>76</v>
      </c>
      <c r="M1754" t="s"/>
      <c r="N1754" t="s">
        <v>1259</v>
      </c>
      <c r="O1754" t="s">
        <v>78</v>
      </c>
      <c r="P1754" t="s">
        <v>1251</v>
      </c>
      <c r="Q1754" t="s"/>
      <c r="R1754" t="s">
        <v>95</v>
      </c>
      <c r="S1754" t="s">
        <v>560</v>
      </c>
      <c r="T1754" t="s">
        <v>81</v>
      </c>
      <c r="U1754" t="s">
        <v>82</v>
      </c>
      <c r="V1754" t="s">
        <v>83</v>
      </c>
      <c r="W1754" t="s">
        <v>84</v>
      </c>
      <c r="X1754" t="s"/>
      <c r="Y1754" t="s">
        <v>85</v>
      </c>
      <c r="Z1754">
        <f>HYPERLINK("https://hotel-media.eclerx.com/savepage/tk_15468538055543613_sr_273.html","info")</f>
        <v/>
      </c>
      <c r="AA1754" t="n">
        <v>-10087203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87</v>
      </c>
      <c r="AO1754" t="s"/>
      <c r="AP1754" t="n">
        <v>74</v>
      </c>
      <c r="AQ1754" t="s">
        <v>88</v>
      </c>
      <c r="AR1754" t="s">
        <v>114</v>
      </c>
      <c r="AS1754" t="s"/>
      <c r="AT1754" t="s">
        <v>90</v>
      </c>
      <c r="AU1754" t="s"/>
      <c r="AV1754" t="s"/>
      <c r="AW1754" t="s"/>
      <c r="AX1754" t="s"/>
      <c r="AY1754" t="n">
        <v>10087203</v>
      </c>
      <c r="AZ1754" t="s">
        <v>91</v>
      </c>
      <c r="BA1754" t="s"/>
      <c r="BB1754" t="n">
        <v>28910</v>
      </c>
      <c r="BC1754" t="s"/>
      <c r="BD1754" t="s"/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1251</v>
      </c>
      <c r="F1755" t="n">
        <v>-1</v>
      </c>
      <c r="G1755" t="s">
        <v>74</v>
      </c>
      <c r="H1755" t="s">
        <v>75</v>
      </c>
      <c r="I1755" t="s"/>
      <c r="J1755" t="s">
        <v>74</v>
      </c>
      <c r="K1755" t="n">
        <v>111</v>
      </c>
      <c r="L1755" t="s">
        <v>76</v>
      </c>
      <c r="M1755" t="s"/>
      <c r="N1755" t="s">
        <v>624</v>
      </c>
      <c r="O1755" t="s">
        <v>78</v>
      </c>
      <c r="P1755" t="s">
        <v>1251</v>
      </c>
      <c r="Q1755" t="s"/>
      <c r="R1755" t="s">
        <v>95</v>
      </c>
      <c r="S1755" t="s">
        <v>560</v>
      </c>
      <c r="T1755" t="s">
        <v>81</v>
      </c>
      <c r="U1755" t="s">
        <v>82</v>
      </c>
      <c r="V1755" t="s">
        <v>83</v>
      </c>
      <c r="W1755" t="s">
        <v>84</v>
      </c>
      <c r="X1755" t="s"/>
      <c r="Y1755" t="s">
        <v>85</v>
      </c>
      <c r="Z1755">
        <f>HYPERLINK("https://hotel-media.eclerx.com/savepage/tk_15468538055543613_sr_273.html","info")</f>
        <v/>
      </c>
      <c r="AA1755" t="n">
        <v>-10087203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87</v>
      </c>
      <c r="AO1755" t="s"/>
      <c r="AP1755" t="n">
        <v>74</v>
      </c>
      <c r="AQ1755" t="s">
        <v>88</v>
      </c>
      <c r="AR1755" t="s">
        <v>148</v>
      </c>
      <c r="AS1755" t="s"/>
      <c r="AT1755" t="s">
        <v>90</v>
      </c>
      <c r="AU1755" t="s"/>
      <c r="AV1755" t="s"/>
      <c r="AW1755" t="s"/>
      <c r="AX1755" t="s"/>
      <c r="AY1755" t="n">
        <v>10087203</v>
      </c>
      <c r="AZ1755" t="s">
        <v>91</v>
      </c>
      <c r="BA1755" t="s"/>
      <c r="BB1755" t="n">
        <v>28910</v>
      </c>
      <c r="BC1755" t="s"/>
      <c r="BD1755" t="s"/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1251</v>
      </c>
      <c r="F1756" t="n">
        <v>-1</v>
      </c>
      <c r="G1756" t="s">
        <v>74</v>
      </c>
      <c r="H1756" t="s">
        <v>75</v>
      </c>
      <c r="I1756" t="s"/>
      <c r="J1756" t="s">
        <v>74</v>
      </c>
      <c r="K1756" t="n">
        <v>112</v>
      </c>
      <c r="L1756" t="s">
        <v>76</v>
      </c>
      <c r="M1756" t="s"/>
      <c r="N1756" t="s">
        <v>128</v>
      </c>
      <c r="O1756" t="s">
        <v>78</v>
      </c>
      <c r="P1756" t="s">
        <v>1251</v>
      </c>
      <c r="Q1756" t="s"/>
      <c r="R1756" t="s">
        <v>95</v>
      </c>
      <c r="S1756" t="s">
        <v>253</v>
      </c>
      <c r="T1756" t="s">
        <v>81</v>
      </c>
      <c r="U1756" t="s">
        <v>82</v>
      </c>
      <c r="V1756" t="s">
        <v>83</v>
      </c>
      <c r="W1756" t="s">
        <v>84</v>
      </c>
      <c r="X1756" t="s"/>
      <c r="Y1756" t="s">
        <v>85</v>
      </c>
      <c r="Z1756">
        <f>HYPERLINK("https://hotel-media.eclerx.com/savepage/tk_15468538055543613_sr_273.html","info")</f>
        <v/>
      </c>
      <c r="AA1756" t="n">
        <v>-10087203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87</v>
      </c>
      <c r="AO1756" t="s"/>
      <c r="AP1756" t="n">
        <v>74</v>
      </c>
      <c r="AQ1756" t="s">
        <v>88</v>
      </c>
      <c r="AR1756" t="s">
        <v>141</v>
      </c>
      <c r="AS1756" t="s"/>
      <c r="AT1756" t="s">
        <v>90</v>
      </c>
      <c r="AU1756" t="s"/>
      <c r="AV1756" t="s"/>
      <c r="AW1756" t="s"/>
      <c r="AX1756" t="s"/>
      <c r="AY1756" t="n">
        <v>10087203</v>
      </c>
      <c r="AZ1756" t="s">
        <v>91</v>
      </c>
      <c r="BA1756" t="s"/>
      <c r="BB1756" t="n">
        <v>28910</v>
      </c>
      <c r="BC1756" t="s"/>
      <c r="BD1756" t="s"/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1251</v>
      </c>
      <c r="F1757" t="n">
        <v>-1</v>
      </c>
      <c r="G1757" t="s">
        <v>74</v>
      </c>
      <c r="H1757" t="s">
        <v>75</v>
      </c>
      <c r="I1757" t="s"/>
      <c r="J1757" t="s">
        <v>74</v>
      </c>
      <c r="K1757" t="n">
        <v>112</v>
      </c>
      <c r="L1757" t="s">
        <v>76</v>
      </c>
      <c r="M1757" t="s"/>
      <c r="N1757" t="s">
        <v>1261</v>
      </c>
      <c r="O1757" t="s">
        <v>78</v>
      </c>
      <c r="P1757" t="s">
        <v>1251</v>
      </c>
      <c r="Q1757" t="s"/>
      <c r="R1757" t="s">
        <v>95</v>
      </c>
      <c r="S1757" t="s">
        <v>253</v>
      </c>
      <c r="T1757" t="s">
        <v>81</v>
      </c>
      <c r="U1757" t="s">
        <v>82</v>
      </c>
      <c r="V1757" t="s">
        <v>83</v>
      </c>
      <c r="W1757" t="s">
        <v>84</v>
      </c>
      <c r="X1757" t="s"/>
      <c r="Y1757" t="s">
        <v>85</v>
      </c>
      <c r="Z1757">
        <f>HYPERLINK("https://hotel-media.eclerx.com/savepage/tk_15468538055543613_sr_273.html","info")</f>
        <v/>
      </c>
      <c r="AA1757" t="n">
        <v>-10087203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87</v>
      </c>
      <c r="AO1757" t="s"/>
      <c r="AP1757" t="n">
        <v>74</v>
      </c>
      <c r="AQ1757" t="s">
        <v>88</v>
      </c>
      <c r="AR1757" t="s">
        <v>121</v>
      </c>
      <c r="AS1757" t="s"/>
      <c r="AT1757" t="s">
        <v>90</v>
      </c>
      <c r="AU1757" t="s"/>
      <c r="AV1757" t="s"/>
      <c r="AW1757" t="s"/>
      <c r="AX1757" t="s"/>
      <c r="AY1757" t="n">
        <v>10087203</v>
      </c>
      <c r="AZ1757" t="s">
        <v>91</v>
      </c>
      <c r="BA1757" t="s"/>
      <c r="BB1757" t="n">
        <v>28910</v>
      </c>
      <c r="BC1757" t="s"/>
      <c r="BD1757" t="s"/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1251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113</v>
      </c>
      <c r="L1758" t="s">
        <v>76</v>
      </c>
      <c r="M1758" t="s"/>
      <c r="N1758" t="s">
        <v>1253</v>
      </c>
      <c r="O1758" t="s">
        <v>78</v>
      </c>
      <c r="P1758" t="s">
        <v>1251</v>
      </c>
      <c r="Q1758" t="s"/>
      <c r="R1758" t="s">
        <v>95</v>
      </c>
      <c r="S1758" t="s">
        <v>263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HYPERLINK("https://hotel-media.eclerx.com/savepage/tk_15468538055543613_sr_273.html","info")</f>
        <v/>
      </c>
      <c r="AA1758" t="n">
        <v>-10087203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87</v>
      </c>
      <c r="AO1758" t="s"/>
      <c r="AP1758" t="n">
        <v>74</v>
      </c>
      <c r="AQ1758" t="s">
        <v>88</v>
      </c>
      <c r="AR1758" t="s">
        <v>89</v>
      </c>
      <c r="AS1758" t="s"/>
      <c r="AT1758" t="s">
        <v>90</v>
      </c>
      <c r="AU1758" t="s"/>
      <c r="AV1758" t="s"/>
      <c r="AW1758" t="s"/>
      <c r="AX1758" t="s"/>
      <c r="AY1758" t="n">
        <v>10087203</v>
      </c>
      <c r="AZ1758" t="s">
        <v>91</v>
      </c>
      <c r="BA1758" t="s"/>
      <c r="BB1758" t="n">
        <v>28910</v>
      </c>
      <c r="BC1758" t="s"/>
      <c r="BD1758" t="s"/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1251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116</v>
      </c>
      <c r="L1759" t="s">
        <v>76</v>
      </c>
      <c r="M1759" t="s"/>
      <c r="N1759" t="s">
        <v>627</v>
      </c>
      <c r="O1759" t="s">
        <v>78</v>
      </c>
      <c r="P1759" t="s">
        <v>1251</v>
      </c>
      <c r="Q1759" t="s"/>
      <c r="R1759" t="s">
        <v>95</v>
      </c>
      <c r="S1759" t="s">
        <v>651</v>
      </c>
      <c r="T1759" t="s">
        <v>81</v>
      </c>
      <c r="U1759" t="s">
        <v>82</v>
      </c>
      <c r="V1759" t="s">
        <v>83</v>
      </c>
      <c r="W1759" t="s">
        <v>84</v>
      </c>
      <c r="X1759" t="s"/>
      <c r="Y1759" t="s">
        <v>85</v>
      </c>
      <c r="Z1759">
        <f>HYPERLINK("https://hotel-media.eclerx.com/savepage/tk_15468538055543613_sr_273.html","info")</f>
        <v/>
      </c>
      <c r="AA1759" t="n">
        <v>-10087203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87</v>
      </c>
      <c r="AO1759" t="s"/>
      <c r="AP1759" t="n">
        <v>74</v>
      </c>
      <c r="AQ1759" t="s">
        <v>88</v>
      </c>
      <c r="AR1759" t="s">
        <v>89</v>
      </c>
      <c r="AS1759" t="s"/>
      <c r="AT1759" t="s">
        <v>90</v>
      </c>
      <c r="AU1759" t="s"/>
      <c r="AV1759" t="s"/>
      <c r="AW1759" t="s"/>
      <c r="AX1759" t="s"/>
      <c r="AY1759" t="n">
        <v>10087203</v>
      </c>
      <c r="AZ1759" t="s">
        <v>91</v>
      </c>
      <c r="BA1759" t="s"/>
      <c r="BB1759" t="n">
        <v>28910</v>
      </c>
      <c r="BC1759" t="s"/>
      <c r="BD1759" t="s"/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1251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117</v>
      </c>
      <c r="L1760" t="s">
        <v>76</v>
      </c>
      <c r="M1760" t="s"/>
      <c r="N1760" t="s">
        <v>1262</v>
      </c>
      <c r="O1760" t="s">
        <v>78</v>
      </c>
      <c r="P1760" t="s">
        <v>1251</v>
      </c>
      <c r="Q1760" t="s"/>
      <c r="R1760" t="s">
        <v>95</v>
      </c>
      <c r="S1760" t="s">
        <v>254</v>
      </c>
      <c r="T1760" t="s">
        <v>81</v>
      </c>
      <c r="U1760" t="s">
        <v>82</v>
      </c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HYPERLINK("https://hotel-media.eclerx.com/savepage/tk_15468538055543613_sr_273.html","info")</f>
        <v/>
      </c>
      <c r="AA1760" t="n">
        <v>-10087203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87</v>
      </c>
      <c r="AO1760" t="s"/>
      <c r="AP1760" t="n">
        <v>74</v>
      </c>
      <c r="AQ1760" t="s">
        <v>88</v>
      </c>
      <c r="AR1760" t="s">
        <v>89</v>
      </c>
      <c r="AS1760" t="s"/>
      <c r="AT1760" t="s">
        <v>90</v>
      </c>
      <c r="AU1760" t="s"/>
      <c r="AV1760" t="s"/>
      <c r="AW1760" t="s"/>
      <c r="AX1760" t="s"/>
      <c r="AY1760" t="n">
        <v>10087203</v>
      </c>
      <c r="AZ1760" t="s">
        <v>91</v>
      </c>
      <c r="BA1760" t="s"/>
      <c r="BB1760" t="n">
        <v>28910</v>
      </c>
      <c r="BC1760" t="s"/>
      <c r="BD1760" t="s"/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1251</v>
      </c>
      <c r="F1761" t="n">
        <v>-1</v>
      </c>
      <c r="G1761" t="s">
        <v>74</v>
      </c>
      <c r="H1761" t="s">
        <v>75</v>
      </c>
      <c r="I1761" t="s"/>
      <c r="J1761" t="s">
        <v>74</v>
      </c>
      <c r="K1761" t="n">
        <v>117</v>
      </c>
      <c r="L1761" t="s">
        <v>76</v>
      </c>
      <c r="M1761" t="s"/>
      <c r="N1761" t="s">
        <v>997</v>
      </c>
      <c r="O1761" t="s">
        <v>78</v>
      </c>
      <c r="P1761" t="s">
        <v>1251</v>
      </c>
      <c r="Q1761" t="s"/>
      <c r="R1761" t="s">
        <v>95</v>
      </c>
      <c r="S1761" t="s">
        <v>254</v>
      </c>
      <c r="T1761" t="s">
        <v>81</v>
      </c>
      <c r="U1761" t="s">
        <v>82</v>
      </c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HYPERLINK("https://hotel-media.eclerx.com/savepage/tk_15468538055543613_sr_273.html","info")</f>
        <v/>
      </c>
      <c r="AA1761" t="n">
        <v>-10087203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87</v>
      </c>
      <c r="AO1761" t="s"/>
      <c r="AP1761" t="n">
        <v>74</v>
      </c>
      <c r="AQ1761" t="s">
        <v>88</v>
      </c>
      <c r="AR1761" t="s">
        <v>133</v>
      </c>
      <c r="AS1761" t="s"/>
      <c r="AT1761" t="s">
        <v>90</v>
      </c>
      <c r="AU1761" t="s"/>
      <c r="AV1761" t="s"/>
      <c r="AW1761" t="s"/>
      <c r="AX1761" t="s"/>
      <c r="AY1761" t="n">
        <v>10087203</v>
      </c>
      <c r="AZ1761" t="s">
        <v>91</v>
      </c>
      <c r="BA1761" t="s"/>
      <c r="BB1761" t="n">
        <v>28910</v>
      </c>
      <c r="BC1761" t="s"/>
      <c r="BD1761" t="s"/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1251</v>
      </c>
      <c r="F1762" t="n">
        <v>-1</v>
      </c>
      <c r="G1762" t="s">
        <v>74</v>
      </c>
      <c r="H1762" t="s">
        <v>75</v>
      </c>
      <c r="I1762" t="s"/>
      <c r="J1762" t="s">
        <v>74</v>
      </c>
      <c r="K1762" t="n">
        <v>117</v>
      </c>
      <c r="L1762" t="s">
        <v>76</v>
      </c>
      <c r="M1762" t="s"/>
      <c r="N1762" t="s">
        <v>997</v>
      </c>
      <c r="O1762" t="s">
        <v>78</v>
      </c>
      <c r="P1762" t="s">
        <v>1251</v>
      </c>
      <c r="Q1762" t="s"/>
      <c r="R1762" t="s">
        <v>95</v>
      </c>
      <c r="S1762" t="s">
        <v>254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HYPERLINK("https://hotel-media.eclerx.com/savepage/tk_15468538055543613_sr_273.html","info")</f>
        <v/>
      </c>
      <c r="AA1762" t="n">
        <v>-10087203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87</v>
      </c>
      <c r="AO1762" t="s"/>
      <c r="AP1762" t="n">
        <v>74</v>
      </c>
      <c r="AQ1762" t="s">
        <v>88</v>
      </c>
      <c r="AR1762" t="s">
        <v>133</v>
      </c>
      <c r="AS1762" t="s"/>
      <c r="AT1762" t="s">
        <v>90</v>
      </c>
      <c r="AU1762" t="s"/>
      <c r="AV1762" t="s"/>
      <c r="AW1762" t="s"/>
      <c r="AX1762" t="s"/>
      <c r="AY1762" t="n">
        <v>10087203</v>
      </c>
      <c r="AZ1762" t="s">
        <v>91</v>
      </c>
      <c r="BA1762" t="s"/>
      <c r="BB1762" t="n">
        <v>28910</v>
      </c>
      <c r="BC1762" t="s"/>
      <c r="BD1762" t="s"/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1251</v>
      </c>
      <c r="F1763" t="n">
        <v>-1</v>
      </c>
      <c r="G1763" t="s">
        <v>74</v>
      </c>
      <c r="H1763" t="s">
        <v>75</v>
      </c>
      <c r="I1763" t="s"/>
      <c r="J1763" t="s">
        <v>74</v>
      </c>
      <c r="K1763" t="n">
        <v>119</v>
      </c>
      <c r="L1763" t="s">
        <v>76</v>
      </c>
      <c r="M1763" t="s"/>
      <c r="N1763" t="s">
        <v>128</v>
      </c>
      <c r="O1763" t="s">
        <v>78</v>
      </c>
      <c r="P1763" t="s">
        <v>1251</v>
      </c>
      <c r="Q1763" t="s"/>
      <c r="R1763" t="s">
        <v>95</v>
      </c>
      <c r="S1763" t="s">
        <v>204</v>
      </c>
      <c r="T1763" t="s">
        <v>81</v>
      </c>
      <c r="U1763" t="s">
        <v>82</v>
      </c>
      <c r="V1763" t="s">
        <v>83</v>
      </c>
      <c r="W1763" t="s">
        <v>84</v>
      </c>
      <c r="X1763" t="s"/>
      <c r="Y1763" t="s">
        <v>85</v>
      </c>
      <c r="Z1763">
        <f>HYPERLINK("https://hotel-media.eclerx.com/savepage/tk_15468538055543613_sr_273.html","info")</f>
        <v/>
      </c>
      <c r="AA1763" t="n">
        <v>-10087203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87</v>
      </c>
      <c r="AO1763" t="s"/>
      <c r="AP1763" t="n">
        <v>74</v>
      </c>
      <c r="AQ1763" t="s">
        <v>88</v>
      </c>
      <c r="AR1763" t="s">
        <v>119</v>
      </c>
      <c r="AS1763" t="s"/>
      <c r="AT1763" t="s">
        <v>90</v>
      </c>
      <c r="AU1763" t="s"/>
      <c r="AV1763" t="s"/>
      <c r="AW1763" t="s"/>
      <c r="AX1763" t="s"/>
      <c r="AY1763" t="n">
        <v>10087203</v>
      </c>
      <c r="AZ1763" t="s">
        <v>91</v>
      </c>
      <c r="BA1763" t="s"/>
      <c r="BB1763" t="n">
        <v>28910</v>
      </c>
      <c r="BC1763" t="s"/>
      <c r="BD1763" t="s"/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1251</v>
      </c>
      <c r="F1764" t="n">
        <v>-1</v>
      </c>
      <c r="G1764" t="s">
        <v>74</v>
      </c>
      <c r="H1764" t="s">
        <v>75</v>
      </c>
      <c r="I1764" t="s"/>
      <c r="J1764" t="s">
        <v>74</v>
      </c>
      <c r="K1764" t="n">
        <v>119</v>
      </c>
      <c r="L1764" t="s">
        <v>76</v>
      </c>
      <c r="M1764" t="s"/>
      <c r="N1764" t="s">
        <v>128</v>
      </c>
      <c r="O1764" t="s">
        <v>78</v>
      </c>
      <c r="P1764" t="s">
        <v>1251</v>
      </c>
      <c r="Q1764" t="s"/>
      <c r="R1764" t="s">
        <v>95</v>
      </c>
      <c r="S1764" t="s">
        <v>204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HYPERLINK("https://hotel-media.eclerx.com/savepage/tk_15468538055543613_sr_273.html","info")</f>
        <v/>
      </c>
      <c r="AA1764" t="n">
        <v>-10087203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87</v>
      </c>
      <c r="AO1764" t="s"/>
      <c r="AP1764" t="n">
        <v>74</v>
      </c>
      <c r="AQ1764" t="s">
        <v>88</v>
      </c>
      <c r="AR1764" t="s">
        <v>119</v>
      </c>
      <c r="AS1764" t="s"/>
      <c r="AT1764" t="s">
        <v>90</v>
      </c>
      <c r="AU1764" t="s"/>
      <c r="AV1764" t="s"/>
      <c r="AW1764" t="s"/>
      <c r="AX1764" t="s"/>
      <c r="AY1764" t="n">
        <v>10087203</v>
      </c>
      <c r="AZ1764" t="s">
        <v>91</v>
      </c>
      <c r="BA1764" t="s"/>
      <c r="BB1764" t="n">
        <v>28910</v>
      </c>
      <c r="BC1764" t="s"/>
      <c r="BD1764" t="s"/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1251</v>
      </c>
      <c r="F1765" t="n">
        <v>-1</v>
      </c>
      <c r="G1765" t="s">
        <v>74</v>
      </c>
      <c r="H1765" t="s">
        <v>75</v>
      </c>
      <c r="I1765" t="s"/>
      <c r="J1765" t="s">
        <v>74</v>
      </c>
      <c r="K1765" t="n">
        <v>120</v>
      </c>
      <c r="L1765" t="s">
        <v>76</v>
      </c>
      <c r="M1765" t="s"/>
      <c r="N1765" t="s">
        <v>1258</v>
      </c>
      <c r="O1765" t="s">
        <v>78</v>
      </c>
      <c r="P1765" t="s">
        <v>1251</v>
      </c>
      <c r="Q1765" t="s"/>
      <c r="R1765" t="s">
        <v>95</v>
      </c>
      <c r="S1765" t="s">
        <v>313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HYPERLINK("https://hotel-media.eclerx.com/savepage/tk_15468538055543613_sr_273.html","info")</f>
        <v/>
      </c>
      <c r="AA1765" t="n">
        <v>-10087203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87</v>
      </c>
      <c r="AO1765" t="s"/>
      <c r="AP1765" t="n">
        <v>74</v>
      </c>
      <c r="AQ1765" t="s">
        <v>88</v>
      </c>
      <c r="AR1765" t="s">
        <v>89</v>
      </c>
      <c r="AS1765" t="s"/>
      <c r="AT1765" t="s">
        <v>90</v>
      </c>
      <c r="AU1765" t="s"/>
      <c r="AV1765" t="s"/>
      <c r="AW1765" t="s"/>
      <c r="AX1765" t="s"/>
      <c r="AY1765" t="n">
        <v>10087203</v>
      </c>
      <c r="AZ1765" t="s">
        <v>91</v>
      </c>
      <c r="BA1765" t="s"/>
      <c r="BB1765" t="n">
        <v>28910</v>
      </c>
      <c r="BC1765" t="s"/>
      <c r="BD1765" t="s"/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1251</v>
      </c>
      <c r="F1766" t="n">
        <v>-1</v>
      </c>
      <c r="G1766" t="s">
        <v>74</v>
      </c>
      <c r="H1766" t="s">
        <v>75</v>
      </c>
      <c r="I1766" t="s"/>
      <c r="J1766" t="s">
        <v>74</v>
      </c>
      <c r="K1766" t="n">
        <v>121</v>
      </c>
      <c r="L1766" t="s">
        <v>76</v>
      </c>
      <c r="M1766" t="s"/>
      <c r="N1766" t="s">
        <v>628</v>
      </c>
      <c r="O1766" t="s">
        <v>78</v>
      </c>
      <c r="P1766" t="s">
        <v>1251</v>
      </c>
      <c r="Q1766" t="s"/>
      <c r="R1766" t="s">
        <v>95</v>
      </c>
      <c r="S1766" t="s">
        <v>293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HYPERLINK("https://hotel-media.eclerx.com/savepage/tk_15468538055543613_sr_273.html","info")</f>
        <v/>
      </c>
      <c r="AA1766" t="n">
        <v>-10087203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87</v>
      </c>
      <c r="AO1766" t="s"/>
      <c r="AP1766" t="n">
        <v>74</v>
      </c>
      <c r="AQ1766" t="s">
        <v>88</v>
      </c>
      <c r="AR1766" t="s">
        <v>133</v>
      </c>
      <c r="AS1766" t="s"/>
      <c r="AT1766" t="s">
        <v>90</v>
      </c>
      <c r="AU1766" t="s"/>
      <c r="AV1766" t="s"/>
      <c r="AW1766" t="s"/>
      <c r="AX1766" t="s"/>
      <c r="AY1766" t="n">
        <v>10087203</v>
      </c>
      <c r="AZ1766" t="s">
        <v>91</v>
      </c>
      <c r="BA1766" t="s"/>
      <c r="BB1766" t="n">
        <v>28910</v>
      </c>
      <c r="BC1766" t="s"/>
      <c r="BD1766" t="s"/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1251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121</v>
      </c>
      <c r="L1767" t="s">
        <v>76</v>
      </c>
      <c r="M1767" t="s"/>
      <c r="N1767" t="s">
        <v>128</v>
      </c>
      <c r="O1767" t="s">
        <v>78</v>
      </c>
      <c r="P1767" t="s">
        <v>1251</v>
      </c>
      <c r="Q1767" t="s"/>
      <c r="R1767" t="s">
        <v>95</v>
      </c>
      <c r="S1767" t="s">
        <v>293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HYPERLINK("https://hotel-media.eclerx.com/savepage/tk_15468538055543613_sr_273.html","info")</f>
        <v/>
      </c>
      <c r="AA1767" t="n">
        <v>-10087203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87</v>
      </c>
      <c r="AO1767" t="s"/>
      <c r="AP1767" t="n">
        <v>74</v>
      </c>
      <c r="AQ1767" t="s">
        <v>88</v>
      </c>
      <c r="AR1767" t="s">
        <v>148</v>
      </c>
      <c r="AS1767" t="s"/>
      <c r="AT1767" t="s">
        <v>90</v>
      </c>
      <c r="AU1767" t="s"/>
      <c r="AV1767" t="s"/>
      <c r="AW1767" t="s"/>
      <c r="AX1767" t="s"/>
      <c r="AY1767" t="n">
        <v>10087203</v>
      </c>
      <c r="AZ1767" t="s">
        <v>91</v>
      </c>
      <c r="BA1767" t="s"/>
      <c r="BB1767" t="n">
        <v>28910</v>
      </c>
      <c r="BC1767" t="s"/>
      <c r="BD1767" t="s"/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1251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121</v>
      </c>
      <c r="L1768" t="s">
        <v>76</v>
      </c>
      <c r="M1768" t="s"/>
      <c r="N1768" t="s">
        <v>128</v>
      </c>
      <c r="O1768" t="s">
        <v>78</v>
      </c>
      <c r="P1768" t="s">
        <v>1251</v>
      </c>
      <c r="Q1768" t="s"/>
      <c r="R1768" t="s">
        <v>95</v>
      </c>
      <c r="S1768" t="s">
        <v>293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HYPERLINK("https://hotel-media.eclerx.com/savepage/tk_15468538055543613_sr_273.html","info")</f>
        <v/>
      </c>
      <c r="AA1768" t="n">
        <v>-10087203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87</v>
      </c>
      <c r="AO1768" t="s"/>
      <c r="AP1768" t="n">
        <v>74</v>
      </c>
      <c r="AQ1768" t="s">
        <v>88</v>
      </c>
      <c r="AR1768" t="s">
        <v>148</v>
      </c>
      <c r="AS1768" t="s"/>
      <c r="AT1768" t="s">
        <v>90</v>
      </c>
      <c r="AU1768" t="s"/>
      <c r="AV1768" t="s"/>
      <c r="AW1768" t="s"/>
      <c r="AX1768" t="s"/>
      <c r="AY1768" t="n">
        <v>10087203</v>
      </c>
      <c r="AZ1768" t="s">
        <v>91</v>
      </c>
      <c r="BA1768" t="s"/>
      <c r="BB1768" t="n">
        <v>28910</v>
      </c>
      <c r="BC1768" t="s"/>
      <c r="BD1768" t="s"/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1251</v>
      </c>
      <c r="F1769" t="n">
        <v>-1</v>
      </c>
      <c r="G1769" t="s">
        <v>74</v>
      </c>
      <c r="H1769" t="s">
        <v>75</v>
      </c>
      <c r="I1769" t="s"/>
      <c r="J1769" t="s">
        <v>74</v>
      </c>
      <c r="K1769" t="n">
        <v>121</v>
      </c>
      <c r="L1769" t="s">
        <v>76</v>
      </c>
      <c r="M1769" t="s"/>
      <c r="N1769" t="s">
        <v>285</v>
      </c>
      <c r="O1769" t="s">
        <v>78</v>
      </c>
      <c r="P1769" t="s">
        <v>1251</v>
      </c>
      <c r="Q1769" t="s"/>
      <c r="R1769" t="s">
        <v>95</v>
      </c>
      <c r="S1769" t="s">
        <v>293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HYPERLINK("https://hotel-media.eclerx.com/savepage/tk_15468538055543613_sr_273.html","info")</f>
        <v/>
      </c>
      <c r="AA1769" t="n">
        <v>-10087203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87</v>
      </c>
      <c r="AO1769" t="s"/>
      <c r="AP1769" t="n">
        <v>74</v>
      </c>
      <c r="AQ1769" t="s">
        <v>88</v>
      </c>
      <c r="AR1769" t="s">
        <v>121</v>
      </c>
      <c r="AS1769" t="s"/>
      <c r="AT1769" t="s">
        <v>90</v>
      </c>
      <c r="AU1769" t="s"/>
      <c r="AV1769" t="s"/>
      <c r="AW1769" t="s"/>
      <c r="AX1769" t="s"/>
      <c r="AY1769" t="n">
        <v>10087203</v>
      </c>
      <c r="AZ1769" t="s">
        <v>91</v>
      </c>
      <c r="BA1769" t="s"/>
      <c r="BB1769" t="n">
        <v>28910</v>
      </c>
      <c r="BC1769" t="s"/>
      <c r="BD1769" t="s"/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1251</v>
      </c>
      <c r="F1770" t="n">
        <v>-1</v>
      </c>
      <c r="G1770" t="s">
        <v>74</v>
      </c>
      <c r="H1770" t="s">
        <v>75</v>
      </c>
      <c r="I1770" t="s"/>
      <c r="J1770" t="s">
        <v>74</v>
      </c>
      <c r="K1770" t="n">
        <v>122</v>
      </c>
      <c r="L1770" t="s">
        <v>76</v>
      </c>
      <c r="M1770" t="s"/>
      <c r="N1770" t="s">
        <v>1262</v>
      </c>
      <c r="O1770" t="s">
        <v>78</v>
      </c>
      <c r="P1770" t="s">
        <v>1251</v>
      </c>
      <c r="Q1770" t="s"/>
      <c r="R1770" t="s">
        <v>95</v>
      </c>
      <c r="S1770" t="s">
        <v>256</v>
      </c>
      <c r="T1770" t="s">
        <v>81</v>
      </c>
      <c r="U1770" t="s">
        <v>82</v>
      </c>
      <c r="V1770" t="s">
        <v>83</v>
      </c>
      <c r="W1770" t="s">
        <v>84</v>
      </c>
      <c r="X1770" t="s"/>
      <c r="Y1770" t="s">
        <v>85</v>
      </c>
      <c r="Z1770">
        <f>HYPERLINK("https://hotel-media.eclerx.com/savepage/tk_15468538055543613_sr_273.html","info")</f>
        <v/>
      </c>
      <c r="AA1770" t="n">
        <v>-10087203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87</v>
      </c>
      <c r="AO1770" t="s"/>
      <c r="AP1770" t="n">
        <v>74</v>
      </c>
      <c r="AQ1770" t="s">
        <v>88</v>
      </c>
      <c r="AR1770" t="s">
        <v>114</v>
      </c>
      <c r="AS1770" t="s"/>
      <c r="AT1770" t="s">
        <v>90</v>
      </c>
      <c r="AU1770" t="s"/>
      <c r="AV1770" t="s"/>
      <c r="AW1770" t="s"/>
      <c r="AX1770" t="s"/>
      <c r="AY1770" t="n">
        <v>10087203</v>
      </c>
      <c r="AZ1770" t="s">
        <v>91</v>
      </c>
      <c r="BA1770" t="s"/>
      <c r="BB1770" t="n">
        <v>28910</v>
      </c>
      <c r="BC1770" t="s"/>
      <c r="BD1770" t="s"/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1251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124</v>
      </c>
      <c r="L1771" t="s">
        <v>76</v>
      </c>
      <c r="M1771" t="s"/>
      <c r="N1771" t="s">
        <v>629</v>
      </c>
      <c r="O1771" t="s">
        <v>78</v>
      </c>
      <c r="P1771" t="s">
        <v>1251</v>
      </c>
      <c r="Q1771" t="s"/>
      <c r="R1771" t="s">
        <v>95</v>
      </c>
      <c r="S1771" t="s">
        <v>294</v>
      </c>
      <c r="T1771" t="s">
        <v>81</v>
      </c>
      <c r="U1771" t="s">
        <v>82</v>
      </c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HYPERLINK("https://hotel-media.eclerx.com/savepage/tk_15468538055543613_sr_273.html","info")</f>
        <v/>
      </c>
      <c r="AA1771" t="n">
        <v>-10087203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87</v>
      </c>
      <c r="AO1771" t="s"/>
      <c r="AP1771" t="n">
        <v>74</v>
      </c>
      <c r="AQ1771" t="s">
        <v>88</v>
      </c>
      <c r="AR1771" t="s">
        <v>121</v>
      </c>
      <c r="AS1771" t="s"/>
      <c r="AT1771" t="s">
        <v>90</v>
      </c>
      <c r="AU1771" t="s"/>
      <c r="AV1771" t="s"/>
      <c r="AW1771" t="s"/>
      <c r="AX1771" t="s"/>
      <c r="AY1771" t="n">
        <v>10087203</v>
      </c>
      <c r="AZ1771" t="s">
        <v>91</v>
      </c>
      <c r="BA1771" t="s"/>
      <c r="BB1771" t="n">
        <v>28910</v>
      </c>
      <c r="BC1771" t="s"/>
      <c r="BD1771" t="s"/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1251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126</v>
      </c>
      <c r="L1772" t="s">
        <v>76</v>
      </c>
      <c r="M1772" t="s"/>
      <c r="N1772" t="s">
        <v>1257</v>
      </c>
      <c r="O1772" t="s">
        <v>78</v>
      </c>
      <c r="P1772" t="s">
        <v>1251</v>
      </c>
      <c r="Q1772" t="s"/>
      <c r="R1772" t="s">
        <v>95</v>
      </c>
      <c r="S1772" t="s">
        <v>603</v>
      </c>
      <c r="T1772" t="s">
        <v>81</v>
      </c>
      <c r="U1772" t="s">
        <v>82</v>
      </c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HYPERLINK("https://hotel-media.eclerx.com/savepage/tk_15468538055543613_sr_273.html","info")</f>
        <v/>
      </c>
      <c r="AA1772" t="n">
        <v>-10087203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87</v>
      </c>
      <c r="AO1772" t="s"/>
      <c r="AP1772" t="n">
        <v>74</v>
      </c>
      <c r="AQ1772" t="s">
        <v>88</v>
      </c>
      <c r="AR1772" t="s">
        <v>133</v>
      </c>
      <c r="AS1772" t="s"/>
      <c r="AT1772" t="s">
        <v>90</v>
      </c>
      <c r="AU1772" t="s"/>
      <c r="AV1772" t="s"/>
      <c r="AW1772" t="s"/>
      <c r="AX1772" t="s"/>
      <c r="AY1772" t="n">
        <v>10087203</v>
      </c>
      <c r="AZ1772" t="s">
        <v>91</v>
      </c>
      <c r="BA1772" t="s"/>
      <c r="BB1772" t="n">
        <v>28910</v>
      </c>
      <c r="BC1772" t="s"/>
      <c r="BD1772" t="s"/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1251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127</v>
      </c>
      <c r="L1773" t="s">
        <v>76</v>
      </c>
      <c r="M1773" t="s"/>
      <c r="N1773" t="s">
        <v>128</v>
      </c>
      <c r="O1773" t="s">
        <v>78</v>
      </c>
      <c r="P1773" t="s">
        <v>1251</v>
      </c>
      <c r="Q1773" t="s"/>
      <c r="R1773" t="s">
        <v>95</v>
      </c>
      <c r="S1773" t="s">
        <v>259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HYPERLINK("https://hotel-media.eclerx.com/savepage/tk_15468538055543613_sr_273.html","info")</f>
        <v/>
      </c>
      <c r="AA1773" t="n">
        <v>-10087203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87</v>
      </c>
      <c r="AO1773" t="s"/>
      <c r="AP1773" t="n">
        <v>74</v>
      </c>
      <c r="AQ1773" t="s">
        <v>88</v>
      </c>
      <c r="AR1773" t="s">
        <v>119</v>
      </c>
      <c r="AS1773" t="s"/>
      <c r="AT1773" t="s">
        <v>90</v>
      </c>
      <c r="AU1773" t="s"/>
      <c r="AV1773" t="s"/>
      <c r="AW1773" t="s"/>
      <c r="AX1773" t="s"/>
      <c r="AY1773" t="n">
        <v>10087203</v>
      </c>
      <c r="AZ1773" t="s">
        <v>91</v>
      </c>
      <c r="BA1773" t="s"/>
      <c r="BB1773" t="n">
        <v>28910</v>
      </c>
      <c r="BC1773" t="s"/>
      <c r="BD1773" t="s"/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1251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128</v>
      </c>
      <c r="L1774" t="s">
        <v>76</v>
      </c>
      <c r="M1774" t="s"/>
      <c r="N1774" t="s">
        <v>128</v>
      </c>
      <c r="O1774" t="s">
        <v>78</v>
      </c>
      <c r="P1774" t="s">
        <v>1251</v>
      </c>
      <c r="Q1774" t="s"/>
      <c r="R1774" t="s">
        <v>95</v>
      </c>
      <c r="S1774" t="s">
        <v>564</v>
      </c>
      <c r="T1774" t="s">
        <v>81</v>
      </c>
      <c r="U1774" t="s">
        <v>82</v>
      </c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HYPERLINK("https://hotel-media.eclerx.com/savepage/tk_15468538055543613_sr_273.html","info")</f>
        <v/>
      </c>
      <c r="AA1774" t="n">
        <v>-10087203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87</v>
      </c>
      <c r="AO1774" t="s"/>
      <c r="AP1774" t="n">
        <v>74</v>
      </c>
      <c r="AQ1774" t="s">
        <v>88</v>
      </c>
      <c r="AR1774" t="s">
        <v>121</v>
      </c>
      <c r="AS1774" t="s"/>
      <c r="AT1774" t="s">
        <v>90</v>
      </c>
      <c r="AU1774" t="s"/>
      <c r="AV1774" t="s"/>
      <c r="AW1774" t="s"/>
      <c r="AX1774" t="s"/>
      <c r="AY1774" t="n">
        <v>10087203</v>
      </c>
      <c r="AZ1774" t="s">
        <v>91</v>
      </c>
      <c r="BA1774" t="s"/>
      <c r="BB1774" t="n">
        <v>28910</v>
      </c>
      <c r="BC1774" t="s"/>
      <c r="BD1774" t="s"/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1251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129</v>
      </c>
      <c r="L1775" t="s">
        <v>76</v>
      </c>
      <c r="M1775" t="s"/>
      <c r="N1775" t="s">
        <v>138</v>
      </c>
      <c r="O1775" t="s">
        <v>78</v>
      </c>
      <c r="P1775" t="s">
        <v>1251</v>
      </c>
      <c r="Q1775" t="s"/>
      <c r="R1775" t="s">
        <v>95</v>
      </c>
      <c r="S1775" t="s">
        <v>208</v>
      </c>
      <c r="T1775" t="s">
        <v>81</v>
      </c>
      <c r="U1775" t="s">
        <v>82</v>
      </c>
      <c r="V1775" t="s">
        <v>83</v>
      </c>
      <c r="W1775" t="s">
        <v>84</v>
      </c>
      <c r="X1775" t="s"/>
      <c r="Y1775" t="s">
        <v>85</v>
      </c>
      <c r="Z1775">
        <f>HYPERLINK("https://hotel-media.eclerx.com/savepage/tk_15468538055543613_sr_273.html","info")</f>
        <v/>
      </c>
      <c r="AA1775" t="n">
        <v>-10087203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87</v>
      </c>
      <c r="AO1775" t="s"/>
      <c r="AP1775" t="n">
        <v>74</v>
      </c>
      <c r="AQ1775" t="s">
        <v>88</v>
      </c>
      <c r="AR1775" t="s">
        <v>133</v>
      </c>
      <c r="AS1775" t="s"/>
      <c r="AT1775" t="s">
        <v>90</v>
      </c>
      <c r="AU1775" t="s"/>
      <c r="AV1775" t="s"/>
      <c r="AW1775" t="s"/>
      <c r="AX1775" t="s"/>
      <c r="AY1775" t="n">
        <v>10087203</v>
      </c>
      <c r="AZ1775" t="s">
        <v>91</v>
      </c>
      <c r="BA1775" t="s"/>
      <c r="BB1775" t="n">
        <v>28910</v>
      </c>
      <c r="BC1775" t="s"/>
      <c r="BD1775" t="s"/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1251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129</v>
      </c>
      <c r="L1776" t="s">
        <v>76</v>
      </c>
      <c r="M1776" t="s"/>
      <c r="N1776" t="s">
        <v>128</v>
      </c>
      <c r="O1776" t="s">
        <v>78</v>
      </c>
      <c r="P1776" t="s">
        <v>1251</v>
      </c>
      <c r="Q1776" t="s"/>
      <c r="R1776" t="s">
        <v>95</v>
      </c>
      <c r="S1776" t="s">
        <v>208</v>
      </c>
      <c r="T1776" t="s">
        <v>81</v>
      </c>
      <c r="U1776" t="s">
        <v>82</v>
      </c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HYPERLINK("https://hotel-media.eclerx.com/savepage/tk_15468538055543613_sr_273.html","info")</f>
        <v/>
      </c>
      <c r="AA1776" t="n">
        <v>-10087203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87</v>
      </c>
      <c r="AO1776" t="s"/>
      <c r="AP1776" t="n">
        <v>74</v>
      </c>
      <c r="AQ1776" t="s">
        <v>88</v>
      </c>
      <c r="AR1776" t="s">
        <v>148</v>
      </c>
      <c r="AS1776" t="s"/>
      <c r="AT1776" t="s">
        <v>90</v>
      </c>
      <c r="AU1776" t="s"/>
      <c r="AV1776" t="s"/>
      <c r="AW1776" t="s"/>
      <c r="AX1776" t="s"/>
      <c r="AY1776" t="n">
        <v>10087203</v>
      </c>
      <c r="AZ1776" t="s">
        <v>91</v>
      </c>
      <c r="BA1776" t="s"/>
      <c r="BB1776" t="n">
        <v>28910</v>
      </c>
      <c r="BC1776" t="s"/>
      <c r="BD1776" t="s"/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1251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130</v>
      </c>
      <c r="L1777" t="s">
        <v>76</v>
      </c>
      <c r="M1777" t="s"/>
      <c r="N1777" t="s">
        <v>257</v>
      </c>
      <c r="O1777" t="s">
        <v>78</v>
      </c>
      <c r="P1777" t="s">
        <v>1251</v>
      </c>
      <c r="Q1777" t="s"/>
      <c r="R1777" t="s">
        <v>95</v>
      </c>
      <c r="S1777" t="s">
        <v>271</v>
      </c>
      <c r="T1777" t="s">
        <v>81</v>
      </c>
      <c r="U1777" t="s">
        <v>82</v>
      </c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HYPERLINK("https://hotel-media.eclerx.com/savepage/tk_15468538055543613_sr_273.html","info")</f>
        <v/>
      </c>
      <c r="AA1777" t="n">
        <v>-10087203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87</v>
      </c>
      <c r="AO1777" t="s"/>
      <c r="AP1777" t="n">
        <v>74</v>
      </c>
      <c r="AQ1777" t="s">
        <v>88</v>
      </c>
      <c r="AR1777" t="s">
        <v>130</v>
      </c>
      <c r="AS1777" t="s"/>
      <c r="AT1777" t="s">
        <v>90</v>
      </c>
      <c r="AU1777" t="s"/>
      <c r="AV1777" t="s"/>
      <c r="AW1777" t="s"/>
      <c r="AX1777" t="s"/>
      <c r="AY1777" t="n">
        <v>10087203</v>
      </c>
      <c r="AZ1777" t="s">
        <v>91</v>
      </c>
      <c r="BA1777" t="s"/>
      <c r="BB1777" t="n">
        <v>28910</v>
      </c>
      <c r="BC1777" t="s"/>
      <c r="BD1777" t="s"/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1251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131</v>
      </c>
      <c r="L1778" t="s">
        <v>76</v>
      </c>
      <c r="M1778" t="s"/>
      <c r="N1778" t="s">
        <v>128</v>
      </c>
      <c r="O1778" t="s">
        <v>78</v>
      </c>
      <c r="P1778" t="s">
        <v>1251</v>
      </c>
      <c r="Q1778" t="s"/>
      <c r="R1778" t="s">
        <v>95</v>
      </c>
      <c r="S1778" t="s">
        <v>318</v>
      </c>
      <c r="T1778" t="s">
        <v>81</v>
      </c>
      <c r="U1778" t="s">
        <v>82</v>
      </c>
      <c r="V1778" t="s">
        <v>83</v>
      </c>
      <c r="W1778" t="s">
        <v>84</v>
      </c>
      <c r="X1778" t="s"/>
      <c r="Y1778" t="s">
        <v>85</v>
      </c>
      <c r="Z1778">
        <f>HYPERLINK("https://hotel-media.eclerx.com/savepage/tk_15468538055543613_sr_273.html","info")</f>
        <v/>
      </c>
      <c r="AA1778" t="n">
        <v>-10087203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87</v>
      </c>
      <c r="AO1778" t="s"/>
      <c r="AP1778" t="n">
        <v>74</v>
      </c>
      <c r="AQ1778" t="s">
        <v>88</v>
      </c>
      <c r="AR1778" t="s">
        <v>121</v>
      </c>
      <c r="AS1778" t="s"/>
      <c r="AT1778" t="s">
        <v>90</v>
      </c>
      <c r="AU1778" t="s"/>
      <c r="AV1778" t="s"/>
      <c r="AW1778" t="s"/>
      <c r="AX1778" t="s"/>
      <c r="AY1778" t="n">
        <v>10087203</v>
      </c>
      <c r="AZ1778" t="s">
        <v>91</v>
      </c>
      <c r="BA1778" t="s"/>
      <c r="BB1778" t="n">
        <v>28910</v>
      </c>
      <c r="BC1778" t="s"/>
      <c r="BD1778" t="s"/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1251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134</v>
      </c>
      <c r="L1779" t="s">
        <v>76</v>
      </c>
      <c r="M1779" t="s"/>
      <c r="N1779" t="s">
        <v>128</v>
      </c>
      <c r="O1779" t="s">
        <v>78</v>
      </c>
      <c r="P1779" t="s">
        <v>1251</v>
      </c>
      <c r="Q1779" t="s"/>
      <c r="R1779" t="s">
        <v>95</v>
      </c>
      <c r="S1779" t="s">
        <v>303</v>
      </c>
      <c r="T1779" t="s">
        <v>81</v>
      </c>
      <c r="U1779" t="s">
        <v>82</v>
      </c>
      <c r="V1779" t="s">
        <v>83</v>
      </c>
      <c r="W1779" t="s">
        <v>84</v>
      </c>
      <c r="X1779" t="s"/>
      <c r="Y1779" t="s">
        <v>85</v>
      </c>
      <c r="Z1779">
        <f>HYPERLINK("https://hotel-media.eclerx.com/savepage/tk_15468538055543613_sr_273.html","info")</f>
        <v/>
      </c>
      <c r="AA1779" t="n">
        <v>-10087203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87</v>
      </c>
      <c r="AO1779" t="s"/>
      <c r="AP1779" t="n">
        <v>74</v>
      </c>
      <c r="AQ1779" t="s">
        <v>88</v>
      </c>
      <c r="AR1779" t="s">
        <v>133</v>
      </c>
      <c r="AS1779" t="s"/>
      <c r="AT1779" t="s">
        <v>90</v>
      </c>
      <c r="AU1779" t="s"/>
      <c r="AV1779" t="s"/>
      <c r="AW1779" t="s"/>
      <c r="AX1779" t="s"/>
      <c r="AY1779" t="n">
        <v>10087203</v>
      </c>
      <c r="AZ1779" t="s">
        <v>91</v>
      </c>
      <c r="BA1779" t="s"/>
      <c r="BB1779" t="n">
        <v>28910</v>
      </c>
      <c r="BC1779" t="s"/>
      <c r="BD1779" t="s"/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1251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134</v>
      </c>
      <c r="L1780" t="s">
        <v>76</v>
      </c>
      <c r="M1780" t="s"/>
      <c r="N1780" t="s">
        <v>624</v>
      </c>
      <c r="O1780" t="s">
        <v>78</v>
      </c>
      <c r="P1780" t="s">
        <v>1251</v>
      </c>
      <c r="Q1780" t="s"/>
      <c r="R1780" t="s">
        <v>95</v>
      </c>
      <c r="S1780" t="s">
        <v>303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HYPERLINK("https://hotel-media.eclerx.com/savepage/tk_15468538055543613_sr_273.html","info")</f>
        <v/>
      </c>
      <c r="AA1780" t="n">
        <v>-10087203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87</v>
      </c>
      <c r="AO1780" t="s"/>
      <c r="AP1780" t="n">
        <v>74</v>
      </c>
      <c r="AQ1780" t="s">
        <v>88</v>
      </c>
      <c r="AR1780" t="s">
        <v>130</v>
      </c>
      <c r="AS1780" t="s"/>
      <c r="AT1780" t="s">
        <v>90</v>
      </c>
      <c r="AU1780" t="s"/>
      <c r="AV1780" t="s"/>
      <c r="AW1780" t="s"/>
      <c r="AX1780" t="s"/>
      <c r="AY1780" t="n">
        <v>10087203</v>
      </c>
      <c r="AZ1780" t="s">
        <v>91</v>
      </c>
      <c r="BA1780" t="s"/>
      <c r="BB1780" t="n">
        <v>28910</v>
      </c>
      <c r="BC1780" t="s"/>
      <c r="BD1780" t="s"/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1251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141</v>
      </c>
      <c r="L1781" t="s">
        <v>76</v>
      </c>
      <c r="M1781" t="s"/>
      <c r="N1781" t="s">
        <v>128</v>
      </c>
      <c r="O1781" t="s">
        <v>78</v>
      </c>
      <c r="P1781" t="s">
        <v>1251</v>
      </c>
      <c r="Q1781" t="s"/>
      <c r="R1781" t="s">
        <v>95</v>
      </c>
      <c r="S1781" t="s">
        <v>213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HYPERLINK("https://hotel-media.eclerx.com/savepage/tk_15468538055543613_sr_273.html","info")</f>
        <v/>
      </c>
      <c r="AA1781" t="n">
        <v>-10087203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87</v>
      </c>
      <c r="AO1781" t="s"/>
      <c r="AP1781" t="n">
        <v>74</v>
      </c>
      <c r="AQ1781" t="s">
        <v>88</v>
      </c>
      <c r="AR1781" t="s">
        <v>130</v>
      </c>
      <c r="AS1781" t="s"/>
      <c r="AT1781" t="s">
        <v>90</v>
      </c>
      <c r="AU1781" t="s"/>
      <c r="AV1781" t="s"/>
      <c r="AW1781" t="s"/>
      <c r="AX1781" t="s"/>
      <c r="AY1781" t="n">
        <v>10087203</v>
      </c>
      <c r="AZ1781" t="s">
        <v>91</v>
      </c>
      <c r="BA1781" t="s"/>
      <c r="BB1781" t="n">
        <v>28910</v>
      </c>
      <c r="BC1781" t="s"/>
      <c r="BD1781" t="s"/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1251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143</v>
      </c>
      <c r="L1782" t="s">
        <v>76</v>
      </c>
      <c r="M1782" t="s"/>
      <c r="N1782" t="s">
        <v>1263</v>
      </c>
      <c r="O1782" t="s">
        <v>78</v>
      </c>
      <c r="P1782" t="s">
        <v>1251</v>
      </c>
      <c r="Q1782" t="s"/>
      <c r="R1782" t="s">
        <v>95</v>
      </c>
      <c r="S1782" t="s">
        <v>654</v>
      </c>
      <c r="T1782" t="s">
        <v>81</v>
      </c>
      <c r="U1782" t="s">
        <v>82</v>
      </c>
      <c r="V1782" t="s">
        <v>83</v>
      </c>
      <c r="W1782" t="s">
        <v>97</v>
      </c>
      <c r="X1782" t="s"/>
      <c r="Y1782" t="s">
        <v>85</v>
      </c>
      <c r="Z1782">
        <f>HYPERLINK("https://hotel-media.eclerx.com/savepage/tk_15468538055543613_sr_273.html","info")</f>
        <v/>
      </c>
      <c r="AA1782" t="n">
        <v>-10087203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87</v>
      </c>
      <c r="AO1782" t="s"/>
      <c r="AP1782" t="n">
        <v>74</v>
      </c>
      <c r="AQ1782" t="s">
        <v>88</v>
      </c>
      <c r="AR1782" t="s">
        <v>89</v>
      </c>
      <c r="AS1782" t="s"/>
      <c r="AT1782" t="s">
        <v>90</v>
      </c>
      <c r="AU1782" t="s"/>
      <c r="AV1782" t="s"/>
      <c r="AW1782" t="s"/>
      <c r="AX1782" t="s"/>
      <c r="AY1782" t="n">
        <v>10087203</v>
      </c>
      <c r="AZ1782" t="s">
        <v>91</v>
      </c>
      <c r="BA1782" t="s"/>
      <c r="BB1782" t="n">
        <v>28910</v>
      </c>
      <c r="BC1782" t="s"/>
      <c r="BD1782" t="s"/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1251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146</v>
      </c>
      <c r="L1783" t="s">
        <v>76</v>
      </c>
      <c r="M1783" t="s"/>
      <c r="N1783" t="s">
        <v>1264</v>
      </c>
      <c r="O1783" t="s">
        <v>78</v>
      </c>
      <c r="P1783" t="s">
        <v>1251</v>
      </c>
      <c r="Q1783" t="s"/>
      <c r="R1783" t="s">
        <v>95</v>
      </c>
      <c r="S1783" t="s">
        <v>278</v>
      </c>
      <c r="T1783" t="s">
        <v>81</v>
      </c>
      <c r="U1783" t="s">
        <v>82</v>
      </c>
      <c r="V1783" t="s">
        <v>83</v>
      </c>
      <c r="W1783" t="s">
        <v>97</v>
      </c>
      <c r="X1783" t="s"/>
      <c r="Y1783" t="s">
        <v>85</v>
      </c>
      <c r="Z1783">
        <f>HYPERLINK("https://hotel-media.eclerx.com/savepage/tk_15468538055543613_sr_273.html","info")</f>
        <v/>
      </c>
      <c r="AA1783" t="n">
        <v>-10087203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87</v>
      </c>
      <c r="AO1783" t="s"/>
      <c r="AP1783" t="n">
        <v>74</v>
      </c>
      <c r="AQ1783" t="s">
        <v>88</v>
      </c>
      <c r="AR1783" t="s">
        <v>141</v>
      </c>
      <c r="AS1783" t="s"/>
      <c r="AT1783" t="s">
        <v>90</v>
      </c>
      <c r="AU1783" t="s"/>
      <c r="AV1783" t="s"/>
      <c r="AW1783" t="s"/>
      <c r="AX1783" t="s"/>
      <c r="AY1783" t="n">
        <v>10087203</v>
      </c>
      <c r="AZ1783" t="s">
        <v>91</v>
      </c>
      <c r="BA1783" t="s"/>
      <c r="BB1783" t="n">
        <v>28910</v>
      </c>
      <c r="BC1783" t="s"/>
      <c r="BD1783" t="s"/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1251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146</v>
      </c>
      <c r="L1784" t="s">
        <v>76</v>
      </c>
      <c r="M1784" t="s"/>
      <c r="N1784" t="s">
        <v>128</v>
      </c>
      <c r="O1784" t="s">
        <v>78</v>
      </c>
      <c r="P1784" t="s">
        <v>1251</v>
      </c>
      <c r="Q1784" t="s"/>
      <c r="R1784" t="s">
        <v>95</v>
      </c>
      <c r="S1784" t="s">
        <v>278</v>
      </c>
      <c r="T1784" t="s">
        <v>81</v>
      </c>
      <c r="U1784" t="s">
        <v>82</v>
      </c>
      <c r="V1784" t="s">
        <v>83</v>
      </c>
      <c r="W1784" t="s">
        <v>97</v>
      </c>
      <c r="X1784" t="s"/>
      <c r="Y1784" t="s">
        <v>85</v>
      </c>
      <c r="Z1784">
        <f>HYPERLINK("https://hotel-media.eclerx.com/savepage/tk_15468538055543613_sr_273.html","info")</f>
        <v/>
      </c>
      <c r="AA1784" t="n">
        <v>-10087203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87</v>
      </c>
      <c r="AO1784" t="s"/>
      <c r="AP1784" t="n">
        <v>74</v>
      </c>
      <c r="AQ1784" t="s">
        <v>88</v>
      </c>
      <c r="AR1784" t="s">
        <v>130</v>
      </c>
      <c r="AS1784" t="s"/>
      <c r="AT1784" t="s">
        <v>90</v>
      </c>
      <c r="AU1784" t="s"/>
      <c r="AV1784" t="s"/>
      <c r="AW1784" t="s"/>
      <c r="AX1784" t="s"/>
      <c r="AY1784" t="n">
        <v>10087203</v>
      </c>
      <c r="AZ1784" t="s">
        <v>91</v>
      </c>
      <c r="BA1784" t="s"/>
      <c r="BB1784" t="n">
        <v>28910</v>
      </c>
      <c r="BC1784" t="s"/>
      <c r="BD1784" t="s"/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1251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146</v>
      </c>
      <c r="L1785" t="s">
        <v>76</v>
      </c>
      <c r="M1785" t="s"/>
      <c r="N1785" t="s">
        <v>1263</v>
      </c>
      <c r="O1785" t="s">
        <v>78</v>
      </c>
      <c r="P1785" t="s">
        <v>1251</v>
      </c>
      <c r="Q1785" t="s"/>
      <c r="R1785" t="s">
        <v>95</v>
      </c>
      <c r="S1785" t="s">
        <v>278</v>
      </c>
      <c r="T1785" t="s">
        <v>81</v>
      </c>
      <c r="U1785" t="s">
        <v>82</v>
      </c>
      <c r="V1785" t="s">
        <v>83</v>
      </c>
      <c r="W1785" t="s">
        <v>97</v>
      </c>
      <c r="X1785" t="s"/>
      <c r="Y1785" t="s">
        <v>85</v>
      </c>
      <c r="Z1785">
        <f>HYPERLINK("https://hotel-media.eclerx.com/savepage/tk_15468538055543613_sr_273.html","info")</f>
        <v/>
      </c>
      <c r="AA1785" t="n">
        <v>-10087203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87</v>
      </c>
      <c r="AO1785" t="s"/>
      <c r="AP1785" t="n">
        <v>74</v>
      </c>
      <c r="AQ1785" t="s">
        <v>88</v>
      </c>
      <c r="AR1785" t="s">
        <v>114</v>
      </c>
      <c r="AS1785" t="s"/>
      <c r="AT1785" t="s">
        <v>90</v>
      </c>
      <c r="AU1785" t="s"/>
      <c r="AV1785" t="s"/>
      <c r="AW1785" t="s"/>
      <c r="AX1785" t="s"/>
      <c r="AY1785" t="n">
        <v>10087203</v>
      </c>
      <c r="AZ1785" t="s">
        <v>91</v>
      </c>
      <c r="BA1785" t="s"/>
      <c r="BB1785" t="n">
        <v>28910</v>
      </c>
      <c r="BC1785" t="s"/>
      <c r="BD1785" t="s"/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1251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148</v>
      </c>
      <c r="L1786" t="s">
        <v>76</v>
      </c>
      <c r="M1786" t="s"/>
      <c r="N1786" t="s">
        <v>1265</v>
      </c>
      <c r="O1786" t="s">
        <v>78</v>
      </c>
      <c r="P1786" t="s">
        <v>1251</v>
      </c>
      <c r="Q1786" t="s"/>
      <c r="R1786" t="s">
        <v>95</v>
      </c>
      <c r="S1786" t="s">
        <v>910</v>
      </c>
      <c r="T1786" t="s">
        <v>81</v>
      </c>
      <c r="U1786" t="s">
        <v>82</v>
      </c>
      <c r="V1786" t="s">
        <v>83</v>
      </c>
      <c r="W1786" t="s">
        <v>97</v>
      </c>
      <c r="X1786" t="s"/>
      <c r="Y1786" t="s">
        <v>85</v>
      </c>
      <c r="Z1786">
        <f>HYPERLINK("https://hotel-media.eclerx.com/savepage/tk_15468538055543613_sr_273.html","info")</f>
        <v/>
      </c>
      <c r="AA1786" t="n">
        <v>-10087203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87</v>
      </c>
      <c r="AO1786" t="s"/>
      <c r="AP1786" t="n">
        <v>74</v>
      </c>
      <c r="AQ1786" t="s">
        <v>88</v>
      </c>
      <c r="AR1786" t="s">
        <v>133</v>
      </c>
      <c r="AS1786" t="s"/>
      <c r="AT1786" t="s">
        <v>90</v>
      </c>
      <c r="AU1786" t="s"/>
      <c r="AV1786" t="s"/>
      <c r="AW1786" t="s"/>
      <c r="AX1786" t="s"/>
      <c r="AY1786" t="n">
        <v>10087203</v>
      </c>
      <c r="AZ1786" t="s">
        <v>91</v>
      </c>
      <c r="BA1786" t="s"/>
      <c r="BB1786" t="n">
        <v>28910</v>
      </c>
      <c r="BC1786" t="s"/>
      <c r="BD1786" t="s"/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1251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152</v>
      </c>
      <c r="L1787" t="s">
        <v>76</v>
      </c>
      <c r="M1787" t="s"/>
      <c r="N1787" t="s">
        <v>1266</v>
      </c>
      <c r="O1787" t="s">
        <v>78</v>
      </c>
      <c r="P1787" t="s">
        <v>1251</v>
      </c>
      <c r="Q1787" t="s"/>
      <c r="R1787" t="s">
        <v>95</v>
      </c>
      <c r="S1787" t="s">
        <v>280</v>
      </c>
      <c r="T1787" t="s">
        <v>81</v>
      </c>
      <c r="U1787" t="s">
        <v>82</v>
      </c>
      <c r="V1787" t="s">
        <v>83</v>
      </c>
      <c r="W1787" t="s">
        <v>97</v>
      </c>
      <c r="X1787" t="s"/>
      <c r="Y1787" t="s">
        <v>85</v>
      </c>
      <c r="Z1787">
        <f>HYPERLINK("https://hotel-media.eclerx.com/savepage/tk_15468538055543613_sr_273.html","info")</f>
        <v/>
      </c>
      <c r="AA1787" t="n">
        <v>-10087203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87</v>
      </c>
      <c r="AO1787" t="s"/>
      <c r="AP1787" t="n">
        <v>74</v>
      </c>
      <c r="AQ1787" t="s">
        <v>88</v>
      </c>
      <c r="AR1787" t="s">
        <v>121</v>
      </c>
      <c r="AS1787" t="s"/>
      <c r="AT1787" t="s">
        <v>90</v>
      </c>
      <c r="AU1787" t="s"/>
      <c r="AV1787" t="s"/>
      <c r="AW1787" t="s"/>
      <c r="AX1787" t="s"/>
      <c r="AY1787" t="n">
        <v>10087203</v>
      </c>
      <c r="AZ1787" t="s">
        <v>91</v>
      </c>
      <c r="BA1787" t="s"/>
      <c r="BB1787" t="n">
        <v>28910</v>
      </c>
      <c r="BC1787" t="s"/>
      <c r="BD1787" t="s"/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1251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163</v>
      </c>
      <c r="L1788" t="s">
        <v>76</v>
      </c>
      <c r="M1788" t="s"/>
      <c r="N1788" t="s">
        <v>1263</v>
      </c>
      <c r="O1788" t="s">
        <v>78</v>
      </c>
      <c r="P1788" t="s">
        <v>1251</v>
      </c>
      <c r="Q1788" t="s"/>
      <c r="R1788" t="s">
        <v>95</v>
      </c>
      <c r="S1788" t="s">
        <v>429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HYPERLINK("https://hotel-media.eclerx.com/savepage/tk_15468538055543613_sr_273.html","info")</f>
        <v/>
      </c>
      <c r="AA1788" t="n">
        <v>-10087203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87</v>
      </c>
      <c r="AO1788" t="s"/>
      <c r="AP1788" t="n">
        <v>74</v>
      </c>
      <c r="AQ1788" t="s">
        <v>88</v>
      </c>
      <c r="AR1788" t="s">
        <v>114</v>
      </c>
      <c r="AS1788" t="s"/>
      <c r="AT1788" t="s">
        <v>90</v>
      </c>
      <c r="AU1788" t="s"/>
      <c r="AV1788" t="s"/>
      <c r="AW1788" t="s"/>
      <c r="AX1788" t="s"/>
      <c r="AY1788" t="n">
        <v>10087203</v>
      </c>
      <c r="AZ1788" t="s">
        <v>91</v>
      </c>
      <c r="BA1788" t="s"/>
      <c r="BB1788" t="n">
        <v>28910</v>
      </c>
      <c r="BC1788" t="s"/>
      <c r="BD1788" t="s"/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1251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177</v>
      </c>
      <c r="L1789" t="s">
        <v>76</v>
      </c>
      <c r="M1789" t="s"/>
      <c r="N1789" t="s">
        <v>1263</v>
      </c>
      <c r="O1789" t="s">
        <v>78</v>
      </c>
      <c r="P1789" t="s">
        <v>1251</v>
      </c>
      <c r="Q1789" t="s"/>
      <c r="R1789" t="s">
        <v>95</v>
      </c>
      <c r="S1789" t="s">
        <v>705</v>
      </c>
      <c r="T1789" t="s">
        <v>81</v>
      </c>
      <c r="U1789" t="s">
        <v>82</v>
      </c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HYPERLINK("https://hotel-media.eclerx.com/savepage/tk_15468538055543613_sr_273.html","info")</f>
        <v/>
      </c>
      <c r="AA1789" t="n">
        <v>-10087203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87</v>
      </c>
      <c r="AO1789" t="s"/>
      <c r="AP1789" t="n">
        <v>74</v>
      </c>
      <c r="AQ1789" t="s">
        <v>88</v>
      </c>
      <c r="AR1789" t="s">
        <v>89</v>
      </c>
      <c r="AS1789" t="s"/>
      <c r="AT1789" t="s">
        <v>90</v>
      </c>
      <c r="AU1789" t="s"/>
      <c r="AV1789" t="s"/>
      <c r="AW1789" t="s"/>
      <c r="AX1789" t="s"/>
      <c r="AY1789" t="n">
        <v>10087203</v>
      </c>
      <c r="AZ1789" t="s">
        <v>91</v>
      </c>
      <c r="BA1789" t="s"/>
      <c r="BB1789" t="n">
        <v>28910</v>
      </c>
      <c r="BC1789" t="s"/>
      <c r="BD1789" t="s"/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1251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180</v>
      </c>
      <c r="L1790" t="s">
        <v>76</v>
      </c>
      <c r="M1790" t="s"/>
      <c r="N1790" t="s">
        <v>1264</v>
      </c>
      <c r="O1790" t="s">
        <v>78</v>
      </c>
      <c r="P1790" t="s">
        <v>1251</v>
      </c>
      <c r="Q1790" t="s"/>
      <c r="R1790" t="s">
        <v>95</v>
      </c>
      <c r="S1790" t="s">
        <v>161</v>
      </c>
      <c r="T1790" t="s">
        <v>81</v>
      </c>
      <c r="U1790" t="s">
        <v>82</v>
      </c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HYPERLINK("https://hotel-media.eclerx.com/savepage/tk_15468538055543613_sr_273.html","info")</f>
        <v/>
      </c>
      <c r="AA1790" t="n">
        <v>-10087203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87</v>
      </c>
      <c r="AO1790" t="s"/>
      <c r="AP1790" t="n">
        <v>74</v>
      </c>
      <c r="AQ1790" t="s">
        <v>88</v>
      </c>
      <c r="AR1790" t="s">
        <v>141</v>
      </c>
      <c r="AS1790" t="s"/>
      <c r="AT1790" t="s">
        <v>90</v>
      </c>
      <c r="AU1790" t="s"/>
      <c r="AV1790" t="s"/>
      <c r="AW1790" t="s"/>
      <c r="AX1790" t="s"/>
      <c r="AY1790" t="n">
        <v>10087203</v>
      </c>
      <c r="AZ1790" t="s">
        <v>91</v>
      </c>
      <c r="BA1790" t="s"/>
      <c r="BB1790" t="n">
        <v>28910</v>
      </c>
      <c r="BC1790" t="s"/>
      <c r="BD1790" t="s"/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1251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182</v>
      </c>
      <c r="L1791" t="s">
        <v>76</v>
      </c>
      <c r="M1791" t="s"/>
      <c r="N1791" t="s">
        <v>1260</v>
      </c>
      <c r="O1791" t="s">
        <v>78</v>
      </c>
      <c r="P1791" t="s">
        <v>1251</v>
      </c>
      <c r="Q1791" t="s"/>
      <c r="R1791" t="s">
        <v>95</v>
      </c>
      <c r="S1791" t="s">
        <v>162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HYPERLINK("https://hotel-media.eclerx.com/savepage/tk_15468538055543613_sr_273.html","info")</f>
        <v/>
      </c>
      <c r="AA1791" t="n">
        <v>-10087203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87</v>
      </c>
      <c r="AO1791" t="s"/>
      <c r="AP1791" t="n">
        <v>74</v>
      </c>
      <c r="AQ1791" t="s">
        <v>88</v>
      </c>
      <c r="AR1791" t="s">
        <v>123</v>
      </c>
      <c r="AS1791" t="s"/>
      <c r="AT1791" t="s">
        <v>90</v>
      </c>
      <c r="AU1791" t="s"/>
      <c r="AV1791" t="s"/>
      <c r="AW1791" t="s"/>
      <c r="AX1791" t="s"/>
      <c r="AY1791" t="n">
        <v>10087203</v>
      </c>
      <c r="AZ1791" t="s">
        <v>91</v>
      </c>
      <c r="BA1791" t="s"/>
      <c r="BB1791" t="n">
        <v>28910</v>
      </c>
      <c r="BC1791" t="s"/>
      <c r="BD1791" t="s"/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1251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184</v>
      </c>
      <c r="L1792" t="s">
        <v>76</v>
      </c>
      <c r="M1792" t="s"/>
      <c r="N1792" t="s">
        <v>1265</v>
      </c>
      <c r="O1792" t="s">
        <v>78</v>
      </c>
      <c r="P1792" t="s">
        <v>1251</v>
      </c>
      <c r="Q1792" t="s"/>
      <c r="R1792" t="s">
        <v>95</v>
      </c>
      <c r="S1792" t="s">
        <v>163</v>
      </c>
      <c r="T1792" t="s">
        <v>81</v>
      </c>
      <c r="U1792" t="s">
        <v>82</v>
      </c>
      <c r="V1792" t="s">
        <v>83</v>
      </c>
      <c r="W1792" t="s">
        <v>84</v>
      </c>
      <c r="X1792" t="s"/>
      <c r="Y1792" t="s">
        <v>85</v>
      </c>
      <c r="Z1792">
        <f>HYPERLINK("https://hotel-media.eclerx.com/savepage/tk_15468538055543613_sr_273.html","info")</f>
        <v/>
      </c>
      <c r="AA1792" t="n">
        <v>-10087203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87</v>
      </c>
      <c r="AO1792" t="s"/>
      <c r="AP1792" t="n">
        <v>74</v>
      </c>
      <c r="AQ1792" t="s">
        <v>88</v>
      </c>
      <c r="AR1792" t="s">
        <v>133</v>
      </c>
      <c r="AS1792" t="s"/>
      <c r="AT1792" t="s">
        <v>90</v>
      </c>
      <c r="AU1792" t="s"/>
      <c r="AV1792" t="s"/>
      <c r="AW1792" t="s"/>
      <c r="AX1792" t="s"/>
      <c r="AY1792" t="n">
        <v>10087203</v>
      </c>
      <c r="AZ1792" t="s">
        <v>91</v>
      </c>
      <c r="BA1792" t="s"/>
      <c r="BB1792" t="n">
        <v>28910</v>
      </c>
      <c r="BC1792" t="s"/>
      <c r="BD1792" t="s"/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1251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187</v>
      </c>
      <c r="L1793" t="s">
        <v>76</v>
      </c>
      <c r="M1793" t="s"/>
      <c r="N1793" t="s">
        <v>1266</v>
      </c>
      <c r="O1793" t="s">
        <v>78</v>
      </c>
      <c r="P1793" t="s">
        <v>1251</v>
      </c>
      <c r="Q1793" t="s"/>
      <c r="R1793" t="s">
        <v>95</v>
      </c>
      <c r="S1793" t="s">
        <v>944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HYPERLINK("https://hotel-media.eclerx.com/savepage/tk_15468538055543613_sr_273.html","info")</f>
        <v/>
      </c>
      <c r="AA1793" t="n">
        <v>-10087203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87</v>
      </c>
      <c r="AO1793" t="s"/>
      <c r="AP1793" t="n">
        <v>74</v>
      </c>
      <c r="AQ1793" t="s">
        <v>88</v>
      </c>
      <c r="AR1793" t="s">
        <v>121</v>
      </c>
      <c r="AS1793" t="s"/>
      <c r="AT1793" t="s">
        <v>90</v>
      </c>
      <c r="AU1793" t="s"/>
      <c r="AV1793" t="s"/>
      <c r="AW1793" t="s"/>
      <c r="AX1793" t="s"/>
      <c r="AY1793" t="n">
        <v>10087203</v>
      </c>
      <c r="AZ1793" t="s">
        <v>91</v>
      </c>
      <c r="BA1793" t="s"/>
      <c r="BB1793" t="n">
        <v>28910</v>
      </c>
      <c r="BC1793" t="s"/>
      <c r="BD1793" t="s"/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1251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535</v>
      </c>
      <c r="L1794" t="s">
        <v>76</v>
      </c>
      <c r="M1794" t="s"/>
      <c r="N1794" t="s">
        <v>958</v>
      </c>
      <c r="O1794" t="s">
        <v>78</v>
      </c>
      <c r="P1794" t="s">
        <v>1251</v>
      </c>
      <c r="Q1794" t="s"/>
      <c r="R1794" t="s">
        <v>95</v>
      </c>
      <c r="S1794" t="s">
        <v>1267</v>
      </c>
      <c r="T1794" t="s">
        <v>81</v>
      </c>
      <c r="U1794" t="s">
        <v>82</v>
      </c>
      <c r="V1794" t="s">
        <v>83</v>
      </c>
      <c r="W1794" t="s">
        <v>97</v>
      </c>
      <c r="X1794" t="s"/>
      <c r="Y1794" t="s">
        <v>85</v>
      </c>
      <c r="Z1794">
        <f>HYPERLINK("https://hotel-media.eclerx.com/savepage/tk_15468538055543613_sr_273.html","info")</f>
        <v/>
      </c>
      <c r="AA1794" t="n">
        <v>-10087203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87</v>
      </c>
      <c r="AO1794" t="s"/>
      <c r="AP1794" t="n">
        <v>74</v>
      </c>
      <c r="AQ1794" t="s">
        <v>88</v>
      </c>
      <c r="AR1794" t="s">
        <v>119</v>
      </c>
      <c r="AS1794" t="s"/>
      <c r="AT1794" t="s">
        <v>90</v>
      </c>
      <c r="AU1794" t="s"/>
      <c r="AV1794" t="s"/>
      <c r="AW1794" t="s"/>
      <c r="AX1794" t="s"/>
      <c r="AY1794" t="n">
        <v>10087203</v>
      </c>
      <c r="AZ1794" t="s">
        <v>91</v>
      </c>
      <c r="BA1794" t="s"/>
      <c r="BB1794" t="n">
        <v>28910</v>
      </c>
      <c r="BC1794" t="s"/>
      <c r="BD1794" t="s"/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1251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535</v>
      </c>
      <c r="L1795" t="s">
        <v>76</v>
      </c>
      <c r="M1795" t="s"/>
      <c r="N1795" t="s">
        <v>958</v>
      </c>
      <c r="O1795" t="s">
        <v>78</v>
      </c>
      <c r="P1795" t="s">
        <v>1251</v>
      </c>
      <c r="Q1795" t="s"/>
      <c r="R1795" t="s">
        <v>95</v>
      </c>
      <c r="S1795" t="s">
        <v>1267</v>
      </c>
      <c r="T1795" t="s">
        <v>81</v>
      </c>
      <c r="U1795" t="s">
        <v>82</v>
      </c>
      <c r="V1795" t="s">
        <v>83</v>
      </c>
      <c r="W1795" t="s">
        <v>97</v>
      </c>
      <c r="X1795" t="s"/>
      <c r="Y1795" t="s">
        <v>85</v>
      </c>
      <c r="Z1795">
        <f>HYPERLINK("https://hotel-media.eclerx.com/savepage/tk_15468538055543613_sr_273.html","info")</f>
        <v/>
      </c>
      <c r="AA1795" t="n">
        <v>-10087203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87</v>
      </c>
      <c r="AO1795" t="s"/>
      <c r="AP1795" t="n">
        <v>74</v>
      </c>
      <c r="AQ1795" t="s">
        <v>88</v>
      </c>
      <c r="AR1795" t="s">
        <v>119</v>
      </c>
      <c r="AS1795" t="s"/>
      <c r="AT1795" t="s">
        <v>90</v>
      </c>
      <c r="AU1795" t="s"/>
      <c r="AV1795" t="s"/>
      <c r="AW1795" t="s"/>
      <c r="AX1795" t="s"/>
      <c r="AY1795" t="n">
        <v>10087203</v>
      </c>
      <c r="AZ1795" t="s">
        <v>91</v>
      </c>
      <c r="BA1795" t="s"/>
      <c r="BB1795" t="n">
        <v>28910</v>
      </c>
      <c r="BC1795" t="s"/>
      <c r="BD1795" t="s"/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1251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537</v>
      </c>
      <c r="L1796" t="s">
        <v>76</v>
      </c>
      <c r="M1796" t="s"/>
      <c r="N1796" t="s">
        <v>958</v>
      </c>
      <c r="O1796" t="s">
        <v>78</v>
      </c>
      <c r="P1796" t="s">
        <v>1251</v>
      </c>
      <c r="Q1796" t="s"/>
      <c r="R1796" t="s">
        <v>95</v>
      </c>
      <c r="S1796" t="s">
        <v>1268</v>
      </c>
      <c r="T1796" t="s">
        <v>81</v>
      </c>
      <c r="U1796" t="s">
        <v>82</v>
      </c>
      <c r="V1796" t="s">
        <v>83</v>
      </c>
      <c r="W1796" t="s">
        <v>97</v>
      </c>
      <c r="X1796" t="s"/>
      <c r="Y1796" t="s">
        <v>85</v>
      </c>
      <c r="Z1796">
        <f>HYPERLINK("https://hotel-media.eclerx.com/savepage/tk_15468538055543613_sr_273.html","info")</f>
        <v/>
      </c>
      <c r="AA1796" t="n">
        <v>-10087203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87</v>
      </c>
      <c r="AO1796" t="s"/>
      <c r="AP1796" t="n">
        <v>74</v>
      </c>
      <c r="AQ1796" t="s">
        <v>88</v>
      </c>
      <c r="AR1796" t="s">
        <v>148</v>
      </c>
      <c r="AS1796" t="s"/>
      <c r="AT1796" t="s">
        <v>90</v>
      </c>
      <c r="AU1796" t="s"/>
      <c r="AV1796" t="s"/>
      <c r="AW1796" t="s"/>
      <c r="AX1796" t="s"/>
      <c r="AY1796" t="n">
        <v>10087203</v>
      </c>
      <c r="AZ1796" t="s">
        <v>91</v>
      </c>
      <c r="BA1796" t="s"/>
      <c r="BB1796" t="n">
        <v>28910</v>
      </c>
      <c r="BC1796" t="s"/>
      <c r="BD1796" t="s"/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1251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537</v>
      </c>
      <c r="L1797" t="s">
        <v>76</v>
      </c>
      <c r="M1797" t="s"/>
      <c r="N1797" t="s">
        <v>958</v>
      </c>
      <c r="O1797" t="s">
        <v>78</v>
      </c>
      <c r="P1797" t="s">
        <v>1251</v>
      </c>
      <c r="Q1797" t="s"/>
      <c r="R1797" t="s">
        <v>95</v>
      </c>
      <c r="S1797" t="s">
        <v>1268</v>
      </c>
      <c r="T1797" t="s">
        <v>81</v>
      </c>
      <c r="U1797" t="s">
        <v>82</v>
      </c>
      <c r="V1797" t="s">
        <v>83</v>
      </c>
      <c r="W1797" t="s">
        <v>97</v>
      </c>
      <c r="X1797" t="s"/>
      <c r="Y1797" t="s">
        <v>85</v>
      </c>
      <c r="Z1797">
        <f>HYPERLINK("https://hotel-media.eclerx.com/savepage/tk_15468538055543613_sr_273.html","info")</f>
        <v/>
      </c>
      <c r="AA1797" t="n">
        <v>-10087203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87</v>
      </c>
      <c r="AO1797" t="s"/>
      <c r="AP1797" t="n">
        <v>74</v>
      </c>
      <c r="AQ1797" t="s">
        <v>88</v>
      </c>
      <c r="AR1797" t="s">
        <v>148</v>
      </c>
      <c r="AS1797" t="s"/>
      <c r="AT1797" t="s">
        <v>90</v>
      </c>
      <c r="AU1797" t="s"/>
      <c r="AV1797" t="s"/>
      <c r="AW1797" t="s"/>
      <c r="AX1797" t="s"/>
      <c r="AY1797" t="n">
        <v>10087203</v>
      </c>
      <c r="AZ1797" t="s">
        <v>91</v>
      </c>
      <c r="BA1797" t="s"/>
      <c r="BB1797" t="n">
        <v>28910</v>
      </c>
      <c r="BC1797" t="s"/>
      <c r="BD1797" t="s"/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1269</v>
      </c>
      <c r="F1798" t="n">
        <v>-1</v>
      </c>
      <c r="G1798" t="s">
        <v>74</v>
      </c>
      <c r="H1798" t="s">
        <v>75</v>
      </c>
      <c r="I1798" t="s"/>
      <c r="J1798" t="s">
        <v>74</v>
      </c>
      <c r="K1798" t="n">
        <v>58</v>
      </c>
      <c r="L1798" t="s">
        <v>76</v>
      </c>
      <c r="M1798" t="s"/>
      <c r="N1798" t="s">
        <v>924</v>
      </c>
      <c r="O1798" t="s">
        <v>78</v>
      </c>
      <c r="P1798" t="s">
        <v>1269</v>
      </c>
      <c r="Q1798" t="s"/>
      <c r="R1798" t="s">
        <v>95</v>
      </c>
      <c r="S1798" t="s">
        <v>550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HYPERLINK("https://hotel-media.eclerx.com/savepage/tk_1546853843548363_sr_273.html","info")</f>
        <v/>
      </c>
      <c r="AA1798" t="n">
        <v>-2311948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87</v>
      </c>
      <c r="AO1798" t="s"/>
      <c r="AP1798" t="n">
        <v>93</v>
      </c>
      <c r="AQ1798" t="s">
        <v>88</v>
      </c>
      <c r="AR1798" t="s">
        <v>89</v>
      </c>
      <c r="AS1798" t="s"/>
      <c r="AT1798" t="s">
        <v>90</v>
      </c>
      <c r="AU1798" t="s"/>
      <c r="AV1798" t="s"/>
      <c r="AW1798" t="s"/>
      <c r="AX1798" t="s"/>
      <c r="AY1798" t="n">
        <v>2311948</v>
      </c>
      <c r="AZ1798" t="s">
        <v>1270</v>
      </c>
      <c r="BA1798" t="s"/>
      <c r="BB1798" t="n">
        <v>110966</v>
      </c>
      <c r="BC1798" t="n">
        <v>53.556397364602</v>
      </c>
      <c r="BD1798" t="n">
        <v>53.556397364602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1269</v>
      </c>
      <c r="F1799" t="n">
        <v>-1</v>
      </c>
      <c r="G1799" t="s">
        <v>74</v>
      </c>
      <c r="H1799" t="s">
        <v>75</v>
      </c>
      <c r="I1799" t="s"/>
      <c r="J1799" t="s">
        <v>74</v>
      </c>
      <c r="K1799" t="n">
        <v>71</v>
      </c>
      <c r="L1799" t="s">
        <v>76</v>
      </c>
      <c r="M1799" t="s"/>
      <c r="N1799" t="s">
        <v>1271</v>
      </c>
      <c r="O1799" t="s">
        <v>78</v>
      </c>
      <c r="P1799" t="s">
        <v>1269</v>
      </c>
      <c r="Q1799" t="s"/>
      <c r="R1799" t="s">
        <v>95</v>
      </c>
      <c r="S1799" t="s">
        <v>447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HYPERLINK("https://hotel-media.eclerx.com/savepage/tk_1546853843548363_sr_273.html","info")</f>
        <v/>
      </c>
      <c r="AA1799" t="n">
        <v>-2311948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87</v>
      </c>
      <c r="AO1799" t="s"/>
      <c r="AP1799" t="n">
        <v>93</v>
      </c>
      <c r="AQ1799" t="s">
        <v>88</v>
      </c>
      <c r="AR1799" t="s">
        <v>89</v>
      </c>
      <c r="AS1799" t="s"/>
      <c r="AT1799" t="s">
        <v>90</v>
      </c>
      <c r="AU1799" t="s"/>
      <c r="AV1799" t="s"/>
      <c r="AW1799" t="s"/>
      <c r="AX1799" t="s"/>
      <c r="AY1799" t="n">
        <v>2311948</v>
      </c>
      <c r="AZ1799" t="s">
        <v>1270</v>
      </c>
      <c r="BA1799" t="s"/>
      <c r="BB1799" t="n">
        <v>110966</v>
      </c>
      <c r="BC1799" t="n">
        <v>53.556397364602</v>
      </c>
      <c r="BD1799" t="n">
        <v>53.556397364602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1269</v>
      </c>
      <c r="F1800" t="n">
        <v>-1</v>
      </c>
      <c r="G1800" t="s">
        <v>74</v>
      </c>
      <c r="H1800" t="s">
        <v>75</v>
      </c>
      <c r="I1800" t="s"/>
      <c r="J1800" t="s">
        <v>74</v>
      </c>
      <c r="K1800" t="n">
        <v>77</v>
      </c>
      <c r="L1800" t="s">
        <v>76</v>
      </c>
      <c r="M1800" t="s"/>
      <c r="N1800" t="s">
        <v>248</v>
      </c>
      <c r="O1800" t="s">
        <v>78</v>
      </c>
      <c r="P1800" t="s">
        <v>1269</v>
      </c>
      <c r="Q1800" t="s"/>
      <c r="R1800" t="s">
        <v>95</v>
      </c>
      <c r="S1800" t="s">
        <v>116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HYPERLINK("https://hotel-media.eclerx.com/savepage/tk_1546853843548363_sr_273.html","info")</f>
        <v/>
      </c>
      <c r="AA1800" t="n">
        <v>-2311948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87</v>
      </c>
      <c r="AO1800" t="s"/>
      <c r="AP1800" t="n">
        <v>93</v>
      </c>
      <c r="AQ1800" t="s">
        <v>88</v>
      </c>
      <c r="AR1800" t="s">
        <v>123</v>
      </c>
      <c r="AS1800" t="s"/>
      <c r="AT1800" t="s">
        <v>90</v>
      </c>
      <c r="AU1800" t="s"/>
      <c r="AV1800" t="s"/>
      <c r="AW1800" t="s"/>
      <c r="AX1800" t="s"/>
      <c r="AY1800" t="n">
        <v>2311948</v>
      </c>
      <c r="AZ1800" t="s">
        <v>1270</v>
      </c>
      <c r="BA1800" t="s"/>
      <c r="BB1800" t="n">
        <v>110966</v>
      </c>
      <c r="BC1800" t="n">
        <v>53.556397364602</v>
      </c>
      <c r="BD1800" t="n">
        <v>53.556397364602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1269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79</v>
      </c>
      <c r="L1801" t="s">
        <v>76</v>
      </c>
      <c r="M1801" t="s"/>
      <c r="N1801" t="s">
        <v>1272</v>
      </c>
      <c r="O1801" t="s">
        <v>78</v>
      </c>
      <c r="P1801" t="s">
        <v>1269</v>
      </c>
      <c r="Q1801" t="s"/>
      <c r="R1801" t="s">
        <v>95</v>
      </c>
      <c r="S1801" t="s">
        <v>345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HYPERLINK("https://hotel-media.eclerx.com/savepage/tk_1546853843548363_sr_273.html","info")</f>
        <v/>
      </c>
      <c r="AA1801" t="n">
        <v>-2311948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87</v>
      </c>
      <c r="AO1801" t="s"/>
      <c r="AP1801" t="n">
        <v>93</v>
      </c>
      <c r="AQ1801" t="s">
        <v>88</v>
      </c>
      <c r="AR1801" t="s">
        <v>89</v>
      </c>
      <c r="AS1801" t="s"/>
      <c r="AT1801" t="s">
        <v>90</v>
      </c>
      <c r="AU1801" t="s"/>
      <c r="AV1801" t="s"/>
      <c r="AW1801" t="s"/>
      <c r="AX1801" t="s"/>
      <c r="AY1801" t="n">
        <v>2311948</v>
      </c>
      <c r="AZ1801" t="s">
        <v>1270</v>
      </c>
      <c r="BA1801" t="s"/>
      <c r="BB1801" t="n">
        <v>110966</v>
      </c>
      <c r="BC1801" t="n">
        <v>53.556397364602</v>
      </c>
      <c r="BD1801" t="n">
        <v>53.556397364602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1269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97</v>
      </c>
      <c r="L1802" t="s">
        <v>76</v>
      </c>
      <c r="M1802" t="s"/>
      <c r="N1802" t="s">
        <v>1273</v>
      </c>
      <c r="O1802" t="s">
        <v>78</v>
      </c>
      <c r="P1802" t="s">
        <v>1269</v>
      </c>
      <c r="Q1802" t="s"/>
      <c r="R1802" t="s">
        <v>95</v>
      </c>
      <c r="S1802" t="s">
        <v>598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HYPERLINK("https://hotel-media.eclerx.com/savepage/tk_1546853843548363_sr_273.html","info")</f>
        <v/>
      </c>
      <c r="AA1802" t="n">
        <v>-2311948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87</v>
      </c>
      <c r="AO1802" t="s"/>
      <c r="AP1802" t="n">
        <v>93</v>
      </c>
      <c r="AQ1802" t="s">
        <v>88</v>
      </c>
      <c r="AR1802" t="s">
        <v>89</v>
      </c>
      <c r="AS1802" t="s"/>
      <c r="AT1802" t="s">
        <v>90</v>
      </c>
      <c r="AU1802" t="s"/>
      <c r="AV1802" t="s"/>
      <c r="AW1802" t="s"/>
      <c r="AX1802" t="s"/>
      <c r="AY1802" t="n">
        <v>2311948</v>
      </c>
      <c r="AZ1802" t="s">
        <v>1270</v>
      </c>
      <c r="BA1802" t="s"/>
      <c r="BB1802" t="n">
        <v>110966</v>
      </c>
      <c r="BC1802" t="n">
        <v>53.556397364602</v>
      </c>
      <c r="BD1802" t="n">
        <v>53.556397364602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1274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90</v>
      </c>
      <c r="L1803" t="s">
        <v>76</v>
      </c>
      <c r="M1803" t="s"/>
      <c r="N1803" t="s">
        <v>120</v>
      </c>
      <c r="O1803" t="s">
        <v>78</v>
      </c>
      <c r="P1803" t="s">
        <v>1274</v>
      </c>
      <c r="Q1803" t="s"/>
      <c r="R1803" t="s">
        <v>95</v>
      </c>
      <c r="S1803" t="s">
        <v>135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HYPERLINK("https://hotel-media.eclerx.com/savepage/tk_15468537383053012_sr_273.html","info")</f>
        <v/>
      </c>
      <c r="AA1803" t="n">
        <v>-2311845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87</v>
      </c>
      <c r="AO1803" t="s"/>
      <c r="AP1803" t="n">
        <v>46</v>
      </c>
      <c r="AQ1803" t="s">
        <v>88</v>
      </c>
      <c r="AR1803" t="s">
        <v>121</v>
      </c>
      <c r="AS1803" t="s"/>
      <c r="AT1803" t="s">
        <v>90</v>
      </c>
      <c r="AU1803" t="s"/>
      <c r="AV1803" t="s"/>
      <c r="AW1803" t="s"/>
      <c r="AX1803" t="s"/>
      <c r="AY1803" t="n">
        <v>2311845</v>
      </c>
      <c r="AZ1803" t="s">
        <v>1275</v>
      </c>
      <c r="BA1803" t="s"/>
      <c r="BB1803" t="n">
        <v>28212</v>
      </c>
      <c r="BC1803" t="n">
        <v>53.554118064721</v>
      </c>
      <c r="BD1803" t="n">
        <v>53.554118064721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1274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90</v>
      </c>
      <c r="L1804" t="s">
        <v>76</v>
      </c>
      <c r="M1804" t="s"/>
      <c r="N1804" t="s">
        <v>117</v>
      </c>
      <c r="O1804" t="s">
        <v>78</v>
      </c>
      <c r="P1804" t="s">
        <v>1274</v>
      </c>
      <c r="Q1804" t="s"/>
      <c r="R1804" t="s">
        <v>95</v>
      </c>
      <c r="S1804" t="s">
        <v>135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HYPERLINK("https://hotel-media.eclerx.com/savepage/tk_15468537383053012_sr_273.html","info")</f>
        <v/>
      </c>
      <c r="AA1804" t="n">
        <v>-2311845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87</v>
      </c>
      <c r="AO1804" t="s"/>
      <c r="AP1804" t="n">
        <v>46</v>
      </c>
      <c r="AQ1804" t="s">
        <v>88</v>
      </c>
      <c r="AR1804" t="s">
        <v>124</v>
      </c>
      <c r="AS1804" t="s"/>
      <c r="AT1804" t="s">
        <v>90</v>
      </c>
      <c r="AU1804" t="s"/>
      <c r="AV1804" t="s"/>
      <c r="AW1804" t="s"/>
      <c r="AX1804" t="s"/>
      <c r="AY1804" t="n">
        <v>2311845</v>
      </c>
      <c r="AZ1804" t="s">
        <v>1275</v>
      </c>
      <c r="BA1804" t="s"/>
      <c r="BB1804" t="n">
        <v>28212</v>
      </c>
      <c r="BC1804" t="n">
        <v>53.554118064721</v>
      </c>
      <c r="BD1804" t="n">
        <v>53.554118064721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1274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90</v>
      </c>
      <c r="L1805" t="s">
        <v>76</v>
      </c>
      <c r="M1805" t="s"/>
      <c r="N1805" t="s">
        <v>117</v>
      </c>
      <c r="O1805" t="s">
        <v>78</v>
      </c>
      <c r="P1805" t="s">
        <v>1274</v>
      </c>
      <c r="Q1805" t="s"/>
      <c r="R1805" t="s">
        <v>95</v>
      </c>
      <c r="S1805" t="s">
        <v>135</v>
      </c>
      <c r="T1805" t="s">
        <v>81</v>
      </c>
      <c r="U1805" t="s">
        <v>82</v>
      </c>
      <c r="V1805" t="s">
        <v>83</v>
      </c>
      <c r="W1805" t="s">
        <v>84</v>
      </c>
      <c r="X1805" t="s"/>
      <c r="Y1805" t="s">
        <v>85</v>
      </c>
      <c r="Z1805">
        <f>HYPERLINK("https://hotel-media.eclerx.com/savepage/tk_15468537383053012_sr_273.html","info")</f>
        <v/>
      </c>
      <c r="AA1805" t="n">
        <v>-2311845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87</v>
      </c>
      <c r="AO1805" t="s"/>
      <c r="AP1805" t="n">
        <v>46</v>
      </c>
      <c r="AQ1805" t="s">
        <v>88</v>
      </c>
      <c r="AR1805" t="s">
        <v>119</v>
      </c>
      <c r="AS1805" t="s"/>
      <c r="AT1805" t="s">
        <v>90</v>
      </c>
      <c r="AU1805" t="s"/>
      <c r="AV1805" t="s"/>
      <c r="AW1805" t="s"/>
      <c r="AX1805" t="s"/>
      <c r="AY1805" t="n">
        <v>2311845</v>
      </c>
      <c r="AZ1805" t="s">
        <v>1275</v>
      </c>
      <c r="BA1805" t="s"/>
      <c r="BB1805" t="n">
        <v>28212</v>
      </c>
      <c r="BC1805" t="n">
        <v>53.554118064721</v>
      </c>
      <c r="BD1805" t="n">
        <v>53.554118064721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1274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106</v>
      </c>
      <c r="L1806" t="s">
        <v>76</v>
      </c>
      <c r="M1806" t="s"/>
      <c r="N1806" t="s">
        <v>861</v>
      </c>
      <c r="O1806" t="s">
        <v>78</v>
      </c>
      <c r="P1806" t="s">
        <v>1274</v>
      </c>
      <c r="Q1806" t="s"/>
      <c r="R1806" t="s">
        <v>95</v>
      </c>
      <c r="S1806" t="s">
        <v>557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HYPERLINK("https://hotel-media.eclerx.com/savepage/tk_15468537383053012_sr_273.html","info")</f>
        <v/>
      </c>
      <c r="AA1806" t="n">
        <v>-2311845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87</v>
      </c>
      <c r="AO1806" t="s"/>
      <c r="AP1806" t="n">
        <v>46</v>
      </c>
      <c r="AQ1806" t="s">
        <v>88</v>
      </c>
      <c r="AR1806" t="s">
        <v>119</v>
      </c>
      <c r="AS1806" t="s"/>
      <c r="AT1806" t="s">
        <v>90</v>
      </c>
      <c r="AU1806" t="s"/>
      <c r="AV1806" t="s"/>
      <c r="AW1806" t="s"/>
      <c r="AX1806" t="s"/>
      <c r="AY1806" t="n">
        <v>2311845</v>
      </c>
      <c r="AZ1806" t="s">
        <v>1275</v>
      </c>
      <c r="BA1806" t="s"/>
      <c r="BB1806" t="n">
        <v>28212</v>
      </c>
      <c r="BC1806" t="n">
        <v>53.554118064721</v>
      </c>
      <c r="BD1806" t="n">
        <v>53.554118064721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1274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106</v>
      </c>
      <c r="L1807" t="s">
        <v>76</v>
      </c>
      <c r="M1807" t="s"/>
      <c r="N1807" t="s">
        <v>862</v>
      </c>
      <c r="O1807" t="s">
        <v>78</v>
      </c>
      <c r="P1807" t="s">
        <v>1274</v>
      </c>
      <c r="Q1807" t="s"/>
      <c r="R1807" t="s">
        <v>95</v>
      </c>
      <c r="S1807" t="s">
        <v>557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HYPERLINK("https://hotel-media.eclerx.com/savepage/tk_15468537383053012_sr_273.html","info")</f>
        <v/>
      </c>
      <c r="AA1807" t="n">
        <v>-2311845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87</v>
      </c>
      <c r="AO1807" t="s"/>
      <c r="AP1807" t="n">
        <v>46</v>
      </c>
      <c r="AQ1807" t="s">
        <v>88</v>
      </c>
      <c r="AR1807" t="s">
        <v>121</v>
      </c>
      <c r="AS1807" t="s"/>
      <c r="AT1807" t="s">
        <v>90</v>
      </c>
      <c r="AU1807" t="s"/>
      <c r="AV1807" t="s"/>
      <c r="AW1807" t="s"/>
      <c r="AX1807" t="s"/>
      <c r="AY1807" t="n">
        <v>2311845</v>
      </c>
      <c r="AZ1807" t="s">
        <v>1275</v>
      </c>
      <c r="BA1807" t="s"/>
      <c r="BB1807" t="n">
        <v>28212</v>
      </c>
      <c r="BC1807" t="n">
        <v>53.554118064721</v>
      </c>
      <c r="BD1807" t="n">
        <v>53.554118064721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1274</v>
      </c>
      <c r="F1808" t="n">
        <v>-1</v>
      </c>
      <c r="G1808" t="s">
        <v>74</v>
      </c>
      <c r="H1808" t="s">
        <v>75</v>
      </c>
      <c r="I1808" t="s"/>
      <c r="J1808" t="s">
        <v>74</v>
      </c>
      <c r="K1808" t="n">
        <v>106</v>
      </c>
      <c r="L1808" t="s">
        <v>76</v>
      </c>
      <c r="M1808" t="s"/>
      <c r="N1808" t="s">
        <v>861</v>
      </c>
      <c r="O1808" t="s">
        <v>78</v>
      </c>
      <c r="P1808" t="s">
        <v>1274</v>
      </c>
      <c r="Q1808" t="s"/>
      <c r="R1808" t="s">
        <v>95</v>
      </c>
      <c r="S1808" t="s">
        <v>557</v>
      </c>
      <c r="T1808" t="s">
        <v>81</v>
      </c>
      <c r="U1808" t="s">
        <v>82</v>
      </c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HYPERLINK("https://hotel-media.eclerx.com/savepage/tk_15468537383053012_sr_273.html","info")</f>
        <v/>
      </c>
      <c r="AA1808" t="n">
        <v>-2311845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87</v>
      </c>
      <c r="AO1808" t="s"/>
      <c r="AP1808" t="n">
        <v>46</v>
      </c>
      <c r="AQ1808" t="s">
        <v>88</v>
      </c>
      <c r="AR1808" t="s">
        <v>124</v>
      </c>
      <c r="AS1808" t="s"/>
      <c r="AT1808" t="s">
        <v>90</v>
      </c>
      <c r="AU1808" t="s"/>
      <c r="AV1808" t="s"/>
      <c r="AW1808" t="s"/>
      <c r="AX1808" t="s"/>
      <c r="AY1808" t="n">
        <v>2311845</v>
      </c>
      <c r="AZ1808" t="s">
        <v>1275</v>
      </c>
      <c r="BA1808" t="s"/>
      <c r="BB1808" t="n">
        <v>28212</v>
      </c>
      <c r="BC1808" t="n">
        <v>53.554118064721</v>
      </c>
      <c r="BD1808" t="n">
        <v>53.554118064721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1276</v>
      </c>
      <c r="F1809" t="n">
        <v>-1</v>
      </c>
      <c r="G1809" t="s">
        <v>74</v>
      </c>
      <c r="H1809" t="s">
        <v>75</v>
      </c>
      <c r="I1809" t="s"/>
      <c r="J1809" t="s">
        <v>74</v>
      </c>
      <c r="K1809" t="n">
        <v>85</v>
      </c>
      <c r="L1809" t="s">
        <v>76</v>
      </c>
      <c r="M1809" t="s"/>
      <c r="N1809" t="s">
        <v>1277</v>
      </c>
      <c r="O1809" t="s">
        <v>78</v>
      </c>
      <c r="P1809" t="s">
        <v>1276</v>
      </c>
      <c r="Q1809" t="s"/>
      <c r="R1809" t="s">
        <v>220</v>
      </c>
      <c r="S1809" t="s">
        <v>129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HYPERLINK("https://hotel-media.eclerx.com/savepage/tk_1546853835433977_sr_273.html","info")</f>
        <v/>
      </c>
      <c r="AA1809" t="n">
        <v>-10087208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87</v>
      </c>
      <c r="AO1809" t="s"/>
      <c r="AP1809" t="n">
        <v>89</v>
      </c>
      <c r="AQ1809" t="s">
        <v>88</v>
      </c>
      <c r="AR1809" t="s">
        <v>89</v>
      </c>
      <c r="AS1809" t="s"/>
      <c r="AT1809" t="s">
        <v>90</v>
      </c>
      <c r="AU1809" t="s"/>
      <c r="AV1809" t="s"/>
      <c r="AW1809" t="s"/>
      <c r="AX1809" t="s"/>
      <c r="AY1809" t="n">
        <v>10087208</v>
      </c>
      <c r="AZ1809" t="s">
        <v>91</v>
      </c>
      <c r="BA1809" t="s"/>
      <c r="BB1809" t="n">
        <v>43502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1276</v>
      </c>
      <c r="F1810" t="n">
        <v>-1</v>
      </c>
      <c r="G1810" t="s">
        <v>74</v>
      </c>
      <c r="H1810" t="s">
        <v>75</v>
      </c>
      <c r="I1810" t="s"/>
      <c r="J1810" t="s">
        <v>74</v>
      </c>
      <c r="K1810" t="n">
        <v>94</v>
      </c>
      <c r="L1810" t="s">
        <v>76</v>
      </c>
      <c r="M1810" t="s"/>
      <c r="N1810" t="s">
        <v>1278</v>
      </c>
      <c r="O1810" t="s">
        <v>78</v>
      </c>
      <c r="P1810" t="s">
        <v>1276</v>
      </c>
      <c r="Q1810" t="s"/>
      <c r="R1810" t="s">
        <v>220</v>
      </c>
      <c r="S1810" t="s">
        <v>140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HYPERLINK("https://hotel-media.eclerx.com/savepage/tk_1546853835433977_sr_273.html","info")</f>
        <v/>
      </c>
      <c r="AA1810" t="n">
        <v>-10087208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87</v>
      </c>
      <c r="AO1810" t="s"/>
      <c r="AP1810" t="n">
        <v>89</v>
      </c>
      <c r="AQ1810" t="s">
        <v>88</v>
      </c>
      <c r="AR1810" t="s">
        <v>89</v>
      </c>
      <c r="AS1810" t="s"/>
      <c r="AT1810" t="s">
        <v>90</v>
      </c>
      <c r="AU1810" t="s"/>
      <c r="AV1810" t="s"/>
      <c r="AW1810" t="s"/>
      <c r="AX1810" t="s"/>
      <c r="AY1810" t="n">
        <v>10087208</v>
      </c>
      <c r="AZ1810" t="s">
        <v>91</v>
      </c>
      <c r="BA1810" t="s"/>
      <c r="BB1810" t="n">
        <v>43502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1276</v>
      </c>
      <c r="F1811" t="n">
        <v>-1</v>
      </c>
      <c r="G1811" t="s">
        <v>74</v>
      </c>
      <c r="H1811" t="s">
        <v>75</v>
      </c>
      <c r="I1811" t="s"/>
      <c r="J1811" t="s">
        <v>74</v>
      </c>
      <c r="K1811" t="n">
        <v>101</v>
      </c>
      <c r="L1811" t="s">
        <v>76</v>
      </c>
      <c r="M1811" t="s"/>
      <c r="N1811" t="s">
        <v>1279</v>
      </c>
      <c r="O1811" t="s">
        <v>78</v>
      </c>
      <c r="P1811" t="s">
        <v>1276</v>
      </c>
      <c r="Q1811" t="s"/>
      <c r="R1811" t="s">
        <v>220</v>
      </c>
      <c r="S1811" t="s">
        <v>144</v>
      </c>
      <c r="T1811" t="s">
        <v>81</v>
      </c>
      <c r="U1811" t="s">
        <v>82</v>
      </c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HYPERLINK("https://hotel-media.eclerx.com/savepage/tk_1546853835433977_sr_273.html","info")</f>
        <v/>
      </c>
      <c r="AA1811" t="n">
        <v>-10087208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87</v>
      </c>
      <c r="AO1811" t="s"/>
      <c r="AP1811" t="n">
        <v>89</v>
      </c>
      <c r="AQ1811" t="s">
        <v>88</v>
      </c>
      <c r="AR1811" t="s">
        <v>89</v>
      </c>
      <c r="AS1811" t="s"/>
      <c r="AT1811" t="s">
        <v>90</v>
      </c>
      <c r="AU1811" t="s"/>
      <c r="AV1811" t="s"/>
      <c r="AW1811" t="s"/>
      <c r="AX1811" t="s"/>
      <c r="AY1811" t="n">
        <v>10087208</v>
      </c>
      <c r="AZ1811" t="s">
        <v>91</v>
      </c>
      <c r="BA1811" t="s"/>
      <c r="BB1811" t="n">
        <v>43502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1276</v>
      </c>
      <c r="F1812" t="n">
        <v>-1</v>
      </c>
      <c r="G1812" t="s">
        <v>74</v>
      </c>
      <c r="H1812" t="s">
        <v>75</v>
      </c>
      <c r="I1812" t="s"/>
      <c r="J1812" t="s">
        <v>74</v>
      </c>
      <c r="K1812" t="n">
        <v>101</v>
      </c>
      <c r="L1812" t="s">
        <v>76</v>
      </c>
      <c r="M1812" t="s"/>
      <c r="N1812" t="s">
        <v>1280</v>
      </c>
      <c r="O1812" t="s">
        <v>78</v>
      </c>
      <c r="P1812" t="s">
        <v>1276</v>
      </c>
      <c r="Q1812" t="s"/>
      <c r="R1812" t="s">
        <v>220</v>
      </c>
      <c r="S1812" t="s">
        <v>144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HYPERLINK("https://hotel-media.eclerx.com/savepage/tk_1546853835433977_sr_273.html","info")</f>
        <v/>
      </c>
      <c r="AA1812" t="n">
        <v>-10087208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87</v>
      </c>
      <c r="AO1812" t="s"/>
      <c r="AP1812" t="n">
        <v>89</v>
      </c>
      <c r="AQ1812" t="s">
        <v>88</v>
      </c>
      <c r="AR1812" t="s">
        <v>89</v>
      </c>
      <c r="AS1812" t="s"/>
      <c r="AT1812" t="s">
        <v>90</v>
      </c>
      <c r="AU1812" t="s"/>
      <c r="AV1812" t="s"/>
      <c r="AW1812" t="s"/>
      <c r="AX1812" t="s"/>
      <c r="AY1812" t="n">
        <v>10087208</v>
      </c>
      <c r="AZ1812" t="s">
        <v>91</v>
      </c>
      <c r="BA1812" t="s"/>
      <c r="BB1812" t="n">
        <v>43502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1276</v>
      </c>
      <c r="F1813" t="n">
        <v>-1</v>
      </c>
      <c r="G1813" t="s">
        <v>74</v>
      </c>
      <c r="H1813" t="s">
        <v>75</v>
      </c>
      <c r="I1813" t="s"/>
      <c r="J1813" t="s">
        <v>74</v>
      </c>
      <c r="K1813" t="n">
        <v>111</v>
      </c>
      <c r="L1813" t="s">
        <v>76</v>
      </c>
      <c r="M1813" t="s"/>
      <c r="N1813" t="s">
        <v>1281</v>
      </c>
      <c r="O1813" t="s">
        <v>78</v>
      </c>
      <c r="P1813" t="s">
        <v>1276</v>
      </c>
      <c r="Q1813" t="s"/>
      <c r="R1813" t="s">
        <v>220</v>
      </c>
      <c r="S1813" t="s">
        <v>560</v>
      </c>
      <c r="T1813" t="s">
        <v>81</v>
      </c>
      <c r="U1813" t="s">
        <v>82</v>
      </c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HYPERLINK("https://hotel-media.eclerx.com/savepage/tk_1546853835433977_sr_273.html","info")</f>
        <v/>
      </c>
      <c r="AA1813" t="n">
        <v>-10087208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87</v>
      </c>
      <c r="AO1813" t="s"/>
      <c r="AP1813" t="n">
        <v>89</v>
      </c>
      <c r="AQ1813" t="s">
        <v>88</v>
      </c>
      <c r="AR1813" t="s">
        <v>89</v>
      </c>
      <c r="AS1813" t="s"/>
      <c r="AT1813" t="s">
        <v>90</v>
      </c>
      <c r="AU1813" t="s"/>
      <c r="AV1813" t="s"/>
      <c r="AW1813" t="s"/>
      <c r="AX1813" t="s"/>
      <c r="AY1813" t="n">
        <v>10087208</v>
      </c>
      <c r="AZ1813" t="s">
        <v>91</v>
      </c>
      <c r="BA1813" t="s"/>
      <c r="BB1813" t="n">
        <v>43502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1276</v>
      </c>
      <c r="F1814" t="n">
        <v>-1</v>
      </c>
      <c r="G1814" t="s">
        <v>74</v>
      </c>
      <c r="H1814" t="s">
        <v>75</v>
      </c>
      <c r="I1814" t="s"/>
      <c r="J1814" t="s">
        <v>74</v>
      </c>
      <c r="K1814" t="n">
        <v>111</v>
      </c>
      <c r="L1814" t="s">
        <v>76</v>
      </c>
      <c r="M1814" t="s"/>
      <c r="N1814" t="s">
        <v>1282</v>
      </c>
      <c r="O1814" t="s">
        <v>78</v>
      </c>
      <c r="P1814" t="s">
        <v>1276</v>
      </c>
      <c r="Q1814" t="s"/>
      <c r="R1814" t="s">
        <v>220</v>
      </c>
      <c r="S1814" t="s">
        <v>560</v>
      </c>
      <c r="T1814" t="s">
        <v>81</v>
      </c>
      <c r="U1814" t="s">
        <v>82</v>
      </c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HYPERLINK("https://hotel-media.eclerx.com/savepage/tk_1546853835433977_sr_273.html","info")</f>
        <v/>
      </c>
      <c r="AA1814" t="n">
        <v>-10087208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87</v>
      </c>
      <c r="AO1814" t="s"/>
      <c r="AP1814" t="n">
        <v>89</v>
      </c>
      <c r="AQ1814" t="s">
        <v>88</v>
      </c>
      <c r="AR1814" t="s">
        <v>89</v>
      </c>
      <c r="AS1814" t="s"/>
      <c r="AT1814" t="s">
        <v>90</v>
      </c>
      <c r="AU1814" t="s"/>
      <c r="AV1814" t="s"/>
      <c r="AW1814" t="s"/>
      <c r="AX1814" t="s"/>
      <c r="AY1814" t="n">
        <v>10087208</v>
      </c>
      <c r="AZ1814" t="s">
        <v>91</v>
      </c>
      <c r="BA1814" t="s"/>
      <c r="BB1814" t="n">
        <v>43502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1276</v>
      </c>
      <c r="F1815" t="n">
        <v>-1</v>
      </c>
      <c r="G1815" t="s">
        <v>74</v>
      </c>
      <c r="H1815" t="s">
        <v>75</v>
      </c>
      <c r="I1815" t="s"/>
      <c r="J1815" t="s">
        <v>74</v>
      </c>
      <c r="K1815" t="n">
        <v>175</v>
      </c>
      <c r="L1815" t="s">
        <v>76</v>
      </c>
      <c r="M1815" t="s"/>
      <c r="N1815" t="s">
        <v>235</v>
      </c>
      <c r="O1815" t="s">
        <v>78</v>
      </c>
      <c r="P1815" t="s">
        <v>1276</v>
      </c>
      <c r="Q1815" t="s"/>
      <c r="R1815" t="s">
        <v>220</v>
      </c>
      <c r="S1815" t="s">
        <v>158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HYPERLINK("https://hotel-media.eclerx.com/savepage/tk_1546853835433977_sr_273.html","info")</f>
        <v/>
      </c>
      <c r="AA1815" t="n">
        <v>-10087208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87</v>
      </c>
      <c r="AO1815" t="s"/>
      <c r="AP1815" t="n">
        <v>89</v>
      </c>
      <c r="AQ1815" t="s">
        <v>88</v>
      </c>
      <c r="AR1815" t="s">
        <v>123</v>
      </c>
      <c r="AS1815" t="s"/>
      <c r="AT1815" t="s">
        <v>90</v>
      </c>
      <c r="AU1815" t="s"/>
      <c r="AV1815" t="s"/>
      <c r="AW1815" t="s"/>
      <c r="AX1815" t="s"/>
      <c r="AY1815" t="n">
        <v>10087208</v>
      </c>
      <c r="AZ1815" t="s">
        <v>91</v>
      </c>
      <c r="BA1815" t="s"/>
      <c r="BB1815" t="n">
        <v>43502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1283</v>
      </c>
      <c r="F1816" t="n">
        <v>-1</v>
      </c>
      <c r="G1816" t="s">
        <v>74</v>
      </c>
      <c r="H1816" t="s">
        <v>75</v>
      </c>
      <c r="I1816" t="s"/>
      <c r="J1816" t="s">
        <v>74</v>
      </c>
      <c r="K1816" t="n">
        <v>149</v>
      </c>
      <c r="L1816" t="s">
        <v>76</v>
      </c>
      <c r="M1816" t="s"/>
      <c r="N1816" t="s">
        <v>128</v>
      </c>
      <c r="O1816" t="s">
        <v>78</v>
      </c>
      <c r="P1816" t="s">
        <v>1283</v>
      </c>
      <c r="Q1816" t="s"/>
      <c r="R1816" t="s">
        <v>220</v>
      </c>
      <c r="S1816" t="s">
        <v>568</v>
      </c>
      <c r="T1816" t="s">
        <v>81</v>
      </c>
      <c r="U1816" t="s">
        <v>82</v>
      </c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HYPERLINK("https://hotel-media.eclerx.com/savepage/tk_1546853647645024_sr_273.html","info")</f>
        <v/>
      </c>
      <c r="AA1816" t="n">
        <v>-2882743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87</v>
      </c>
      <c r="AO1816" t="s"/>
      <c r="AP1816" t="n">
        <v>7</v>
      </c>
      <c r="AQ1816" t="s">
        <v>88</v>
      </c>
      <c r="AR1816" t="s">
        <v>148</v>
      </c>
      <c r="AS1816" t="s"/>
      <c r="AT1816" t="s">
        <v>90</v>
      </c>
      <c r="AU1816" t="s"/>
      <c r="AV1816" t="s"/>
      <c r="AW1816" t="s"/>
      <c r="AX1816" t="s"/>
      <c r="AY1816" t="n">
        <v>2882743</v>
      </c>
      <c r="AZ1816" t="s">
        <v>1284</v>
      </c>
      <c r="BA1816" t="s"/>
      <c r="BB1816" t="n">
        <v>28913</v>
      </c>
      <c r="BC1816" t="n">
        <v>53.554776</v>
      </c>
      <c r="BD1816" t="n">
        <v>53.554776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1283</v>
      </c>
      <c r="F1817" t="n">
        <v>-1</v>
      </c>
      <c r="G1817" t="s">
        <v>74</v>
      </c>
      <c r="H1817" t="s">
        <v>75</v>
      </c>
      <c r="I1817" t="s"/>
      <c r="J1817" t="s">
        <v>74</v>
      </c>
      <c r="K1817" t="n">
        <v>152</v>
      </c>
      <c r="L1817" t="s">
        <v>76</v>
      </c>
      <c r="M1817" t="s"/>
      <c r="N1817" t="s">
        <v>1285</v>
      </c>
      <c r="O1817" t="s">
        <v>78</v>
      </c>
      <c r="P1817" t="s">
        <v>1283</v>
      </c>
      <c r="Q1817" t="s"/>
      <c r="R1817" t="s">
        <v>220</v>
      </c>
      <c r="S1817" t="s">
        <v>280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HYPERLINK("https://hotel-media.eclerx.com/savepage/tk_1546853647645024_sr_273.html","info")</f>
        <v/>
      </c>
      <c r="AA1817" t="n">
        <v>-2882743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87</v>
      </c>
      <c r="AO1817" t="s"/>
      <c r="AP1817" t="n">
        <v>7</v>
      </c>
      <c r="AQ1817" t="s">
        <v>88</v>
      </c>
      <c r="AR1817" t="s">
        <v>124</v>
      </c>
      <c r="AS1817" t="s"/>
      <c r="AT1817" t="s">
        <v>90</v>
      </c>
      <c r="AU1817" t="s"/>
      <c r="AV1817" t="s"/>
      <c r="AW1817" t="s"/>
      <c r="AX1817" t="s"/>
      <c r="AY1817" t="n">
        <v>2882743</v>
      </c>
      <c r="AZ1817" t="s">
        <v>1284</v>
      </c>
      <c r="BA1817" t="s"/>
      <c r="BB1817" t="n">
        <v>28913</v>
      </c>
      <c r="BC1817" t="n">
        <v>53.554776</v>
      </c>
      <c r="BD1817" t="n">
        <v>53.554776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1283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152</v>
      </c>
      <c r="L1818" t="s">
        <v>76</v>
      </c>
      <c r="M1818" t="s"/>
      <c r="N1818" t="s">
        <v>1285</v>
      </c>
      <c r="O1818" t="s">
        <v>78</v>
      </c>
      <c r="P1818" t="s">
        <v>1283</v>
      </c>
      <c r="Q1818" t="s"/>
      <c r="R1818" t="s">
        <v>220</v>
      </c>
      <c r="S1818" t="s">
        <v>280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HYPERLINK("https://hotel-media.eclerx.com/savepage/tk_1546853647645024_sr_273.html","info")</f>
        <v/>
      </c>
      <c r="AA1818" t="n">
        <v>-2882743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87</v>
      </c>
      <c r="AO1818" t="s"/>
      <c r="AP1818" t="n">
        <v>7</v>
      </c>
      <c r="AQ1818" t="s">
        <v>88</v>
      </c>
      <c r="AR1818" t="s">
        <v>119</v>
      </c>
      <c r="AS1818" t="s"/>
      <c r="AT1818" t="s">
        <v>90</v>
      </c>
      <c r="AU1818" t="s"/>
      <c r="AV1818" t="s"/>
      <c r="AW1818" t="s"/>
      <c r="AX1818" t="s"/>
      <c r="AY1818" t="n">
        <v>2882743</v>
      </c>
      <c r="AZ1818" t="s">
        <v>1284</v>
      </c>
      <c r="BA1818" t="s"/>
      <c r="BB1818" t="n">
        <v>28913</v>
      </c>
      <c r="BC1818" t="n">
        <v>53.554776</v>
      </c>
      <c r="BD1818" t="n">
        <v>53.554776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1283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152</v>
      </c>
      <c r="L1819" t="s">
        <v>76</v>
      </c>
      <c r="M1819" t="s"/>
      <c r="N1819" t="s">
        <v>1286</v>
      </c>
      <c r="O1819" t="s">
        <v>78</v>
      </c>
      <c r="P1819" t="s">
        <v>1283</v>
      </c>
      <c r="Q1819" t="s"/>
      <c r="R1819" t="s">
        <v>220</v>
      </c>
      <c r="S1819" t="s">
        <v>280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HYPERLINK("https://hotel-media.eclerx.com/savepage/tk_1546853647645024_sr_273.html","info")</f>
        <v/>
      </c>
      <c r="AA1819" t="n">
        <v>-2882743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87</v>
      </c>
      <c r="AO1819" t="s"/>
      <c r="AP1819" t="n">
        <v>7</v>
      </c>
      <c r="AQ1819" t="s">
        <v>88</v>
      </c>
      <c r="AR1819" t="s">
        <v>121</v>
      </c>
      <c r="AS1819" t="s"/>
      <c r="AT1819" t="s">
        <v>90</v>
      </c>
      <c r="AU1819" t="s"/>
      <c r="AV1819" t="s"/>
      <c r="AW1819" t="s"/>
      <c r="AX1819" t="s"/>
      <c r="AY1819" t="n">
        <v>2882743</v>
      </c>
      <c r="AZ1819" t="s">
        <v>1284</v>
      </c>
      <c r="BA1819" t="s"/>
      <c r="BB1819" t="n">
        <v>28913</v>
      </c>
      <c r="BC1819" t="n">
        <v>53.554776</v>
      </c>
      <c r="BD1819" t="n">
        <v>53.554776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1283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152</v>
      </c>
      <c r="L1820" t="s">
        <v>76</v>
      </c>
      <c r="M1820" t="s"/>
      <c r="N1820" t="s">
        <v>1287</v>
      </c>
      <c r="O1820" t="s">
        <v>78</v>
      </c>
      <c r="P1820" t="s">
        <v>1283</v>
      </c>
      <c r="Q1820" t="s"/>
      <c r="R1820" t="s">
        <v>220</v>
      </c>
      <c r="S1820" t="s">
        <v>280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HYPERLINK("https://hotel-media.eclerx.com/savepage/tk_1546853647645024_sr_273.html","info")</f>
        <v/>
      </c>
      <c r="AA1820" t="n">
        <v>-2882743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87</v>
      </c>
      <c r="AO1820" t="s"/>
      <c r="AP1820" t="n">
        <v>7</v>
      </c>
      <c r="AQ1820" t="s">
        <v>88</v>
      </c>
      <c r="AR1820" t="s">
        <v>123</v>
      </c>
      <c r="AS1820" t="s"/>
      <c r="AT1820" t="s">
        <v>90</v>
      </c>
      <c r="AU1820" t="s"/>
      <c r="AV1820" t="s"/>
      <c r="AW1820" t="s"/>
      <c r="AX1820" t="s"/>
      <c r="AY1820" t="n">
        <v>2882743</v>
      </c>
      <c r="AZ1820" t="s">
        <v>1284</v>
      </c>
      <c r="BA1820" t="s"/>
      <c r="BB1820" t="n">
        <v>28913</v>
      </c>
      <c r="BC1820" t="n">
        <v>53.554776</v>
      </c>
      <c r="BD1820" t="n">
        <v>53.554776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1283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155</v>
      </c>
      <c r="L1821" t="s">
        <v>76</v>
      </c>
      <c r="M1821" t="s"/>
      <c r="N1821" t="s">
        <v>641</v>
      </c>
      <c r="O1821" t="s">
        <v>78</v>
      </c>
      <c r="P1821" t="s">
        <v>1283</v>
      </c>
      <c r="Q1821" t="s"/>
      <c r="R1821" t="s">
        <v>220</v>
      </c>
      <c r="S1821" t="s">
        <v>215</v>
      </c>
      <c r="T1821" t="s">
        <v>81</v>
      </c>
      <c r="U1821" t="s">
        <v>82</v>
      </c>
      <c r="V1821" t="s">
        <v>83</v>
      </c>
      <c r="W1821" t="s">
        <v>97</v>
      </c>
      <c r="X1821" t="s"/>
      <c r="Y1821" t="s">
        <v>85</v>
      </c>
      <c r="Z1821">
        <f>HYPERLINK("https://hotel-media.eclerx.com/savepage/tk_1546853647645024_sr_273.html","info")</f>
        <v/>
      </c>
      <c r="AA1821" t="n">
        <v>-2882743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87</v>
      </c>
      <c r="AO1821" t="s"/>
      <c r="AP1821" t="n">
        <v>7</v>
      </c>
      <c r="AQ1821" t="s">
        <v>88</v>
      </c>
      <c r="AR1821" t="s">
        <v>438</v>
      </c>
      <c r="AS1821" t="s"/>
      <c r="AT1821" t="s">
        <v>90</v>
      </c>
      <c r="AU1821" t="s"/>
      <c r="AV1821" t="s"/>
      <c r="AW1821" t="s"/>
      <c r="AX1821" t="s"/>
      <c r="AY1821" t="n">
        <v>2882743</v>
      </c>
      <c r="AZ1821" t="s">
        <v>1284</v>
      </c>
      <c r="BA1821" t="s"/>
      <c r="BB1821" t="n">
        <v>28913</v>
      </c>
      <c r="BC1821" t="n">
        <v>53.554776</v>
      </c>
      <c r="BD1821" t="n">
        <v>53.554776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1283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163</v>
      </c>
      <c r="L1822" t="s">
        <v>76</v>
      </c>
      <c r="M1822" t="s"/>
      <c r="N1822" t="s">
        <v>641</v>
      </c>
      <c r="O1822" t="s">
        <v>78</v>
      </c>
      <c r="P1822" t="s">
        <v>1283</v>
      </c>
      <c r="Q1822" t="s"/>
      <c r="R1822" t="s">
        <v>220</v>
      </c>
      <c r="S1822" t="s">
        <v>429</v>
      </c>
      <c r="T1822" t="s">
        <v>81</v>
      </c>
      <c r="U1822" t="s">
        <v>82</v>
      </c>
      <c r="V1822" t="s">
        <v>83</v>
      </c>
      <c r="W1822" t="s">
        <v>97</v>
      </c>
      <c r="X1822" t="s"/>
      <c r="Y1822" t="s">
        <v>85</v>
      </c>
      <c r="Z1822">
        <f>HYPERLINK("https://hotel-media.eclerx.com/savepage/tk_1546853647645024_sr_273.html","info")</f>
        <v/>
      </c>
      <c r="AA1822" t="n">
        <v>-2882743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87</v>
      </c>
      <c r="AO1822" t="s"/>
      <c r="AP1822" t="n">
        <v>7</v>
      </c>
      <c r="AQ1822" t="s">
        <v>88</v>
      </c>
      <c r="AR1822" t="s">
        <v>438</v>
      </c>
      <c r="AS1822" t="s"/>
      <c r="AT1822" t="s">
        <v>90</v>
      </c>
      <c r="AU1822" t="s"/>
      <c r="AV1822" t="s"/>
      <c r="AW1822" t="s"/>
      <c r="AX1822" t="s"/>
      <c r="AY1822" t="n">
        <v>2882743</v>
      </c>
      <c r="AZ1822" t="s">
        <v>1284</v>
      </c>
      <c r="BA1822" t="s"/>
      <c r="BB1822" t="n">
        <v>28913</v>
      </c>
      <c r="BC1822" t="n">
        <v>53.554776</v>
      </c>
      <c r="BD1822" t="n">
        <v>53.554776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1283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169</v>
      </c>
      <c r="L1823" t="s">
        <v>76</v>
      </c>
      <c r="M1823" t="s"/>
      <c r="N1823" t="s">
        <v>337</v>
      </c>
      <c r="O1823" t="s">
        <v>78</v>
      </c>
      <c r="P1823" t="s">
        <v>1283</v>
      </c>
      <c r="Q1823" t="s"/>
      <c r="R1823" t="s">
        <v>220</v>
      </c>
      <c r="S1823" t="s">
        <v>217</v>
      </c>
      <c r="T1823" t="s">
        <v>81</v>
      </c>
      <c r="U1823" t="s">
        <v>82</v>
      </c>
      <c r="V1823" t="s">
        <v>83</v>
      </c>
      <c r="W1823" t="s">
        <v>97</v>
      </c>
      <c r="X1823" t="s"/>
      <c r="Y1823" t="s">
        <v>85</v>
      </c>
      <c r="Z1823">
        <f>HYPERLINK("https://hotel-media.eclerx.com/savepage/tk_1546853647645024_sr_273.html","info")</f>
        <v/>
      </c>
      <c r="AA1823" t="n">
        <v>-2882743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87</v>
      </c>
      <c r="AO1823" t="s"/>
      <c r="AP1823" t="n">
        <v>7</v>
      </c>
      <c r="AQ1823" t="s">
        <v>88</v>
      </c>
      <c r="AR1823" t="s">
        <v>438</v>
      </c>
      <c r="AS1823" t="s"/>
      <c r="AT1823" t="s">
        <v>90</v>
      </c>
      <c r="AU1823" t="s"/>
      <c r="AV1823" t="s"/>
      <c r="AW1823" t="s"/>
      <c r="AX1823" t="s"/>
      <c r="AY1823" t="n">
        <v>2882743</v>
      </c>
      <c r="AZ1823" t="s">
        <v>1284</v>
      </c>
      <c r="BA1823" t="s"/>
      <c r="BB1823" t="n">
        <v>28913</v>
      </c>
      <c r="BC1823" t="n">
        <v>53.554776</v>
      </c>
      <c r="BD1823" t="n">
        <v>53.554776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1283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171</v>
      </c>
      <c r="L1824" t="s">
        <v>76</v>
      </c>
      <c r="M1824" t="s"/>
      <c r="N1824" t="s">
        <v>1288</v>
      </c>
      <c r="O1824" t="s">
        <v>78</v>
      </c>
      <c r="P1824" t="s">
        <v>1283</v>
      </c>
      <c r="Q1824" t="s"/>
      <c r="R1824" t="s">
        <v>220</v>
      </c>
      <c r="S1824" t="s">
        <v>577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HYPERLINK("https://hotel-media.eclerx.com/savepage/tk_1546853647645024_sr_273.html","info")</f>
        <v/>
      </c>
      <c r="AA1824" t="n">
        <v>-2882743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87</v>
      </c>
      <c r="AO1824" t="s"/>
      <c r="AP1824" t="n">
        <v>7</v>
      </c>
      <c r="AQ1824" t="s">
        <v>88</v>
      </c>
      <c r="AR1824" t="s">
        <v>133</v>
      </c>
      <c r="AS1824" t="s"/>
      <c r="AT1824" t="s">
        <v>90</v>
      </c>
      <c r="AU1824" t="s"/>
      <c r="AV1824" t="s"/>
      <c r="AW1824" t="s"/>
      <c r="AX1824" t="s"/>
      <c r="AY1824" t="n">
        <v>2882743</v>
      </c>
      <c r="AZ1824" t="s">
        <v>1284</v>
      </c>
      <c r="BA1824" t="s"/>
      <c r="BB1824" t="n">
        <v>28913</v>
      </c>
      <c r="BC1824" t="n">
        <v>53.554776</v>
      </c>
      <c r="BD1824" t="n">
        <v>53.554776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1283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171</v>
      </c>
      <c r="L1825" t="s">
        <v>76</v>
      </c>
      <c r="M1825" t="s"/>
      <c r="N1825" t="s">
        <v>1288</v>
      </c>
      <c r="O1825" t="s">
        <v>78</v>
      </c>
      <c r="P1825" t="s">
        <v>1283</v>
      </c>
      <c r="Q1825" t="s"/>
      <c r="R1825" t="s">
        <v>220</v>
      </c>
      <c r="S1825" t="s">
        <v>577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HYPERLINK("https://hotel-media.eclerx.com/savepage/tk_1546853647645024_sr_273.html","info")</f>
        <v/>
      </c>
      <c r="AA1825" t="n">
        <v>-2882743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87</v>
      </c>
      <c r="AO1825" t="s"/>
      <c r="AP1825" t="n">
        <v>7</v>
      </c>
      <c r="AQ1825" t="s">
        <v>88</v>
      </c>
      <c r="AR1825" t="s">
        <v>438</v>
      </c>
      <c r="AS1825" t="s"/>
      <c r="AT1825" t="s">
        <v>90</v>
      </c>
      <c r="AU1825" t="s"/>
      <c r="AV1825" t="s"/>
      <c r="AW1825" t="s"/>
      <c r="AX1825" t="s"/>
      <c r="AY1825" t="n">
        <v>2882743</v>
      </c>
      <c r="AZ1825" t="s">
        <v>1284</v>
      </c>
      <c r="BA1825" t="s"/>
      <c r="BB1825" t="n">
        <v>28913</v>
      </c>
      <c r="BC1825" t="n">
        <v>53.554776</v>
      </c>
      <c r="BD1825" t="n">
        <v>53.554776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1283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175</v>
      </c>
      <c r="L1826" t="s">
        <v>76</v>
      </c>
      <c r="M1826" t="s"/>
      <c r="N1826" t="s">
        <v>1289</v>
      </c>
      <c r="O1826" t="s">
        <v>78</v>
      </c>
      <c r="P1826" t="s">
        <v>1283</v>
      </c>
      <c r="Q1826" t="s"/>
      <c r="R1826" t="s">
        <v>220</v>
      </c>
      <c r="S1826" t="s">
        <v>158</v>
      </c>
      <c r="T1826" t="s">
        <v>81</v>
      </c>
      <c r="U1826" t="s">
        <v>82</v>
      </c>
      <c r="V1826" t="s">
        <v>83</v>
      </c>
      <c r="W1826" t="s">
        <v>84</v>
      </c>
      <c r="X1826" t="s"/>
      <c r="Y1826" t="s">
        <v>85</v>
      </c>
      <c r="Z1826">
        <f>HYPERLINK("https://hotel-media.eclerx.com/savepage/tk_1546853647645024_sr_273.html","info")</f>
        <v/>
      </c>
      <c r="AA1826" t="n">
        <v>-2882743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87</v>
      </c>
      <c r="AO1826" t="s"/>
      <c r="AP1826" t="n">
        <v>7</v>
      </c>
      <c r="AQ1826" t="s">
        <v>88</v>
      </c>
      <c r="AR1826" t="s">
        <v>123</v>
      </c>
      <c r="AS1826" t="s"/>
      <c r="AT1826" t="s">
        <v>90</v>
      </c>
      <c r="AU1826" t="s"/>
      <c r="AV1826" t="s"/>
      <c r="AW1826" t="s"/>
      <c r="AX1826" t="s"/>
      <c r="AY1826" t="n">
        <v>2882743</v>
      </c>
      <c r="AZ1826" t="s">
        <v>1284</v>
      </c>
      <c r="BA1826" t="s"/>
      <c r="BB1826" t="n">
        <v>28913</v>
      </c>
      <c r="BC1826" t="n">
        <v>53.554776</v>
      </c>
      <c r="BD1826" t="n">
        <v>53.554776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1283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178</v>
      </c>
      <c r="L1827" t="s">
        <v>76</v>
      </c>
      <c r="M1827" t="s"/>
      <c r="N1827" t="s">
        <v>1288</v>
      </c>
      <c r="O1827" t="s">
        <v>78</v>
      </c>
      <c r="P1827" t="s">
        <v>1283</v>
      </c>
      <c r="Q1827" t="s"/>
      <c r="R1827" t="s">
        <v>220</v>
      </c>
      <c r="S1827" t="s">
        <v>579</v>
      </c>
      <c r="T1827" t="s">
        <v>81</v>
      </c>
      <c r="U1827" t="s">
        <v>82</v>
      </c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HYPERLINK("https://hotel-media.eclerx.com/savepage/tk_1546853647645024_sr_273.html","info")</f>
        <v/>
      </c>
      <c r="AA1827" t="n">
        <v>-2882743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87</v>
      </c>
      <c r="AO1827" t="s"/>
      <c r="AP1827" t="n">
        <v>7</v>
      </c>
      <c r="AQ1827" t="s">
        <v>88</v>
      </c>
      <c r="AR1827" t="s">
        <v>133</v>
      </c>
      <c r="AS1827" t="s"/>
      <c r="AT1827" t="s">
        <v>90</v>
      </c>
      <c r="AU1827" t="s"/>
      <c r="AV1827" t="s"/>
      <c r="AW1827" t="s"/>
      <c r="AX1827" t="s"/>
      <c r="AY1827" t="n">
        <v>2882743</v>
      </c>
      <c r="AZ1827" t="s">
        <v>1284</v>
      </c>
      <c r="BA1827" t="s"/>
      <c r="BB1827" t="n">
        <v>28913</v>
      </c>
      <c r="BC1827" t="n">
        <v>53.554776</v>
      </c>
      <c r="BD1827" t="n">
        <v>53.554776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1283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178</v>
      </c>
      <c r="L1828" t="s">
        <v>76</v>
      </c>
      <c r="M1828" t="s"/>
      <c r="N1828" t="s">
        <v>1288</v>
      </c>
      <c r="O1828" t="s">
        <v>78</v>
      </c>
      <c r="P1828" t="s">
        <v>1283</v>
      </c>
      <c r="Q1828" t="s"/>
      <c r="R1828" t="s">
        <v>220</v>
      </c>
      <c r="S1828" t="s">
        <v>579</v>
      </c>
      <c r="T1828" t="s">
        <v>81</v>
      </c>
      <c r="U1828" t="s">
        <v>82</v>
      </c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HYPERLINK("https://hotel-media.eclerx.com/savepage/tk_1546853647645024_sr_273.html","info")</f>
        <v/>
      </c>
      <c r="AA1828" t="n">
        <v>-2882743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87</v>
      </c>
      <c r="AO1828" t="s"/>
      <c r="AP1828" t="n">
        <v>7</v>
      </c>
      <c r="AQ1828" t="s">
        <v>88</v>
      </c>
      <c r="AR1828" t="s">
        <v>438</v>
      </c>
      <c r="AS1828" t="s"/>
      <c r="AT1828" t="s">
        <v>90</v>
      </c>
      <c r="AU1828" t="s"/>
      <c r="AV1828" t="s"/>
      <c r="AW1828" t="s"/>
      <c r="AX1828" t="s"/>
      <c r="AY1828" t="n">
        <v>2882743</v>
      </c>
      <c r="AZ1828" t="s">
        <v>1284</v>
      </c>
      <c r="BA1828" t="s"/>
      <c r="BB1828" t="n">
        <v>28913</v>
      </c>
      <c r="BC1828" t="n">
        <v>53.554776</v>
      </c>
      <c r="BD1828" t="n">
        <v>53.554776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1283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178</v>
      </c>
      <c r="L1829" t="s">
        <v>76</v>
      </c>
      <c r="M1829" t="s"/>
      <c r="N1829" t="s">
        <v>1287</v>
      </c>
      <c r="O1829" t="s">
        <v>78</v>
      </c>
      <c r="P1829" t="s">
        <v>1283</v>
      </c>
      <c r="Q1829" t="s"/>
      <c r="R1829" t="s">
        <v>220</v>
      </c>
      <c r="S1829" t="s">
        <v>579</v>
      </c>
      <c r="T1829" t="s">
        <v>81</v>
      </c>
      <c r="U1829" t="s">
        <v>82</v>
      </c>
      <c r="V1829" t="s">
        <v>83</v>
      </c>
      <c r="W1829" t="s">
        <v>84</v>
      </c>
      <c r="X1829" t="s"/>
      <c r="Y1829" t="s">
        <v>85</v>
      </c>
      <c r="Z1829">
        <f>HYPERLINK("https://hotel-media.eclerx.com/savepage/tk_1546853647645024_sr_273.html","info")</f>
        <v/>
      </c>
      <c r="AA1829" t="n">
        <v>-2882743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87</v>
      </c>
      <c r="AO1829" t="s"/>
      <c r="AP1829" t="n">
        <v>7</v>
      </c>
      <c r="AQ1829" t="s">
        <v>88</v>
      </c>
      <c r="AR1829" t="s">
        <v>123</v>
      </c>
      <c r="AS1829" t="s"/>
      <c r="AT1829" t="s">
        <v>90</v>
      </c>
      <c r="AU1829" t="s"/>
      <c r="AV1829" t="s"/>
      <c r="AW1829" t="s"/>
      <c r="AX1829" t="s"/>
      <c r="AY1829" t="n">
        <v>2882743</v>
      </c>
      <c r="AZ1829" t="s">
        <v>1284</v>
      </c>
      <c r="BA1829" t="s"/>
      <c r="BB1829" t="n">
        <v>28913</v>
      </c>
      <c r="BC1829" t="n">
        <v>53.554776</v>
      </c>
      <c r="BD1829" t="n">
        <v>53.554776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1283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182</v>
      </c>
      <c r="L1830" t="s">
        <v>76</v>
      </c>
      <c r="M1830" t="s"/>
      <c r="N1830" t="s">
        <v>131</v>
      </c>
      <c r="O1830" t="s">
        <v>78</v>
      </c>
      <c r="P1830" t="s">
        <v>1283</v>
      </c>
      <c r="Q1830" t="s"/>
      <c r="R1830" t="s">
        <v>220</v>
      </c>
      <c r="S1830" t="s">
        <v>162</v>
      </c>
      <c r="T1830" t="s">
        <v>81</v>
      </c>
      <c r="U1830" t="s">
        <v>82</v>
      </c>
      <c r="V1830" t="s">
        <v>83</v>
      </c>
      <c r="W1830" t="s">
        <v>84</v>
      </c>
      <c r="X1830" t="s"/>
      <c r="Y1830" t="s">
        <v>85</v>
      </c>
      <c r="Z1830">
        <f>HYPERLINK("https://hotel-media.eclerx.com/savepage/tk_1546853647645024_sr_273.html","info")</f>
        <v/>
      </c>
      <c r="AA1830" t="n">
        <v>-2882743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87</v>
      </c>
      <c r="AO1830" t="s"/>
      <c r="AP1830" t="n">
        <v>7</v>
      </c>
      <c r="AQ1830" t="s">
        <v>88</v>
      </c>
      <c r="AR1830" t="s">
        <v>133</v>
      </c>
      <c r="AS1830" t="s"/>
      <c r="AT1830" t="s">
        <v>90</v>
      </c>
      <c r="AU1830" t="s"/>
      <c r="AV1830" t="s"/>
      <c r="AW1830" t="s"/>
      <c r="AX1830" t="s"/>
      <c r="AY1830" t="n">
        <v>2882743</v>
      </c>
      <c r="AZ1830" t="s">
        <v>1284</v>
      </c>
      <c r="BA1830" t="s"/>
      <c r="BB1830" t="n">
        <v>28913</v>
      </c>
      <c r="BC1830" t="n">
        <v>53.554776</v>
      </c>
      <c r="BD1830" t="n">
        <v>53.554776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1283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183</v>
      </c>
      <c r="L1831" t="s">
        <v>76</v>
      </c>
      <c r="M1831" t="s"/>
      <c r="N1831" t="s">
        <v>1290</v>
      </c>
      <c r="O1831" t="s">
        <v>78</v>
      </c>
      <c r="P1831" t="s">
        <v>1283</v>
      </c>
      <c r="Q1831" t="s"/>
      <c r="R1831" t="s">
        <v>220</v>
      </c>
      <c r="S1831" t="s">
        <v>582</v>
      </c>
      <c r="T1831" t="s">
        <v>81</v>
      </c>
      <c r="U1831" t="s">
        <v>82</v>
      </c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HYPERLINK("https://hotel-media.eclerx.com/savepage/tk_1546853647645024_sr_273.html","info")</f>
        <v/>
      </c>
      <c r="AA1831" t="n">
        <v>-2882743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87</v>
      </c>
      <c r="AO1831" t="s"/>
      <c r="AP1831" t="n">
        <v>7</v>
      </c>
      <c r="AQ1831" t="s">
        <v>88</v>
      </c>
      <c r="AR1831" t="s">
        <v>119</v>
      </c>
      <c r="AS1831" t="s"/>
      <c r="AT1831" t="s">
        <v>90</v>
      </c>
      <c r="AU1831" t="s"/>
      <c r="AV1831" t="s"/>
      <c r="AW1831" t="s"/>
      <c r="AX1831" t="s"/>
      <c r="AY1831" t="n">
        <v>2882743</v>
      </c>
      <c r="AZ1831" t="s">
        <v>1284</v>
      </c>
      <c r="BA1831" t="s"/>
      <c r="BB1831" t="n">
        <v>28913</v>
      </c>
      <c r="BC1831" t="n">
        <v>53.554776</v>
      </c>
      <c r="BD1831" t="n">
        <v>53.554776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1283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183</v>
      </c>
      <c r="L1832" t="s">
        <v>76</v>
      </c>
      <c r="M1832" t="s"/>
      <c r="N1832" t="s">
        <v>1291</v>
      </c>
      <c r="O1832" t="s">
        <v>78</v>
      </c>
      <c r="P1832" t="s">
        <v>1283</v>
      </c>
      <c r="Q1832" t="s"/>
      <c r="R1832" t="s">
        <v>220</v>
      </c>
      <c r="S1832" t="s">
        <v>582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HYPERLINK("https://hotel-media.eclerx.com/savepage/tk_1546853647645024_sr_273.html","info")</f>
        <v/>
      </c>
      <c r="AA1832" t="n">
        <v>-2882743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87</v>
      </c>
      <c r="AO1832" t="s"/>
      <c r="AP1832" t="n">
        <v>7</v>
      </c>
      <c r="AQ1832" t="s">
        <v>88</v>
      </c>
      <c r="AR1832" t="s">
        <v>121</v>
      </c>
      <c r="AS1832" t="s"/>
      <c r="AT1832" t="s">
        <v>90</v>
      </c>
      <c r="AU1832" t="s"/>
      <c r="AV1832" t="s"/>
      <c r="AW1832" t="s"/>
      <c r="AX1832" t="s"/>
      <c r="AY1832" t="n">
        <v>2882743</v>
      </c>
      <c r="AZ1832" t="s">
        <v>1284</v>
      </c>
      <c r="BA1832" t="s"/>
      <c r="BB1832" t="n">
        <v>28913</v>
      </c>
      <c r="BC1832" t="n">
        <v>53.554776</v>
      </c>
      <c r="BD1832" t="n">
        <v>53.554776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1283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183</v>
      </c>
      <c r="L1833" t="s">
        <v>76</v>
      </c>
      <c r="M1833" t="s"/>
      <c r="N1833" t="s">
        <v>1290</v>
      </c>
      <c r="O1833" t="s">
        <v>78</v>
      </c>
      <c r="P1833" t="s">
        <v>1283</v>
      </c>
      <c r="Q1833" t="s"/>
      <c r="R1833" t="s">
        <v>220</v>
      </c>
      <c r="S1833" t="s">
        <v>582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HYPERLINK("https://hotel-media.eclerx.com/savepage/tk_1546853647645024_sr_273.html","info")</f>
        <v/>
      </c>
      <c r="AA1833" t="n">
        <v>-2882743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87</v>
      </c>
      <c r="AO1833" t="s"/>
      <c r="AP1833" t="n">
        <v>7</v>
      </c>
      <c r="AQ1833" t="s">
        <v>88</v>
      </c>
      <c r="AR1833" t="s">
        <v>124</v>
      </c>
      <c r="AS1833" t="s"/>
      <c r="AT1833" t="s">
        <v>90</v>
      </c>
      <c r="AU1833" t="s"/>
      <c r="AV1833" t="s"/>
      <c r="AW1833" t="s"/>
      <c r="AX1833" t="s"/>
      <c r="AY1833" t="n">
        <v>2882743</v>
      </c>
      <c r="AZ1833" t="s">
        <v>1284</v>
      </c>
      <c r="BA1833" t="s"/>
      <c r="BB1833" t="n">
        <v>28913</v>
      </c>
      <c r="BC1833" t="n">
        <v>53.554776</v>
      </c>
      <c r="BD1833" t="n">
        <v>53.554776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1283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183</v>
      </c>
      <c r="L1834" t="s">
        <v>76</v>
      </c>
      <c r="M1834" t="s"/>
      <c r="N1834" t="s">
        <v>1292</v>
      </c>
      <c r="O1834" t="s">
        <v>78</v>
      </c>
      <c r="P1834" t="s">
        <v>1283</v>
      </c>
      <c r="Q1834" t="s"/>
      <c r="R1834" t="s">
        <v>220</v>
      </c>
      <c r="S1834" t="s">
        <v>582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HYPERLINK("https://hotel-media.eclerx.com/savepage/tk_1546853647645024_sr_273.html","info")</f>
        <v/>
      </c>
      <c r="AA1834" t="n">
        <v>-2882743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87</v>
      </c>
      <c r="AO1834" t="s"/>
      <c r="AP1834" t="n">
        <v>7</v>
      </c>
      <c r="AQ1834" t="s">
        <v>88</v>
      </c>
      <c r="AR1834" t="s">
        <v>124</v>
      </c>
      <c r="AS1834" t="s"/>
      <c r="AT1834" t="s">
        <v>90</v>
      </c>
      <c r="AU1834" t="s"/>
      <c r="AV1834" t="s"/>
      <c r="AW1834" t="s"/>
      <c r="AX1834" t="s"/>
      <c r="AY1834" t="n">
        <v>2882743</v>
      </c>
      <c r="AZ1834" t="s">
        <v>1284</v>
      </c>
      <c r="BA1834" t="s"/>
      <c r="BB1834" t="n">
        <v>28913</v>
      </c>
      <c r="BC1834" t="n">
        <v>53.554776</v>
      </c>
      <c r="BD1834" t="n">
        <v>53.554776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1283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183</v>
      </c>
      <c r="L1835" t="s">
        <v>76</v>
      </c>
      <c r="M1835" t="s"/>
      <c r="N1835" t="s">
        <v>1292</v>
      </c>
      <c r="O1835" t="s">
        <v>78</v>
      </c>
      <c r="P1835" t="s">
        <v>1283</v>
      </c>
      <c r="Q1835" t="s"/>
      <c r="R1835" t="s">
        <v>220</v>
      </c>
      <c r="S1835" t="s">
        <v>582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HYPERLINK("https://hotel-media.eclerx.com/savepage/tk_1546853647645024_sr_273.html","info")</f>
        <v/>
      </c>
      <c r="AA1835" t="n">
        <v>-2882743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87</v>
      </c>
      <c r="AO1835" t="s"/>
      <c r="AP1835" t="n">
        <v>7</v>
      </c>
      <c r="AQ1835" t="s">
        <v>88</v>
      </c>
      <c r="AR1835" t="s">
        <v>119</v>
      </c>
      <c r="AS1835" t="s"/>
      <c r="AT1835" t="s">
        <v>90</v>
      </c>
      <c r="AU1835" t="s"/>
      <c r="AV1835" t="s"/>
      <c r="AW1835" t="s"/>
      <c r="AX1835" t="s"/>
      <c r="AY1835" t="n">
        <v>2882743</v>
      </c>
      <c r="AZ1835" t="s">
        <v>1284</v>
      </c>
      <c r="BA1835" t="s"/>
      <c r="BB1835" t="n">
        <v>28913</v>
      </c>
      <c r="BC1835" t="n">
        <v>53.554776</v>
      </c>
      <c r="BD1835" t="n">
        <v>53.554776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1283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183</v>
      </c>
      <c r="L1836" t="s">
        <v>76</v>
      </c>
      <c r="M1836" t="s"/>
      <c r="N1836" t="s">
        <v>1293</v>
      </c>
      <c r="O1836" t="s">
        <v>78</v>
      </c>
      <c r="P1836" t="s">
        <v>1283</v>
      </c>
      <c r="Q1836" t="s"/>
      <c r="R1836" t="s">
        <v>220</v>
      </c>
      <c r="S1836" t="s">
        <v>582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HYPERLINK("https://hotel-media.eclerx.com/savepage/tk_1546853647645024_sr_273.html","info")</f>
        <v/>
      </c>
      <c r="AA1836" t="n">
        <v>-2882743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87</v>
      </c>
      <c r="AO1836" t="s"/>
      <c r="AP1836" t="n">
        <v>7</v>
      </c>
      <c r="AQ1836" t="s">
        <v>88</v>
      </c>
      <c r="AR1836" t="s">
        <v>121</v>
      </c>
      <c r="AS1836" t="s"/>
      <c r="AT1836" t="s">
        <v>90</v>
      </c>
      <c r="AU1836" t="s"/>
      <c r="AV1836" t="s"/>
      <c r="AW1836" t="s"/>
      <c r="AX1836" t="s"/>
      <c r="AY1836" t="n">
        <v>2882743</v>
      </c>
      <c r="AZ1836" t="s">
        <v>1284</v>
      </c>
      <c r="BA1836" t="s"/>
      <c r="BB1836" t="n">
        <v>28913</v>
      </c>
      <c r="BC1836" t="n">
        <v>53.554776</v>
      </c>
      <c r="BD1836" t="n">
        <v>53.554776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1283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184</v>
      </c>
      <c r="L1837" t="s">
        <v>76</v>
      </c>
      <c r="M1837" t="s"/>
      <c r="N1837" t="s">
        <v>131</v>
      </c>
      <c r="O1837" t="s">
        <v>78</v>
      </c>
      <c r="P1837" t="s">
        <v>1283</v>
      </c>
      <c r="Q1837" t="s"/>
      <c r="R1837" t="s">
        <v>220</v>
      </c>
      <c r="S1837" t="s">
        <v>163</v>
      </c>
      <c r="T1837" t="s">
        <v>81</v>
      </c>
      <c r="U1837" t="s">
        <v>82</v>
      </c>
      <c r="V1837" t="s">
        <v>83</v>
      </c>
      <c r="W1837" t="s">
        <v>84</v>
      </c>
      <c r="X1837" t="s"/>
      <c r="Y1837" t="s">
        <v>85</v>
      </c>
      <c r="Z1837">
        <f>HYPERLINK("https://hotel-media.eclerx.com/savepage/tk_1546853647645024_sr_273.html","info")</f>
        <v/>
      </c>
      <c r="AA1837" t="n">
        <v>-2882743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87</v>
      </c>
      <c r="AO1837" t="s"/>
      <c r="AP1837" t="n">
        <v>7</v>
      </c>
      <c r="AQ1837" t="s">
        <v>88</v>
      </c>
      <c r="AR1837" t="s">
        <v>438</v>
      </c>
      <c r="AS1837" t="s"/>
      <c r="AT1837" t="s">
        <v>90</v>
      </c>
      <c r="AU1837" t="s"/>
      <c r="AV1837" t="s"/>
      <c r="AW1837" t="s"/>
      <c r="AX1837" t="s"/>
      <c r="AY1837" t="n">
        <v>2882743</v>
      </c>
      <c r="AZ1837" t="s">
        <v>1284</v>
      </c>
      <c r="BA1837" t="s"/>
      <c r="BB1837" t="n">
        <v>28913</v>
      </c>
      <c r="BC1837" t="n">
        <v>53.554776</v>
      </c>
      <c r="BD1837" t="n">
        <v>53.554776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1283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185</v>
      </c>
      <c r="L1838" t="s">
        <v>76</v>
      </c>
      <c r="M1838" t="s"/>
      <c r="N1838" t="s">
        <v>128</v>
      </c>
      <c r="O1838" t="s">
        <v>78</v>
      </c>
      <c r="P1838" t="s">
        <v>1283</v>
      </c>
      <c r="Q1838" t="s"/>
      <c r="R1838" t="s">
        <v>220</v>
      </c>
      <c r="S1838" t="s">
        <v>707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HYPERLINK("https://hotel-media.eclerx.com/savepage/tk_1546853647645024_sr_273.html","info")</f>
        <v/>
      </c>
      <c r="AA1838" t="n">
        <v>-2882743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87</v>
      </c>
      <c r="AO1838" t="s"/>
      <c r="AP1838" t="n">
        <v>7</v>
      </c>
      <c r="AQ1838" t="s">
        <v>88</v>
      </c>
      <c r="AR1838" t="s">
        <v>121</v>
      </c>
      <c r="AS1838" t="s"/>
      <c r="AT1838" t="s">
        <v>90</v>
      </c>
      <c r="AU1838" t="s"/>
      <c r="AV1838" t="s"/>
      <c r="AW1838" t="s"/>
      <c r="AX1838" t="s"/>
      <c r="AY1838" t="n">
        <v>2882743</v>
      </c>
      <c r="AZ1838" t="s">
        <v>1284</v>
      </c>
      <c r="BA1838" t="s"/>
      <c r="BB1838" t="n">
        <v>28913</v>
      </c>
      <c r="BC1838" t="n">
        <v>53.554776</v>
      </c>
      <c r="BD1838" t="n">
        <v>53.554776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1283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187</v>
      </c>
      <c r="L1839" t="s">
        <v>76</v>
      </c>
      <c r="M1839" t="s"/>
      <c r="N1839" t="s">
        <v>641</v>
      </c>
      <c r="O1839" t="s">
        <v>78</v>
      </c>
      <c r="P1839" t="s">
        <v>1283</v>
      </c>
      <c r="Q1839" t="s"/>
      <c r="R1839" t="s">
        <v>220</v>
      </c>
      <c r="S1839" t="s">
        <v>944</v>
      </c>
      <c r="T1839" t="s">
        <v>81</v>
      </c>
      <c r="U1839" t="s">
        <v>82</v>
      </c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HYPERLINK("https://hotel-media.eclerx.com/savepage/tk_1546853647645024_sr_273.html","info")</f>
        <v/>
      </c>
      <c r="AA1839" t="n">
        <v>-2882743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87</v>
      </c>
      <c r="AO1839" t="s"/>
      <c r="AP1839" t="n">
        <v>7</v>
      </c>
      <c r="AQ1839" t="s">
        <v>88</v>
      </c>
      <c r="AR1839" t="s">
        <v>438</v>
      </c>
      <c r="AS1839" t="s"/>
      <c r="AT1839" t="s">
        <v>90</v>
      </c>
      <c r="AU1839" t="s"/>
      <c r="AV1839" t="s"/>
      <c r="AW1839" t="s"/>
      <c r="AX1839" t="s"/>
      <c r="AY1839" t="n">
        <v>2882743</v>
      </c>
      <c r="AZ1839" t="s">
        <v>1284</v>
      </c>
      <c r="BA1839" t="s"/>
      <c r="BB1839" t="n">
        <v>28913</v>
      </c>
      <c r="BC1839" t="n">
        <v>53.554776</v>
      </c>
      <c r="BD1839" t="n">
        <v>53.554776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1283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196</v>
      </c>
      <c r="L1840" t="s">
        <v>76</v>
      </c>
      <c r="M1840" t="s"/>
      <c r="N1840" t="s">
        <v>1294</v>
      </c>
      <c r="O1840" t="s">
        <v>78</v>
      </c>
      <c r="P1840" t="s">
        <v>1283</v>
      </c>
      <c r="Q1840" t="s"/>
      <c r="R1840" t="s">
        <v>220</v>
      </c>
      <c r="S1840" t="s">
        <v>165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HYPERLINK("https://hotel-media.eclerx.com/savepage/tk_1546853647645024_sr_273.html","info")</f>
        <v/>
      </c>
      <c r="AA1840" t="n">
        <v>-2882743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87</v>
      </c>
      <c r="AO1840" t="s"/>
      <c r="AP1840" t="n">
        <v>7</v>
      </c>
      <c r="AQ1840" t="s">
        <v>88</v>
      </c>
      <c r="AR1840" t="s">
        <v>133</v>
      </c>
      <c r="AS1840" t="s"/>
      <c r="AT1840" t="s">
        <v>90</v>
      </c>
      <c r="AU1840" t="s"/>
      <c r="AV1840" t="s"/>
      <c r="AW1840" t="s"/>
      <c r="AX1840" t="s"/>
      <c r="AY1840" t="n">
        <v>2882743</v>
      </c>
      <c r="AZ1840" t="s">
        <v>1284</v>
      </c>
      <c r="BA1840" t="s"/>
      <c r="BB1840" t="n">
        <v>28913</v>
      </c>
      <c r="BC1840" t="n">
        <v>53.554776</v>
      </c>
      <c r="BD1840" t="n">
        <v>53.554776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1283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196</v>
      </c>
      <c r="L1841" t="s">
        <v>76</v>
      </c>
      <c r="M1841" t="s"/>
      <c r="N1841" t="s">
        <v>1294</v>
      </c>
      <c r="O1841" t="s">
        <v>78</v>
      </c>
      <c r="P1841" t="s">
        <v>1283</v>
      </c>
      <c r="Q1841" t="s"/>
      <c r="R1841" t="s">
        <v>220</v>
      </c>
      <c r="S1841" t="s">
        <v>165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HYPERLINK("https://hotel-media.eclerx.com/savepage/tk_1546853647645024_sr_273.html","info")</f>
        <v/>
      </c>
      <c r="AA1841" t="n">
        <v>-2882743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87</v>
      </c>
      <c r="AO1841" t="s"/>
      <c r="AP1841" t="n">
        <v>7</v>
      </c>
      <c r="AQ1841" t="s">
        <v>88</v>
      </c>
      <c r="AR1841" t="s">
        <v>438</v>
      </c>
      <c r="AS1841" t="s"/>
      <c r="AT1841" t="s">
        <v>90</v>
      </c>
      <c r="AU1841" t="s"/>
      <c r="AV1841" t="s"/>
      <c r="AW1841" t="s"/>
      <c r="AX1841" t="s"/>
      <c r="AY1841" t="n">
        <v>2882743</v>
      </c>
      <c r="AZ1841" t="s">
        <v>1284</v>
      </c>
      <c r="BA1841" t="s"/>
      <c r="BB1841" t="n">
        <v>28913</v>
      </c>
      <c r="BC1841" t="n">
        <v>53.554776</v>
      </c>
      <c r="BD1841" t="n">
        <v>53.554776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1283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197</v>
      </c>
      <c r="L1842" t="s">
        <v>76</v>
      </c>
      <c r="M1842" t="s"/>
      <c r="N1842" t="s">
        <v>641</v>
      </c>
      <c r="O1842" t="s">
        <v>78</v>
      </c>
      <c r="P1842" t="s">
        <v>1283</v>
      </c>
      <c r="Q1842" t="s"/>
      <c r="R1842" t="s">
        <v>220</v>
      </c>
      <c r="S1842" t="s">
        <v>870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HYPERLINK("https://hotel-media.eclerx.com/savepage/tk_1546853647645024_sr_273.html","info")</f>
        <v/>
      </c>
      <c r="AA1842" t="n">
        <v>-2882743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87</v>
      </c>
      <c r="AO1842" t="s"/>
      <c r="AP1842" t="n">
        <v>7</v>
      </c>
      <c r="AQ1842" t="s">
        <v>88</v>
      </c>
      <c r="AR1842" t="s">
        <v>438</v>
      </c>
      <c r="AS1842" t="s"/>
      <c r="AT1842" t="s">
        <v>90</v>
      </c>
      <c r="AU1842" t="s"/>
      <c r="AV1842" t="s"/>
      <c r="AW1842" t="s"/>
      <c r="AX1842" t="s"/>
      <c r="AY1842" t="n">
        <v>2882743</v>
      </c>
      <c r="AZ1842" t="s">
        <v>1284</v>
      </c>
      <c r="BA1842" t="s"/>
      <c r="BB1842" t="n">
        <v>28913</v>
      </c>
      <c r="BC1842" t="n">
        <v>53.554776</v>
      </c>
      <c r="BD1842" t="n">
        <v>53.554776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1283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204</v>
      </c>
      <c r="L1843" t="s">
        <v>76</v>
      </c>
      <c r="M1843" t="s"/>
      <c r="N1843" t="s">
        <v>337</v>
      </c>
      <c r="O1843" t="s">
        <v>78</v>
      </c>
      <c r="P1843" t="s">
        <v>1283</v>
      </c>
      <c r="Q1843" t="s"/>
      <c r="R1843" t="s">
        <v>220</v>
      </c>
      <c r="S1843" t="s">
        <v>659</v>
      </c>
      <c r="T1843" t="s">
        <v>81</v>
      </c>
      <c r="U1843" t="s">
        <v>82</v>
      </c>
      <c r="V1843" t="s">
        <v>83</v>
      </c>
      <c r="W1843" t="s">
        <v>84</v>
      </c>
      <c r="X1843" t="s"/>
      <c r="Y1843" t="s">
        <v>85</v>
      </c>
      <c r="Z1843">
        <f>HYPERLINK("https://hotel-media.eclerx.com/savepage/tk_1546853647645024_sr_273.html","info")</f>
        <v/>
      </c>
      <c r="AA1843" t="n">
        <v>-2882743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87</v>
      </c>
      <c r="AO1843" t="s"/>
      <c r="AP1843" t="n">
        <v>7</v>
      </c>
      <c r="AQ1843" t="s">
        <v>88</v>
      </c>
      <c r="AR1843" t="s">
        <v>438</v>
      </c>
      <c r="AS1843" t="s"/>
      <c r="AT1843" t="s">
        <v>90</v>
      </c>
      <c r="AU1843" t="s"/>
      <c r="AV1843" t="s"/>
      <c r="AW1843" t="s"/>
      <c r="AX1843" t="s"/>
      <c r="AY1843" t="n">
        <v>2882743</v>
      </c>
      <c r="AZ1843" t="s">
        <v>1284</v>
      </c>
      <c r="BA1843" t="s"/>
      <c r="BB1843" t="n">
        <v>28913</v>
      </c>
      <c r="BC1843" t="n">
        <v>53.554776</v>
      </c>
      <c r="BD1843" t="n">
        <v>53.554776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1283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206</v>
      </c>
      <c r="L1844" t="s">
        <v>76</v>
      </c>
      <c r="M1844" t="s"/>
      <c r="N1844" t="s">
        <v>1294</v>
      </c>
      <c r="O1844" t="s">
        <v>78</v>
      </c>
      <c r="P1844" t="s">
        <v>1283</v>
      </c>
      <c r="Q1844" t="s"/>
      <c r="R1844" t="s">
        <v>220</v>
      </c>
      <c r="S1844" t="s">
        <v>1015</v>
      </c>
      <c r="T1844" t="s">
        <v>81</v>
      </c>
      <c r="U1844" t="s">
        <v>82</v>
      </c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HYPERLINK("https://hotel-media.eclerx.com/savepage/tk_1546853647645024_sr_273.html","info")</f>
        <v/>
      </c>
      <c r="AA1844" t="n">
        <v>-2882743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87</v>
      </c>
      <c r="AO1844" t="s"/>
      <c r="AP1844" t="n">
        <v>7</v>
      </c>
      <c r="AQ1844" t="s">
        <v>88</v>
      </c>
      <c r="AR1844" t="s">
        <v>133</v>
      </c>
      <c r="AS1844" t="s"/>
      <c r="AT1844" t="s">
        <v>90</v>
      </c>
      <c r="AU1844" t="s"/>
      <c r="AV1844" t="s"/>
      <c r="AW1844" t="s"/>
      <c r="AX1844" t="s"/>
      <c r="AY1844" t="n">
        <v>2882743</v>
      </c>
      <c r="AZ1844" t="s">
        <v>1284</v>
      </c>
      <c r="BA1844" t="s"/>
      <c r="BB1844" t="n">
        <v>28913</v>
      </c>
      <c r="BC1844" t="n">
        <v>53.554776</v>
      </c>
      <c r="BD1844" t="n">
        <v>53.554776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1283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206</v>
      </c>
      <c r="L1845" t="s">
        <v>76</v>
      </c>
      <c r="M1845" t="s"/>
      <c r="N1845" t="s">
        <v>1295</v>
      </c>
      <c r="O1845" t="s">
        <v>78</v>
      </c>
      <c r="P1845" t="s">
        <v>1283</v>
      </c>
      <c r="Q1845" t="s"/>
      <c r="R1845" t="s">
        <v>220</v>
      </c>
      <c r="S1845" t="s">
        <v>1015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HYPERLINK("https://hotel-media.eclerx.com/savepage/tk_1546853647645024_sr_273.html","info")</f>
        <v/>
      </c>
      <c r="AA1845" t="n">
        <v>-2882743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87</v>
      </c>
      <c r="AO1845" t="s"/>
      <c r="AP1845" t="n">
        <v>7</v>
      </c>
      <c r="AQ1845" t="s">
        <v>88</v>
      </c>
      <c r="AR1845" t="s">
        <v>133</v>
      </c>
      <c r="AS1845" t="s"/>
      <c r="AT1845" t="s">
        <v>90</v>
      </c>
      <c r="AU1845" t="s"/>
      <c r="AV1845" t="s"/>
      <c r="AW1845" t="s"/>
      <c r="AX1845" t="s"/>
      <c r="AY1845" t="n">
        <v>2882743</v>
      </c>
      <c r="AZ1845" t="s">
        <v>1284</v>
      </c>
      <c r="BA1845" t="s"/>
      <c r="BB1845" t="n">
        <v>28913</v>
      </c>
      <c r="BC1845" t="n">
        <v>53.554776</v>
      </c>
      <c r="BD1845" t="n">
        <v>53.554776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1283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206</v>
      </c>
      <c r="L1846" t="s">
        <v>76</v>
      </c>
      <c r="M1846" t="s"/>
      <c r="N1846" t="s">
        <v>1294</v>
      </c>
      <c r="O1846" t="s">
        <v>78</v>
      </c>
      <c r="P1846" t="s">
        <v>1283</v>
      </c>
      <c r="Q1846" t="s"/>
      <c r="R1846" t="s">
        <v>220</v>
      </c>
      <c r="S1846" t="s">
        <v>1015</v>
      </c>
      <c r="T1846" t="s">
        <v>81</v>
      </c>
      <c r="U1846" t="s">
        <v>82</v>
      </c>
      <c r="V1846" t="s">
        <v>83</v>
      </c>
      <c r="W1846" t="s">
        <v>84</v>
      </c>
      <c r="X1846" t="s"/>
      <c r="Y1846" t="s">
        <v>85</v>
      </c>
      <c r="Z1846">
        <f>HYPERLINK("https://hotel-media.eclerx.com/savepage/tk_1546853647645024_sr_273.html","info")</f>
        <v/>
      </c>
      <c r="AA1846" t="n">
        <v>-2882743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87</v>
      </c>
      <c r="AO1846" t="s"/>
      <c r="AP1846" t="n">
        <v>7</v>
      </c>
      <c r="AQ1846" t="s">
        <v>88</v>
      </c>
      <c r="AR1846" t="s">
        <v>438</v>
      </c>
      <c r="AS1846" t="s"/>
      <c r="AT1846" t="s">
        <v>90</v>
      </c>
      <c r="AU1846" t="s"/>
      <c r="AV1846" t="s"/>
      <c r="AW1846" t="s"/>
      <c r="AX1846" t="s"/>
      <c r="AY1846" t="n">
        <v>2882743</v>
      </c>
      <c r="AZ1846" t="s">
        <v>1284</v>
      </c>
      <c r="BA1846" t="s"/>
      <c r="BB1846" t="n">
        <v>28913</v>
      </c>
      <c r="BC1846" t="n">
        <v>53.554776</v>
      </c>
      <c r="BD1846" t="n">
        <v>53.554776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1283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206</v>
      </c>
      <c r="L1847" t="s">
        <v>76</v>
      </c>
      <c r="M1847" t="s"/>
      <c r="N1847" t="s">
        <v>1295</v>
      </c>
      <c r="O1847" t="s">
        <v>78</v>
      </c>
      <c r="P1847" t="s">
        <v>1283</v>
      </c>
      <c r="Q1847" t="s"/>
      <c r="R1847" t="s">
        <v>220</v>
      </c>
      <c r="S1847" t="s">
        <v>1015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HYPERLINK("https://hotel-media.eclerx.com/savepage/tk_1546853647645024_sr_273.html","info")</f>
        <v/>
      </c>
      <c r="AA1847" t="n">
        <v>-2882743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87</v>
      </c>
      <c r="AO1847" t="s"/>
      <c r="AP1847" t="n">
        <v>7</v>
      </c>
      <c r="AQ1847" t="s">
        <v>88</v>
      </c>
      <c r="AR1847" t="s">
        <v>438</v>
      </c>
      <c r="AS1847" t="s"/>
      <c r="AT1847" t="s">
        <v>90</v>
      </c>
      <c r="AU1847" t="s"/>
      <c r="AV1847" t="s"/>
      <c r="AW1847" t="s"/>
      <c r="AX1847" t="s"/>
      <c r="AY1847" t="n">
        <v>2882743</v>
      </c>
      <c r="AZ1847" t="s">
        <v>1284</v>
      </c>
      <c r="BA1847" t="s"/>
      <c r="BB1847" t="n">
        <v>28913</v>
      </c>
      <c r="BC1847" t="n">
        <v>53.554776</v>
      </c>
      <c r="BD1847" t="n">
        <v>53.554776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1283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206</v>
      </c>
      <c r="L1848" t="s">
        <v>76</v>
      </c>
      <c r="M1848" t="s"/>
      <c r="N1848" t="s">
        <v>1289</v>
      </c>
      <c r="O1848" t="s">
        <v>78</v>
      </c>
      <c r="P1848" t="s">
        <v>1283</v>
      </c>
      <c r="Q1848" t="s"/>
      <c r="R1848" t="s">
        <v>220</v>
      </c>
      <c r="S1848" t="s">
        <v>1015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HYPERLINK("https://hotel-media.eclerx.com/savepage/tk_1546853647645024_sr_273.html","info")</f>
        <v/>
      </c>
      <c r="AA1848" t="n">
        <v>-2882743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87</v>
      </c>
      <c r="AO1848" t="s"/>
      <c r="AP1848" t="n">
        <v>7</v>
      </c>
      <c r="AQ1848" t="s">
        <v>88</v>
      </c>
      <c r="AR1848" t="s">
        <v>123</v>
      </c>
      <c r="AS1848" t="s"/>
      <c r="AT1848" t="s">
        <v>90</v>
      </c>
      <c r="AU1848" t="s"/>
      <c r="AV1848" t="s"/>
      <c r="AW1848" t="s"/>
      <c r="AX1848" t="s"/>
      <c r="AY1848" t="n">
        <v>2882743</v>
      </c>
      <c r="AZ1848" t="s">
        <v>1284</v>
      </c>
      <c r="BA1848" t="s"/>
      <c r="BB1848" t="n">
        <v>28913</v>
      </c>
      <c r="BC1848" t="n">
        <v>53.554776</v>
      </c>
      <c r="BD1848" t="n">
        <v>53.554776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1283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210</v>
      </c>
      <c r="L1849" t="s">
        <v>76</v>
      </c>
      <c r="M1849" t="s"/>
      <c r="N1849" t="s">
        <v>1296</v>
      </c>
      <c r="O1849" t="s">
        <v>78</v>
      </c>
      <c r="P1849" t="s">
        <v>1283</v>
      </c>
      <c r="Q1849" t="s"/>
      <c r="R1849" t="s">
        <v>220</v>
      </c>
      <c r="S1849" t="s">
        <v>661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HYPERLINK("https://hotel-media.eclerx.com/savepage/tk_1546853647645024_sr_273.html","info")</f>
        <v/>
      </c>
      <c r="AA1849" t="n">
        <v>-2882743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87</v>
      </c>
      <c r="AO1849" t="s"/>
      <c r="AP1849" t="n">
        <v>7</v>
      </c>
      <c r="AQ1849" t="s">
        <v>88</v>
      </c>
      <c r="AR1849" t="s">
        <v>121</v>
      </c>
      <c r="AS1849" t="s"/>
      <c r="AT1849" t="s">
        <v>90</v>
      </c>
      <c r="AU1849" t="s"/>
      <c r="AV1849" t="s"/>
      <c r="AW1849" t="s"/>
      <c r="AX1849" t="s"/>
      <c r="AY1849" t="n">
        <v>2882743</v>
      </c>
      <c r="AZ1849" t="s">
        <v>1284</v>
      </c>
      <c r="BA1849" t="s"/>
      <c r="BB1849" t="n">
        <v>28913</v>
      </c>
      <c r="BC1849" t="n">
        <v>53.554776</v>
      </c>
      <c r="BD1849" t="n">
        <v>53.554776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1283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210</v>
      </c>
      <c r="L1850" t="s">
        <v>76</v>
      </c>
      <c r="M1850" t="s"/>
      <c r="N1850" t="s">
        <v>1297</v>
      </c>
      <c r="O1850" t="s">
        <v>78</v>
      </c>
      <c r="P1850" t="s">
        <v>1283</v>
      </c>
      <c r="Q1850" t="s"/>
      <c r="R1850" t="s">
        <v>220</v>
      </c>
      <c r="S1850" t="s">
        <v>661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HYPERLINK("https://hotel-media.eclerx.com/savepage/tk_1546853647645024_sr_273.html","info")</f>
        <v/>
      </c>
      <c r="AA1850" t="n">
        <v>-2882743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87</v>
      </c>
      <c r="AO1850" t="s"/>
      <c r="AP1850" t="n">
        <v>7</v>
      </c>
      <c r="AQ1850" t="s">
        <v>88</v>
      </c>
      <c r="AR1850" t="s">
        <v>124</v>
      </c>
      <c r="AS1850" t="s"/>
      <c r="AT1850" t="s">
        <v>90</v>
      </c>
      <c r="AU1850" t="s"/>
      <c r="AV1850" t="s"/>
      <c r="AW1850" t="s"/>
      <c r="AX1850" t="s"/>
      <c r="AY1850" t="n">
        <v>2882743</v>
      </c>
      <c r="AZ1850" t="s">
        <v>1284</v>
      </c>
      <c r="BA1850" t="s"/>
      <c r="BB1850" t="n">
        <v>28913</v>
      </c>
      <c r="BC1850" t="n">
        <v>53.554776</v>
      </c>
      <c r="BD1850" t="n">
        <v>53.554776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1283</v>
      </c>
      <c r="F1851" t="n">
        <v>-1</v>
      </c>
      <c r="G1851" t="s">
        <v>74</v>
      </c>
      <c r="H1851" t="s">
        <v>75</v>
      </c>
      <c r="I1851" t="s"/>
      <c r="J1851" t="s">
        <v>74</v>
      </c>
      <c r="K1851" t="n">
        <v>210</v>
      </c>
      <c r="L1851" t="s">
        <v>76</v>
      </c>
      <c r="M1851" t="s"/>
      <c r="N1851" t="s">
        <v>1297</v>
      </c>
      <c r="O1851" t="s">
        <v>78</v>
      </c>
      <c r="P1851" t="s">
        <v>1283</v>
      </c>
      <c r="Q1851" t="s"/>
      <c r="R1851" t="s">
        <v>220</v>
      </c>
      <c r="S1851" t="s">
        <v>661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HYPERLINK("https://hotel-media.eclerx.com/savepage/tk_1546853647645024_sr_273.html","info")</f>
        <v/>
      </c>
      <c r="AA1851" t="n">
        <v>-2882743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87</v>
      </c>
      <c r="AO1851" t="s"/>
      <c r="AP1851" t="n">
        <v>7</v>
      </c>
      <c r="AQ1851" t="s">
        <v>88</v>
      </c>
      <c r="AR1851" t="s">
        <v>119</v>
      </c>
      <c r="AS1851" t="s"/>
      <c r="AT1851" t="s">
        <v>90</v>
      </c>
      <c r="AU1851" t="s"/>
      <c r="AV1851" t="s"/>
      <c r="AW1851" t="s"/>
      <c r="AX1851" t="s"/>
      <c r="AY1851" t="n">
        <v>2882743</v>
      </c>
      <c r="AZ1851" t="s">
        <v>1284</v>
      </c>
      <c r="BA1851" t="s"/>
      <c r="BB1851" t="n">
        <v>28913</v>
      </c>
      <c r="BC1851" t="n">
        <v>53.554776</v>
      </c>
      <c r="BD1851" t="n">
        <v>53.554776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1283</v>
      </c>
      <c r="F1852" t="n">
        <v>-1</v>
      </c>
      <c r="G1852" t="s">
        <v>74</v>
      </c>
      <c r="H1852" t="s">
        <v>75</v>
      </c>
      <c r="I1852" t="s"/>
      <c r="J1852" t="s">
        <v>74</v>
      </c>
      <c r="K1852" t="n">
        <v>212</v>
      </c>
      <c r="L1852" t="s">
        <v>76</v>
      </c>
      <c r="M1852" t="s"/>
      <c r="N1852" t="s">
        <v>169</v>
      </c>
      <c r="O1852" t="s">
        <v>78</v>
      </c>
      <c r="P1852" t="s">
        <v>1283</v>
      </c>
      <c r="Q1852" t="s"/>
      <c r="R1852" t="s">
        <v>220</v>
      </c>
      <c r="S1852" t="s">
        <v>875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HYPERLINK("https://hotel-media.eclerx.com/savepage/tk_1546853647645024_sr_273.html","info")</f>
        <v/>
      </c>
      <c r="AA1852" t="n">
        <v>-2882743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87</v>
      </c>
      <c r="AO1852" t="s"/>
      <c r="AP1852" t="n">
        <v>7</v>
      </c>
      <c r="AQ1852" t="s">
        <v>88</v>
      </c>
      <c r="AR1852" t="s">
        <v>121</v>
      </c>
      <c r="AS1852" t="s"/>
      <c r="AT1852" t="s">
        <v>90</v>
      </c>
      <c r="AU1852" t="s"/>
      <c r="AV1852" t="s"/>
      <c r="AW1852" t="s"/>
      <c r="AX1852" t="s"/>
      <c r="AY1852" t="n">
        <v>2882743</v>
      </c>
      <c r="AZ1852" t="s">
        <v>1284</v>
      </c>
      <c r="BA1852" t="s"/>
      <c r="BB1852" t="n">
        <v>28913</v>
      </c>
      <c r="BC1852" t="n">
        <v>53.554776</v>
      </c>
      <c r="BD1852" t="n">
        <v>53.554776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1283</v>
      </c>
      <c r="F1853" t="n">
        <v>-1</v>
      </c>
      <c r="G1853" t="s">
        <v>74</v>
      </c>
      <c r="H1853" t="s">
        <v>75</v>
      </c>
      <c r="I1853" t="s"/>
      <c r="J1853" t="s">
        <v>74</v>
      </c>
      <c r="K1853" t="n">
        <v>213</v>
      </c>
      <c r="L1853" t="s">
        <v>76</v>
      </c>
      <c r="M1853" t="s"/>
      <c r="N1853" t="s">
        <v>1295</v>
      </c>
      <c r="O1853" t="s">
        <v>78</v>
      </c>
      <c r="P1853" t="s">
        <v>1283</v>
      </c>
      <c r="Q1853" t="s"/>
      <c r="R1853" t="s">
        <v>220</v>
      </c>
      <c r="S1853" t="s">
        <v>877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HYPERLINK("https://hotel-media.eclerx.com/savepage/tk_1546853647645024_sr_273.html","info")</f>
        <v/>
      </c>
      <c r="AA1853" t="n">
        <v>-2882743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87</v>
      </c>
      <c r="AO1853" t="s"/>
      <c r="AP1853" t="n">
        <v>7</v>
      </c>
      <c r="AQ1853" t="s">
        <v>88</v>
      </c>
      <c r="AR1853" t="s">
        <v>133</v>
      </c>
      <c r="AS1853" t="s"/>
      <c r="AT1853" t="s">
        <v>90</v>
      </c>
      <c r="AU1853" t="s"/>
      <c r="AV1853" t="s"/>
      <c r="AW1853" t="s"/>
      <c r="AX1853" t="s"/>
      <c r="AY1853" t="n">
        <v>2882743</v>
      </c>
      <c r="AZ1853" t="s">
        <v>1284</v>
      </c>
      <c r="BA1853" t="s"/>
      <c r="BB1853" t="n">
        <v>28913</v>
      </c>
      <c r="BC1853" t="n">
        <v>53.554776</v>
      </c>
      <c r="BD1853" t="n">
        <v>53.554776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1283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213</v>
      </c>
      <c r="L1854" t="s">
        <v>76</v>
      </c>
      <c r="M1854" t="s"/>
      <c r="N1854" t="s">
        <v>1295</v>
      </c>
      <c r="O1854" t="s">
        <v>78</v>
      </c>
      <c r="P1854" t="s">
        <v>1283</v>
      </c>
      <c r="Q1854" t="s"/>
      <c r="R1854" t="s">
        <v>220</v>
      </c>
      <c r="S1854" t="s">
        <v>877</v>
      </c>
      <c r="T1854" t="s">
        <v>81</v>
      </c>
      <c r="U1854" t="s">
        <v>82</v>
      </c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HYPERLINK("https://hotel-media.eclerx.com/savepage/tk_1546853647645024_sr_273.html","info")</f>
        <v/>
      </c>
      <c r="AA1854" t="n">
        <v>-2882743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87</v>
      </c>
      <c r="AO1854" t="s"/>
      <c r="AP1854" t="n">
        <v>7</v>
      </c>
      <c r="AQ1854" t="s">
        <v>88</v>
      </c>
      <c r="AR1854" t="s">
        <v>438</v>
      </c>
      <c r="AS1854" t="s"/>
      <c r="AT1854" t="s">
        <v>90</v>
      </c>
      <c r="AU1854" t="s"/>
      <c r="AV1854" t="s"/>
      <c r="AW1854" t="s"/>
      <c r="AX1854" t="s"/>
      <c r="AY1854" t="n">
        <v>2882743</v>
      </c>
      <c r="AZ1854" t="s">
        <v>1284</v>
      </c>
      <c r="BA1854" t="s"/>
      <c r="BB1854" t="n">
        <v>28913</v>
      </c>
      <c r="BC1854" t="n">
        <v>53.554776</v>
      </c>
      <c r="BD1854" t="n">
        <v>53.554776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1283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213</v>
      </c>
      <c r="L1855" t="s">
        <v>76</v>
      </c>
      <c r="M1855" t="s"/>
      <c r="N1855" t="s">
        <v>1094</v>
      </c>
      <c r="O1855" t="s">
        <v>78</v>
      </c>
      <c r="P1855" t="s">
        <v>1283</v>
      </c>
      <c r="Q1855" t="s"/>
      <c r="R1855" t="s">
        <v>220</v>
      </c>
      <c r="S1855" t="s">
        <v>877</v>
      </c>
      <c r="T1855" t="s">
        <v>81</v>
      </c>
      <c r="U1855" t="s">
        <v>82</v>
      </c>
      <c r="V1855" t="s">
        <v>83</v>
      </c>
      <c r="W1855" t="s">
        <v>97</v>
      </c>
      <c r="X1855" t="s"/>
      <c r="Y1855" t="s">
        <v>85</v>
      </c>
      <c r="Z1855">
        <f>HYPERLINK("https://hotel-media.eclerx.com/savepage/tk_1546853647645024_sr_273.html","info")</f>
        <v/>
      </c>
      <c r="AA1855" t="n">
        <v>-2882743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87</v>
      </c>
      <c r="AO1855" t="s"/>
      <c r="AP1855" t="n">
        <v>7</v>
      </c>
      <c r="AQ1855" t="s">
        <v>88</v>
      </c>
      <c r="AR1855" t="s">
        <v>438</v>
      </c>
      <c r="AS1855" t="s"/>
      <c r="AT1855" t="s">
        <v>90</v>
      </c>
      <c r="AU1855" t="s"/>
      <c r="AV1855" t="s"/>
      <c r="AW1855" t="s"/>
      <c r="AX1855" t="s"/>
      <c r="AY1855" t="n">
        <v>2882743</v>
      </c>
      <c r="AZ1855" t="s">
        <v>1284</v>
      </c>
      <c r="BA1855" t="s"/>
      <c r="BB1855" t="n">
        <v>28913</v>
      </c>
      <c r="BC1855" t="n">
        <v>53.554776</v>
      </c>
      <c r="BD1855" t="n">
        <v>53.554776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1283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222</v>
      </c>
      <c r="L1856" t="s">
        <v>76</v>
      </c>
      <c r="M1856" t="s"/>
      <c r="N1856" t="s">
        <v>858</v>
      </c>
      <c r="O1856" t="s">
        <v>78</v>
      </c>
      <c r="P1856" t="s">
        <v>1283</v>
      </c>
      <c r="Q1856" t="s"/>
      <c r="R1856" t="s">
        <v>220</v>
      </c>
      <c r="S1856" t="s">
        <v>882</v>
      </c>
      <c r="T1856" t="s">
        <v>81</v>
      </c>
      <c r="U1856" t="s">
        <v>82</v>
      </c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HYPERLINK("https://hotel-media.eclerx.com/savepage/tk_1546853647645024_sr_273.html","info")</f>
        <v/>
      </c>
      <c r="AA1856" t="n">
        <v>-2882743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87</v>
      </c>
      <c r="AO1856" t="s"/>
      <c r="AP1856" t="n">
        <v>7</v>
      </c>
      <c r="AQ1856" t="s">
        <v>88</v>
      </c>
      <c r="AR1856" t="s">
        <v>124</v>
      </c>
      <c r="AS1856" t="s"/>
      <c r="AT1856" t="s">
        <v>90</v>
      </c>
      <c r="AU1856" t="s"/>
      <c r="AV1856" t="s"/>
      <c r="AW1856" t="s"/>
      <c r="AX1856" t="s"/>
      <c r="AY1856" t="n">
        <v>2882743</v>
      </c>
      <c r="AZ1856" t="s">
        <v>1284</v>
      </c>
      <c r="BA1856" t="s"/>
      <c r="BB1856" t="n">
        <v>28913</v>
      </c>
      <c r="BC1856" t="n">
        <v>53.554776</v>
      </c>
      <c r="BD1856" t="n">
        <v>53.554776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1283</v>
      </c>
      <c r="F1857" t="n">
        <v>-1</v>
      </c>
      <c r="G1857" t="s">
        <v>74</v>
      </c>
      <c r="H1857" t="s">
        <v>75</v>
      </c>
      <c r="I1857" t="s"/>
      <c r="J1857" t="s">
        <v>74</v>
      </c>
      <c r="K1857" t="n">
        <v>222</v>
      </c>
      <c r="L1857" t="s">
        <v>76</v>
      </c>
      <c r="M1857" t="s"/>
      <c r="N1857" t="s">
        <v>858</v>
      </c>
      <c r="O1857" t="s">
        <v>78</v>
      </c>
      <c r="P1857" t="s">
        <v>1283</v>
      </c>
      <c r="Q1857" t="s"/>
      <c r="R1857" t="s">
        <v>220</v>
      </c>
      <c r="S1857" t="s">
        <v>882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HYPERLINK("https://hotel-media.eclerx.com/savepage/tk_1546853647645024_sr_273.html","info")</f>
        <v/>
      </c>
      <c r="AA1857" t="n">
        <v>-2882743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87</v>
      </c>
      <c r="AO1857" t="s"/>
      <c r="AP1857" t="n">
        <v>7</v>
      </c>
      <c r="AQ1857" t="s">
        <v>88</v>
      </c>
      <c r="AR1857" t="s">
        <v>119</v>
      </c>
      <c r="AS1857" t="s"/>
      <c r="AT1857" t="s">
        <v>90</v>
      </c>
      <c r="AU1857" t="s"/>
      <c r="AV1857" t="s"/>
      <c r="AW1857" t="s"/>
      <c r="AX1857" t="s"/>
      <c r="AY1857" t="n">
        <v>2882743</v>
      </c>
      <c r="AZ1857" t="s">
        <v>1284</v>
      </c>
      <c r="BA1857" t="s"/>
      <c r="BB1857" t="n">
        <v>28913</v>
      </c>
      <c r="BC1857" t="n">
        <v>53.554776</v>
      </c>
      <c r="BD1857" t="n">
        <v>53.554776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1283</v>
      </c>
      <c r="F1858" t="n">
        <v>-1</v>
      </c>
      <c r="G1858" t="s">
        <v>74</v>
      </c>
      <c r="H1858" t="s">
        <v>75</v>
      </c>
      <c r="I1858" t="s"/>
      <c r="J1858" t="s">
        <v>74</v>
      </c>
      <c r="K1858" t="n">
        <v>222</v>
      </c>
      <c r="L1858" t="s">
        <v>76</v>
      </c>
      <c r="M1858" t="s"/>
      <c r="N1858" t="s">
        <v>1298</v>
      </c>
      <c r="O1858" t="s">
        <v>78</v>
      </c>
      <c r="P1858" t="s">
        <v>1283</v>
      </c>
      <c r="Q1858" t="s"/>
      <c r="R1858" t="s">
        <v>220</v>
      </c>
      <c r="S1858" t="s">
        <v>882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HYPERLINK("https://hotel-media.eclerx.com/savepage/tk_1546853647645024_sr_273.html","info")</f>
        <v/>
      </c>
      <c r="AA1858" t="n">
        <v>-2882743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87</v>
      </c>
      <c r="AO1858" t="s"/>
      <c r="AP1858" t="n">
        <v>7</v>
      </c>
      <c r="AQ1858" t="s">
        <v>88</v>
      </c>
      <c r="AR1858" t="s">
        <v>121</v>
      </c>
      <c r="AS1858" t="s"/>
      <c r="AT1858" t="s">
        <v>90</v>
      </c>
      <c r="AU1858" t="s"/>
      <c r="AV1858" t="s"/>
      <c r="AW1858" t="s"/>
      <c r="AX1858" t="s"/>
      <c r="AY1858" t="n">
        <v>2882743</v>
      </c>
      <c r="AZ1858" t="s">
        <v>1284</v>
      </c>
      <c r="BA1858" t="s"/>
      <c r="BB1858" t="n">
        <v>28913</v>
      </c>
      <c r="BC1858" t="n">
        <v>53.554776</v>
      </c>
      <c r="BD1858" t="n">
        <v>53.554776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1283</v>
      </c>
      <c r="F1859" t="n">
        <v>-1</v>
      </c>
      <c r="G1859" t="s">
        <v>74</v>
      </c>
      <c r="H1859" t="s">
        <v>75</v>
      </c>
      <c r="I1859" t="s"/>
      <c r="J1859" t="s">
        <v>74</v>
      </c>
      <c r="K1859" t="n">
        <v>232</v>
      </c>
      <c r="L1859" t="s">
        <v>76</v>
      </c>
      <c r="M1859" t="s"/>
      <c r="N1859" t="s">
        <v>1287</v>
      </c>
      <c r="O1859" t="s">
        <v>78</v>
      </c>
      <c r="P1859" t="s">
        <v>1283</v>
      </c>
      <c r="Q1859" t="s"/>
      <c r="R1859" t="s">
        <v>220</v>
      </c>
      <c r="S1859" t="s">
        <v>665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HYPERLINK("https://hotel-media.eclerx.com/savepage/tk_1546853647645024_sr_273.html","info")</f>
        <v/>
      </c>
      <c r="AA1859" t="n">
        <v>-2882743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87</v>
      </c>
      <c r="AO1859" t="s"/>
      <c r="AP1859" t="n">
        <v>7</v>
      </c>
      <c r="AQ1859" t="s">
        <v>88</v>
      </c>
      <c r="AR1859" t="s">
        <v>123</v>
      </c>
      <c r="AS1859" t="s"/>
      <c r="AT1859" t="s">
        <v>90</v>
      </c>
      <c r="AU1859" t="s"/>
      <c r="AV1859" t="s"/>
      <c r="AW1859" t="s"/>
      <c r="AX1859" t="s"/>
      <c r="AY1859" t="n">
        <v>2882743</v>
      </c>
      <c r="AZ1859" t="s">
        <v>1284</v>
      </c>
      <c r="BA1859" t="s"/>
      <c r="BB1859" t="n">
        <v>28913</v>
      </c>
      <c r="BC1859" t="n">
        <v>53.554776</v>
      </c>
      <c r="BD1859" t="n">
        <v>53.554776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1283</v>
      </c>
      <c r="F1860" t="n">
        <v>-1</v>
      </c>
      <c r="G1860" t="s">
        <v>74</v>
      </c>
      <c r="H1860" t="s">
        <v>75</v>
      </c>
      <c r="I1860" t="s"/>
      <c r="J1860" t="s">
        <v>74</v>
      </c>
      <c r="K1860" t="n">
        <v>246</v>
      </c>
      <c r="L1860" t="s">
        <v>76</v>
      </c>
      <c r="M1860" t="s"/>
      <c r="N1860" t="s">
        <v>1299</v>
      </c>
      <c r="O1860" t="s">
        <v>78</v>
      </c>
      <c r="P1860" t="s">
        <v>1283</v>
      </c>
      <c r="Q1860" t="s"/>
      <c r="R1860" t="s">
        <v>220</v>
      </c>
      <c r="S1860" t="s">
        <v>883</v>
      </c>
      <c r="T1860" t="s">
        <v>81</v>
      </c>
      <c r="U1860" t="s">
        <v>82</v>
      </c>
      <c r="V1860" t="s">
        <v>83</v>
      </c>
      <c r="W1860" t="s">
        <v>97</v>
      </c>
      <c r="X1860" t="s"/>
      <c r="Y1860" t="s">
        <v>85</v>
      </c>
      <c r="Z1860">
        <f>HYPERLINK("https://hotel-media.eclerx.com/savepage/tk_1546853647645024_sr_273.html","info")</f>
        <v/>
      </c>
      <c r="AA1860" t="n">
        <v>-2882743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87</v>
      </c>
      <c r="AO1860" t="s"/>
      <c r="AP1860" t="n">
        <v>7</v>
      </c>
      <c r="AQ1860" t="s">
        <v>88</v>
      </c>
      <c r="AR1860" t="s">
        <v>438</v>
      </c>
      <c r="AS1860" t="s"/>
      <c r="AT1860" t="s">
        <v>90</v>
      </c>
      <c r="AU1860" t="s"/>
      <c r="AV1860" t="s"/>
      <c r="AW1860" t="s"/>
      <c r="AX1860" t="s"/>
      <c r="AY1860" t="n">
        <v>2882743</v>
      </c>
      <c r="AZ1860" t="s">
        <v>1284</v>
      </c>
      <c r="BA1860" t="s"/>
      <c r="BB1860" t="n">
        <v>28913</v>
      </c>
      <c r="BC1860" t="n">
        <v>53.554776</v>
      </c>
      <c r="BD1860" t="n">
        <v>53.554776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1283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248</v>
      </c>
      <c r="L1861" t="s">
        <v>76</v>
      </c>
      <c r="M1861" t="s"/>
      <c r="N1861" t="s">
        <v>1094</v>
      </c>
      <c r="O1861" t="s">
        <v>78</v>
      </c>
      <c r="P1861" t="s">
        <v>1283</v>
      </c>
      <c r="Q1861" t="s"/>
      <c r="R1861" t="s">
        <v>220</v>
      </c>
      <c r="S1861" t="s">
        <v>182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HYPERLINK("https://hotel-media.eclerx.com/savepage/tk_1546853647645024_sr_273.html","info")</f>
        <v/>
      </c>
      <c r="AA1861" t="n">
        <v>-2882743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87</v>
      </c>
      <c r="AO1861" t="s"/>
      <c r="AP1861" t="n">
        <v>7</v>
      </c>
      <c r="AQ1861" t="s">
        <v>88</v>
      </c>
      <c r="AR1861" t="s">
        <v>438</v>
      </c>
      <c r="AS1861" t="s"/>
      <c r="AT1861" t="s">
        <v>90</v>
      </c>
      <c r="AU1861" t="s"/>
      <c r="AV1861" t="s"/>
      <c r="AW1861" t="s"/>
      <c r="AX1861" t="s"/>
      <c r="AY1861" t="n">
        <v>2882743</v>
      </c>
      <c r="AZ1861" t="s">
        <v>1284</v>
      </c>
      <c r="BA1861" t="s"/>
      <c r="BB1861" t="n">
        <v>28913</v>
      </c>
      <c r="BC1861" t="n">
        <v>53.554776</v>
      </c>
      <c r="BD1861" t="n">
        <v>53.554776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1283</v>
      </c>
      <c r="F1862" t="n">
        <v>-1</v>
      </c>
      <c r="G1862" t="s">
        <v>74</v>
      </c>
      <c r="H1862" t="s">
        <v>75</v>
      </c>
      <c r="I1862" t="s"/>
      <c r="J1862" t="s">
        <v>74</v>
      </c>
      <c r="K1862" t="n">
        <v>253</v>
      </c>
      <c r="L1862" t="s">
        <v>76</v>
      </c>
      <c r="M1862" t="s"/>
      <c r="N1862" t="s">
        <v>1289</v>
      </c>
      <c r="O1862" t="s">
        <v>78</v>
      </c>
      <c r="P1862" t="s">
        <v>1283</v>
      </c>
      <c r="Q1862" t="s"/>
      <c r="R1862" t="s">
        <v>220</v>
      </c>
      <c r="S1862" t="s">
        <v>183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HYPERLINK("https://hotel-media.eclerx.com/savepage/tk_1546853647645024_sr_273.html","info")</f>
        <v/>
      </c>
      <c r="AA1862" t="n">
        <v>-2882743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87</v>
      </c>
      <c r="AO1862" t="s"/>
      <c r="AP1862" t="n">
        <v>7</v>
      </c>
      <c r="AQ1862" t="s">
        <v>88</v>
      </c>
      <c r="AR1862" t="s">
        <v>123</v>
      </c>
      <c r="AS1862" t="s"/>
      <c r="AT1862" t="s">
        <v>90</v>
      </c>
      <c r="AU1862" t="s"/>
      <c r="AV1862" t="s"/>
      <c r="AW1862" t="s"/>
      <c r="AX1862" t="s"/>
      <c r="AY1862" t="n">
        <v>2882743</v>
      </c>
      <c r="AZ1862" t="s">
        <v>1284</v>
      </c>
      <c r="BA1862" t="s"/>
      <c r="BB1862" t="n">
        <v>28913</v>
      </c>
      <c r="BC1862" t="n">
        <v>53.554776</v>
      </c>
      <c r="BD1862" t="n">
        <v>53.554776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1283</v>
      </c>
      <c r="F1863" t="n">
        <v>-1</v>
      </c>
      <c r="G1863" t="s">
        <v>74</v>
      </c>
      <c r="H1863" t="s">
        <v>75</v>
      </c>
      <c r="I1863" t="s"/>
      <c r="J1863" t="s">
        <v>74</v>
      </c>
      <c r="K1863" t="n">
        <v>259</v>
      </c>
      <c r="L1863" t="s">
        <v>76</v>
      </c>
      <c r="M1863" t="s"/>
      <c r="N1863" t="s">
        <v>1299</v>
      </c>
      <c r="O1863" t="s">
        <v>78</v>
      </c>
      <c r="P1863" t="s">
        <v>1283</v>
      </c>
      <c r="Q1863" t="s"/>
      <c r="R1863" t="s">
        <v>220</v>
      </c>
      <c r="S1863" t="s">
        <v>378</v>
      </c>
      <c r="T1863" t="s">
        <v>81</v>
      </c>
      <c r="U1863" t="s">
        <v>82</v>
      </c>
      <c r="V1863" t="s">
        <v>83</v>
      </c>
      <c r="W1863" t="s">
        <v>97</v>
      </c>
      <c r="X1863" t="s"/>
      <c r="Y1863" t="s">
        <v>85</v>
      </c>
      <c r="Z1863">
        <f>HYPERLINK("https://hotel-media.eclerx.com/savepage/tk_1546853647645024_sr_273.html","info")</f>
        <v/>
      </c>
      <c r="AA1863" t="n">
        <v>-2882743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87</v>
      </c>
      <c r="AO1863" t="s"/>
      <c r="AP1863" t="n">
        <v>7</v>
      </c>
      <c r="AQ1863" t="s">
        <v>88</v>
      </c>
      <c r="AR1863" t="s">
        <v>438</v>
      </c>
      <c r="AS1863" t="s"/>
      <c r="AT1863" t="s">
        <v>90</v>
      </c>
      <c r="AU1863" t="s"/>
      <c r="AV1863" t="s"/>
      <c r="AW1863" t="s"/>
      <c r="AX1863" t="s"/>
      <c r="AY1863" t="n">
        <v>2882743</v>
      </c>
      <c r="AZ1863" t="s">
        <v>1284</v>
      </c>
      <c r="BA1863" t="s"/>
      <c r="BB1863" t="n">
        <v>28913</v>
      </c>
      <c r="BC1863" t="n">
        <v>53.554776</v>
      </c>
      <c r="BD1863" t="n">
        <v>53.554776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1283</v>
      </c>
      <c r="F1864" t="n">
        <v>-1</v>
      </c>
      <c r="G1864" t="s">
        <v>74</v>
      </c>
      <c r="H1864" t="s">
        <v>75</v>
      </c>
      <c r="I1864" t="s"/>
      <c r="J1864" t="s">
        <v>74</v>
      </c>
      <c r="K1864" t="n">
        <v>268</v>
      </c>
      <c r="L1864" t="s">
        <v>76</v>
      </c>
      <c r="M1864" t="s"/>
      <c r="N1864" t="s">
        <v>1299</v>
      </c>
      <c r="O1864" t="s">
        <v>78</v>
      </c>
      <c r="P1864" t="s">
        <v>1283</v>
      </c>
      <c r="Q1864" t="s"/>
      <c r="R1864" t="s">
        <v>220</v>
      </c>
      <c r="S1864" t="s">
        <v>1300</v>
      </c>
      <c r="T1864" t="s">
        <v>81</v>
      </c>
      <c r="U1864" t="s">
        <v>82</v>
      </c>
      <c r="V1864" t="s">
        <v>83</v>
      </c>
      <c r="W1864" t="s">
        <v>97</v>
      </c>
      <c r="X1864" t="s"/>
      <c r="Y1864" t="s">
        <v>85</v>
      </c>
      <c r="Z1864">
        <f>HYPERLINK("https://hotel-media.eclerx.com/savepage/tk_1546853647645024_sr_273.html","info")</f>
        <v/>
      </c>
      <c r="AA1864" t="n">
        <v>-2882743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87</v>
      </c>
      <c r="AO1864" t="s"/>
      <c r="AP1864" t="n">
        <v>7</v>
      </c>
      <c r="AQ1864" t="s">
        <v>88</v>
      </c>
      <c r="AR1864" t="s">
        <v>438</v>
      </c>
      <c r="AS1864" t="s"/>
      <c r="AT1864" t="s">
        <v>90</v>
      </c>
      <c r="AU1864" t="s"/>
      <c r="AV1864" t="s"/>
      <c r="AW1864" t="s"/>
      <c r="AX1864" t="s"/>
      <c r="AY1864" t="n">
        <v>2882743</v>
      </c>
      <c r="AZ1864" t="s">
        <v>1284</v>
      </c>
      <c r="BA1864" t="s"/>
      <c r="BB1864" t="n">
        <v>28913</v>
      </c>
      <c r="BC1864" t="n">
        <v>53.554776</v>
      </c>
      <c r="BD1864" t="n">
        <v>53.554776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1283</v>
      </c>
      <c r="F1865" t="n">
        <v>-1</v>
      </c>
      <c r="G1865" t="s">
        <v>74</v>
      </c>
      <c r="H1865" t="s">
        <v>75</v>
      </c>
      <c r="I1865" t="s"/>
      <c r="J1865" t="s">
        <v>74</v>
      </c>
      <c r="K1865" t="n">
        <v>279</v>
      </c>
      <c r="L1865" t="s">
        <v>76</v>
      </c>
      <c r="M1865" t="s"/>
      <c r="N1865" t="s">
        <v>1299</v>
      </c>
      <c r="O1865" t="s">
        <v>78</v>
      </c>
      <c r="P1865" t="s">
        <v>1283</v>
      </c>
      <c r="Q1865" t="s"/>
      <c r="R1865" t="s">
        <v>220</v>
      </c>
      <c r="S1865" t="s">
        <v>185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HYPERLINK("https://hotel-media.eclerx.com/savepage/tk_1546853647645024_sr_273.html","info")</f>
        <v/>
      </c>
      <c r="AA1865" t="n">
        <v>-2882743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87</v>
      </c>
      <c r="AO1865" t="s"/>
      <c r="AP1865" t="n">
        <v>7</v>
      </c>
      <c r="AQ1865" t="s">
        <v>88</v>
      </c>
      <c r="AR1865" t="s">
        <v>438</v>
      </c>
      <c r="AS1865" t="s"/>
      <c r="AT1865" t="s">
        <v>90</v>
      </c>
      <c r="AU1865" t="s"/>
      <c r="AV1865" t="s"/>
      <c r="AW1865" t="s"/>
      <c r="AX1865" t="s"/>
      <c r="AY1865" t="n">
        <v>2882743</v>
      </c>
      <c r="AZ1865" t="s">
        <v>1284</v>
      </c>
      <c r="BA1865" t="s"/>
      <c r="BB1865" t="n">
        <v>28913</v>
      </c>
      <c r="BC1865" t="n">
        <v>53.554776</v>
      </c>
      <c r="BD1865" t="n">
        <v>53.554776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1283</v>
      </c>
      <c r="F1866" t="n">
        <v>-1</v>
      </c>
      <c r="G1866" t="s">
        <v>74</v>
      </c>
      <c r="H1866" t="s">
        <v>75</v>
      </c>
      <c r="I1866" t="s"/>
      <c r="J1866" t="s">
        <v>74</v>
      </c>
      <c r="K1866" t="n">
        <v>293</v>
      </c>
      <c r="L1866" t="s">
        <v>76</v>
      </c>
      <c r="M1866" t="s"/>
      <c r="N1866" t="s">
        <v>1299</v>
      </c>
      <c r="O1866" t="s">
        <v>78</v>
      </c>
      <c r="P1866" t="s">
        <v>1283</v>
      </c>
      <c r="Q1866" t="s"/>
      <c r="R1866" t="s">
        <v>220</v>
      </c>
      <c r="S1866" t="s">
        <v>1301</v>
      </c>
      <c r="T1866" t="s">
        <v>81</v>
      </c>
      <c r="U1866" t="s">
        <v>82</v>
      </c>
      <c r="V1866" t="s">
        <v>83</v>
      </c>
      <c r="W1866" t="s">
        <v>84</v>
      </c>
      <c r="X1866" t="s"/>
      <c r="Y1866" t="s">
        <v>85</v>
      </c>
      <c r="Z1866">
        <f>HYPERLINK("https://hotel-media.eclerx.com/savepage/tk_1546853647645024_sr_273.html","info")</f>
        <v/>
      </c>
      <c r="AA1866" t="n">
        <v>-2882743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87</v>
      </c>
      <c r="AO1866" t="s"/>
      <c r="AP1866" t="n">
        <v>7</v>
      </c>
      <c r="AQ1866" t="s">
        <v>88</v>
      </c>
      <c r="AR1866" t="s">
        <v>438</v>
      </c>
      <c r="AS1866" t="s"/>
      <c r="AT1866" t="s">
        <v>90</v>
      </c>
      <c r="AU1866" t="s"/>
      <c r="AV1866" t="s"/>
      <c r="AW1866" t="s"/>
      <c r="AX1866" t="s"/>
      <c r="AY1866" t="n">
        <v>2882743</v>
      </c>
      <c r="AZ1866" t="s">
        <v>1284</v>
      </c>
      <c r="BA1866" t="s"/>
      <c r="BB1866" t="n">
        <v>28913</v>
      </c>
      <c r="BC1866" t="n">
        <v>53.554776</v>
      </c>
      <c r="BD1866" t="n">
        <v>53.554776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1283</v>
      </c>
      <c r="F1867" t="n">
        <v>-1</v>
      </c>
      <c r="G1867" t="s">
        <v>74</v>
      </c>
      <c r="H1867" t="s">
        <v>75</v>
      </c>
      <c r="I1867" t="s"/>
      <c r="J1867" t="s">
        <v>74</v>
      </c>
      <c r="K1867" t="n">
        <v>303</v>
      </c>
      <c r="L1867" t="s">
        <v>76</v>
      </c>
      <c r="M1867" t="s"/>
      <c r="N1867" t="s">
        <v>1299</v>
      </c>
      <c r="O1867" t="s">
        <v>78</v>
      </c>
      <c r="P1867" t="s">
        <v>1283</v>
      </c>
      <c r="Q1867" t="s"/>
      <c r="R1867" t="s">
        <v>220</v>
      </c>
      <c r="S1867" t="s">
        <v>1302</v>
      </c>
      <c r="T1867" t="s">
        <v>81</v>
      </c>
      <c r="U1867" t="s">
        <v>82</v>
      </c>
      <c r="V1867" t="s">
        <v>83</v>
      </c>
      <c r="W1867" t="s">
        <v>84</v>
      </c>
      <c r="X1867" t="s"/>
      <c r="Y1867" t="s">
        <v>85</v>
      </c>
      <c r="Z1867">
        <f>HYPERLINK("https://hotel-media.eclerx.com/savepage/tk_1546853647645024_sr_273.html","info")</f>
        <v/>
      </c>
      <c r="AA1867" t="n">
        <v>-2882743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87</v>
      </c>
      <c r="AO1867" t="s"/>
      <c r="AP1867" t="n">
        <v>7</v>
      </c>
      <c r="AQ1867" t="s">
        <v>88</v>
      </c>
      <c r="AR1867" t="s">
        <v>438</v>
      </c>
      <c r="AS1867" t="s"/>
      <c r="AT1867" t="s">
        <v>90</v>
      </c>
      <c r="AU1867" t="s"/>
      <c r="AV1867" t="s"/>
      <c r="AW1867" t="s"/>
      <c r="AX1867" t="s"/>
      <c r="AY1867" t="n">
        <v>2882743</v>
      </c>
      <c r="AZ1867" t="s">
        <v>1284</v>
      </c>
      <c r="BA1867" t="s"/>
      <c r="BB1867" t="n">
        <v>28913</v>
      </c>
      <c r="BC1867" t="n">
        <v>53.554776</v>
      </c>
      <c r="BD1867" t="n">
        <v>53.554776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1303</v>
      </c>
      <c r="F1868" t="n">
        <v>-1</v>
      </c>
      <c r="G1868" t="s">
        <v>74</v>
      </c>
      <c r="H1868" t="s">
        <v>75</v>
      </c>
      <c r="I1868" t="s"/>
      <c r="J1868" t="s">
        <v>74</v>
      </c>
      <c r="K1868" t="n">
        <v>132</v>
      </c>
      <c r="L1868" t="s">
        <v>76</v>
      </c>
      <c r="M1868" t="s"/>
      <c r="N1868" t="s">
        <v>1304</v>
      </c>
      <c r="O1868" t="s">
        <v>78</v>
      </c>
      <c r="P1868" t="s">
        <v>1303</v>
      </c>
      <c r="Q1868" t="s"/>
      <c r="R1868" t="s">
        <v>220</v>
      </c>
      <c r="S1868" t="s">
        <v>260</v>
      </c>
      <c r="T1868" t="s">
        <v>81</v>
      </c>
      <c r="U1868" t="s">
        <v>82</v>
      </c>
      <c r="V1868" t="s">
        <v>83</v>
      </c>
      <c r="W1868" t="s">
        <v>97</v>
      </c>
      <c r="X1868" t="s"/>
      <c r="Y1868" t="s">
        <v>85</v>
      </c>
      <c r="Z1868">
        <f>HYPERLINK("https://hotel-media.eclerx.com/savepage/tk_1546853662221137_sr_273.html","info")</f>
        <v/>
      </c>
      <c r="AA1868" t="n">
        <v>-4758529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87</v>
      </c>
      <c r="AO1868" t="s"/>
      <c r="AP1868" t="n">
        <v>14</v>
      </c>
      <c r="AQ1868" t="s">
        <v>88</v>
      </c>
      <c r="AR1868" t="s">
        <v>89</v>
      </c>
      <c r="AS1868" t="s"/>
      <c r="AT1868" t="s">
        <v>90</v>
      </c>
      <c r="AU1868" t="s"/>
      <c r="AV1868" t="s"/>
      <c r="AW1868" t="s"/>
      <c r="AX1868" t="s"/>
      <c r="AY1868" t="n">
        <v>4758529</v>
      </c>
      <c r="AZ1868" t="s">
        <v>1305</v>
      </c>
      <c r="BA1868" t="s"/>
      <c r="BB1868" t="n">
        <v>197359</v>
      </c>
      <c r="BC1868" t="n">
        <v>53.545990437754</v>
      </c>
      <c r="BD1868" t="n">
        <v>53.545990437754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1303</v>
      </c>
      <c r="F1869" t="n">
        <v>-1</v>
      </c>
      <c r="G1869" t="s">
        <v>74</v>
      </c>
      <c r="H1869" t="s">
        <v>75</v>
      </c>
      <c r="I1869" t="s"/>
      <c r="J1869" t="s">
        <v>74</v>
      </c>
      <c r="K1869" t="n">
        <v>141</v>
      </c>
      <c r="L1869" t="s">
        <v>76</v>
      </c>
      <c r="M1869" t="s"/>
      <c r="N1869" t="s">
        <v>1304</v>
      </c>
      <c r="O1869" t="s">
        <v>78</v>
      </c>
      <c r="P1869" t="s">
        <v>1303</v>
      </c>
      <c r="Q1869" t="s"/>
      <c r="R1869" t="s">
        <v>220</v>
      </c>
      <c r="S1869" t="s">
        <v>213</v>
      </c>
      <c r="T1869" t="s">
        <v>81</v>
      </c>
      <c r="U1869" t="s">
        <v>82</v>
      </c>
      <c r="V1869" t="s">
        <v>83</v>
      </c>
      <c r="W1869" t="s">
        <v>97</v>
      </c>
      <c r="X1869" t="s"/>
      <c r="Y1869" t="s">
        <v>85</v>
      </c>
      <c r="Z1869">
        <f>HYPERLINK("https://hotel-media.eclerx.com/savepage/tk_1546853662221137_sr_273.html","info")</f>
        <v/>
      </c>
      <c r="AA1869" t="n">
        <v>-4758529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87</v>
      </c>
      <c r="AO1869" t="s"/>
      <c r="AP1869" t="n">
        <v>14</v>
      </c>
      <c r="AQ1869" t="s">
        <v>88</v>
      </c>
      <c r="AR1869" t="s">
        <v>114</v>
      </c>
      <c r="AS1869" t="s"/>
      <c r="AT1869" t="s">
        <v>90</v>
      </c>
      <c r="AU1869" t="s"/>
      <c r="AV1869" t="s"/>
      <c r="AW1869" t="s"/>
      <c r="AX1869" t="s"/>
      <c r="AY1869" t="n">
        <v>4758529</v>
      </c>
      <c r="AZ1869" t="s">
        <v>1305</v>
      </c>
      <c r="BA1869" t="s"/>
      <c r="BB1869" t="n">
        <v>197359</v>
      </c>
      <c r="BC1869" t="n">
        <v>53.545990437754</v>
      </c>
      <c r="BD1869" t="n">
        <v>53.545990437754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1303</v>
      </c>
      <c r="F1870" t="n">
        <v>-1</v>
      </c>
      <c r="G1870" t="s">
        <v>74</v>
      </c>
      <c r="H1870" t="s">
        <v>75</v>
      </c>
      <c r="I1870" t="s"/>
      <c r="J1870" t="s">
        <v>74</v>
      </c>
      <c r="K1870" t="n">
        <v>144</v>
      </c>
      <c r="L1870" t="s">
        <v>76</v>
      </c>
      <c r="M1870" t="s"/>
      <c r="N1870" t="s">
        <v>351</v>
      </c>
      <c r="O1870" t="s">
        <v>78</v>
      </c>
      <c r="P1870" t="s">
        <v>1303</v>
      </c>
      <c r="Q1870" t="s"/>
      <c r="R1870" t="s">
        <v>220</v>
      </c>
      <c r="S1870" t="s">
        <v>226</v>
      </c>
      <c r="T1870" t="s">
        <v>81</v>
      </c>
      <c r="U1870" t="s">
        <v>82</v>
      </c>
      <c r="V1870" t="s">
        <v>83</v>
      </c>
      <c r="W1870" t="s">
        <v>97</v>
      </c>
      <c r="X1870" t="s"/>
      <c r="Y1870" t="s">
        <v>85</v>
      </c>
      <c r="Z1870">
        <f>HYPERLINK("https://hotel-media.eclerx.com/savepage/tk_1546853662221137_sr_273.html","info")</f>
        <v/>
      </c>
      <c r="AA1870" t="n">
        <v>-4758529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87</v>
      </c>
      <c r="AO1870" t="s"/>
      <c r="AP1870" t="n">
        <v>14</v>
      </c>
      <c r="AQ1870" t="s">
        <v>88</v>
      </c>
      <c r="AR1870" t="s">
        <v>89</v>
      </c>
      <c r="AS1870" t="s"/>
      <c r="AT1870" t="s">
        <v>90</v>
      </c>
      <c r="AU1870" t="s"/>
      <c r="AV1870" t="s"/>
      <c r="AW1870" t="s"/>
      <c r="AX1870" t="s"/>
      <c r="AY1870" t="n">
        <v>4758529</v>
      </c>
      <c r="AZ1870" t="s">
        <v>1305</v>
      </c>
      <c r="BA1870" t="s"/>
      <c r="BB1870" t="n">
        <v>197359</v>
      </c>
      <c r="BC1870" t="n">
        <v>53.545990437754</v>
      </c>
      <c r="BD1870" t="n">
        <v>53.545990437754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1303</v>
      </c>
      <c r="F1871" t="n">
        <v>-1</v>
      </c>
      <c r="G1871" t="s">
        <v>74</v>
      </c>
      <c r="H1871" t="s">
        <v>75</v>
      </c>
      <c r="I1871" t="s"/>
      <c r="J1871" t="s">
        <v>74</v>
      </c>
      <c r="K1871" t="n">
        <v>146</v>
      </c>
      <c r="L1871" t="s">
        <v>76</v>
      </c>
      <c r="M1871" t="s"/>
      <c r="N1871" t="s">
        <v>351</v>
      </c>
      <c r="O1871" t="s">
        <v>78</v>
      </c>
      <c r="P1871" t="s">
        <v>1303</v>
      </c>
      <c r="Q1871" t="s"/>
      <c r="R1871" t="s">
        <v>220</v>
      </c>
      <c r="S1871" t="s">
        <v>278</v>
      </c>
      <c r="T1871" t="s">
        <v>81</v>
      </c>
      <c r="U1871" t="s">
        <v>82</v>
      </c>
      <c r="V1871" t="s">
        <v>83</v>
      </c>
      <c r="W1871" t="s">
        <v>97</v>
      </c>
      <c r="X1871" t="s"/>
      <c r="Y1871" t="s">
        <v>85</v>
      </c>
      <c r="Z1871">
        <f>HYPERLINK("https://hotel-media.eclerx.com/savepage/tk_1546853662221137_sr_273.html","info")</f>
        <v/>
      </c>
      <c r="AA1871" t="n">
        <v>-4758529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87</v>
      </c>
      <c r="AO1871" t="s"/>
      <c r="AP1871" t="n">
        <v>14</v>
      </c>
      <c r="AQ1871" t="s">
        <v>88</v>
      </c>
      <c r="AR1871" t="s">
        <v>114</v>
      </c>
      <c r="AS1871" t="s"/>
      <c r="AT1871" t="s">
        <v>90</v>
      </c>
      <c r="AU1871" t="s"/>
      <c r="AV1871" t="s"/>
      <c r="AW1871" t="s"/>
      <c r="AX1871" t="s"/>
      <c r="AY1871" t="n">
        <v>4758529</v>
      </c>
      <c r="AZ1871" t="s">
        <v>1305</v>
      </c>
      <c r="BA1871" t="s"/>
      <c r="BB1871" t="n">
        <v>197359</v>
      </c>
      <c r="BC1871" t="n">
        <v>53.545990437754</v>
      </c>
      <c r="BD1871" t="n">
        <v>53.545990437754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1303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158</v>
      </c>
      <c r="L1872" t="s">
        <v>76</v>
      </c>
      <c r="M1872" t="s"/>
      <c r="N1872" t="s">
        <v>1306</v>
      </c>
      <c r="O1872" t="s">
        <v>78</v>
      </c>
      <c r="P1872" t="s">
        <v>1303</v>
      </c>
      <c r="Q1872" t="s"/>
      <c r="R1872" t="s">
        <v>220</v>
      </c>
      <c r="S1872" t="s">
        <v>361</v>
      </c>
      <c r="T1872" t="s">
        <v>81</v>
      </c>
      <c r="U1872" t="s">
        <v>82</v>
      </c>
      <c r="V1872" t="s">
        <v>83</v>
      </c>
      <c r="W1872" t="s">
        <v>97</v>
      </c>
      <c r="X1872" t="s"/>
      <c r="Y1872" t="s">
        <v>85</v>
      </c>
      <c r="Z1872">
        <f>HYPERLINK("https://hotel-media.eclerx.com/savepage/tk_1546853662221137_sr_273.html","info")</f>
        <v/>
      </c>
      <c r="AA1872" t="n">
        <v>-4758529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87</v>
      </c>
      <c r="AO1872" t="s"/>
      <c r="AP1872" t="n">
        <v>14</v>
      </c>
      <c r="AQ1872" t="s">
        <v>88</v>
      </c>
      <c r="AR1872" t="s">
        <v>89</v>
      </c>
      <c r="AS1872" t="s"/>
      <c r="AT1872" t="s">
        <v>90</v>
      </c>
      <c r="AU1872" t="s"/>
      <c r="AV1872" t="s"/>
      <c r="AW1872" t="s"/>
      <c r="AX1872" t="s"/>
      <c r="AY1872" t="n">
        <v>4758529</v>
      </c>
      <c r="AZ1872" t="s">
        <v>1305</v>
      </c>
      <c r="BA1872" t="s"/>
      <c r="BB1872" t="n">
        <v>197359</v>
      </c>
      <c r="BC1872" t="n">
        <v>53.545990437754</v>
      </c>
      <c r="BD1872" t="n">
        <v>53.545990437754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1303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168</v>
      </c>
      <c r="L1873" t="s">
        <v>76</v>
      </c>
      <c r="M1873" t="s"/>
      <c r="N1873" t="s">
        <v>1306</v>
      </c>
      <c r="O1873" t="s">
        <v>78</v>
      </c>
      <c r="P1873" t="s">
        <v>1303</v>
      </c>
      <c r="Q1873" t="s"/>
      <c r="R1873" t="s">
        <v>220</v>
      </c>
      <c r="S1873" t="s">
        <v>364</v>
      </c>
      <c r="T1873" t="s">
        <v>81</v>
      </c>
      <c r="U1873" t="s">
        <v>82</v>
      </c>
      <c r="V1873" t="s">
        <v>83</v>
      </c>
      <c r="W1873" t="s">
        <v>97</v>
      </c>
      <c r="X1873" t="s"/>
      <c r="Y1873" t="s">
        <v>85</v>
      </c>
      <c r="Z1873">
        <f>HYPERLINK("https://hotel-media.eclerx.com/savepage/tk_1546853662221137_sr_273.html","info")</f>
        <v/>
      </c>
      <c r="AA1873" t="n">
        <v>-4758529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87</v>
      </c>
      <c r="AO1873" t="s"/>
      <c r="AP1873" t="n">
        <v>14</v>
      </c>
      <c r="AQ1873" t="s">
        <v>88</v>
      </c>
      <c r="AR1873" t="s">
        <v>114</v>
      </c>
      <c r="AS1873" t="s"/>
      <c r="AT1873" t="s">
        <v>90</v>
      </c>
      <c r="AU1873" t="s"/>
      <c r="AV1873" t="s"/>
      <c r="AW1873" t="s"/>
      <c r="AX1873" t="s"/>
      <c r="AY1873" t="n">
        <v>4758529</v>
      </c>
      <c r="AZ1873" t="s">
        <v>1305</v>
      </c>
      <c r="BA1873" t="s"/>
      <c r="BB1873" t="n">
        <v>197359</v>
      </c>
      <c r="BC1873" t="n">
        <v>53.545990437754</v>
      </c>
      <c r="BD1873" t="n">
        <v>53.545990437754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1303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171</v>
      </c>
      <c r="L1874" t="s">
        <v>76</v>
      </c>
      <c r="M1874" t="s"/>
      <c r="N1874" t="s">
        <v>1131</v>
      </c>
      <c r="O1874" t="s">
        <v>78</v>
      </c>
      <c r="P1874" t="s">
        <v>1303</v>
      </c>
      <c r="Q1874" t="s"/>
      <c r="R1874" t="s">
        <v>220</v>
      </c>
      <c r="S1874" t="s">
        <v>577</v>
      </c>
      <c r="T1874" t="s">
        <v>81</v>
      </c>
      <c r="U1874" t="s">
        <v>82</v>
      </c>
      <c r="V1874" t="s">
        <v>83</v>
      </c>
      <c r="W1874" t="s">
        <v>97</v>
      </c>
      <c r="X1874" t="s"/>
      <c r="Y1874" t="s">
        <v>85</v>
      </c>
      <c r="Z1874">
        <f>HYPERLINK("https://hotel-media.eclerx.com/savepage/tk_1546853662221137_sr_273.html","info")</f>
        <v/>
      </c>
      <c r="AA1874" t="n">
        <v>-4758529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87</v>
      </c>
      <c r="AO1874" t="s"/>
      <c r="AP1874" t="n">
        <v>14</v>
      </c>
      <c r="AQ1874" t="s">
        <v>88</v>
      </c>
      <c r="AR1874" t="s">
        <v>89</v>
      </c>
      <c r="AS1874" t="s"/>
      <c r="AT1874" t="s">
        <v>90</v>
      </c>
      <c r="AU1874" t="s"/>
      <c r="AV1874" t="s"/>
      <c r="AW1874" t="s"/>
      <c r="AX1874" t="s"/>
      <c r="AY1874" t="n">
        <v>4758529</v>
      </c>
      <c r="AZ1874" t="s">
        <v>1305</v>
      </c>
      <c r="BA1874" t="s"/>
      <c r="BB1874" t="n">
        <v>197359</v>
      </c>
      <c r="BC1874" t="n">
        <v>53.545990437754</v>
      </c>
      <c r="BD1874" t="n">
        <v>53.545990437754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1303</v>
      </c>
      <c r="F1875" t="n">
        <v>-1</v>
      </c>
      <c r="G1875" t="s">
        <v>74</v>
      </c>
      <c r="H1875" t="s">
        <v>75</v>
      </c>
      <c r="I1875" t="s"/>
      <c r="J1875" t="s">
        <v>74</v>
      </c>
      <c r="K1875" t="n">
        <v>173</v>
      </c>
      <c r="L1875" t="s">
        <v>76</v>
      </c>
      <c r="M1875" t="s"/>
      <c r="N1875" t="s">
        <v>1307</v>
      </c>
      <c r="O1875" t="s">
        <v>78</v>
      </c>
      <c r="P1875" t="s">
        <v>1303</v>
      </c>
      <c r="Q1875" t="s"/>
      <c r="R1875" t="s">
        <v>220</v>
      </c>
      <c r="S1875" t="s">
        <v>701</v>
      </c>
      <c r="T1875" t="s">
        <v>81</v>
      </c>
      <c r="U1875" t="s">
        <v>82</v>
      </c>
      <c r="V1875" t="s">
        <v>83</v>
      </c>
      <c r="W1875" t="s">
        <v>97</v>
      </c>
      <c r="X1875" t="s"/>
      <c r="Y1875" t="s">
        <v>85</v>
      </c>
      <c r="Z1875">
        <f>HYPERLINK("https://hotel-media.eclerx.com/savepage/tk_1546853662221137_sr_273.html","info")</f>
        <v/>
      </c>
      <c r="AA1875" t="n">
        <v>-4758529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87</v>
      </c>
      <c r="AO1875" t="s"/>
      <c r="AP1875" t="n">
        <v>14</v>
      </c>
      <c r="AQ1875" t="s">
        <v>88</v>
      </c>
      <c r="AR1875" t="s">
        <v>89</v>
      </c>
      <c r="AS1875" t="s"/>
      <c r="AT1875" t="s">
        <v>90</v>
      </c>
      <c r="AU1875" t="s"/>
      <c r="AV1875" t="s"/>
      <c r="AW1875" t="s"/>
      <c r="AX1875" t="s"/>
      <c r="AY1875" t="n">
        <v>4758529</v>
      </c>
      <c r="AZ1875" t="s">
        <v>1305</v>
      </c>
      <c r="BA1875" t="s"/>
      <c r="BB1875" t="n">
        <v>197359</v>
      </c>
      <c r="BC1875" t="n">
        <v>53.545990437754</v>
      </c>
      <c r="BD1875" t="n">
        <v>53.545990437754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1303</v>
      </c>
      <c r="F1876" t="n">
        <v>-1</v>
      </c>
      <c r="G1876" t="s">
        <v>74</v>
      </c>
      <c r="H1876" t="s">
        <v>75</v>
      </c>
      <c r="I1876" t="s"/>
      <c r="J1876" t="s">
        <v>74</v>
      </c>
      <c r="K1876" t="n">
        <v>174</v>
      </c>
      <c r="L1876" t="s">
        <v>76</v>
      </c>
      <c r="M1876" t="s"/>
      <c r="N1876" t="s">
        <v>1308</v>
      </c>
      <c r="O1876" t="s">
        <v>78</v>
      </c>
      <c r="P1876" t="s">
        <v>1303</v>
      </c>
      <c r="Q1876" t="s"/>
      <c r="R1876" t="s">
        <v>220</v>
      </c>
      <c r="S1876" t="s">
        <v>229</v>
      </c>
      <c r="T1876" t="s">
        <v>81</v>
      </c>
      <c r="U1876" t="s">
        <v>82</v>
      </c>
      <c r="V1876" t="s">
        <v>83</v>
      </c>
      <c r="W1876" t="s">
        <v>97</v>
      </c>
      <c r="X1876" t="s"/>
      <c r="Y1876" t="s">
        <v>85</v>
      </c>
      <c r="Z1876">
        <f>HYPERLINK("https://hotel-media.eclerx.com/savepage/tk_1546853662221137_sr_273.html","info")</f>
        <v/>
      </c>
      <c r="AA1876" t="n">
        <v>-4758529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87</v>
      </c>
      <c r="AO1876" t="s"/>
      <c r="AP1876" t="n">
        <v>14</v>
      </c>
      <c r="AQ1876" t="s">
        <v>88</v>
      </c>
      <c r="AR1876" t="s">
        <v>89</v>
      </c>
      <c r="AS1876" t="s"/>
      <c r="AT1876" t="s">
        <v>90</v>
      </c>
      <c r="AU1876" t="s"/>
      <c r="AV1876" t="s"/>
      <c r="AW1876" t="s"/>
      <c r="AX1876" t="s"/>
      <c r="AY1876" t="n">
        <v>4758529</v>
      </c>
      <c r="AZ1876" t="s">
        <v>1305</v>
      </c>
      <c r="BA1876" t="s"/>
      <c r="BB1876" t="n">
        <v>197359</v>
      </c>
      <c r="BC1876" t="n">
        <v>53.545990437754</v>
      </c>
      <c r="BD1876" t="n">
        <v>53.545990437754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1303</v>
      </c>
      <c r="F1877" t="n">
        <v>-1</v>
      </c>
      <c r="G1877" t="s">
        <v>74</v>
      </c>
      <c r="H1877" t="s">
        <v>75</v>
      </c>
      <c r="I1877" t="s"/>
      <c r="J1877" t="s">
        <v>74</v>
      </c>
      <c r="K1877" t="n">
        <v>174</v>
      </c>
      <c r="L1877" t="s">
        <v>76</v>
      </c>
      <c r="M1877" t="s"/>
      <c r="N1877" t="s">
        <v>1131</v>
      </c>
      <c r="O1877" t="s">
        <v>78</v>
      </c>
      <c r="P1877" t="s">
        <v>1303</v>
      </c>
      <c r="Q1877" t="s"/>
      <c r="R1877" t="s">
        <v>220</v>
      </c>
      <c r="S1877" t="s">
        <v>229</v>
      </c>
      <c r="T1877" t="s">
        <v>81</v>
      </c>
      <c r="U1877" t="s">
        <v>82</v>
      </c>
      <c r="V1877" t="s">
        <v>83</v>
      </c>
      <c r="W1877" t="s">
        <v>97</v>
      </c>
      <c r="X1877" t="s"/>
      <c r="Y1877" t="s">
        <v>85</v>
      </c>
      <c r="Z1877">
        <f>HYPERLINK("https://hotel-media.eclerx.com/savepage/tk_1546853662221137_sr_273.html","info")</f>
        <v/>
      </c>
      <c r="AA1877" t="n">
        <v>-4758529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87</v>
      </c>
      <c r="AO1877" t="s"/>
      <c r="AP1877" t="n">
        <v>14</v>
      </c>
      <c r="AQ1877" t="s">
        <v>88</v>
      </c>
      <c r="AR1877" t="s">
        <v>114</v>
      </c>
      <c r="AS1877" t="s"/>
      <c r="AT1877" t="s">
        <v>90</v>
      </c>
      <c r="AU1877" t="s"/>
      <c r="AV1877" t="s"/>
      <c r="AW1877" t="s"/>
      <c r="AX1877" t="s"/>
      <c r="AY1877" t="n">
        <v>4758529</v>
      </c>
      <c r="AZ1877" t="s">
        <v>1305</v>
      </c>
      <c r="BA1877" t="s"/>
      <c r="BB1877" t="n">
        <v>197359</v>
      </c>
      <c r="BC1877" t="n">
        <v>53.545990437754</v>
      </c>
      <c r="BD1877" t="n">
        <v>53.545990437754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1303</v>
      </c>
      <c r="F1878" t="n">
        <v>-1</v>
      </c>
      <c r="G1878" t="s">
        <v>74</v>
      </c>
      <c r="H1878" t="s">
        <v>75</v>
      </c>
      <c r="I1878" t="s"/>
      <c r="J1878" t="s">
        <v>74</v>
      </c>
      <c r="K1878" t="n">
        <v>186</v>
      </c>
      <c r="L1878" t="s">
        <v>76</v>
      </c>
      <c r="M1878" t="s"/>
      <c r="N1878" t="s">
        <v>1308</v>
      </c>
      <c r="O1878" t="s">
        <v>78</v>
      </c>
      <c r="P1878" t="s">
        <v>1303</v>
      </c>
      <c r="Q1878" t="s"/>
      <c r="R1878" t="s">
        <v>220</v>
      </c>
      <c r="S1878" t="s">
        <v>943</v>
      </c>
      <c r="T1878" t="s">
        <v>81</v>
      </c>
      <c r="U1878" t="s">
        <v>82</v>
      </c>
      <c r="V1878" t="s">
        <v>83</v>
      </c>
      <c r="W1878" t="s">
        <v>97</v>
      </c>
      <c r="X1878" t="s"/>
      <c r="Y1878" t="s">
        <v>85</v>
      </c>
      <c r="Z1878">
        <f>HYPERLINK("https://hotel-media.eclerx.com/savepage/tk_1546853662221137_sr_273.html","info")</f>
        <v/>
      </c>
      <c r="AA1878" t="n">
        <v>-4758529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87</v>
      </c>
      <c r="AO1878" t="s"/>
      <c r="AP1878" t="n">
        <v>14</v>
      </c>
      <c r="AQ1878" t="s">
        <v>88</v>
      </c>
      <c r="AR1878" t="s">
        <v>114</v>
      </c>
      <c r="AS1878" t="s"/>
      <c r="AT1878" t="s">
        <v>90</v>
      </c>
      <c r="AU1878" t="s"/>
      <c r="AV1878" t="s"/>
      <c r="AW1878" t="s"/>
      <c r="AX1878" t="s"/>
      <c r="AY1878" t="n">
        <v>4758529</v>
      </c>
      <c r="AZ1878" t="s">
        <v>1305</v>
      </c>
      <c r="BA1878" t="s"/>
      <c r="BB1878" t="n">
        <v>197359</v>
      </c>
      <c r="BC1878" t="n">
        <v>53.545990437754</v>
      </c>
      <c r="BD1878" t="n">
        <v>53.545990437754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1303</v>
      </c>
      <c r="F1879" t="n">
        <v>-1</v>
      </c>
      <c r="G1879" t="s">
        <v>74</v>
      </c>
      <c r="H1879" t="s">
        <v>75</v>
      </c>
      <c r="I1879" t="s"/>
      <c r="J1879" t="s">
        <v>74</v>
      </c>
      <c r="K1879" t="n">
        <v>187</v>
      </c>
      <c r="L1879" t="s">
        <v>76</v>
      </c>
      <c r="M1879" t="s"/>
      <c r="N1879" t="s">
        <v>1304</v>
      </c>
      <c r="O1879" t="s">
        <v>78</v>
      </c>
      <c r="P1879" t="s">
        <v>1303</v>
      </c>
      <c r="Q1879" t="s"/>
      <c r="R1879" t="s">
        <v>220</v>
      </c>
      <c r="S1879" t="s">
        <v>944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HYPERLINK("https://hotel-media.eclerx.com/savepage/tk_1546853662221137_sr_273.html","info")</f>
        <v/>
      </c>
      <c r="AA1879" t="n">
        <v>-4758529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87</v>
      </c>
      <c r="AO1879" t="s"/>
      <c r="AP1879" t="n">
        <v>14</v>
      </c>
      <c r="AQ1879" t="s">
        <v>88</v>
      </c>
      <c r="AR1879" t="s">
        <v>89</v>
      </c>
      <c r="AS1879" t="s"/>
      <c r="AT1879" t="s">
        <v>90</v>
      </c>
      <c r="AU1879" t="s"/>
      <c r="AV1879" t="s"/>
      <c r="AW1879" t="s"/>
      <c r="AX1879" t="s"/>
      <c r="AY1879" t="n">
        <v>4758529</v>
      </c>
      <c r="AZ1879" t="s">
        <v>1305</v>
      </c>
      <c r="BA1879" t="s"/>
      <c r="BB1879" t="n">
        <v>197359</v>
      </c>
      <c r="BC1879" t="n">
        <v>53.545990437754</v>
      </c>
      <c r="BD1879" t="n">
        <v>53.545990437754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1303</v>
      </c>
      <c r="F1880" t="n">
        <v>-1</v>
      </c>
      <c r="G1880" t="s">
        <v>74</v>
      </c>
      <c r="H1880" t="s">
        <v>75</v>
      </c>
      <c r="I1880" t="s"/>
      <c r="J1880" t="s">
        <v>74</v>
      </c>
      <c r="K1880" t="n">
        <v>189</v>
      </c>
      <c r="L1880" t="s">
        <v>76</v>
      </c>
      <c r="M1880" t="s"/>
      <c r="N1880" t="s">
        <v>1309</v>
      </c>
      <c r="O1880" t="s">
        <v>78</v>
      </c>
      <c r="P1880" t="s">
        <v>1303</v>
      </c>
      <c r="Q1880" t="s"/>
      <c r="R1880" t="s">
        <v>220</v>
      </c>
      <c r="S1880" t="s">
        <v>709</v>
      </c>
      <c r="T1880" t="s">
        <v>81</v>
      </c>
      <c r="U1880" t="s">
        <v>82</v>
      </c>
      <c r="V1880" t="s">
        <v>83</v>
      </c>
      <c r="W1880" t="s">
        <v>97</v>
      </c>
      <c r="X1880" t="s"/>
      <c r="Y1880" t="s">
        <v>85</v>
      </c>
      <c r="Z1880">
        <f>HYPERLINK("https://hotel-media.eclerx.com/savepage/tk_1546853662221137_sr_273.html","info")</f>
        <v/>
      </c>
      <c r="AA1880" t="n">
        <v>-4758529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87</v>
      </c>
      <c r="AO1880" t="s"/>
      <c r="AP1880" t="n">
        <v>14</v>
      </c>
      <c r="AQ1880" t="s">
        <v>88</v>
      </c>
      <c r="AR1880" t="s">
        <v>89</v>
      </c>
      <c r="AS1880" t="s"/>
      <c r="AT1880" t="s">
        <v>90</v>
      </c>
      <c r="AU1880" t="s"/>
      <c r="AV1880" t="s"/>
      <c r="AW1880" t="s"/>
      <c r="AX1880" t="s"/>
      <c r="AY1880" t="n">
        <v>4758529</v>
      </c>
      <c r="AZ1880" t="s">
        <v>1305</v>
      </c>
      <c r="BA1880" t="s"/>
      <c r="BB1880" t="n">
        <v>197359</v>
      </c>
      <c r="BC1880" t="n">
        <v>53.545990437754</v>
      </c>
      <c r="BD1880" t="n">
        <v>53.545990437754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1303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191</v>
      </c>
      <c r="L1881" t="s">
        <v>76</v>
      </c>
      <c r="M1881" t="s"/>
      <c r="N1881" t="s">
        <v>477</v>
      </c>
      <c r="O1881" t="s">
        <v>78</v>
      </c>
      <c r="P1881" t="s">
        <v>1303</v>
      </c>
      <c r="Q1881" t="s"/>
      <c r="R1881" t="s">
        <v>220</v>
      </c>
      <c r="S1881" t="s">
        <v>711</v>
      </c>
      <c r="T1881" t="s">
        <v>81</v>
      </c>
      <c r="U1881" t="s">
        <v>82</v>
      </c>
      <c r="V1881" t="s">
        <v>83</v>
      </c>
      <c r="W1881" t="s">
        <v>97</v>
      </c>
      <c r="X1881" t="s"/>
      <c r="Y1881" t="s">
        <v>85</v>
      </c>
      <c r="Z1881">
        <f>HYPERLINK("https://hotel-media.eclerx.com/savepage/tk_1546853662221137_sr_273.html","info")</f>
        <v/>
      </c>
      <c r="AA1881" t="n">
        <v>-4758529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87</v>
      </c>
      <c r="AO1881" t="s"/>
      <c r="AP1881" t="n">
        <v>14</v>
      </c>
      <c r="AQ1881" t="s">
        <v>88</v>
      </c>
      <c r="AR1881" t="s">
        <v>89</v>
      </c>
      <c r="AS1881" t="s"/>
      <c r="AT1881" t="s">
        <v>90</v>
      </c>
      <c r="AU1881" t="s"/>
      <c r="AV1881" t="s"/>
      <c r="AW1881" t="s"/>
      <c r="AX1881" t="s"/>
      <c r="AY1881" t="n">
        <v>4758529</v>
      </c>
      <c r="AZ1881" t="s">
        <v>1305</v>
      </c>
      <c r="BA1881" t="s"/>
      <c r="BB1881" t="n">
        <v>197359</v>
      </c>
      <c r="BC1881" t="n">
        <v>53.545990437754</v>
      </c>
      <c r="BD1881" t="n">
        <v>53.545990437754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1303</v>
      </c>
      <c r="F1882" t="n">
        <v>-1</v>
      </c>
      <c r="G1882" t="s">
        <v>74</v>
      </c>
      <c r="H1882" t="s">
        <v>75</v>
      </c>
      <c r="I1882" t="s"/>
      <c r="J1882" t="s">
        <v>74</v>
      </c>
      <c r="K1882" t="n">
        <v>193</v>
      </c>
      <c r="L1882" t="s">
        <v>76</v>
      </c>
      <c r="M1882" t="s"/>
      <c r="N1882" t="s">
        <v>1309</v>
      </c>
      <c r="O1882" t="s">
        <v>78</v>
      </c>
      <c r="P1882" t="s">
        <v>1303</v>
      </c>
      <c r="Q1882" t="s"/>
      <c r="R1882" t="s">
        <v>220</v>
      </c>
      <c r="S1882" t="s">
        <v>405</v>
      </c>
      <c r="T1882" t="s">
        <v>81</v>
      </c>
      <c r="U1882" t="s">
        <v>82</v>
      </c>
      <c r="V1882" t="s">
        <v>83</v>
      </c>
      <c r="W1882" t="s">
        <v>97</v>
      </c>
      <c r="X1882" t="s"/>
      <c r="Y1882" t="s">
        <v>85</v>
      </c>
      <c r="Z1882">
        <f>HYPERLINK("https://hotel-media.eclerx.com/savepage/tk_1546853662221137_sr_273.html","info")</f>
        <v/>
      </c>
      <c r="AA1882" t="n">
        <v>-4758529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87</v>
      </c>
      <c r="AO1882" t="s"/>
      <c r="AP1882" t="n">
        <v>14</v>
      </c>
      <c r="AQ1882" t="s">
        <v>88</v>
      </c>
      <c r="AR1882" t="s">
        <v>114</v>
      </c>
      <c r="AS1882" t="s"/>
      <c r="AT1882" t="s">
        <v>90</v>
      </c>
      <c r="AU1882" t="s"/>
      <c r="AV1882" t="s"/>
      <c r="AW1882" t="s"/>
      <c r="AX1882" t="s"/>
      <c r="AY1882" t="n">
        <v>4758529</v>
      </c>
      <c r="AZ1882" t="s">
        <v>1305</v>
      </c>
      <c r="BA1882" t="s"/>
      <c r="BB1882" t="n">
        <v>197359</v>
      </c>
      <c r="BC1882" t="n">
        <v>53.545990437754</v>
      </c>
      <c r="BD1882" t="n">
        <v>53.545990437754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1303</v>
      </c>
      <c r="F1883" t="n">
        <v>-1</v>
      </c>
      <c r="G1883" t="s">
        <v>74</v>
      </c>
      <c r="H1883" t="s">
        <v>75</v>
      </c>
      <c r="I1883" t="s"/>
      <c r="J1883" t="s">
        <v>74</v>
      </c>
      <c r="K1883" t="n">
        <v>199</v>
      </c>
      <c r="L1883" t="s">
        <v>76</v>
      </c>
      <c r="M1883" t="s"/>
      <c r="N1883" t="s">
        <v>1304</v>
      </c>
      <c r="O1883" t="s">
        <v>78</v>
      </c>
      <c r="P1883" t="s">
        <v>1303</v>
      </c>
      <c r="Q1883" t="s"/>
      <c r="R1883" t="s">
        <v>220</v>
      </c>
      <c r="S1883" t="s">
        <v>871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HYPERLINK("https://hotel-media.eclerx.com/savepage/tk_1546853662221137_sr_273.html","info")</f>
        <v/>
      </c>
      <c r="AA1883" t="n">
        <v>-4758529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87</v>
      </c>
      <c r="AO1883" t="s"/>
      <c r="AP1883" t="n">
        <v>14</v>
      </c>
      <c r="AQ1883" t="s">
        <v>88</v>
      </c>
      <c r="AR1883" t="s">
        <v>114</v>
      </c>
      <c r="AS1883" t="s"/>
      <c r="AT1883" t="s">
        <v>90</v>
      </c>
      <c r="AU1883" t="s"/>
      <c r="AV1883" t="s"/>
      <c r="AW1883" t="s"/>
      <c r="AX1883" t="s"/>
      <c r="AY1883" t="n">
        <v>4758529</v>
      </c>
      <c r="AZ1883" t="s">
        <v>1305</v>
      </c>
      <c r="BA1883" t="s"/>
      <c r="BB1883" t="n">
        <v>197359</v>
      </c>
      <c r="BC1883" t="n">
        <v>53.545990437754</v>
      </c>
      <c r="BD1883" t="n">
        <v>53.545990437754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1303</v>
      </c>
      <c r="F1884" t="n">
        <v>-1</v>
      </c>
      <c r="G1884" t="s">
        <v>74</v>
      </c>
      <c r="H1884" t="s">
        <v>75</v>
      </c>
      <c r="I1884" t="s"/>
      <c r="J1884" t="s">
        <v>74</v>
      </c>
      <c r="K1884" t="n">
        <v>202</v>
      </c>
      <c r="L1884" t="s">
        <v>76</v>
      </c>
      <c r="M1884" t="s"/>
      <c r="N1884" t="s">
        <v>351</v>
      </c>
      <c r="O1884" t="s">
        <v>78</v>
      </c>
      <c r="P1884" t="s">
        <v>1303</v>
      </c>
      <c r="Q1884" t="s"/>
      <c r="R1884" t="s">
        <v>220</v>
      </c>
      <c r="S1884" t="s">
        <v>166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HYPERLINK("https://hotel-media.eclerx.com/savepage/tk_1546853662221137_sr_273.html","info")</f>
        <v/>
      </c>
      <c r="AA1884" t="n">
        <v>-4758529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87</v>
      </c>
      <c r="AO1884" t="s"/>
      <c r="AP1884" t="n">
        <v>14</v>
      </c>
      <c r="AQ1884" t="s">
        <v>88</v>
      </c>
      <c r="AR1884" t="s">
        <v>89</v>
      </c>
      <c r="AS1884" t="s"/>
      <c r="AT1884" t="s">
        <v>90</v>
      </c>
      <c r="AU1884" t="s"/>
      <c r="AV1884" t="s"/>
      <c r="AW1884" t="s"/>
      <c r="AX1884" t="s"/>
      <c r="AY1884" t="n">
        <v>4758529</v>
      </c>
      <c r="AZ1884" t="s">
        <v>1305</v>
      </c>
      <c r="BA1884" t="s"/>
      <c r="BB1884" t="n">
        <v>197359</v>
      </c>
      <c r="BC1884" t="n">
        <v>53.545990437754</v>
      </c>
      <c r="BD1884" t="n">
        <v>53.545990437754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1303</v>
      </c>
      <c r="F1885" t="n">
        <v>-1</v>
      </c>
      <c r="G1885" t="s">
        <v>74</v>
      </c>
      <c r="H1885" t="s">
        <v>75</v>
      </c>
      <c r="I1885" t="s"/>
      <c r="J1885" t="s">
        <v>74</v>
      </c>
      <c r="K1885" t="n">
        <v>203</v>
      </c>
      <c r="L1885" t="s">
        <v>76</v>
      </c>
      <c r="M1885" t="s"/>
      <c r="N1885" t="s">
        <v>1310</v>
      </c>
      <c r="O1885" t="s">
        <v>78</v>
      </c>
      <c r="P1885" t="s">
        <v>1303</v>
      </c>
      <c r="Q1885" t="s"/>
      <c r="R1885" t="s">
        <v>220</v>
      </c>
      <c r="S1885" t="s">
        <v>1311</v>
      </c>
      <c r="T1885" t="s">
        <v>81</v>
      </c>
      <c r="U1885" t="s">
        <v>82</v>
      </c>
      <c r="V1885" t="s">
        <v>83</v>
      </c>
      <c r="W1885" t="s">
        <v>97</v>
      </c>
      <c r="X1885" t="s"/>
      <c r="Y1885" t="s">
        <v>85</v>
      </c>
      <c r="Z1885">
        <f>HYPERLINK("https://hotel-media.eclerx.com/savepage/tk_1546853662221137_sr_273.html","info")</f>
        <v/>
      </c>
      <c r="AA1885" t="n">
        <v>-4758529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87</v>
      </c>
      <c r="AO1885" t="s"/>
      <c r="AP1885" t="n">
        <v>14</v>
      </c>
      <c r="AQ1885" t="s">
        <v>88</v>
      </c>
      <c r="AR1885" t="s">
        <v>89</v>
      </c>
      <c r="AS1885" t="s"/>
      <c r="AT1885" t="s">
        <v>90</v>
      </c>
      <c r="AU1885" t="s"/>
      <c r="AV1885" t="s"/>
      <c r="AW1885" t="s"/>
      <c r="AX1885" t="s"/>
      <c r="AY1885" t="n">
        <v>4758529</v>
      </c>
      <c r="AZ1885" t="s">
        <v>1305</v>
      </c>
      <c r="BA1885" t="s"/>
      <c r="BB1885" t="n">
        <v>197359</v>
      </c>
      <c r="BC1885" t="n">
        <v>53.545990437754</v>
      </c>
      <c r="BD1885" t="n">
        <v>53.545990437754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1303</v>
      </c>
      <c r="F1886" t="n">
        <v>-1</v>
      </c>
      <c r="G1886" t="s">
        <v>74</v>
      </c>
      <c r="H1886" t="s">
        <v>75</v>
      </c>
      <c r="I1886" t="s"/>
      <c r="J1886" t="s">
        <v>74</v>
      </c>
      <c r="K1886" t="n">
        <v>203</v>
      </c>
      <c r="L1886" t="s">
        <v>76</v>
      </c>
      <c r="M1886" t="s"/>
      <c r="N1886" t="s">
        <v>477</v>
      </c>
      <c r="O1886" t="s">
        <v>78</v>
      </c>
      <c r="P1886" t="s">
        <v>1303</v>
      </c>
      <c r="Q1886" t="s"/>
      <c r="R1886" t="s">
        <v>220</v>
      </c>
      <c r="S1886" t="s">
        <v>1311</v>
      </c>
      <c r="T1886" t="s">
        <v>81</v>
      </c>
      <c r="U1886" t="s">
        <v>82</v>
      </c>
      <c r="V1886" t="s">
        <v>83</v>
      </c>
      <c r="W1886" t="s">
        <v>97</v>
      </c>
      <c r="X1886" t="s"/>
      <c r="Y1886" t="s">
        <v>85</v>
      </c>
      <c r="Z1886">
        <f>HYPERLINK("https://hotel-media.eclerx.com/savepage/tk_1546853662221137_sr_273.html","info")</f>
        <v/>
      </c>
      <c r="AA1886" t="n">
        <v>-4758529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87</v>
      </c>
      <c r="AO1886" t="s"/>
      <c r="AP1886" t="n">
        <v>14</v>
      </c>
      <c r="AQ1886" t="s">
        <v>88</v>
      </c>
      <c r="AR1886" t="s">
        <v>114</v>
      </c>
      <c r="AS1886" t="s"/>
      <c r="AT1886" t="s">
        <v>90</v>
      </c>
      <c r="AU1886" t="s"/>
      <c r="AV1886" t="s"/>
      <c r="AW1886" t="s"/>
      <c r="AX1886" t="s"/>
      <c r="AY1886" t="n">
        <v>4758529</v>
      </c>
      <c r="AZ1886" t="s">
        <v>1305</v>
      </c>
      <c r="BA1886" t="s"/>
      <c r="BB1886" t="n">
        <v>197359</v>
      </c>
      <c r="BC1886" t="n">
        <v>53.545990437754</v>
      </c>
      <c r="BD1886" t="n">
        <v>53.545990437754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1303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207</v>
      </c>
      <c r="L1887" t="s">
        <v>76</v>
      </c>
      <c r="M1887" t="s"/>
      <c r="N1887" t="s">
        <v>351</v>
      </c>
      <c r="O1887" t="s">
        <v>78</v>
      </c>
      <c r="P1887" t="s">
        <v>1303</v>
      </c>
      <c r="Q1887" t="s"/>
      <c r="R1887" t="s">
        <v>220</v>
      </c>
      <c r="S1887" t="s">
        <v>170</v>
      </c>
      <c r="T1887" t="s">
        <v>81</v>
      </c>
      <c r="U1887" t="s">
        <v>82</v>
      </c>
      <c r="V1887" t="s">
        <v>83</v>
      </c>
      <c r="W1887" t="s">
        <v>84</v>
      </c>
      <c r="X1887" t="s"/>
      <c r="Y1887" t="s">
        <v>85</v>
      </c>
      <c r="Z1887">
        <f>HYPERLINK("https://hotel-media.eclerx.com/savepage/tk_1546853662221137_sr_273.html","info")</f>
        <v/>
      </c>
      <c r="AA1887" t="n">
        <v>-4758529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87</v>
      </c>
      <c r="AO1887" t="s"/>
      <c r="AP1887" t="n">
        <v>14</v>
      </c>
      <c r="AQ1887" t="s">
        <v>88</v>
      </c>
      <c r="AR1887" t="s">
        <v>114</v>
      </c>
      <c r="AS1887" t="s"/>
      <c r="AT1887" t="s">
        <v>90</v>
      </c>
      <c r="AU1887" t="s"/>
      <c r="AV1887" t="s"/>
      <c r="AW1887" t="s"/>
      <c r="AX1887" t="s"/>
      <c r="AY1887" t="n">
        <v>4758529</v>
      </c>
      <c r="AZ1887" t="s">
        <v>1305</v>
      </c>
      <c r="BA1887" t="s"/>
      <c r="BB1887" t="n">
        <v>197359</v>
      </c>
      <c r="BC1887" t="n">
        <v>53.545990437754</v>
      </c>
      <c r="BD1887" t="n">
        <v>53.545990437754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1303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209</v>
      </c>
      <c r="L1888" t="s">
        <v>76</v>
      </c>
      <c r="M1888" t="s"/>
      <c r="N1888" t="s">
        <v>1312</v>
      </c>
      <c r="O1888" t="s">
        <v>78</v>
      </c>
      <c r="P1888" t="s">
        <v>1303</v>
      </c>
      <c r="Q1888" t="s"/>
      <c r="R1888" t="s">
        <v>220</v>
      </c>
      <c r="S1888" t="s">
        <v>172</v>
      </c>
      <c r="T1888" t="s">
        <v>81</v>
      </c>
      <c r="U1888" t="s">
        <v>82</v>
      </c>
      <c r="V1888" t="s">
        <v>83</v>
      </c>
      <c r="W1888" t="s">
        <v>97</v>
      </c>
      <c r="X1888" t="s"/>
      <c r="Y1888" t="s">
        <v>85</v>
      </c>
      <c r="Z1888">
        <f>HYPERLINK("https://hotel-media.eclerx.com/savepage/tk_1546853662221137_sr_273.html","info")</f>
        <v/>
      </c>
      <c r="AA1888" t="n">
        <v>-4758529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87</v>
      </c>
      <c r="AO1888" t="s"/>
      <c r="AP1888" t="n">
        <v>14</v>
      </c>
      <c r="AQ1888" t="s">
        <v>88</v>
      </c>
      <c r="AR1888" t="s">
        <v>89</v>
      </c>
      <c r="AS1888" t="s"/>
      <c r="AT1888" t="s">
        <v>90</v>
      </c>
      <c r="AU1888" t="s"/>
      <c r="AV1888" t="s"/>
      <c r="AW1888" t="s"/>
      <c r="AX1888" t="s"/>
      <c r="AY1888" t="n">
        <v>4758529</v>
      </c>
      <c r="AZ1888" t="s">
        <v>1305</v>
      </c>
      <c r="BA1888" t="s"/>
      <c r="BB1888" t="n">
        <v>197359</v>
      </c>
      <c r="BC1888" t="n">
        <v>53.545990437754</v>
      </c>
      <c r="BD1888" t="n">
        <v>53.545990437754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1303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215</v>
      </c>
      <c r="L1889" t="s">
        <v>76</v>
      </c>
      <c r="M1889" t="s"/>
      <c r="N1889" t="s">
        <v>1306</v>
      </c>
      <c r="O1889" t="s">
        <v>78</v>
      </c>
      <c r="P1889" t="s">
        <v>1303</v>
      </c>
      <c r="Q1889" t="s"/>
      <c r="R1889" t="s">
        <v>220</v>
      </c>
      <c r="S1889" t="s">
        <v>409</v>
      </c>
      <c r="T1889" t="s">
        <v>81</v>
      </c>
      <c r="U1889" t="s">
        <v>82</v>
      </c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HYPERLINK("https://hotel-media.eclerx.com/savepage/tk_1546853662221137_sr_273.html","info")</f>
        <v/>
      </c>
      <c r="AA1889" t="n">
        <v>-4758529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87</v>
      </c>
      <c r="AO1889" t="s"/>
      <c r="AP1889" t="n">
        <v>14</v>
      </c>
      <c r="AQ1889" t="s">
        <v>88</v>
      </c>
      <c r="AR1889" t="s">
        <v>89</v>
      </c>
      <c r="AS1889" t="s"/>
      <c r="AT1889" t="s">
        <v>90</v>
      </c>
      <c r="AU1889" t="s"/>
      <c r="AV1889" t="s"/>
      <c r="AW1889" t="s"/>
      <c r="AX1889" t="s"/>
      <c r="AY1889" t="n">
        <v>4758529</v>
      </c>
      <c r="AZ1889" t="s">
        <v>1305</v>
      </c>
      <c r="BA1889" t="s"/>
      <c r="BB1889" t="n">
        <v>197359</v>
      </c>
      <c r="BC1889" t="n">
        <v>53.545990437754</v>
      </c>
      <c r="BD1889" t="n">
        <v>53.545990437754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1303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223</v>
      </c>
      <c r="L1890" t="s">
        <v>76</v>
      </c>
      <c r="M1890" t="s"/>
      <c r="N1890" t="s">
        <v>1312</v>
      </c>
      <c r="O1890" t="s">
        <v>78</v>
      </c>
      <c r="P1890" t="s">
        <v>1303</v>
      </c>
      <c r="Q1890" t="s"/>
      <c r="R1890" t="s">
        <v>220</v>
      </c>
      <c r="S1890" t="s">
        <v>410</v>
      </c>
      <c r="T1890" t="s">
        <v>81</v>
      </c>
      <c r="U1890" t="s">
        <v>82</v>
      </c>
      <c r="V1890" t="s">
        <v>83</v>
      </c>
      <c r="W1890" t="s">
        <v>97</v>
      </c>
      <c r="X1890" t="s"/>
      <c r="Y1890" t="s">
        <v>85</v>
      </c>
      <c r="Z1890">
        <f>HYPERLINK("https://hotel-media.eclerx.com/savepage/tk_1546853662221137_sr_273.html","info")</f>
        <v/>
      </c>
      <c r="AA1890" t="n">
        <v>-4758529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87</v>
      </c>
      <c r="AO1890" t="s"/>
      <c r="AP1890" t="n">
        <v>14</v>
      </c>
      <c r="AQ1890" t="s">
        <v>88</v>
      </c>
      <c r="AR1890" t="s">
        <v>114</v>
      </c>
      <c r="AS1890" t="s"/>
      <c r="AT1890" t="s">
        <v>90</v>
      </c>
      <c r="AU1890" t="s"/>
      <c r="AV1890" t="s"/>
      <c r="AW1890" t="s"/>
      <c r="AX1890" t="s"/>
      <c r="AY1890" t="n">
        <v>4758529</v>
      </c>
      <c r="AZ1890" t="s">
        <v>1305</v>
      </c>
      <c r="BA1890" t="s"/>
      <c r="BB1890" t="n">
        <v>197359</v>
      </c>
      <c r="BC1890" t="n">
        <v>53.545990437754</v>
      </c>
      <c r="BD1890" t="n">
        <v>53.545990437754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1303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223</v>
      </c>
      <c r="L1891" t="s">
        <v>76</v>
      </c>
      <c r="M1891" t="s"/>
      <c r="N1891" t="s">
        <v>1313</v>
      </c>
      <c r="O1891" t="s">
        <v>78</v>
      </c>
      <c r="P1891" t="s">
        <v>1303</v>
      </c>
      <c r="Q1891" t="s"/>
      <c r="R1891" t="s">
        <v>220</v>
      </c>
      <c r="S1891" t="s">
        <v>410</v>
      </c>
      <c r="T1891" t="s">
        <v>81</v>
      </c>
      <c r="U1891" t="s">
        <v>82</v>
      </c>
      <c r="V1891" t="s">
        <v>83</v>
      </c>
      <c r="W1891" t="s">
        <v>97</v>
      </c>
      <c r="X1891" t="s"/>
      <c r="Y1891" t="s">
        <v>85</v>
      </c>
      <c r="Z1891">
        <f>HYPERLINK("https://hotel-media.eclerx.com/savepage/tk_1546853662221137_sr_273.html","info")</f>
        <v/>
      </c>
      <c r="AA1891" t="n">
        <v>-4758529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87</v>
      </c>
      <c r="AO1891" t="s"/>
      <c r="AP1891" t="n">
        <v>14</v>
      </c>
      <c r="AQ1891" t="s">
        <v>88</v>
      </c>
      <c r="AR1891" t="s">
        <v>89</v>
      </c>
      <c r="AS1891" t="s"/>
      <c r="AT1891" t="s">
        <v>90</v>
      </c>
      <c r="AU1891" t="s"/>
      <c r="AV1891" t="s"/>
      <c r="AW1891" t="s"/>
      <c r="AX1891" t="s"/>
      <c r="AY1891" t="n">
        <v>4758529</v>
      </c>
      <c r="AZ1891" t="s">
        <v>1305</v>
      </c>
      <c r="BA1891" t="s"/>
      <c r="BB1891" t="n">
        <v>197359</v>
      </c>
      <c r="BC1891" t="n">
        <v>53.545990437754</v>
      </c>
      <c r="BD1891" t="n">
        <v>53.545990437754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1303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229</v>
      </c>
      <c r="L1892" t="s">
        <v>76</v>
      </c>
      <c r="M1892" t="s"/>
      <c r="N1892" t="s">
        <v>1306</v>
      </c>
      <c r="O1892" t="s">
        <v>78</v>
      </c>
      <c r="P1892" t="s">
        <v>1303</v>
      </c>
      <c r="Q1892" t="s"/>
      <c r="R1892" t="s">
        <v>220</v>
      </c>
      <c r="S1892" t="s">
        <v>1050</v>
      </c>
      <c r="T1892" t="s">
        <v>81</v>
      </c>
      <c r="U1892" t="s">
        <v>82</v>
      </c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HYPERLINK("https://hotel-media.eclerx.com/savepage/tk_1546853662221137_sr_273.html","info")</f>
        <v/>
      </c>
      <c r="AA1892" t="n">
        <v>-4758529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87</v>
      </c>
      <c r="AO1892" t="s"/>
      <c r="AP1892" t="n">
        <v>14</v>
      </c>
      <c r="AQ1892" t="s">
        <v>88</v>
      </c>
      <c r="AR1892" t="s">
        <v>114</v>
      </c>
      <c r="AS1892" t="s"/>
      <c r="AT1892" t="s">
        <v>90</v>
      </c>
      <c r="AU1892" t="s"/>
      <c r="AV1892" t="s"/>
      <c r="AW1892" t="s"/>
      <c r="AX1892" t="s"/>
      <c r="AY1892" t="n">
        <v>4758529</v>
      </c>
      <c r="AZ1892" t="s">
        <v>1305</v>
      </c>
      <c r="BA1892" t="s"/>
      <c r="BB1892" t="n">
        <v>197359</v>
      </c>
      <c r="BC1892" t="n">
        <v>53.545990437754</v>
      </c>
      <c r="BD1892" t="n">
        <v>53.545990437754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1303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233</v>
      </c>
      <c r="L1893" t="s">
        <v>76</v>
      </c>
      <c r="M1893" t="s"/>
      <c r="N1893" t="s">
        <v>1131</v>
      </c>
      <c r="O1893" t="s">
        <v>78</v>
      </c>
      <c r="P1893" t="s">
        <v>1303</v>
      </c>
      <c r="Q1893" t="s"/>
      <c r="R1893" t="s">
        <v>220</v>
      </c>
      <c r="S1893" t="s">
        <v>372</v>
      </c>
      <c r="T1893" t="s">
        <v>81</v>
      </c>
      <c r="U1893" t="s">
        <v>82</v>
      </c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HYPERLINK("https://hotel-media.eclerx.com/savepage/tk_1546853662221137_sr_273.html","info")</f>
        <v/>
      </c>
      <c r="AA1893" t="n">
        <v>-4758529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87</v>
      </c>
      <c r="AO1893" t="s"/>
      <c r="AP1893" t="n">
        <v>14</v>
      </c>
      <c r="AQ1893" t="s">
        <v>88</v>
      </c>
      <c r="AR1893" t="s">
        <v>89</v>
      </c>
      <c r="AS1893" t="s"/>
      <c r="AT1893" t="s">
        <v>90</v>
      </c>
      <c r="AU1893" t="s"/>
      <c r="AV1893" t="s"/>
      <c r="AW1893" t="s"/>
      <c r="AX1893" t="s"/>
      <c r="AY1893" t="n">
        <v>4758529</v>
      </c>
      <c r="AZ1893" t="s">
        <v>1305</v>
      </c>
      <c r="BA1893" t="s"/>
      <c r="BB1893" t="n">
        <v>197359</v>
      </c>
      <c r="BC1893" t="n">
        <v>53.545990437754</v>
      </c>
      <c r="BD1893" t="n">
        <v>53.545990437754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1303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233</v>
      </c>
      <c r="L1894" t="s">
        <v>76</v>
      </c>
      <c r="M1894" t="s"/>
      <c r="N1894" t="s">
        <v>1308</v>
      </c>
      <c r="O1894" t="s">
        <v>78</v>
      </c>
      <c r="P1894" t="s">
        <v>1303</v>
      </c>
      <c r="Q1894" t="s"/>
      <c r="R1894" t="s">
        <v>220</v>
      </c>
      <c r="S1894" t="s">
        <v>372</v>
      </c>
      <c r="T1894" t="s">
        <v>81</v>
      </c>
      <c r="U1894" t="s">
        <v>82</v>
      </c>
      <c r="V1894" t="s">
        <v>83</v>
      </c>
      <c r="W1894" t="s">
        <v>84</v>
      </c>
      <c r="X1894" t="s"/>
      <c r="Y1894" t="s">
        <v>85</v>
      </c>
      <c r="Z1894">
        <f>HYPERLINK("https://hotel-media.eclerx.com/savepage/tk_1546853662221137_sr_273.html","info")</f>
        <v/>
      </c>
      <c r="AA1894" t="n">
        <v>-4758529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87</v>
      </c>
      <c r="AO1894" t="s"/>
      <c r="AP1894" t="n">
        <v>14</v>
      </c>
      <c r="AQ1894" t="s">
        <v>88</v>
      </c>
      <c r="AR1894" t="s">
        <v>89</v>
      </c>
      <c r="AS1894" t="s"/>
      <c r="AT1894" t="s">
        <v>90</v>
      </c>
      <c r="AU1894" t="s"/>
      <c r="AV1894" t="s"/>
      <c r="AW1894" t="s"/>
      <c r="AX1894" t="s"/>
      <c r="AY1894" t="n">
        <v>4758529</v>
      </c>
      <c r="AZ1894" t="s">
        <v>1305</v>
      </c>
      <c r="BA1894" t="s"/>
      <c r="BB1894" t="n">
        <v>197359</v>
      </c>
      <c r="BC1894" t="n">
        <v>53.545990437754</v>
      </c>
      <c r="BD1894" t="n">
        <v>53.545990437754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1303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238</v>
      </c>
      <c r="L1895" t="s">
        <v>76</v>
      </c>
      <c r="M1895" t="s"/>
      <c r="N1895" t="s">
        <v>1131</v>
      </c>
      <c r="O1895" t="s">
        <v>78</v>
      </c>
      <c r="P1895" t="s">
        <v>1303</v>
      </c>
      <c r="Q1895" t="s"/>
      <c r="R1895" t="s">
        <v>220</v>
      </c>
      <c r="S1895" t="s">
        <v>396</v>
      </c>
      <c r="T1895" t="s">
        <v>81</v>
      </c>
      <c r="U1895" t="s">
        <v>82</v>
      </c>
      <c r="V1895" t="s">
        <v>83</v>
      </c>
      <c r="W1895" t="s">
        <v>84</v>
      </c>
      <c r="X1895" t="s"/>
      <c r="Y1895" t="s">
        <v>85</v>
      </c>
      <c r="Z1895">
        <f>HYPERLINK("https://hotel-media.eclerx.com/savepage/tk_1546853662221137_sr_273.html","info")</f>
        <v/>
      </c>
      <c r="AA1895" t="n">
        <v>-4758529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87</v>
      </c>
      <c r="AO1895" t="s"/>
      <c r="AP1895" t="n">
        <v>14</v>
      </c>
      <c r="AQ1895" t="s">
        <v>88</v>
      </c>
      <c r="AR1895" t="s">
        <v>114</v>
      </c>
      <c r="AS1895" t="s"/>
      <c r="AT1895" t="s">
        <v>90</v>
      </c>
      <c r="AU1895" t="s"/>
      <c r="AV1895" t="s"/>
      <c r="AW1895" t="s"/>
      <c r="AX1895" t="s"/>
      <c r="AY1895" t="n">
        <v>4758529</v>
      </c>
      <c r="AZ1895" t="s">
        <v>1305</v>
      </c>
      <c r="BA1895" t="s"/>
      <c r="BB1895" t="n">
        <v>197359</v>
      </c>
      <c r="BC1895" t="n">
        <v>53.545990437754</v>
      </c>
      <c r="BD1895" t="n">
        <v>53.545990437754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1303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249</v>
      </c>
      <c r="L1896" t="s">
        <v>76</v>
      </c>
      <c r="M1896" t="s"/>
      <c r="N1896" t="s">
        <v>1308</v>
      </c>
      <c r="O1896" t="s">
        <v>78</v>
      </c>
      <c r="P1896" t="s">
        <v>1303</v>
      </c>
      <c r="Q1896" t="s"/>
      <c r="R1896" t="s">
        <v>220</v>
      </c>
      <c r="S1896" t="s">
        <v>885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HYPERLINK("https://hotel-media.eclerx.com/savepage/tk_1546853662221137_sr_273.html","info")</f>
        <v/>
      </c>
      <c r="AA1896" t="n">
        <v>-4758529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87</v>
      </c>
      <c r="AO1896" t="s"/>
      <c r="AP1896" t="n">
        <v>14</v>
      </c>
      <c r="AQ1896" t="s">
        <v>88</v>
      </c>
      <c r="AR1896" t="s">
        <v>114</v>
      </c>
      <c r="AS1896" t="s"/>
      <c r="AT1896" t="s">
        <v>90</v>
      </c>
      <c r="AU1896" t="s"/>
      <c r="AV1896" t="s"/>
      <c r="AW1896" t="s"/>
      <c r="AX1896" t="s"/>
      <c r="AY1896" t="n">
        <v>4758529</v>
      </c>
      <c r="AZ1896" t="s">
        <v>1305</v>
      </c>
      <c r="BA1896" t="s"/>
      <c r="BB1896" t="n">
        <v>197359</v>
      </c>
      <c r="BC1896" t="n">
        <v>53.545990437754</v>
      </c>
      <c r="BD1896" t="n">
        <v>53.545990437754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1303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253</v>
      </c>
      <c r="L1897" t="s">
        <v>76</v>
      </c>
      <c r="M1897" t="s"/>
      <c r="N1897" t="s">
        <v>1309</v>
      </c>
      <c r="O1897" t="s">
        <v>78</v>
      </c>
      <c r="P1897" t="s">
        <v>1303</v>
      </c>
      <c r="Q1897" t="s"/>
      <c r="R1897" t="s">
        <v>220</v>
      </c>
      <c r="S1897" t="s">
        <v>183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HYPERLINK("https://hotel-media.eclerx.com/savepage/tk_1546853662221137_sr_273.html","info")</f>
        <v/>
      </c>
      <c r="AA1897" t="n">
        <v>-4758529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87</v>
      </c>
      <c r="AO1897" t="s"/>
      <c r="AP1897" t="n">
        <v>14</v>
      </c>
      <c r="AQ1897" t="s">
        <v>88</v>
      </c>
      <c r="AR1897" t="s">
        <v>89</v>
      </c>
      <c r="AS1897" t="s"/>
      <c r="AT1897" t="s">
        <v>90</v>
      </c>
      <c r="AU1897" t="s"/>
      <c r="AV1897" t="s"/>
      <c r="AW1897" t="s"/>
      <c r="AX1897" t="s"/>
      <c r="AY1897" t="n">
        <v>4758529</v>
      </c>
      <c r="AZ1897" t="s">
        <v>1305</v>
      </c>
      <c r="BA1897" t="s"/>
      <c r="BB1897" t="n">
        <v>197359</v>
      </c>
      <c r="BC1897" t="n">
        <v>53.545990437754</v>
      </c>
      <c r="BD1897" t="n">
        <v>53.545990437754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1303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258</v>
      </c>
      <c r="L1898" t="s">
        <v>76</v>
      </c>
      <c r="M1898" t="s"/>
      <c r="N1898" t="s">
        <v>1309</v>
      </c>
      <c r="O1898" t="s">
        <v>78</v>
      </c>
      <c r="P1898" t="s">
        <v>1303</v>
      </c>
      <c r="Q1898" t="s"/>
      <c r="R1898" t="s">
        <v>220</v>
      </c>
      <c r="S1898" t="s">
        <v>479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HYPERLINK("https://hotel-media.eclerx.com/savepage/tk_1546853662221137_sr_273.html","info")</f>
        <v/>
      </c>
      <c r="AA1898" t="n">
        <v>-4758529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87</v>
      </c>
      <c r="AO1898" t="s"/>
      <c r="AP1898" t="n">
        <v>14</v>
      </c>
      <c r="AQ1898" t="s">
        <v>88</v>
      </c>
      <c r="AR1898" t="s">
        <v>114</v>
      </c>
      <c r="AS1898" t="s"/>
      <c r="AT1898" t="s">
        <v>90</v>
      </c>
      <c r="AU1898" t="s"/>
      <c r="AV1898" t="s"/>
      <c r="AW1898" t="s"/>
      <c r="AX1898" t="s"/>
      <c r="AY1898" t="n">
        <v>4758529</v>
      </c>
      <c r="AZ1898" t="s">
        <v>1305</v>
      </c>
      <c r="BA1898" t="s"/>
      <c r="BB1898" t="n">
        <v>197359</v>
      </c>
      <c r="BC1898" t="n">
        <v>53.545990437754</v>
      </c>
      <c r="BD1898" t="n">
        <v>53.545990437754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1303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259</v>
      </c>
      <c r="L1899" t="s">
        <v>76</v>
      </c>
      <c r="M1899" t="s"/>
      <c r="N1899" t="s">
        <v>1314</v>
      </c>
      <c r="O1899" t="s">
        <v>78</v>
      </c>
      <c r="P1899" t="s">
        <v>1303</v>
      </c>
      <c r="Q1899" t="s"/>
      <c r="R1899" t="s">
        <v>220</v>
      </c>
      <c r="S1899" t="s">
        <v>378</v>
      </c>
      <c r="T1899" t="s">
        <v>81</v>
      </c>
      <c r="U1899" t="s">
        <v>82</v>
      </c>
      <c r="V1899" t="s">
        <v>83</v>
      </c>
      <c r="W1899" t="s">
        <v>97</v>
      </c>
      <c r="X1899" t="s"/>
      <c r="Y1899" t="s">
        <v>85</v>
      </c>
      <c r="Z1899">
        <f>HYPERLINK("https://hotel-media.eclerx.com/savepage/tk_1546853662221137_sr_273.html","info")</f>
        <v/>
      </c>
      <c r="AA1899" t="n">
        <v>-4758529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87</v>
      </c>
      <c r="AO1899" t="s"/>
      <c r="AP1899" t="n">
        <v>14</v>
      </c>
      <c r="AQ1899" t="s">
        <v>88</v>
      </c>
      <c r="AR1899" t="s">
        <v>89</v>
      </c>
      <c r="AS1899" t="s"/>
      <c r="AT1899" t="s">
        <v>90</v>
      </c>
      <c r="AU1899" t="s"/>
      <c r="AV1899" t="s"/>
      <c r="AW1899" t="s"/>
      <c r="AX1899" t="s"/>
      <c r="AY1899" t="n">
        <v>4758529</v>
      </c>
      <c r="AZ1899" t="s">
        <v>1305</v>
      </c>
      <c r="BA1899" t="s"/>
      <c r="BB1899" t="n">
        <v>197359</v>
      </c>
      <c r="BC1899" t="n">
        <v>53.545990437754</v>
      </c>
      <c r="BD1899" t="n">
        <v>53.545990437754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1303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275</v>
      </c>
      <c r="L1900" t="s">
        <v>76</v>
      </c>
      <c r="M1900" t="s"/>
      <c r="N1900" t="s">
        <v>1315</v>
      </c>
      <c r="O1900" t="s">
        <v>78</v>
      </c>
      <c r="P1900" t="s">
        <v>1303</v>
      </c>
      <c r="Q1900" t="s"/>
      <c r="R1900" t="s">
        <v>220</v>
      </c>
      <c r="S1900" t="s">
        <v>949</v>
      </c>
      <c r="T1900" t="s">
        <v>81</v>
      </c>
      <c r="U1900" t="s">
        <v>82</v>
      </c>
      <c r="V1900" t="s">
        <v>83</v>
      </c>
      <c r="W1900" t="s">
        <v>97</v>
      </c>
      <c r="X1900" t="s"/>
      <c r="Y1900" t="s">
        <v>85</v>
      </c>
      <c r="Z1900">
        <f>HYPERLINK("https://hotel-media.eclerx.com/savepage/tk_1546853662221137_sr_273.html","info")</f>
        <v/>
      </c>
      <c r="AA1900" t="n">
        <v>-4758529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87</v>
      </c>
      <c r="AO1900" t="s"/>
      <c r="AP1900" t="n">
        <v>14</v>
      </c>
      <c r="AQ1900" t="s">
        <v>88</v>
      </c>
      <c r="AR1900" t="s">
        <v>114</v>
      </c>
      <c r="AS1900" t="s"/>
      <c r="AT1900" t="s">
        <v>90</v>
      </c>
      <c r="AU1900" t="s"/>
      <c r="AV1900" t="s"/>
      <c r="AW1900" t="s"/>
      <c r="AX1900" t="s"/>
      <c r="AY1900" t="n">
        <v>4758529</v>
      </c>
      <c r="AZ1900" t="s">
        <v>1305</v>
      </c>
      <c r="BA1900" t="s"/>
      <c r="BB1900" t="n">
        <v>197359</v>
      </c>
      <c r="BC1900" t="n">
        <v>53.545990437754</v>
      </c>
      <c r="BD1900" t="n">
        <v>53.545990437754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1303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323</v>
      </c>
      <c r="L1901" t="s">
        <v>76</v>
      </c>
      <c r="M1901" t="s"/>
      <c r="N1901" t="s">
        <v>1316</v>
      </c>
      <c r="O1901" t="s">
        <v>78</v>
      </c>
      <c r="P1901" t="s">
        <v>1303</v>
      </c>
      <c r="Q1901" t="s"/>
      <c r="R1901" t="s">
        <v>220</v>
      </c>
      <c r="S1901" t="s">
        <v>1317</v>
      </c>
      <c r="T1901" t="s">
        <v>81</v>
      </c>
      <c r="U1901" t="s">
        <v>82</v>
      </c>
      <c r="V1901" t="s">
        <v>83</v>
      </c>
      <c r="W1901" t="s">
        <v>97</v>
      </c>
      <c r="X1901" t="s"/>
      <c r="Y1901" t="s">
        <v>85</v>
      </c>
      <c r="Z1901">
        <f>HYPERLINK("https://hotel-media.eclerx.com/savepage/tk_1546853662221137_sr_273.html","info")</f>
        <v/>
      </c>
      <c r="AA1901" t="n">
        <v>-4758529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87</v>
      </c>
      <c r="AO1901" t="s"/>
      <c r="AP1901" t="n">
        <v>14</v>
      </c>
      <c r="AQ1901" t="s">
        <v>88</v>
      </c>
      <c r="AR1901" t="s">
        <v>89</v>
      </c>
      <c r="AS1901" t="s"/>
      <c r="AT1901" t="s">
        <v>90</v>
      </c>
      <c r="AU1901" t="s"/>
      <c r="AV1901" t="s"/>
      <c r="AW1901" t="s"/>
      <c r="AX1901" t="s"/>
      <c r="AY1901" t="n">
        <v>4758529</v>
      </c>
      <c r="AZ1901" t="s">
        <v>1305</v>
      </c>
      <c r="BA1901" t="s"/>
      <c r="BB1901" t="n">
        <v>197359</v>
      </c>
      <c r="BC1901" t="n">
        <v>53.545990437754</v>
      </c>
      <c r="BD1901" t="n">
        <v>53.545990437754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1303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327</v>
      </c>
      <c r="L1902" t="s">
        <v>76</v>
      </c>
      <c r="M1902" t="s"/>
      <c r="N1902" t="s">
        <v>1314</v>
      </c>
      <c r="O1902" t="s">
        <v>78</v>
      </c>
      <c r="P1902" t="s">
        <v>1303</v>
      </c>
      <c r="Q1902" t="s"/>
      <c r="R1902" t="s">
        <v>220</v>
      </c>
      <c r="S1902" t="s">
        <v>1318</v>
      </c>
      <c r="T1902" t="s">
        <v>81</v>
      </c>
      <c r="U1902" t="s">
        <v>82</v>
      </c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HYPERLINK("https://hotel-media.eclerx.com/savepage/tk_1546853662221137_sr_273.html","info")</f>
        <v/>
      </c>
      <c r="AA1902" t="n">
        <v>-4758529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87</v>
      </c>
      <c r="AO1902" t="s"/>
      <c r="AP1902" t="n">
        <v>14</v>
      </c>
      <c r="AQ1902" t="s">
        <v>88</v>
      </c>
      <c r="AR1902" t="s">
        <v>89</v>
      </c>
      <c r="AS1902" t="s"/>
      <c r="AT1902" t="s">
        <v>90</v>
      </c>
      <c r="AU1902" t="s"/>
      <c r="AV1902" t="s"/>
      <c r="AW1902" t="s"/>
      <c r="AX1902" t="s"/>
      <c r="AY1902" t="n">
        <v>4758529</v>
      </c>
      <c r="AZ1902" t="s">
        <v>1305</v>
      </c>
      <c r="BA1902" t="s"/>
      <c r="BB1902" t="n">
        <v>197359</v>
      </c>
      <c r="BC1902" t="n">
        <v>53.545990437754</v>
      </c>
      <c r="BD1902" t="n">
        <v>53.545990437754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1303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348</v>
      </c>
      <c r="L1903" t="s">
        <v>76</v>
      </c>
      <c r="M1903" t="s"/>
      <c r="N1903" t="s">
        <v>1315</v>
      </c>
      <c r="O1903" t="s">
        <v>78</v>
      </c>
      <c r="P1903" t="s">
        <v>1303</v>
      </c>
      <c r="Q1903" t="s"/>
      <c r="R1903" t="s">
        <v>220</v>
      </c>
      <c r="S1903" t="s">
        <v>1319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HYPERLINK("https://hotel-media.eclerx.com/savepage/tk_1546853662221137_sr_273.html","info")</f>
        <v/>
      </c>
      <c r="AA1903" t="n">
        <v>-4758529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87</v>
      </c>
      <c r="AO1903" t="s"/>
      <c r="AP1903" t="n">
        <v>14</v>
      </c>
      <c r="AQ1903" t="s">
        <v>88</v>
      </c>
      <c r="AR1903" t="s">
        <v>114</v>
      </c>
      <c r="AS1903" t="s"/>
      <c r="AT1903" t="s">
        <v>90</v>
      </c>
      <c r="AU1903" t="s"/>
      <c r="AV1903" t="s"/>
      <c r="AW1903" t="s"/>
      <c r="AX1903" t="s"/>
      <c r="AY1903" t="n">
        <v>4758529</v>
      </c>
      <c r="AZ1903" t="s">
        <v>1305</v>
      </c>
      <c r="BA1903" t="s"/>
      <c r="BB1903" t="n">
        <v>197359</v>
      </c>
      <c r="BC1903" t="n">
        <v>53.545990437754</v>
      </c>
      <c r="BD1903" t="n">
        <v>53.545990437754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1303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462</v>
      </c>
      <c r="L1904" t="s">
        <v>76</v>
      </c>
      <c r="M1904" t="s"/>
      <c r="N1904" t="s">
        <v>152</v>
      </c>
      <c r="O1904" t="s">
        <v>78</v>
      </c>
      <c r="P1904" t="s">
        <v>1303</v>
      </c>
      <c r="Q1904" t="s"/>
      <c r="R1904" t="s">
        <v>220</v>
      </c>
      <c r="S1904" t="s">
        <v>1320</v>
      </c>
      <c r="T1904" t="s">
        <v>81</v>
      </c>
      <c r="U1904" t="s">
        <v>82</v>
      </c>
      <c r="V1904" t="s">
        <v>83</v>
      </c>
      <c r="W1904" t="s">
        <v>97</v>
      </c>
      <c r="X1904" t="s"/>
      <c r="Y1904" t="s">
        <v>85</v>
      </c>
      <c r="Z1904">
        <f>HYPERLINK("https://hotel-media.eclerx.com/savepage/tk_1546853662221137_sr_273.html","info")</f>
        <v/>
      </c>
      <c r="AA1904" t="n">
        <v>-4758529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87</v>
      </c>
      <c r="AO1904" t="s"/>
      <c r="AP1904" t="n">
        <v>14</v>
      </c>
      <c r="AQ1904" t="s">
        <v>88</v>
      </c>
      <c r="AR1904" t="s">
        <v>89</v>
      </c>
      <c r="AS1904" t="s"/>
      <c r="AT1904" t="s">
        <v>90</v>
      </c>
      <c r="AU1904" t="s"/>
      <c r="AV1904" t="s"/>
      <c r="AW1904" t="s"/>
      <c r="AX1904" t="s"/>
      <c r="AY1904" t="n">
        <v>4758529</v>
      </c>
      <c r="AZ1904" t="s">
        <v>1305</v>
      </c>
      <c r="BA1904" t="s"/>
      <c r="BB1904" t="n">
        <v>197359</v>
      </c>
      <c r="BC1904" t="n">
        <v>53.545990437754</v>
      </c>
      <c r="BD1904" t="n">
        <v>53.545990437754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1303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473</v>
      </c>
      <c r="L1905" t="s">
        <v>76</v>
      </c>
      <c r="M1905" t="s"/>
      <c r="N1905" t="s">
        <v>152</v>
      </c>
      <c r="O1905" t="s">
        <v>78</v>
      </c>
      <c r="P1905" t="s">
        <v>1303</v>
      </c>
      <c r="Q1905" t="s"/>
      <c r="R1905" t="s">
        <v>220</v>
      </c>
      <c r="S1905" t="s">
        <v>1321</v>
      </c>
      <c r="T1905" t="s">
        <v>81</v>
      </c>
      <c r="U1905" t="s">
        <v>82</v>
      </c>
      <c r="V1905" t="s">
        <v>83</v>
      </c>
      <c r="W1905" t="s">
        <v>97</v>
      </c>
      <c r="X1905" t="s"/>
      <c r="Y1905" t="s">
        <v>85</v>
      </c>
      <c r="Z1905">
        <f>HYPERLINK("https://hotel-media.eclerx.com/savepage/tk_1546853662221137_sr_273.html","info")</f>
        <v/>
      </c>
      <c r="AA1905" t="n">
        <v>-4758529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87</v>
      </c>
      <c r="AO1905" t="s"/>
      <c r="AP1905" t="n">
        <v>14</v>
      </c>
      <c r="AQ1905" t="s">
        <v>88</v>
      </c>
      <c r="AR1905" t="s">
        <v>114</v>
      </c>
      <c r="AS1905" t="s"/>
      <c r="AT1905" t="s">
        <v>90</v>
      </c>
      <c r="AU1905" t="s"/>
      <c r="AV1905" t="s"/>
      <c r="AW1905" t="s"/>
      <c r="AX1905" t="s"/>
      <c r="AY1905" t="n">
        <v>4758529</v>
      </c>
      <c r="AZ1905" t="s">
        <v>1305</v>
      </c>
      <c r="BA1905" t="s"/>
      <c r="BB1905" t="n">
        <v>197359</v>
      </c>
      <c r="BC1905" t="n">
        <v>53.545990437754</v>
      </c>
      <c r="BD1905" t="n">
        <v>53.545990437754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1303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523</v>
      </c>
      <c r="L1906" t="s">
        <v>76</v>
      </c>
      <c r="M1906" t="s"/>
      <c r="N1906" t="s">
        <v>1322</v>
      </c>
      <c r="O1906" t="s">
        <v>78</v>
      </c>
      <c r="P1906" t="s">
        <v>1303</v>
      </c>
      <c r="Q1906" t="s"/>
      <c r="R1906" t="s">
        <v>220</v>
      </c>
      <c r="S1906" t="s">
        <v>1323</v>
      </c>
      <c r="T1906" t="s">
        <v>81</v>
      </c>
      <c r="U1906" t="s">
        <v>82</v>
      </c>
      <c r="V1906" t="s">
        <v>83</v>
      </c>
      <c r="W1906" t="s">
        <v>97</v>
      </c>
      <c r="X1906" t="s"/>
      <c r="Y1906" t="s">
        <v>85</v>
      </c>
      <c r="Z1906">
        <f>HYPERLINK("https://hotel-media.eclerx.com/savepage/tk_1546853662221137_sr_273.html","info")</f>
        <v/>
      </c>
      <c r="AA1906" t="n">
        <v>-4758529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87</v>
      </c>
      <c r="AO1906" t="s"/>
      <c r="AP1906" t="n">
        <v>14</v>
      </c>
      <c r="AQ1906" t="s">
        <v>88</v>
      </c>
      <c r="AR1906" t="s">
        <v>89</v>
      </c>
      <c r="AS1906" t="s"/>
      <c r="AT1906" t="s">
        <v>90</v>
      </c>
      <c r="AU1906" t="s"/>
      <c r="AV1906" t="s"/>
      <c r="AW1906" t="s"/>
      <c r="AX1906" t="s"/>
      <c r="AY1906" t="n">
        <v>4758529</v>
      </c>
      <c r="AZ1906" t="s">
        <v>1305</v>
      </c>
      <c r="BA1906" t="s"/>
      <c r="BB1906" t="n">
        <v>197359</v>
      </c>
      <c r="BC1906" t="n">
        <v>53.545990437754</v>
      </c>
      <c r="BD1906" t="n">
        <v>53.545990437754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1303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557</v>
      </c>
      <c r="L1907" t="s">
        <v>76</v>
      </c>
      <c r="M1907" t="s"/>
      <c r="N1907" t="s">
        <v>152</v>
      </c>
      <c r="O1907" t="s">
        <v>78</v>
      </c>
      <c r="P1907" t="s">
        <v>1303</v>
      </c>
      <c r="Q1907" t="s"/>
      <c r="R1907" t="s">
        <v>220</v>
      </c>
      <c r="S1907" t="s">
        <v>1324</v>
      </c>
      <c r="T1907" t="s">
        <v>81</v>
      </c>
      <c r="U1907" t="s">
        <v>82</v>
      </c>
      <c r="V1907" t="s">
        <v>83</v>
      </c>
      <c r="W1907" t="s">
        <v>84</v>
      </c>
      <c r="X1907" t="s"/>
      <c r="Y1907" t="s">
        <v>85</v>
      </c>
      <c r="Z1907">
        <f>HYPERLINK("https://hotel-media.eclerx.com/savepage/tk_1546853662221137_sr_273.html","info")</f>
        <v/>
      </c>
      <c r="AA1907" t="n">
        <v>-4758529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87</v>
      </c>
      <c r="AO1907" t="s"/>
      <c r="AP1907" t="n">
        <v>14</v>
      </c>
      <c r="AQ1907" t="s">
        <v>88</v>
      </c>
      <c r="AR1907" t="s">
        <v>89</v>
      </c>
      <c r="AS1907" t="s"/>
      <c r="AT1907" t="s">
        <v>90</v>
      </c>
      <c r="AU1907" t="s"/>
      <c r="AV1907" t="s"/>
      <c r="AW1907" t="s"/>
      <c r="AX1907" t="s"/>
      <c r="AY1907" t="n">
        <v>4758529</v>
      </c>
      <c r="AZ1907" t="s">
        <v>1305</v>
      </c>
      <c r="BA1907" t="s"/>
      <c r="BB1907" t="n">
        <v>197359</v>
      </c>
      <c r="BC1907" t="n">
        <v>53.545990437754</v>
      </c>
      <c r="BD1907" t="n">
        <v>53.545990437754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1303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569</v>
      </c>
      <c r="L1908" t="s">
        <v>76</v>
      </c>
      <c r="M1908" t="s"/>
      <c r="N1908" t="s">
        <v>152</v>
      </c>
      <c r="O1908" t="s">
        <v>78</v>
      </c>
      <c r="P1908" t="s">
        <v>1303</v>
      </c>
      <c r="Q1908" t="s"/>
      <c r="R1908" t="s">
        <v>220</v>
      </c>
      <c r="S1908" t="s">
        <v>1325</v>
      </c>
      <c r="T1908" t="s">
        <v>81</v>
      </c>
      <c r="U1908" t="s">
        <v>82</v>
      </c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HYPERLINK("https://hotel-media.eclerx.com/savepage/tk_1546853662221137_sr_273.html","info")</f>
        <v/>
      </c>
      <c r="AA1908" t="n">
        <v>-4758529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87</v>
      </c>
      <c r="AO1908" t="s"/>
      <c r="AP1908" t="n">
        <v>14</v>
      </c>
      <c r="AQ1908" t="s">
        <v>88</v>
      </c>
      <c r="AR1908" t="s">
        <v>114</v>
      </c>
      <c r="AS1908" t="s"/>
      <c r="AT1908" t="s">
        <v>90</v>
      </c>
      <c r="AU1908" t="s"/>
      <c r="AV1908" t="s"/>
      <c r="AW1908" t="s"/>
      <c r="AX1908" t="s"/>
      <c r="AY1908" t="n">
        <v>4758529</v>
      </c>
      <c r="AZ1908" t="s">
        <v>1305</v>
      </c>
      <c r="BA1908" t="s"/>
      <c r="BB1908" t="n">
        <v>197359</v>
      </c>
      <c r="BC1908" t="n">
        <v>53.545990437754</v>
      </c>
      <c r="BD1908" t="n">
        <v>53.545990437754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1326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90</v>
      </c>
      <c r="L1909" t="s">
        <v>76</v>
      </c>
      <c r="M1909" t="s"/>
      <c r="N1909" t="s">
        <v>1327</v>
      </c>
      <c r="O1909" t="s">
        <v>78</v>
      </c>
      <c r="P1909" t="s">
        <v>1326</v>
      </c>
      <c r="Q1909" t="s"/>
      <c r="R1909" t="s">
        <v>220</v>
      </c>
      <c r="S1909" t="s">
        <v>135</v>
      </c>
      <c r="T1909" t="s">
        <v>81</v>
      </c>
      <c r="U1909" t="s">
        <v>82</v>
      </c>
      <c r="V1909" t="s">
        <v>83</v>
      </c>
      <c r="W1909" t="s">
        <v>97</v>
      </c>
      <c r="X1909" t="s"/>
      <c r="Y1909" t="s">
        <v>85</v>
      </c>
      <c r="Z1909">
        <f>HYPERLINK("https://hotel-media.eclerx.com/savepage/tk_15468537059270368_sr_273.html","info")</f>
        <v/>
      </c>
      <c r="AA1909" t="n">
        <v>-2311859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87</v>
      </c>
      <c r="AO1909" t="s"/>
      <c r="AP1909" t="n">
        <v>32</v>
      </c>
      <c r="AQ1909" t="s">
        <v>88</v>
      </c>
      <c r="AR1909" t="s">
        <v>89</v>
      </c>
      <c r="AS1909" t="s"/>
      <c r="AT1909" t="s">
        <v>90</v>
      </c>
      <c r="AU1909" t="s"/>
      <c r="AV1909" t="s"/>
      <c r="AW1909" t="s"/>
      <c r="AX1909" t="s"/>
      <c r="AY1909" t="n">
        <v>2311859</v>
      </c>
      <c r="AZ1909" t="s">
        <v>1328</v>
      </c>
      <c r="BA1909" t="s"/>
      <c r="BB1909" t="n">
        <v>152099</v>
      </c>
      <c r="BC1909" t="n">
        <v>53.5479961312</v>
      </c>
      <c r="BD1909" t="n">
        <v>53.5479961312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1326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92</v>
      </c>
      <c r="L1910" t="s">
        <v>76</v>
      </c>
      <c r="M1910" t="s"/>
      <c r="N1910" t="s">
        <v>1327</v>
      </c>
      <c r="O1910" t="s">
        <v>78</v>
      </c>
      <c r="P1910" t="s">
        <v>1326</v>
      </c>
      <c r="Q1910" t="s"/>
      <c r="R1910" t="s">
        <v>220</v>
      </c>
      <c r="S1910" t="s">
        <v>136</v>
      </c>
      <c r="T1910" t="s">
        <v>81</v>
      </c>
      <c r="U1910" t="s">
        <v>82</v>
      </c>
      <c r="V1910" t="s">
        <v>83</v>
      </c>
      <c r="W1910" t="s">
        <v>97</v>
      </c>
      <c r="X1910" t="s"/>
      <c r="Y1910" t="s">
        <v>85</v>
      </c>
      <c r="Z1910">
        <f>HYPERLINK("https://hotel-media.eclerx.com/savepage/tk_15468537059270368_sr_273.html","info")</f>
        <v/>
      </c>
      <c r="AA1910" t="n">
        <v>-2311859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87</v>
      </c>
      <c r="AO1910" t="s"/>
      <c r="AP1910" t="n">
        <v>32</v>
      </c>
      <c r="AQ1910" t="s">
        <v>88</v>
      </c>
      <c r="AR1910" t="s">
        <v>114</v>
      </c>
      <c r="AS1910" t="s"/>
      <c r="AT1910" t="s">
        <v>90</v>
      </c>
      <c r="AU1910" t="s"/>
      <c r="AV1910" t="s"/>
      <c r="AW1910" t="s"/>
      <c r="AX1910" t="s"/>
      <c r="AY1910" t="n">
        <v>2311859</v>
      </c>
      <c r="AZ1910" t="s">
        <v>1328</v>
      </c>
      <c r="BA1910" t="s"/>
      <c r="BB1910" t="n">
        <v>152099</v>
      </c>
      <c r="BC1910" t="n">
        <v>53.5479961312</v>
      </c>
      <c r="BD1910" t="n">
        <v>53.5479961312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1326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93</v>
      </c>
      <c r="L1911" t="s">
        <v>76</v>
      </c>
      <c r="M1911" t="s"/>
      <c r="N1911" t="s">
        <v>650</v>
      </c>
      <c r="O1911" t="s">
        <v>78</v>
      </c>
      <c r="P1911" t="s">
        <v>1326</v>
      </c>
      <c r="Q1911" t="s"/>
      <c r="R1911" t="s">
        <v>220</v>
      </c>
      <c r="S1911" t="s">
        <v>139</v>
      </c>
      <c r="T1911" t="s">
        <v>81</v>
      </c>
      <c r="U1911" t="s">
        <v>82</v>
      </c>
      <c r="V1911" t="s">
        <v>83</v>
      </c>
      <c r="W1911" t="s">
        <v>97</v>
      </c>
      <c r="X1911" t="s"/>
      <c r="Y1911" t="s">
        <v>85</v>
      </c>
      <c r="Z1911">
        <f>HYPERLINK("https://hotel-media.eclerx.com/savepage/tk_15468537059270368_sr_273.html","info")</f>
        <v/>
      </c>
      <c r="AA1911" t="n">
        <v>-2311859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87</v>
      </c>
      <c r="AO1911" t="s"/>
      <c r="AP1911" t="n">
        <v>32</v>
      </c>
      <c r="AQ1911" t="s">
        <v>88</v>
      </c>
      <c r="AR1911" t="s">
        <v>127</v>
      </c>
      <c r="AS1911" t="s"/>
      <c r="AT1911" t="s">
        <v>90</v>
      </c>
      <c r="AU1911" t="s"/>
      <c r="AV1911" t="s"/>
      <c r="AW1911" t="s"/>
      <c r="AX1911" t="s"/>
      <c r="AY1911" t="n">
        <v>2311859</v>
      </c>
      <c r="AZ1911" t="s">
        <v>1328</v>
      </c>
      <c r="BA1911" t="s"/>
      <c r="BB1911" t="n">
        <v>152099</v>
      </c>
      <c r="BC1911" t="n">
        <v>53.5479961312</v>
      </c>
      <c r="BD1911" t="n">
        <v>53.5479961312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1326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94</v>
      </c>
      <c r="L1912" t="s">
        <v>76</v>
      </c>
      <c r="M1912" t="s"/>
      <c r="N1912" t="s">
        <v>1329</v>
      </c>
      <c r="O1912" t="s">
        <v>78</v>
      </c>
      <c r="P1912" t="s">
        <v>1326</v>
      </c>
      <c r="Q1912" t="s"/>
      <c r="R1912" t="s">
        <v>220</v>
      </c>
      <c r="S1912" t="s">
        <v>140</v>
      </c>
      <c r="T1912" t="s">
        <v>81</v>
      </c>
      <c r="U1912" t="s">
        <v>82</v>
      </c>
      <c r="V1912" t="s">
        <v>83</v>
      </c>
      <c r="W1912" t="s">
        <v>97</v>
      </c>
      <c r="X1912" t="s"/>
      <c r="Y1912" t="s">
        <v>85</v>
      </c>
      <c r="Z1912">
        <f>HYPERLINK("https://hotel-media.eclerx.com/savepage/tk_15468537059270368_sr_273.html","info")</f>
        <v/>
      </c>
      <c r="AA1912" t="n">
        <v>-2311859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87</v>
      </c>
      <c r="AO1912" t="s"/>
      <c r="AP1912" t="n">
        <v>32</v>
      </c>
      <c r="AQ1912" t="s">
        <v>88</v>
      </c>
      <c r="AR1912" t="s">
        <v>89</v>
      </c>
      <c r="AS1912" t="s"/>
      <c r="AT1912" t="s">
        <v>90</v>
      </c>
      <c r="AU1912" t="s"/>
      <c r="AV1912" t="s"/>
      <c r="AW1912" t="s"/>
      <c r="AX1912" t="s"/>
      <c r="AY1912" t="n">
        <v>2311859</v>
      </c>
      <c r="AZ1912" t="s">
        <v>1328</v>
      </c>
      <c r="BA1912" t="s"/>
      <c r="BB1912" t="n">
        <v>152099</v>
      </c>
      <c r="BC1912" t="n">
        <v>53.5479961312</v>
      </c>
      <c r="BD1912" t="n">
        <v>53.5479961312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1326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94</v>
      </c>
      <c r="L1913" t="s">
        <v>76</v>
      </c>
      <c r="M1913" t="s"/>
      <c r="N1913" t="s">
        <v>1329</v>
      </c>
      <c r="O1913" t="s">
        <v>78</v>
      </c>
      <c r="P1913" t="s">
        <v>1326</v>
      </c>
      <c r="Q1913" t="s"/>
      <c r="R1913" t="s">
        <v>220</v>
      </c>
      <c r="S1913" t="s">
        <v>140</v>
      </c>
      <c r="T1913" t="s">
        <v>81</v>
      </c>
      <c r="U1913" t="s">
        <v>82</v>
      </c>
      <c r="V1913" t="s">
        <v>83</v>
      </c>
      <c r="W1913" t="s">
        <v>97</v>
      </c>
      <c r="X1913" t="s"/>
      <c r="Y1913" t="s">
        <v>85</v>
      </c>
      <c r="Z1913">
        <f>HYPERLINK("https://hotel-media.eclerx.com/savepage/tk_15468537059270368_sr_273.html","info")</f>
        <v/>
      </c>
      <c r="AA1913" t="n">
        <v>-2311859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87</v>
      </c>
      <c r="AO1913" t="s"/>
      <c r="AP1913" t="n">
        <v>32</v>
      </c>
      <c r="AQ1913" t="s">
        <v>88</v>
      </c>
      <c r="AR1913" t="s">
        <v>114</v>
      </c>
      <c r="AS1913" t="s"/>
      <c r="AT1913" t="s">
        <v>90</v>
      </c>
      <c r="AU1913" t="s"/>
      <c r="AV1913" t="s"/>
      <c r="AW1913" t="s"/>
      <c r="AX1913" t="s"/>
      <c r="AY1913" t="n">
        <v>2311859</v>
      </c>
      <c r="AZ1913" t="s">
        <v>1328</v>
      </c>
      <c r="BA1913" t="s"/>
      <c r="BB1913" t="n">
        <v>152099</v>
      </c>
      <c r="BC1913" t="n">
        <v>53.5479961312</v>
      </c>
      <c r="BD1913" t="n">
        <v>53.5479961312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1326</v>
      </c>
      <c r="F1914" t="n">
        <v>-1</v>
      </c>
      <c r="G1914" t="s">
        <v>74</v>
      </c>
      <c r="H1914" t="s">
        <v>75</v>
      </c>
      <c r="I1914" t="s"/>
      <c r="J1914" t="s">
        <v>74</v>
      </c>
      <c r="K1914" t="n">
        <v>95</v>
      </c>
      <c r="L1914" t="s">
        <v>76</v>
      </c>
      <c r="M1914" t="s"/>
      <c r="N1914" t="s">
        <v>650</v>
      </c>
      <c r="O1914" t="s">
        <v>78</v>
      </c>
      <c r="P1914" t="s">
        <v>1326</v>
      </c>
      <c r="Q1914" t="s"/>
      <c r="R1914" t="s">
        <v>220</v>
      </c>
      <c r="S1914" t="s">
        <v>637</v>
      </c>
      <c r="T1914" t="s">
        <v>81</v>
      </c>
      <c r="U1914" t="s">
        <v>82</v>
      </c>
      <c r="V1914" t="s">
        <v>83</v>
      </c>
      <c r="W1914" t="s">
        <v>97</v>
      </c>
      <c r="X1914" t="s"/>
      <c r="Y1914" t="s">
        <v>85</v>
      </c>
      <c r="Z1914">
        <f>HYPERLINK("https://hotel-media.eclerx.com/savepage/tk_15468537059270368_sr_273.html","info")</f>
        <v/>
      </c>
      <c r="AA1914" t="n">
        <v>-2311859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87</v>
      </c>
      <c r="AO1914" t="s"/>
      <c r="AP1914" t="n">
        <v>32</v>
      </c>
      <c r="AQ1914" t="s">
        <v>88</v>
      </c>
      <c r="AR1914" t="s">
        <v>141</v>
      </c>
      <c r="AS1914" t="s"/>
      <c r="AT1914" t="s">
        <v>90</v>
      </c>
      <c r="AU1914" t="s"/>
      <c r="AV1914" t="s"/>
      <c r="AW1914" t="s"/>
      <c r="AX1914" t="s"/>
      <c r="AY1914" t="n">
        <v>2311859</v>
      </c>
      <c r="AZ1914" t="s">
        <v>1328</v>
      </c>
      <c r="BA1914" t="s"/>
      <c r="BB1914" t="n">
        <v>152099</v>
      </c>
      <c r="BC1914" t="n">
        <v>53.5479961312</v>
      </c>
      <c r="BD1914" t="n">
        <v>53.5479961312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1326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96</v>
      </c>
      <c r="L1915" t="s">
        <v>76</v>
      </c>
      <c r="M1915" t="s"/>
      <c r="N1915" t="s">
        <v>650</v>
      </c>
      <c r="O1915" t="s">
        <v>78</v>
      </c>
      <c r="P1915" t="s">
        <v>1326</v>
      </c>
      <c r="Q1915" t="s"/>
      <c r="R1915" t="s">
        <v>220</v>
      </c>
      <c r="S1915" t="s">
        <v>250</v>
      </c>
      <c r="T1915" t="s">
        <v>81</v>
      </c>
      <c r="U1915" t="s">
        <v>82</v>
      </c>
      <c r="V1915" t="s">
        <v>83</v>
      </c>
      <c r="W1915" t="s">
        <v>97</v>
      </c>
      <c r="X1915" t="s"/>
      <c r="Y1915" t="s">
        <v>85</v>
      </c>
      <c r="Z1915">
        <f>HYPERLINK("https://hotel-media.eclerx.com/savepage/tk_15468537059270368_sr_273.html","info")</f>
        <v/>
      </c>
      <c r="AA1915" t="n">
        <v>-2311859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87</v>
      </c>
      <c r="AO1915" t="s"/>
      <c r="AP1915" t="n">
        <v>32</v>
      </c>
      <c r="AQ1915" t="s">
        <v>88</v>
      </c>
      <c r="AR1915" t="s">
        <v>119</v>
      </c>
      <c r="AS1915" t="s"/>
      <c r="AT1915" t="s">
        <v>90</v>
      </c>
      <c r="AU1915" t="s"/>
      <c r="AV1915" t="s"/>
      <c r="AW1915" t="s"/>
      <c r="AX1915" t="s"/>
      <c r="AY1915" t="n">
        <v>2311859</v>
      </c>
      <c r="AZ1915" t="s">
        <v>1328</v>
      </c>
      <c r="BA1915" t="s"/>
      <c r="BB1915" t="n">
        <v>152099</v>
      </c>
      <c r="BC1915" t="n">
        <v>53.5479961312</v>
      </c>
      <c r="BD1915" t="n">
        <v>53.5479961312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1326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98</v>
      </c>
      <c r="L1916" t="s">
        <v>76</v>
      </c>
      <c r="M1916" t="s"/>
      <c r="N1916" t="s">
        <v>1210</v>
      </c>
      <c r="O1916" t="s">
        <v>78</v>
      </c>
      <c r="P1916" t="s">
        <v>1326</v>
      </c>
      <c r="Q1916" t="s"/>
      <c r="R1916" t="s">
        <v>220</v>
      </c>
      <c r="S1916" t="s">
        <v>103</v>
      </c>
      <c r="T1916" t="s">
        <v>81</v>
      </c>
      <c r="U1916" t="s">
        <v>82</v>
      </c>
      <c r="V1916" t="s">
        <v>83</v>
      </c>
      <c r="W1916" t="s">
        <v>97</v>
      </c>
      <c r="X1916" t="s"/>
      <c r="Y1916" t="s">
        <v>85</v>
      </c>
      <c r="Z1916">
        <f>HYPERLINK("https://hotel-media.eclerx.com/savepage/tk_15468537059270368_sr_273.html","info")</f>
        <v/>
      </c>
      <c r="AA1916" t="n">
        <v>-2311859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87</v>
      </c>
      <c r="AO1916" t="s"/>
      <c r="AP1916" t="n">
        <v>32</v>
      </c>
      <c r="AQ1916" t="s">
        <v>88</v>
      </c>
      <c r="AR1916" t="s">
        <v>133</v>
      </c>
      <c r="AS1916" t="s"/>
      <c r="AT1916" t="s">
        <v>90</v>
      </c>
      <c r="AU1916" t="s"/>
      <c r="AV1916" t="s"/>
      <c r="AW1916" t="s"/>
      <c r="AX1916" t="s"/>
      <c r="AY1916" t="n">
        <v>2311859</v>
      </c>
      <c r="AZ1916" t="s">
        <v>1328</v>
      </c>
      <c r="BA1916" t="s"/>
      <c r="BB1916" t="n">
        <v>152099</v>
      </c>
      <c r="BC1916" t="n">
        <v>53.5479961312</v>
      </c>
      <c r="BD1916" t="n">
        <v>53.5479961312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1326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98</v>
      </c>
      <c r="L1917" t="s">
        <v>76</v>
      </c>
      <c r="M1917" t="s"/>
      <c r="N1917" t="s">
        <v>650</v>
      </c>
      <c r="O1917" t="s">
        <v>78</v>
      </c>
      <c r="P1917" t="s">
        <v>1326</v>
      </c>
      <c r="Q1917" t="s"/>
      <c r="R1917" t="s">
        <v>220</v>
      </c>
      <c r="S1917" t="s">
        <v>103</v>
      </c>
      <c r="T1917" t="s">
        <v>81</v>
      </c>
      <c r="U1917" t="s">
        <v>82</v>
      </c>
      <c r="V1917" t="s">
        <v>83</v>
      </c>
      <c r="W1917" t="s">
        <v>97</v>
      </c>
      <c r="X1917" t="s"/>
      <c r="Y1917" t="s">
        <v>85</v>
      </c>
      <c r="Z1917">
        <f>HYPERLINK("https://hotel-media.eclerx.com/savepage/tk_15468537059270368_sr_273.html","info")</f>
        <v/>
      </c>
      <c r="AA1917" t="n">
        <v>-2311859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87</v>
      </c>
      <c r="AO1917" t="s"/>
      <c r="AP1917" t="n">
        <v>32</v>
      </c>
      <c r="AQ1917" t="s">
        <v>88</v>
      </c>
      <c r="AR1917" t="s">
        <v>148</v>
      </c>
      <c r="AS1917" t="s"/>
      <c r="AT1917" t="s">
        <v>90</v>
      </c>
      <c r="AU1917" t="s"/>
      <c r="AV1917" t="s"/>
      <c r="AW1917" t="s"/>
      <c r="AX1917" t="s"/>
      <c r="AY1917" t="n">
        <v>2311859</v>
      </c>
      <c r="AZ1917" t="s">
        <v>1328</v>
      </c>
      <c r="BA1917" t="s"/>
      <c r="BB1917" t="n">
        <v>152099</v>
      </c>
      <c r="BC1917" t="n">
        <v>53.5479961312</v>
      </c>
      <c r="BD1917" t="n">
        <v>53.5479961312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1326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98</v>
      </c>
      <c r="L1918" t="s">
        <v>76</v>
      </c>
      <c r="M1918" t="s"/>
      <c r="N1918" t="s">
        <v>652</v>
      </c>
      <c r="O1918" t="s">
        <v>78</v>
      </c>
      <c r="P1918" t="s">
        <v>1326</v>
      </c>
      <c r="Q1918" t="s"/>
      <c r="R1918" t="s">
        <v>220</v>
      </c>
      <c r="S1918" t="s">
        <v>103</v>
      </c>
      <c r="T1918" t="s">
        <v>81</v>
      </c>
      <c r="U1918" t="s">
        <v>82</v>
      </c>
      <c r="V1918" t="s">
        <v>83</v>
      </c>
      <c r="W1918" t="s">
        <v>97</v>
      </c>
      <c r="X1918" t="s"/>
      <c r="Y1918" t="s">
        <v>85</v>
      </c>
      <c r="Z1918">
        <f>HYPERLINK("https://hotel-media.eclerx.com/savepage/tk_15468537059270368_sr_273.html","info")</f>
        <v/>
      </c>
      <c r="AA1918" t="n">
        <v>-2311859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87</v>
      </c>
      <c r="AO1918" t="s"/>
      <c r="AP1918" t="n">
        <v>32</v>
      </c>
      <c r="AQ1918" t="s">
        <v>88</v>
      </c>
      <c r="AR1918" t="s">
        <v>121</v>
      </c>
      <c r="AS1918" t="s"/>
      <c r="AT1918" t="s">
        <v>90</v>
      </c>
      <c r="AU1918" t="s"/>
      <c r="AV1918" t="s"/>
      <c r="AW1918" t="s"/>
      <c r="AX1918" t="s"/>
      <c r="AY1918" t="n">
        <v>2311859</v>
      </c>
      <c r="AZ1918" t="s">
        <v>1328</v>
      </c>
      <c r="BA1918" t="s"/>
      <c r="BB1918" t="n">
        <v>152099</v>
      </c>
      <c r="BC1918" t="n">
        <v>53.5479961312</v>
      </c>
      <c r="BD1918" t="n">
        <v>53.5479961312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1326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99</v>
      </c>
      <c r="L1919" t="s">
        <v>76</v>
      </c>
      <c r="M1919" t="s"/>
      <c r="N1919" t="s">
        <v>650</v>
      </c>
      <c r="O1919" t="s">
        <v>78</v>
      </c>
      <c r="P1919" t="s">
        <v>1326</v>
      </c>
      <c r="Q1919" t="s"/>
      <c r="R1919" t="s">
        <v>220</v>
      </c>
      <c r="S1919" t="s">
        <v>142</v>
      </c>
      <c r="T1919" t="s">
        <v>81</v>
      </c>
      <c r="U1919" t="s">
        <v>82</v>
      </c>
      <c r="V1919" t="s">
        <v>83</v>
      </c>
      <c r="W1919" t="s">
        <v>97</v>
      </c>
      <c r="X1919" t="s"/>
      <c r="Y1919" t="s">
        <v>85</v>
      </c>
      <c r="Z1919">
        <f>HYPERLINK("https://hotel-media.eclerx.com/savepage/tk_15468537059270368_sr_273.html","info")</f>
        <v/>
      </c>
      <c r="AA1919" t="n">
        <v>-2311859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87</v>
      </c>
      <c r="AO1919" t="s"/>
      <c r="AP1919" t="n">
        <v>32</v>
      </c>
      <c r="AQ1919" t="s">
        <v>88</v>
      </c>
      <c r="AR1919" t="s">
        <v>119</v>
      </c>
      <c r="AS1919" t="s"/>
      <c r="AT1919" t="s">
        <v>90</v>
      </c>
      <c r="AU1919" t="s"/>
      <c r="AV1919" t="s"/>
      <c r="AW1919" t="s"/>
      <c r="AX1919" t="s"/>
      <c r="AY1919" t="n">
        <v>2311859</v>
      </c>
      <c r="AZ1919" t="s">
        <v>1328</v>
      </c>
      <c r="BA1919" t="s"/>
      <c r="BB1919" t="n">
        <v>152099</v>
      </c>
      <c r="BC1919" t="n">
        <v>53.5479961312</v>
      </c>
      <c r="BD1919" t="n">
        <v>53.5479961312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1326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99</v>
      </c>
      <c r="L1920" t="s">
        <v>76</v>
      </c>
      <c r="M1920" t="s"/>
      <c r="N1920" t="s">
        <v>650</v>
      </c>
      <c r="O1920" t="s">
        <v>78</v>
      </c>
      <c r="P1920" t="s">
        <v>1326</v>
      </c>
      <c r="Q1920" t="s"/>
      <c r="R1920" t="s">
        <v>220</v>
      </c>
      <c r="S1920" t="s">
        <v>142</v>
      </c>
      <c r="T1920" t="s">
        <v>81</v>
      </c>
      <c r="U1920" t="s">
        <v>82</v>
      </c>
      <c r="V1920" t="s">
        <v>83</v>
      </c>
      <c r="W1920" t="s">
        <v>97</v>
      </c>
      <c r="X1920" t="s"/>
      <c r="Y1920" t="s">
        <v>85</v>
      </c>
      <c r="Z1920">
        <f>HYPERLINK("https://hotel-media.eclerx.com/savepage/tk_15468537059270368_sr_273.html","info")</f>
        <v/>
      </c>
      <c r="AA1920" t="n">
        <v>-2311859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87</v>
      </c>
      <c r="AO1920" t="s"/>
      <c r="AP1920" t="n">
        <v>32</v>
      </c>
      <c r="AQ1920" t="s">
        <v>88</v>
      </c>
      <c r="AR1920" t="s">
        <v>119</v>
      </c>
      <c r="AS1920" t="s"/>
      <c r="AT1920" t="s">
        <v>90</v>
      </c>
      <c r="AU1920" t="s"/>
      <c r="AV1920" t="s"/>
      <c r="AW1920" t="s"/>
      <c r="AX1920" t="s"/>
      <c r="AY1920" t="n">
        <v>2311859</v>
      </c>
      <c r="AZ1920" t="s">
        <v>1328</v>
      </c>
      <c r="BA1920" t="s"/>
      <c r="BB1920" t="n">
        <v>152099</v>
      </c>
      <c r="BC1920" t="n">
        <v>53.5479961312</v>
      </c>
      <c r="BD1920" t="n">
        <v>53.5479961312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1326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99</v>
      </c>
      <c r="L1921" t="s">
        <v>76</v>
      </c>
      <c r="M1921" t="s"/>
      <c r="N1921" t="s">
        <v>652</v>
      </c>
      <c r="O1921" t="s">
        <v>78</v>
      </c>
      <c r="P1921" t="s">
        <v>1326</v>
      </c>
      <c r="Q1921" t="s"/>
      <c r="R1921" t="s">
        <v>220</v>
      </c>
      <c r="S1921" t="s">
        <v>142</v>
      </c>
      <c r="T1921" t="s">
        <v>81</v>
      </c>
      <c r="U1921" t="s">
        <v>82</v>
      </c>
      <c r="V1921" t="s">
        <v>83</v>
      </c>
      <c r="W1921" t="s">
        <v>97</v>
      </c>
      <c r="X1921" t="s"/>
      <c r="Y1921" t="s">
        <v>85</v>
      </c>
      <c r="Z1921">
        <f>HYPERLINK("https://hotel-media.eclerx.com/savepage/tk_15468537059270368_sr_273.html","info")</f>
        <v/>
      </c>
      <c r="AA1921" t="n">
        <v>-2311859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87</v>
      </c>
      <c r="AO1921" t="s"/>
      <c r="AP1921" t="n">
        <v>32</v>
      </c>
      <c r="AQ1921" t="s">
        <v>88</v>
      </c>
      <c r="AR1921" t="s">
        <v>121</v>
      </c>
      <c r="AS1921" t="s"/>
      <c r="AT1921" t="s">
        <v>90</v>
      </c>
      <c r="AU1921" t="s"/>
      <c r="AV1921" t="s"/>
      <c r="AW1921" t="s"/>
      <c r="AX1921" t="s"/>
      <c r="AY1921" t="n">
        <v>2311859</v>
      </c>
      <c r="AZ1921" t="s">
        <v>1328</v>
      </c>
      <c r="BA1921" t="s"/>
      <c r="BB1921" t="n">
        <v>152099</v>
      </c>
      <c r="BC1921" t="n">
        <v>53.5479961312</v>
      </c>
      <c r="BD1921" t="n">
        <v>53.5479961312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1326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101</v>
      </c>
      <c r="L1922" t="s">
        <v>76</v>
      </c>
      <c r="M1922" t="s"/>
      <c r="N1922" t="s">
        <v>650</v>
      </c>
      <c r="O1922" t="s">
        <v>78</v>
      </c>
      <c r="P1922" t="s">
        <v>1326</v>
      </c>
      <c r="Q1922" t="s"/>
      <c r="R1922" t="s">
        <v>220</v>
      </c>
      <c r="S1922" t="s">
        <v>144</v>
      </c>
      <c r="T1922" t="s">
        <v>81</v>
      </c>
      <c r="U1922" t="s">
        <v>82</v>
      </c>
      <c r="V1922" t="s">
        <v>83</v>
      </c>
      <c r="W1922" t="s">
        <v>97</v>
      </c>
      <c r="X1922" t="s"/>
      <c r="Y1922" t="s">
        <v>85</v>
      </c>
      <c r="Z1922">
        <f>HYPERLINK("https://hotel-media.eclerx.com/savepage/tk_15468537059270368_sr_273.html","info")</f>
        <v/>
      </c>
      <c r="AA1922" t="n">
        <v>-2311859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87</v>
      </c>
      <c r="AO1922" t="s"/>
      <c r="AP1922" t="n">
        <v>32</v>
      </c>
      <c r="AQ1922" t="s">
        <v>88</v>
      </c>
      <c r="AR1922" t="s">
        <v>148</v>
      </c>
      <c r="AS1922" t="s"/>
      <c r="AT1922" t="s">
        <v>90</v>
      </c>
      <c r="AU1922" t="s"/>
      <c r="AV1922" t="s"/>
      <c r="AW1922" t="s"/>
      <c r="AX1922" t="s"/>
      <c r="AY1922" t="n">
        <v>2311859</v>
      </c>
      <c r="AZ1922" t="s">
        <v>1328</v>
      </c>
      <c r="BA1922" t="s"/>
      <c r="BB1922" t="n">
        <v>152099</v>
      </c>
      <c r="BC1922" t="n">
        <v>53.5479961312</v>
      </c>
      <c r="BD1922" t="n">
        <v>53.5479961312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1326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101</v>
      </c>
      <c r="L1923" t="s">
        <v>76</v>
      </c>
      <c r="M1923" t="s"/>
      <c r="N1923" t="s">
        <v>650</v>
      </c>
      <c r="O1923" t="s">
        <v>78</v>
      </c>
      <c r="P1923" t="s">
        <v>1326</v>
      </c>
      <c r="Q1923" t="s"/>
      <c r="R1923" t="s">
        <v>220</v>
      </c>
      <c r="S1923" t="s">
        <v>144</v>
      </c>
      <c r="T1923" t="s">
        <v>81</v>
      </c>
      <c r="U1923" t="s">
        <v>82</v>
      </c>
      <c r="V1923" t="s">
        <v>83</v>
      </c>
      <c r="W1923" t="s">
        <v>97</v>
      </c>
      <c r="X1923" t="s"/>
      <c r="Y1923" t="s">
        <v>85</v>
      </c>
      <c r="Z1923">
        <f>HYPERLINK("https://hotel-media.eclerx.com/savepage/tk_15468537059270368_sr_273.html","info")</f>
        <v/>
      </c>
      <c r="AA1923" t="n">
        <v>-2311859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87</v>
      </c>
      <c r="AO1923" t="s"/>
      <c r="AP1923" t="n">
        <v>32</v>
      </c>
      <c r="AQ1923" t="s">
        <v>88</v>
      </c>
      <c r="AR1923" t="s">
        <v>148</v>
      </c>
      <c r="AS1923" t="s"/>
      <c r="AT1923" t="s">
        <v>90</v>
      </c>
      <c r="AU1923" t="s"/>
      <c r="AV1923" t="s"/>
      <c r="AW1923" t="s"/>
      <c r="AX1923" t="s"/>
      <c r="AY1923" t="n">
        <v>2311859</v>
      </c>
      <c r="AZ1923" t="s">
        <v>1328</v>
      </c>
      <c r="BA1923" t="s"/>
      <c r="BB1923" t="n">
        <v>152099</v>
      </c>
      <c r="BC1923" t="n">
        <v>53.5479961312</v>
      </c>
      <c r="BD1923" t="n">
        <v>53.5479961312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1326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106</v>
      </c>
      <c r="L1924" t="s">
        <v>76</v>
      </c>
      <c r="M1924" t="s"/>
      <c r="N1924" t="s">
        <v>1330</v>
      </c>
      <c r="O1924" t="s">
        <v>78</v>
      </c>
      <c r="P1924" t="s">
        <v>1326</v>
      </c>
      <c r="Q1924" t="s"/>
      <c r="R1924" t="s">
        <v>220</v>
      </c>
      <c r="S1924" t="s">
        <v>557</v>
      </c>
      <c r="T1924" t="s">
        <v>81</v>
      </c>
      <c r="U1924" t="s">
        <v>82</v>
      </c>
      <c r="V1924" t="s">
        <v>83</v>
      </c>
      <c r="W1924" t="s">
        <v>97</v>
      </c>
      <c r="X1924" t="s"/>
      <c r="Y1924" t="s">
        <v>85</v>
      </c>
      <c r="Z1924">
        <f>HYPERLINK("https://hotel-media.eclerx.com/savepage/tk_15468537059270368_sr_273.html","info")</f>
        <v/>
      </c>
      <c r="AA1924" t="n">
        <v>-2311859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87</v>
      </c>
      <c r="AO1924" t="s"/>
      <c r="AP1924" t="n">
        <v>32</v>
      </c>
      <c r="AQ1924" t="s">
        <v>88</v>
      </c>
      <c r="AR1924" t="s">
        <v>130</v>
      </c>
      <c r="AS1924" t="s"/>
      <c r="AT1924" t="s">
        <v>90</v>
      </c>
      <c r="AU1924" t="s"/>
      <c r="AV1924" t="s"/>
      <c r="AW1924" t="s"/>
      <c r="AX1924" t="s"/>
      <c r="AY1924" t="n">
        <v>2311859</v>
      </c>
      <c r="AZ1924" t="s">
        <v>1328</v>
      </c>
      <c r="BA1924" t="s"/>
      <c r="BB1924" t="n">
        <v>152099</v>
      </c>
      <c r="BC1924" t="n">
        <v>53.5479961312</v>
      </c>
      <c r="BD1924" t="n">
        <v>53.5479961312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1326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109</v>
      </c>
      <c r="L1925" t="s">
        <v>76</v>
      </c>
      <c r="M1925" t="s"/>
      <c r="N1925" t="s">
        <v>1327</v>
      </c>
      <c r="O1925" t="s">
        <v>78</v>
      </c>
      <c r="P1925" t="s">
        <v>1326</v>
      </c>
      <c r="Q1925" t="s"/>
      <c r="R1925" t="s">
        <v>220</v>
      </c>
      <c r="S1925" t="s">
        <v>203</v>
      </c>
      <c r="T1925" t="s">
        <v>81</v>
      </c>
      <c r="U1925" t="s">
        <v>82</v>
      </c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HYPERLINK("https://hotel-media.eclerx.com/savepage/tk_15468537059270368_sr_273.html","info")</f>
        <v/>
      </c>
      <c r="AA1925" t="n">
        <v>-2311859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87</v>
      </c>
      <c r="AO1925" t="s"/>
      <c r="AP1925" t="n">
        <v>32</v>
      </c>
      <c r="AQ1925" t="s">
        <v>88</v>
      </c>
      <c r="AR1925" t="s">
        <v>114</v>
      </c>
      <c r="AS1925" t="s"/>
      <c r="AT1925" t="s">
        <v>90</v>
      </c>
      <c r="AU1925" t="s"/>
      <c r="AV1925" t="s"/>
      <c r="AW1925" t="s"/>
      <c r="AX1925" t="s"/>
      <c r="AY1925" t="n">
        <v>2311859</v>
      </c>
      <c r="AZ1925" t="s">
        <v>1328</v>
      </c>
      <c r="BA1925" t="s"/>
      <c r="BB1925" t="n">
        <v>152099</v>
      </c>
      <c r="BC1925" t="n">
        <v>53.5479961312</v>
      </c>
      <c r="BD1925" t="n">
        <v>53.5479961312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1326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118</v>
      </c>
      <c r="L1926" t="s">
        <v>76</v>
      </c>
      <c r="M1926" t="s"/>
      <c r="N1926" t="s">
        <v>1331</v>
      </c>
      <c r="O1926" t="s">
        <v>78</v>
      </c>
      <c r="P1926" t="s">
        <v>1326</v>
      </c>
      <c r="Q1926" t="s"/>
      <c r="R1926" t="s">
        <v>220</v>
      </c>
      <c r="S1926" t="s">
        <v>462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HYPERLINK("https://hotel-media.eclerx.com/savepage/tk_15468537059270368_sr_273.html","info")</f>
        <v/>
      </c>
      <c r="AA1926" t="n">
        <v>-2311859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87</v>
      </c>
      <c r="AO1926" t="s"/>
      <c r="AP1926" t="n">
        <v>32</v>
      </c>
      <c r="AQ1926" t="s">
        <v>88</v>
      </c>
      <c r="AR1926" t="s">
        <v>121</v>
      </c>
      <c r="AS1926" t="s"/>
      <c r="AT1926" t="s">
        <v>90</v>
      </c>
      <c r="AU1926" t="s"/>
      <c r="AV1926" t="s"/>
      <c r="AW1926" t="s"/>
      <c r="AX1926" t="s"/>
      <c r="AY1926" t="n">
        <v>2311859</v>
      </c>
      <c r="AZ1926" t="s">
        <v>1328</v>
      </c>
      <c r="BA1926" t="s"/>
      <c r="BB1926" t="n">
        <v>152099</v>
      </c>
      <c r="BC1926" t="n">
        <v>53.5479961312</v>
      </c>
      <c r="BD1926" t="n">
        <v>53.5479961312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1326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118</v>
      </c>
      <c r="L1927" t="s">
        <v>76</v>
      </c>
      <c r="M1927" t="s"/>
      <c r="N1927" t="s">
        <v>1332</v>
      </c>
      <c r="O1927" t="s">
        <v>78</v>
      </c>
      <c r="P1927" t="s">
        <v>1326</v>
      </c>
      <c r="Q1927" t="s"/>
      <c r="R1927" t="s">
        <v>220</v>
      </c>
      <c r="S1927" t="s">
        <v>462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HYPERLINK("https://hotel-media.eclerx.com/savepage/tk_15468537059270368_sr_273.html","info")</f>
        <v/>
      </c>
      <c r="AA1927" t="n">
        <v>-2311859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87</v>
      </c>
      <c r="AO1927" t="s"/>
      <c r="AP1927" t="n">
        <v>32</v>
      </c>
      <c r="AQ1927" t="s">
        <v>88</v>
      </c>
      <c r="AR1927" t="s">
        <v>124</v>
      </c>
      <c r="AS1927" t="s"/>
      <c r="AT1927" t="s">
        <v>90</v>
      </c>
      <c r="AU1927" t="s"/>
      <c r="AV1927" t="s"/>
      <c r="AW1927" t="s"/>
      <c r="AX1927" t="s"/>
      <c r="AY1927" t="n">
        <v>2311859</v>
      </c>
      <c r="AZ1927" t="s">
        <v>1328</v>
      </c>
      <c r="BA1927" t="s"/>
      <c r="BB1927" t="n">
        <v>152099</v>
      </c>
      <c r="BC1927" t="n">
        <v>53.5479961312</v>
      </c>
      <c r="BD1927" t="n">
        <v>53.5479961312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1326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118</v>
      </c>
      <c r="L1928" t="s">
        <v>76</v>
      </c>
      <c r="M1928" t="s"/>
      <c r="N1928" t="s">
        <v>1332</v>
      </c>
      <c r="O1928" t="s">
        <v>78</v>
      </c>
      <c r="P1928" t="s">
        <v>1326</v>
      </c>
      <c r="Q1928" t="s"/>
      <c r="R1928" t="s">
        <v>220</v>
      </c>
      <c r="S1928" t="s">
        <v>462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HYPERLINK("https://hotel-media.eclerx.com/savepage/tk_15468537059270368_sr_273.html","info")</f>
        <v/>
      </c>
      <c r="AA1928" t="n">
        <v>-2311859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87</v>
      </c>
      <c r="AO1928" t="s"/>
      <c r="AP1928" t="n">
        <v>32</v>
      </c>
      <c r="AQ1928" t="s">
        <v>88</v>
      </c>
      <c r="AR1928" t="s">
        <v>119</v>
      </c>
      <c r="AS1928" t="s"/>
      <c r="AT1928" t="s">
        <v>90</v>
      </c>
      <c r="AU1928" t="s"/>
      <c r="AV1928" t="s"/>
      <c r="AW1928" t="s"/>
      <c r="AX1928" t="s"/>
      <c r="AY1928" t="n">
        <v>2311859</v>
      </c>
      <c r="AZ1928" t="s">
        <v>1328</v>
      </c>
      <c r="BA1928" t="s"/>
      <c r="BB1928" t="n">
        <v>152099</v>
      </c>
      <c r="BC1928" t="n">
        <v>53.5479961312</v>
      </c>
      <c r="BD1928" t="n">
        <v>53.5479961312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1326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121</v>
      </c>
      <c r="L1929" t="s">
        <v>76</v>
      </c>
      <c r="M1929" t="s"/>
      <c r="N1929" t="s">
        <v>1333</v>
      </c>
      <c r="O1929" t="s">
        <v>78</v>
      </c>
      <c r="P1929" t="s">
        <v>1326</v>
      </c>
      <c r="Q1929" t="s"/>
      <c r="R1929" t="s">
        <v>220</v>
      </c>
      <c r="S1929" t="s">
        <v>293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HYPERLINK("https://hotel-media.eclerx.com/savepage/tk_15468537059270368_sr_273.html","info")</f>
        <v/>
      </c>
      <c r="AA1929" t="n">
        <v>-2311859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87</v>
      </c>
      <c r="AO1929" t="s"/>
      <c r="AP1929" t="n">
        <v>32</v>
      </c>
      <c r="AQ1929" t="s">
        <v>88</v>
      </c>
      <c r="AR1929" t="s">
        <v>89</v>
      </c>
      <c r="AS1929" t="s"/>
      <c r="AT1929" t="s">
        <v>90</v>
      </c>
      <c r="AU1929" t="s"/>
      <c r="AV1929" t="s"/>
      <c r="AW1929" t="s"/>
      <c r="AX1929" t="s"/>
      <c r="AY1929" t="n">
        <v>2311859</v>
      </c>
      <c r="AZ1929" t="s">
        <v>1328</v>
      </c>
      <c r="BA1929" t="s"/>
      <c r="BB1929" t="n">
        <v>152099</v>
      </c>
      <c r="BC1929" t="n">
        <v>53.5479961312</v>
      </c>
      <c r="BD1929" t="n">
        <v>53.5479961312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1326</v>
      </c>
      <c r="F1930" t="n">
        <v>-1</v>
      </c>
      <c r="G1930" t="s">
        <v>74</v>
      </c>
      <c r="H1930" t="s">
        <v>75</v>
      </c>
      <c r="I1930" t="s"/>
      <c r="J1930" t="s">
        <v>74</v>
      </c>
      <c r="K1930" t="n">
        <v>121</v>
      </c>
      <c r="L1930" t="s">
        <v>76</v>
      </c>
      <c r="M1930" t="s"/>
      <c r="N1930" t="s">
        <v>1334</v>
      </c>
      <c r="O1930" t="s">
        <v>78</v>
      </c>
      <c r="P1930" t="s">
        <v>1326</v>
      </c>
      <c r="Q1930" t="s"/>
      <c r="R1930" t="s">
        <v>220</v>
      </c>
      <c r="S1930" t="s">
        <v>293</v>
      </c>
      <c r="T1930" t="s">
        <v>81</v>
      </c>
      <c r="U1930" t="s">
        <v>82</v>
      </c>
      <c r="V1930" t="s">
        <v>83</v>
      </c>
      <c r="W1930" t="s">
        <v>97</v>
      </c>
      <c r="X1930" t="s"/>
      <c r="Y1930" t="s">
        <v>85</v>
      </c>
      <c r="Z1930">
        <f>HYPERLINK("https://hotel-media.eclerx.com/savepage/tk_15468537059270368_sr_273.html","info")</f>
        <v/>
      </c>
      <c r="AA1930" t="n">
        <v>-2311859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87</v>
      </c>
      <c r="AO1930" t="s"/>
      <c r="AP1930" t="n">
        <v>32</v>
      </c>
      <c r="AQ1930" t="s">
        <v>88</v>
      </c>
      <c r="AR1930" t="s">
        <v>89</v>
      </c>
      <c r="AS1930" t="s"/>
      <c r="AT1930" t="s">
        <v>90</v>
      </c>
      <c r="AU1930" t="s"/>
      <c r="AV1930" t="s"/>
      <c r="AW1930" t="s"/>
      <c r="AX1930" t="s"/>
      <c r="AY1930" t="n">
        <v>2311859</v>
      </c>
      <c r="AZ1930" t="s">
        <v>1328</v>
      </c>
      <c r="BA1930" t="s"/>
      <c r="BB1930" t="n">
        <v>152099</v>
      </c>
      <c r="BC1930" t="n">
        <v>53.5479961312</v>
      </c>
      <c r="BD1930" t="n">
        <v>53.5479961312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1326</v>
      </c>
      <c r="F1931" t="n">
        <v>-1</v>
      </c>
      <c r="G1931" t="s">
        <v>74</v>
      </c>
      <c r="H1931" t="s">
        <v>75</v>
      </c>
      <c r="I1931" t="s"/>
      <c r="J1931" t="s">
        <v>74</v>
      </c>
      <c r="K1931" t="n">
        <v>121</v>
      </c>
      <c r="L1931" t="s">
        <v>76</v>
      </c>
      <c r="M1931" t="s"/>
      <c r="N1931" t="s">
        <v>1334</v>
      </c>
      <c r="O1931" t="s">
        <v>78</v>
      </c>
      <c r="P1931" t="s">
        <v>1326</v>
      </c>
      <c r="Q1931" t="s"/>
      <c r="R1931" t="s">
        <v>220</v>
      </c>
      <c r="S1931" t="s">
        <v>293</v>
      </c>
      <c r="T1931" t="s">
        <v>81</v>
      </c>
      <c r="U1931" t="s">
        <v>82</v>
      </c>
      <c r="V1931" t="s">
        <v>83</v>
      </c>
      <c r="W1931" t="s">
        <v>97</v>
      </c>
      <c r="X1931" t="s"/>
      <c r="Y1931" t="s">
        <v>85</v>
      </c>
      <c r="Z1931">
        <f>HYPERLINK("https://hotel-media.eclerx.com/savepage/tk_15468537059270368_sr_273.html","info")</f>
        <v/>
      </c>
      <c r="AA1931" t="n">
        <v>-2311859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87</v>
      </c>
      <c r="AO1931" t="s"/>
      <c r="AP1931" t="n">
        <v>32</v>
      </c>
      <c r="AQ1931" t="s">
        <v>88</v>
      </c>
      <c r="AR1931" t="s">
        <v>114</v>
      </c>
      <c r="AS1931" t="s"/>
      <c r="AT1931" t="s">
        <v>90</v>
      </c>
      <c r="AU1931" t="s"/>
      <c r="AV1931" t="s"/>
      <c r="AW1931" t="s"/>
      <c r="AX1931" t="s"/>
      <c r="AY1931" t="n">
        <v>2311859</v>
      </c>
      <c r="AZ1931" t="s">
        <v>1328</v>
      </c>
      <c r="BA1931" t="s"/>
      <c r="BB1931" t="n">
        <v>152099</v>
      </c>
      <c r="BC1931" t="n">
        <v>53.5479961312</v>
      </c>
      <c r="BD1931" t="n">
        <v>53.5479961312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1326</v>
      </c>
      <c r="F1932" t="n">
        <v>-1</v>
      </c>
      <c r="G1932" t="s">
        <v>74</v>
      </c>
      <c r="H1932" t="s">
        <v>75</v>
      </c>
      <c r="I1932" t="s"/>
      <c r="J1932" t="s">
        <v>74</v>
      </c>
      <c r="K1932" t="n">
        <v>121</v>
      </c>
      <c r="L1932" t="s">
        <v>76</v>
      </c>
      <c r="M1932" t="s"/>
      <c r="N1932" t="s">
        <v>1333</v>
      </c>
      <c r="O1932" t="s">
        <v>78</v>
      </c>
      <c r="P1932" t="s">
        <v>1326</v>
      </c>
      <c r="Q1932" t="s"/>
      <c r="R1932" t="s">
        <v>220</v>
      </c>
      <c r="S1932" t="s">
        <v>293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HYPERLINK("https://hotel-media.eclerx.com/savepage/tk_15468537059270368_sr_273.html","info")</f>
        <v/>
      </c>
      <c r="AA1932" t="n">
        <v>-2311859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87</v>
      </c>
      <c r="AO1932" t="s"/>
      <c r="AP1932" t="n">
        <v>32</v>
      </c>
      <c r="AQ1932" t="s">
        <v>88</v>
      </c>
      <c r="AR1932" t="s">
        <v>114</v>
      </c>
      <c r="AS1932" t="s"/>
      <c r="AT1932" t="s">
        <v>90</v>
      </c>
      <c r="AU1932" t="s"/>
      <c r="AV1932" t="s"/>
      <c r="AW1932" t="s"/>
      <c r="AX1932" t="s"/>
      <c r="AY1932" t="n">
        <v>2311859</v>
      </c>
      <c r="AZ1932" t="s">
        <v>1328</v>
      </c>
      <c r="BA1932" t="s"/>
      <c r="BB1932" t="n">
        <v>152099</v>
      </c>
      <c r="BC1932" t="n">
        <v>53.5479961312</v>
      </c>
      <c r="BD1932" t="n">
        <v>53.5479961312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1326</v>
      </c>
      <c r="F1933" t="n">
        <v>-1</v>
      </c>
      <c r="G1933" t="s">
        <v>74</v>
      </c>
      <c r="H1933" t="s">
        <v>75</v>
      </c>
      <c r="I1933" t="s"/>
      <c r="J1933" t="s">
        <v>74</v>
      </c>
      <c r="K1933" t="n">
        <v>124</v>
      </c>
      <c r="L1933" t="s">
        <v>76</v>
      </c>
      <c r="M1933" t="s"/>
      <c r="N1933" t="s">
        <v>1327</v>
      </c>
      <c r="O1933" t="s">
        <v>78</v>
      </c>
      <c r="P1933" t="s">
        <v>1326</v>
      </c>
      <c r="Q1933" t="s"/>
      <c r="R1933" t="s">
        <v>220</v>
      </c>
      <c r="S1933" t="s">
        <v>294</v>
      </c>
      <c r="T1933" t="s">
        <v>81</v>
      </c>
      <c r="U1933" t="s">
        <v>82</v>
      </c>
      <c r="V1933" t="s">
        <v>83</v>
      </c>
      <c r="W1933" t="s">
        <v>84</v>
      </c>
      <c r="X1933" t="s"/>
      <c r="Y1933" t="s">
        <v>85</v>
      </c>
      <c r="Z1933">
        <f>HYPERLINK("https://hotel-media.eclerx.com/savepage/tk_15468537059270368_sr_273.html","info")</f>
        <v/>
      </c>
      <c r="AA1933" t="n">
        <v>-2311859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87</v>
      </c>
      <c r="AO1933" t="s"/>
      <c r="AP1933" t="n">
        <v>32</v>
      </c>
      <c r="AQ1933" t="s">
        <v>88</v>
      </c>
      <c r="AR1933" t="s">
        <v>89</v>
      </c>
      <c r="AS1933" t="s"/>
      <c r="AT1933" t="s">
        <v>90</v>
      </c>
      <c r="AU1933" t="s"/>
      <c r="AV1933" t="s"/>
      <c r="AW1933" t="s"/>
      <c r="AX1933" t="s"/>
      <c r="AY1933" t="n">
        <v>2311859</v>
      </c>
      <c r="AZ1933" t="s">
        <v>1328</v>
      </c>
      <c r="BA1933" t="s"/>
      <c r="BB1933" t="n">
        <v>152099</v>
      </c>
      <c r="BC1933" t="n">
        <v>53.5479961312</v>
      </c>
      <c r="BD1933" t="n">
        <v>53.5479961312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1326</v>
      </c>
      <c r="F1934" t="n">
        <v>-1</v>
      </c>
      <c r="G1934" t="s">
        <v>74</v>
      </c>
      <c r="H1934" t="s">
        <v>75</v>
      </c>
      <c r="I1934" t="s"/>
      <c r="J1934" t="s">
        <v>74</v>
      </c>
      <c r="K1934" t="n">
        <v>126</v>
      </c>
      <c r="L1934" t="s">
        <v>76</v>
      </c>
      <c r="M1934" t="s"/>
      <c r="N1934" t="s">
        <v>650</v>
      </c>
      <c r="O1934" t="s">
        <v>78</v>
      </c>
      <c r="P1934" t="s">
        <v>1326</v>
      </c>
      <c r="Q1934" t="s"/>
      <c r="R1934" t="s">
        <v>220</v>
      </c>
      <c r="S1934" t="s">
        <v>603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HYPERLINK("https://hotel-media.eclerx.com/savepage/tk_15468537059270368_sr_273.html","info")</f>
        <v/>
      </c>
      <c r="AA1934" t="n">
        <v>-2311859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87</v>
      </c>
      <c r="AO1934" t="s"/>
      <c r="AP1934" t="n">
        <v>32</v>
      </c>
      <c r="AQ1934" t="s">
        <v>88</v>
      </c>
      <c r="AR1934" t="s">
        <v>127</v>
      </c>
      <c r="AS1934" t="s"/>
      <c r="AT1934" t="s">
        <v>90</v>
      </c>
      <c r="AU1934" t="s"/>
      <c r="AV1934" t="s"/>
      <c r="AW1934" t="s"/>
      <c r="AX1934" t="s"/>
      <c r="AY1934" t="n">
        <v>2311859</v>
      </c>
      <c r="AZ1934" t="s">
        <v>1328</v>
      </c>
      <c r="BA1934" t="s"/>
      <c r="BB1934" t="n">
        <v>152099</v>
      </c>
      <c r="BC1934" t="n">
        <v>53.5479961312</v>
      </c>
      <c r="BD1934" t="n">
        <v>53.5479961312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1326</v>
      </c>
      <c r="F1935" t="n">
        <v>-1</v>
      </c>
      <c r="G1935" t="s">
        <v>74</v>
      </c>
      <c r="H1935" t="s">
        <v>75</v>
      </c>
      <c r="I1935" t="s"/>
      <c r="J1935" t="s">
        <v>74</v>
      </c>
      <c r="K1935" t="n">
        <v>126</v>
      </c>
      <c r="L1935" t="s">
        <v>76</v>
      </c>
      <c r="M1935" t="s"/>
      <c r="N1935" t="s">
        <v>650</v>
      </c>
      <c r="O1935" t="s">
        <v>78</v>
      </c>
      <c r="P1935" t="s">
        <v>1326</v>
      </c>
      <c r="Q1935" t="s"/>
      <c r="R1935" t="s">
        <v>220</v>
      </c>
      <c r="S1935" t="s">
        <v>603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HYPERLINK("https://hotel-media.eclerx.com/savepage/tk_15468537059270368_sr_273.html","info")</f>
        <v/>
      </c>
      <c r="AA1935" t="n">
        <v>-2311859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87</v>
      </c>
      <c r="AO1935" t="s"/>
      <c r="AP1935" t="n">
        <v>32</v>
      </c>
      <c r="AQ1935" t="s">
        <v>88</v>
      </c>
      <c r="AR1935" t="s">
        <v>119</v>
      </c>
      <c r="AS1935" t="s"/>
      <c r="AT1935" t="s">
        <v>90</v>
      </c>
      <c r="AU1935" t="s"/>
      <c r="AV1935" t="s"/>
      <c r="AW1935" t="s"/>
      <c r="AX1935" t="s"/>
      <c r="AY1935" t="n">
        <v>2311859</v>
      </c>
      <c r="AZ1935" t="s">
        <v>1328</v>
      </c>
      <c r="BA1935" t="s"/>
      <c r="BB1935" t="n">
        <v>152099</v>
      </c>
      <c r="BC1935" t="n">
        <v>53.5479961312</v>
      </c>
      <c r="BD1935" t="n">
        <v>53.5479961312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1326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127</v>
      </c>
      <c r="L1936" t="s">
        <v>76</v>
      </c>
      <c r="M1936" t="s"/>
      <c r="N1936" t="s">
        <v>652</v>
      </c>
      <c r="O1936" t="s">
        <v>78</v>
      </c>
      <c r="P1936" t="s">
        <v>1326</v>
      </c>
      <c r="Q1936" t="s"/>
      <c r="R1936" t="s">
        <v>220</v>
      </c>
      <c r="S1936" t="s">
        <v>259</v>
      </c>
      <c r="T1936" t="s">
        <v>81</v>
      </c>
      <c r="U1936" t="s">
        <v>82</v>
      </c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HYPERLINK("https://hotel-media.eclerx.com/savepage/tk_15468537059270368_sr_273.html","info")</f>
        <v/>
      </c>
      <c r="AA1936" t="n">
        <v>-2311859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87</v>
      </c>
      <c r="AO1936" t="s"/>
      <c r="AP1936" t="n">
        <v>32</v>
      </c>
      <c r="AQ1936" t="s">
        <v>88</v>
      </c>
      <c r="AR1936" t="s">
        <v>121</v>
      </c>
      <c r="AS1936" t="s"/>
      <c r="AT1936" t="s">
        <v>90</v>
      </c>
      <c r="AU1936" t="s"/>
      <c r="AV1936" t="s"/>
      <c r="AW1936" t="s"/>
      <c r="AX1936" t="s"/>
      <c r="AY1936" t="n">
        <v>2311859</v>
      </c>
      <c r="AZ1936" t="s">
        <v>1328</v>
      </c>
      <c r="BA1936" t="s"/>
      <c r="BB1936" t="n">
        <v>152099</v>
      </c>
      <c r="BC1936" t="n">
        <v>53.5479961312</v>
      </c>
      <c r="BD1936" t="n">
        <v>53.5479961312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1326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128</v>
      </c>
      <c r="L1937" t="s">
        <v>76</v>
      </c>
      <c r="M1937" t="s"/>
      <c r="N1937" t="s">
        <v>650</v>
      </c>
      <c r="O1937" t="s">
        <v>78</v>
      </c>
      <c r="P1937" t="s">
        <v>1326</v>
      </c>
      <c r="Q1937" t="s"/>
      <c r="R1937" t="s">
        <v>220</v>
      </c>
      <c r="S1937" t="s">
        <v>564</v>
      </c>
      <c r="T1937" t="s">
        <v>81</v>
      </c>
      <c r="U1937" t="s">
        <v>82</v>
      </c>
      <c r="V1937" t="s">
        <v>83</v>
      </c>
      <c r="W1937" t="s">
        <v>84</v>
      </c>
      <c r="X1937" t="s"/>
      <c r="Y1937" t="s">
        <v>85</v>
      </c>
      <c r="Z1937">
        <f>HYPERLINK("https://hotel-media.eclerx.com/savepage/tk_15468537059270368_sr_273.html","info")</f>
        <v/>
      </c>
      <c r="AA1937" t="n">
        <v>-2311859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87</v>
      </c>
      <c r="AO1937" t="s"/>
      <c r="AP1937" t="n">
        <v>32</v>
      </c>
      <c r="AQ1937" t="s">
        <v>88</v>
      </c>
      <c r="AR1937" t="s">
        <v>141</v>
      </c>
      <c r="AS1937" t="s"/>
      <c r="AT1937" t="s">
        <v>90</v>
      </c>
      <c r="AU1937" t="s"/>
      <c r="AV1937" t="s"/>
      <c r="AW1937" t="s"/>
      <c r="AX1937" t="s"/>
      <c r="AY1937" t="n">
        <v>2311859</v>
      </c>
      <c r="AZ1937" t="s">
        <v>1328</v>
      </c>
      <c r="BA1937" t="s"/>
      <c r="BB1937" t="n">
        <v>152099</v>
      </c>
      <c r="BC1937" t="n">
        <v>53.5479961312</v>
      </c>
      <c r="BD1937" t="n">
        <v>53.5479961312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1326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128</v>
      </c>
      <c r="L1938" t="s">
        <v>76</v>
      </c>
      <c r="M1938" t="s"/>
      <c r="N1938" t="s">
        <v>650</v>
      </c>
      <c r="O1938" t="s">
        <v>78</v>
      </c>
      <c r="P1938" t="s">
        <v>1326</v>
      </c>
      <c r="Q1938" t="s"/>
      <c r="R1938" t="s">
        <v>220</v>
      </c>
      <c r="S1938" t="s">
        <v>564</v>
      </c>
      <c r="T1938" t="s">
        <v>81</v>
      </c>
      <c r="U1938" t="s">
        <v>82</v>
      </c>
      <c r="V1938" t="s">
        <v>83</v>
      </c>
      <c r="W1938" t="s">
        <v>84</v>
      </c>
      <c r="X1938" t="s"/>
      <c r="Y1938" t="s">
        <v>85</v>
      </c>
      <c r="Z1938">
        <f>HYPERLINK("https://hotel-media.eclerx.com/savepage/tk_15468537059270368_sr_273.html","info")</f>
        <v/>
      </c>
      <c r="AA1938" t="n">
        <v>-2311859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87</v>
      </c>
      <c r="AO1938" t="s"/>
      <c r="AP1938" t="n">
        <v>32</v>
      </c>
      <c r="AQ1938" t="s">
        <v>88</v>
      </c>
      <c r="AR1938" t="s">
        <v>148</v>
      </c>
      <c r="AS1938" t="s"/>
      <c r="AT1938" t="s">
        <v>90</v>
      </c>
      <c r="AU1938" t="s"/>
      <c r="AV1938" t="s"/>
      <c r="AW1938" t="s"/>
      <c r="AX1938" t="s"/>
      <c r="AY1938" t="n">
        <v>2311859</v>
      </c>
      <c r="AZ1938" t="s">
        <v>1328</v>
      </c>
      <c r="BA1938" t="s"/>
      <c r="BB1938" t="n">
        <v>152099</v>
      </c>
      <c r="BC1938" t="n">
        <v>53.5479961312</v>
      </c>
      <c r="BD1938" t="n">
        <v>53.5479961312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1326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130</v>
      </c>
      <c r="L1939" t="s">
        <v>76</v>
      </c>
      <c r="M1939" t="s"/>
      <c r="N1939" t="s">
        <v>1335</v>
      </c>
      <c r="O1939" t="s">
        <v>78</v>
      </c>
      <c r="P1939" t="s">
        <v>1326</v>
      </c>
      <c r="Q1939" t="s"/>
      <c r="R1939" t="s">
        <v>220</v>
      </c>
      <c r="S1939" t="s">
        <v>271</v>
      </c>
      <c r="T1939" t="s">
        <v>81</v>
      </c>
      <c r="U1939" t="s">
        <v>82</v>
      </c>
      <c r="V1939" t="s">
        <v>83</v>
      </c>
      <c r="W1939" t="s">
        <v>97</v>
      </c>
      <c r="X1939" t="s"/>
      <c r="Y1939" t="s">
        <v>85</v>
      </c>
      <c r="Z1939">
        <f>HYPERLINK("https://hotel-media.eclerx.com/savepage/tk_15468537059270368_sr_273.html","info")</f>
        <v/>
      </c>
      <c r="AA1939" t="n">
        <v>-2311859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87</v>
      </c>
      <c r="AO1939" t="s"/>
      <c r="AP1939" t="n">
        <v>32</v>
      </c>
      <c r="AQ1939" t="s">
        <v>88</v>
      </c>
      <c r="AR1939" t="s">
        <v>89</v>
      </c>
      <c r="AS1939" t="s"/>
      <c r="AT1939" t="s">
        <v>90</v>
      </c>
      <c r="AU1939" t="s"/>
      <c r="AV1939" t="s"/>
      <c r="AW1939" t="s"/>
      <c r="AX1939" t="s"/>
      <c r="AY1939" t="n">
        <v>2311859</v>
      </c>
      <c r="AZ1939" t="s">
        <v>1328</v>
      </c>
      <c r="BA1939" t="s"/>
      <c r="BB1939" t="n">
        <v>152099</v>
      </c>
      <c r="BC1939" t="n">
        <v>53.5479961312</v>
      </c>
      <c r="BD1939" t="n">
        <v>53.5479961312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1326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131</v>
      </c>
      <c r="L1940" t="s">
        <v>76</v>
      </c>
      <c r="M1940" t="s"/>
      <c r="N1940" t="s">
        <v>650</v>
      </c>
      <c r="O1940" t="s">
        <v>78</v>
      </c>
      <c r="P1940" t="s">
        <v>1326</v>
      </c>
      <c r="Q1940" t="s"/>
      <c r="R1940" t="s">
        <v>220</v>
      </c>
      <c r="S1940" t="s">
        <v>318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HYPERLINK("https://hotel-media.eclerx.com/savepage/tk_15468537059270368_sr_273.html","info")</f>
        <v/>
      </c>
      <c r="AA1940" t="n">
        <v>-2311859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87</v>
      </c>
      <c r="AO1940" t="s"/>
      <c r="AP1940" t="n">
        <v>32</v>
      </c>
      <c r="AQ1940" t="s">
        <v>88</v>
      </c>
      <c r="AR1940" t="s">
        <v>119</v>
      </c>
      <c r="AS1940" t="s"/>
      <c r="AT1940" t="s">
        <v>90</v>
      </c>
      <c r="AU1940" t="s"/>
      <c r="AV1940" t="s"/>
      <c r="AW1940" t="s"/>
      <c r="AX1940" t="s"/>
      <c r="AY1940" t="n">
        <v>2311859</v>
      </c>
      <c r="AZ1940" t="s">
        <v>1328</v>
      </c>
      <c r="BA1940" t="s"/>
      <c r="BB1940" t="n">
        <v>152099</v>
      </c>
      <c r="BC1940" t="n">
        <v>53.5479961312</v>
      </c>
      <c r="BD1940" t="n">
        <v>53.5479961312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1326</v>
      </c>
      <c r="F1941" t="n">
        <v>-1</v>
      </c>
      <c r="G1941" t="s">
        <v>74</v>
      </c>
      <c r="H1941" t="s">
        <v>75</v>
      </c>
      <c r="I1941" t="s"/>
      <c r="J1941" t="s">
        <v>74</v>
      </c>
      <c r="K1941" t="n">
        <v>132</v>
      </c>
      <c r="L1941" t="s">
        <v>76</v>
      </c>
      <c r="M1941" t="s"/>
      <c r="N1941" t="s">
        <v>1335</v>
      </c>
      <c r="O1941" t="s">
        <v>78</v>
      </c>
      <c r="P1941" t="s">
        <v>1326</v>
      </c>
      <c r="Q1941" t="s"/>
      <c r="R1941" t="s">
        <v>220</v>
      </c>
      <c r="S1941" t="s">
        <v>260</v>
      </c>
      <c r="T1941" t="s">
        <v>81</v>
      </c>
      <c r="U1941" t="s">
        <v>82</v>
      </c>
      <c r="V1941" t="s">
        <v>83</v>
      </c>
      <c r="W1941" t="s">
        <v>97</v>
      </c>
      <c r="X1941" t="s"/>
      <c r="Y1941" t="s">
        <v>85</v>
      </c>
      <c r="Z1941">
        <f>HYPERLINK("https://hotel-media.eclerx.com/savepage/tk_15468537059270368_sr_273.html","info")</f>
        <v/>
      </c>
      <c r="AA1941" t="n">
        <v>-2311859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87</v>
      </c>
      <c r="AO1941" t="s"/>
      <c r="AP1941" t="n">
        <v>32</v>
      </c>
      <c r="AQ1941" t="s">
        <v>88</v>
      </c>
      <c r="AR1941" t="s">
        <v>114</v>
      </c>
      <c r="AS1941" t="s"/>
      <c r="AT1941" t="s">
        <v>90</v>
      </c>
      <c r="AU1941" t="s"/>
      <c r="AV1941" t="s"/>
      <c r="AW1941" t="s"/>
      <c r="AX1941" t="s"/>
      <c r="AY1941" t="n">
        <v>2311859</v>
      </c>
      <c r="AZ1941" t="s">
        <v>1328</v>
      </c>
      <c r="BA1941" t="s"/>
      <c r="BB1941" t="n">
        <v>152099</v>
      </c>
      <c r="BC1941" t="n">
        <v>53.5479961312</v>
      </c>
      <c r="BD1941" t="n">
        <v>53.5479961312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1326</v>
      </c>
      <c r="F1942" t="n">
        <v>-1</v>
      </c>
      <c r="G1942" t="s">
        <v>74</v>
      </c>
      <c r="H1942" t="s">
        <v>75</v>
      </c>
      <c r="I1942" t="s"/>
      <c r="J1942" t="s">
        <v>74</v>
      </c>
      <c r="K1942" t="n">
        <v>132</v>
      </c>
      <c r="L1942" t="s">
        <v>76</v>
      </c>
      <c r="M1942" t="s"/>
      <c r="N1942" t="s">
        <v>652</v>
      </c>
      <c r="O1942" t="s">
        <v>78</v>
      </c>
      <c r="P1942" t="s">
        <v>1326</v>
      </c>
      <c r="Q1942" t="s"/>
      <c r="R1942" t="s">
        <v>220</v>
      </c>
      <c r="S1942" t="s">
        <v>260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HYPERLINK("https://hotel-media.eclerx.com/savepage/tk_15468537059270368_sr_273.html","info")</f>
        <v/>
      </c>
      <c r="AA1942" t="n">
        <v>-2311859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87</v>
      </c>
      <c r="AO1942" t="s"/>
      <c r="AP1942" t="n">
        <v>32</v>
      </c>
      <c r="AQ1942" t="s">
        <v>88</v>
      </c>
      <c r="AR1942" t="s">
        <v>121</v>
      </c>
      <c r="AS1942" t="s"/>
      <c r="AT1942" t="s">
        <v>90</v>
      </c>
      <c r="AU1942" t="s"/>
      <c r="AV1942" t="s"/>
      <c r="AW1942" t="s"/>
      <c r="AX1942" t="s"/>
      <c r="AY1942" t="n">
        <v>2311859</v>
      </c>
      <c r="AZ1942" t="s">
        <v>1328</v>
      </c>
      <c r="BA1942" t="s"/>
      <c r="BB1942" t="n">
        <v>152099</v>
      </c>
      <c r="BC1942" t="n">
        <v>53.5479961312</v>
      </c>
      <c r="BD1942" t="n">
        <v>53.5479961312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1326</v>
      </c>
      <c r="F1943" t="n">
        <v>-1</v>
      </c>
      <c r="G1943" t="s">
        <v>74</v>
      </c>
      <c r="H1943" t="s">
        <v>75</v>
      </c>
      <c r="I1943" t="s"/>
      <c r="J1943" t="s">
        <v>74</v>
      </c>
      <c r="K1943" t="n">
        <v>133</v>
      </c>
      <c r="L1943" t="s">
        <v>76</v>
      </c>
      <c r="M1943" t="s"/>
      <c r="N1943" t="s">
        <v>650</v>
      </c>
      <c r="O1943" t="s">
        <v>78</v>
      </c>
      <c r="P1943" t="s">
        <v>1326</v>
      </c>
      <c r="Q1943" t="s"/>
      <c r="R1943" t="s">
        <v>220</v>
      </c>
      <c r="S1943" t="s">
        <v>266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HYPERLINK("https://hotel-media.eclerx.com/savepage/tk_15468537059270368_sr_273.html","info")</f>
        <v/>
      </c>
      <c r="AA1943" t="n">
        <v>-2311859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87</v>
      </c>
      <c r="AO1943" t="s"/>
      <c r="AP1943" t="n">
        <v>32</v>
      </c>
      <c r="AQ1943" t="s">
        <v>88</v>
      </c>
      <c r="AR1943" t="s">
        <v>148</v>
      </c>
      <c r="AS1943" t="s"/>
      <c r="AT1943" t="s">
        <v>90</v>
      </c>
      <c r="AU1943" t="s"/>
      <c r="AV1943" t="s"/>
      <c r="AW1943" t="s"/>
      <c r="AX1943" t="s"/>
      <c r="AY1943" t="n">
        <v>2311859</v>
      </c>
      <c r="AZ1943" t="s">
        <v>1328</v>
      </c>
      <c r="BA1943" t="s"/>
      <c r="BB1943" t="n">
        <v>152099</v>
      </c>
      <c r="BC1943" t="n">
        <v>53.5479961312</v>
      </c>
      <c r="BD1943" t="n">
        <v>53.5479961312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1326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133</v>
      </c>
      <c r="L1944" t="s">
        <v>76</v>
      </c>
      <c r="M1944" t="s"/>
      <c r="N1944" t="s">
        <v>1336</v>
      </c>
      <c r="O1944" t="s">
        <v>78</v>
      </c>
      <c r="P1944" t="s">
        <v>1326</v>
      </c>
      <c r="Q1944" t="s"/>
      <c r="R1944" t="s">
        <v>220</v>
      </c>
      <c r="S1944" t="s">
        <v>266</v>
      </c>
      <c r="T1944" t="s">
        <v>81</v>
      </c>
      <c r="U1944" t="s">
        <v>82</v>
      </c>
      <c r="V1944" t="s">
        <v>83</v>
      </c>
      <c r="W1944" t="s">
        <v>97</v>
      </c>
      <c r="X1944" t="s"/>
      <c r="Y1944" t="s">
        <v>85</v>
      </c>
      <c r="Z1944">
        <f>HYPERLINK("https://hotel-media.eclerx.com/savepage/tk_15468537059270368_sr_273.html","info")</f>
        <v/>
      </c>
      <c r="AA1944" t="n">
        <v>-2311859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87</v>
      </c>
      <c r="AO1944" t="s"/>
      <c r="AP1944" t="n">
        <v>32</v>
      </c>
      <c r="AQ1944" t="s">
        <v>88</v>
      </c>
      <c r="AR1944" t="s">
        <v>141</v>
      </c>
      <c r="AS1944" t="s"/>
      <c r="AT1944" t="s">
        <v>90</v>
      </c>
      <c r="AU1944" t="s"/>
      <c r="AV1944" t="s"/>
      <c r="AW1944" t="s"/>
      <c r="AX1944" t="s"/>
      <c r="AY1944" t="n">
        <v>2311859</v>
      </c>
      <c r="AZ1944" t="s">
        <v>1328</v>
      </c>
      <c r="BA1944" t="s"/>
      <c r="BB1944" t="n">
        <v>152099</v>
      </c>
      <c r="BC1944" t="n">
        <v>53.5479961312</v>
      </c>
      <c r="BD1944" t="n">
        <v>53.5479961312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1326</v>
      </c>
      <c r="F1945" t="n">
        <v>-1</v>
      </c>
      <c r="G1945" t="s">
        <v>74</v>
      </c>
      <c r="H1945" t="s">
        <v>75</v>
      </c>
      <c r="I1945" t="s"/>
      <c r="J1945" t="s">
        <v>74</v>
      </c>
      <c r="K1945" t="n">
        <v>134</v>
      </c>
      <c r="L1945" t="s">
        <v>76</v>
      </c>
      <c r="M1945" t="s"/>
      <c r="N1945" t="s">
        <v>1337</v>
      </c>
      <c r="O1945" t="s">
        <v>78</v>
      </c>
      <c r="P1945" t="s">
        <v>1326</v>
      </c>
      <c r="Q1945" t="s"/>
      <c r="R1945" t="s">
        <v>220</v>
      </c>
      <c r="S1945" t="s">
        <v>303</v>
      </c>
      <c r="T1945" t="s">
        <v>81</v>
      </c>
      <c r="U1945" t="s">
        <v>82</v>
      </c>
      <c r="V1945" t="s">
        <v>83</v>
      </c>
      <c r="W1945" t="s">
        <v>97</v>
      </c>
      <c r="X1945" t="s"/>
      <c r="Y1945" t="s">
        <v>85</v>
      </c>
      <c r="Z1945">
        <f>HYPERLINK("https://hotel-media.eclerx.com/savepage/tk_15468537059270368_sr_273.html","info")</f>
        <v/>
      </c>
      <c r="AA1945" t="n">
        <v>-2311859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87</v>
      </c>
      <c r="AO1945" t="s"/>
      <c r="AP1945" t="n">
        <v>32</v>
      </c>
      <c r="AQ1945" t="s">
        <v>88</v>
      </c>
      <c r="AR1945" t="s">
        <v>89</v>
      </c>
      <c r="AS1945" t="s"/>
      <c r="AT1945" t="s">
        <v>90</v>
      </c>
      <c r="AU1945" t="s"/>
      <c r="AV1945" t="s"/>
      <c r="AW1945" t="s"/>
      <c r="AX1945" t="s"/>
      <c r="AY1945" t="n">
        <v>2311859</v>
      </c>
      <c r="AZ1945" t="s">
        <v>1328</v>
      </c>
      <c r="BA1945" t="s"/>
      <c r="BB1945" t="n">
        <v>152099</v>
      </c>
      <c r="BC1945" t="n">
        <v>53.5479961312</v>
      </c>
      <c r="BD1945" t="n">
        <v>53.5479961312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1326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134</v>
      </c>
      <c r="L1946" t="s">
        <v>76</v>
      </c>
      <c r="M1946" t="s"/>
      <c r="N1946" t="s">
        <v>1338</v>
      </c>
      <c r="O1946" t="s">
        <v>78</v>
      </c>
      <c r="P1946" t="s">
        <v>1326</v>
      </c>
      <c r="Q1946" t="s"/>
      <c r="R1946" t="s">
        <v>220</v>
      </c>
      <c r="S1946" t="s">
        <v>303</v>
      </c>
      <c r="T1946" t="s">
        <v>81</v>
      </c>
      <c r="U1946" t="s">
        <v>82</v>
      </c>
      <c r="V1946" t="s">
        <v>83</v>
      </c>
      <c r="W1946" t="s">
        <v>97</v>
      </c>
      <c r="X1946" t="s"/>
      <c r="Y1946" t="s">
        <v>85</v>
      </c>
      <c r="Z1946">
        <f>HYPERLINK("https://hotel-media.eclerx.com/savepage/tk_15468537059270368_sr_273.html","info")</f>
        <v/>
      </c>
      <c r="AA1946" t="n">
        <v>-2311859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87</v>
      </c>
      <c r="AO1946" t="s"/>
      <c r="AP1946" t="n">
        <v>32</v>
      </c>
      <c r="AQ1946" t="s">
        <v>88</v>
      </c>
      <c r="AR1946" t="s">
        <v>114</v>
      </c>
      <c r="AS1946" t="s"/>
      <c r="AT1946" t="s">
        <v>90</v>
      </c>
      <c r="AU1946" t="s"/>
      <c r="AV1946" t="s"/>
      <c r="AW1946" t="s"/>
      <c r="AX1946" t="s"/>
      <c r="AY1946" t="n">
        <v>2311859</v>
      </c>
      <c r="AZ1946" t="s">
        <v>1328</v>
      </c>
      <c r="BA1946" t="s"/>
      <c r="BB1946" t="n">
        <v>152099</v>
      </c>
      <c r="BC1946" t="n">
        <v>53.5479961312</v>
      </c>
      <c r="BD1946" t="n">
        <v>53.5479961312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1326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135</v>
      </c>
      <c r="L1947" t="s">
        <v>76</v>
      </c>
      <c r="M1947" t="s"/>
      <c r="N1947" t="s">
        <v>1339</v>
      </c>
      <c r="O1947" t="s">
        <v>78</v>
      </c>
      <c r="P1947" t="s">
        <v>1326</v>
      </c>
      <c r="Q1947" t="s"/>
      <c r="R1947" t="s">
        <v>220</v>
      </c>
      <c r="S1947" t="s">
        <v>274</v>
      </c>
      <c r="T1947" t="s">
        <v>81</v>
      </c>
      <c r="U1947" t="s">
        <v>82</v>
      </c>
      <c r="V1947" t="s">
        <v>83</v>
      </c>
      <c r="W1947" t="s">
        <v>97</v>
      </c>
      <c r="X1947" t="s"/>
      <c r="Y1947" t="s">
        <v>85</v>
      </c>
      <c r="Z1947">
        <f>HYPERLINK("https://hotel-media.eclerx.com/savepage/tk_15468537059270368_sr_273.html","info")</f>
        <v/>
      </c>
      <c r="AA1947" t="n">
        <v>-2311859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87</v>
      </c>
      <c r="AO1947" t="s"/>
      <c r="AP1947" t="n">
        <v>32</v>
      </c>
      <c r="AQ1947" t="s">
        <v>88</v>
      </c>
      <c r="AR1947" t="s">
        <v>133</v>
      </c>
      <c r="AS1947" t="s"/>
      <c r="AT1947" t="s">
        <v>90</v>
      </c>
      <c r="AU1947" t="s"/>
      <c r="AV1947" t="s"/>
      <c r="AW1947" t="s"/>
      <c r="AX1947" t="s"/>
      <c r="AY1947" t="n">
        <v>2311859</v>
      </c>
      <c r="AZ1947" t="s">
        <v>1328</v>
      </c>
      <c r="BA1947" t="s"/>
      <c r="BB1947" t="n">
        <v>152099</v>
      </c>
      <c r="BC1947" t="n">
        <v>53.5479961312</v>
      </c>
      <c r="BD1947" t="n">
        <v>53.5479961312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1326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138</v>
      </c>
      <c r="L1948" t="s">
        <v>76</v>
      </c>
      <c r="M1948" t="s"/>
      <c r="N1948" t="s">
        <v>1340</v>
      </c>
      <c r="O1948" t="s">
        <v>78</v>
      </c>
      <c r="P1948" t="s">
        <v>1326</v>
      </c>
      <c r="Q1948" t="s"/>
      <c r="R1948" t="s">
        <v>220</v>
      </c>
      <c r="S1948" t="s">
        <v>211</v>
      </c>
      <c r="T1948" t="s">
        <v>81</v>
      </c>
      <c r="U1948" t="s">
        <v>82</v>
      </c>
      <c r="V1948" t="s">
        <v>83</v>
      </c>
      <c r="W1948" t="s">
        <v>97</v>
      </c>
      <c r="X1948" t="s"/>
      <c r="Y1948" t="s">
        <v>85</v>
      </c>
      <c r="Z1948">
        <f>HYPERLINK("https://hotel-media.eclerx.com/savepage/tk_15468537059270368_sr_273.html","info")</f>
        <v/>
      </c>
      <c r="AA1948" t="n">
        <v>-2311859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87</v>
      </c>
      <c r="AO1948" t="s"/>
      <c r="AP1948" t="n">
        <v>32</v>
      </c>
      <c r="AQ1948" t="s">
        <v>88</v>
      </c>
      <c r="AR1948" t="s">
        <v>121</v>
      </c>
      <c r="AS1948" t="s"/>
      <c r="AT1948" t="s">
        <v>90</v>
      </c>
      <c r="AU1948" t="s"/>
      <c r="AV1948" t="s"/>
      <c r="AW1948" t="s"/>
      <c r="AX1948" t="s"/>
      <c r="AY1948" t="n">
        <v>2311859</v>
      </c>
      <c r="AZ1948" t="s">
        <v>1328</v>
      </c>
      <c r="BA1948" t="s"/>
      <c r="BB1948" t="n">
        <v>152099</v>
      </c>
      <c r="BC1948" t="n">
        <v>53.5479961312</v>
      </c>
      <c r="BD1948" t="n">
        <v>53.5479961312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1326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141</v>
      </c>
      <c r="L1949" t="s">
        <v>76</v>
      </c>
      <c r="M1949" t="s"/>
      <c r="N1949" t="s">
        <v>1340</v>
      </c>
      <c r="O1949" t="s">
        <v>78</v>
      </c>
      <c r="P1949" t="s">
        <v>1326</v>
      </c>
      <c r="Q1949" t="s"/>
      <c r="R1949" t="s">
        <v>220</v>
      </c>
      <c r="S1949" t="s">
        <v>213</v>
      </c>
      <c r="T1949" t="s">
        <v>81</v>
      </c>
      <c r="U1949" t="s">
        <v>82</v>
      </c>
      <c r="V1949" t="s">
        <v>83</v>
      </c>
      <c r="W1949" t="s">
        <v>97</v>
      </c>
      <c r="X1949" t="s"/>
      <c r="Y1949" t="s">
        <v>85</v>
      </c>
      <c r="Z1949">
        <f>HYPERLINK("https://hotel-media.eclerx.com/savepage/tk_15468537059270368_sr_273.html","info")</f>
        <v/>
      </c>
      <c r="AA1949" t="n">
        <v>-2311859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87</v>
      </c>
      <c r="AO1949" t="s"/>
      <c r="AP1949" t="n">
        <v>32</v>
      </c>
      <c r="AQ1949" t="s">
        <v>88</v>
      </c>
      <c r="AR1949" t="s">
        <v>121</v>
      </c>
      <c r="AS1949" t="s"/>
      <c r="AT1949" t="s">
        <v>90</v>
      </c>
      <c r="AU1949" t="s"/>
      <c r="AV1949" t="s"/>
      <c r="AW1949" t="s"/>
      <c r="AX1949" t="s"/>
      <c r="AY1949" t="n">
        <v>2311859</v>
      </c>
      <c r="AZ1949" t="s">
        <v>1328</v>
      </c>
      <c r="BA1949" t="s"/>
      <c r="BB1949" t="n">
        <v>152099</v>
      </c>
      <c r="BC1949" t="n">
        <v>53.5479961312</v>
      </c>
      <c r="BD1949" t="n">
        <v>53.5479961312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1326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143</v>
      </c>
      <c r="L1950" t="s">
        <v>76</v>
      </c>
      <c r="M1950" t="s"/>
      <c r="N1950" t="s">
        <v>1330</v>
      </c>
      <c r="O1950" t="s">
        <v>78</v>
      </c>
      <c r="P1950" t="s">
        <v>1326</v>
      </c>
      <c r="Q1950" t="s"/>
      <c r="R1950" t="s">
        <v>220</v>
      </c>
      <c r="S1950" t="s">
        <v>654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HYPERLINK("https://hotel-media.eclerx.com/savepage/tk_15468537059270368_sr_273.html","info")</f>
        <v/>
      </c>
      <c r="AA1950" t="n">
        <v>-2311859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87</v>
      </c>
      <c r="AO1950" t="s"/>
      <c r="AP1950" t="n">
        <v>32</v>
      </c>
      <c r="AQ1950" t="s">
        <v>88</v>
      </c>
      <c r="AR1950" t="s">
        <v>130</v>
      </c>
      <c r="AS1950" t="s"/>
      <c r="AT1950" t="s">
        <v>90</v>
      </c>
      <c r="AU1950" t="s"/>
      <c r="AV1950" t="s"/>
      <c r="AW1950" t="s"/>
      <c r="AX1950" t="s"/>
      <c r="AY1950" t="n">
        <v>2311859</v>
      </c>
      <c r="AZ1950" t="s">
        <v>1328</v>
      </c>
      <c r="BA1950" t="s"/>
      <c r="BB1950" t="n">
        <v>152099</v>
      </c>
      <c r="BC1950" t="n">
        <v>53.5479961312</v>
      </c>
      <c r="BD1950" t="n">
        <v>53.5479961312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1326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147</v>
      </c>
      <c r="L1951" t="s">
        <v>76</v>
      </c>
      <c r="M1951" t="s"/>
      <c r="N1951" t="s">
        <v>1341</v>
      </c>
      <c r="O1951" t="s">
        <v>78</v>
      </c>
      <c r="P1951" t="s">
        <v>1326</v>
      </c>
      <c r="Q1951" t="s"/>
      <c r="R1951" t="s">
        <v>220</v>
      </c>
      <c r="S1951" t="s">
        <v>393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HYPERLINK("https://hotel-media.eclerx.com/savepage/tk_15468537059270368_sr_273.html","info")</f>
        <v/>
      </c>
      <c r="AA1951" t="n">
        <v>-2311859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87</v>
      </c>
      <c r="AO1951" t="s"/>
      <c r="AP1951" t="n">
        <v>32</v>
      </c>
      <c r="AQ1951" t="s">
        <v>88</v>
      </c>
      <c r="AR1951" t="s">
        <v>89</v>
      </c>
      <c r="AS1951" t="s"/>
      <c r="AT1951" t="s">
        <v>90</v>
      </c>
      <c r="AU1951" t="s"/>
      <c r="AV1951" t="s"/>
      <c r="AW1951" t="s"/>
      <c r="AX1951" t="s"/>
      <c r="AY1951" t="n">
        <v>2311859</v>
      </c>
      <c r="AZ1951" t="s">
        <v>1328</v>
      </c>
      <c r="BA1951" t="s"/>
      <c r="BB1951" t="n">
        <v>152099</v>
      </c>
      <c r="BC1951" t="n">
        <v>53.5479961312</v>
      </c>
      <c r="BD1951" t="n">
        <v>53.5479961312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1326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147</v>
      </c>
      <c r="L1952" t="s">
        <v>76</v>
      </c>
      <c r="M1952" t="s"/>
      <c r="N1952" t="s">
        <v>1341</v>
      </c>
      <c r="O1952" t="s">
        <v>78</v>
      </c>
      <c r="P1952" t="s">
        <v>1326</v>
      </c>
      <c r="Q1952" t="s"/>
      <c r="R1952" t="s">
        <v>220</v>
      </c>
      <c r="S1952" t="s">
        <v>393</v>
      </c>
      <c r="T1952" t="s">
        <v>81</v>
      </c>
      <c r="U1952" t="s">
        <v>82</v>
      </c>
      <c r="V1952" t="s">
        <v>83</v>
      </c>
      <c r="W1952" t="s">
        <v>84</v>
      </c>
      <c r="X1952" t="s"/>
      <c r="Y1952" t="s">
        <v>85</v>
      </c>
      <c r="Z1952">
        <f>HYPERLINK("https://hotel-media.eclerx.com/savepage/tk_15468537059270368_sr_273.html","info")</f>
        <v/>
      </c>
      <c r="AA1952" t="n">
        <v>-2311859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87</v>
      </c>
      <c r="AO1952" t="s"/>
      <c r="AP1952" t="n">
        <v>32</v>
      </c>
      <c r="AQ1952" t="s">
        <v>88</v>
      </c>
      <c r="AR1952" t="s">
        <v>114</v>
      </c>
      <c r="AS1952" t="s"/>
      <c r="AT1952" t="s">
        <v>90</v>
      </c>
      <c r="AU1952" t="s"/>
      <c r="AV1952" t="s"/>
      <c r="AW1952" t="s"/>
      <c r="AX1952" t="s"/>
      <c r="AY1952" t="n">
        <v>2311859</v>
      </c>
      <c r="AZ1952" t="s">
        <v>1328</v>
      </c>
      <c r="BA1952" t="s"/>
      <c r="BB1952" t="n">
        <v>152099</v>
      </c>
      <c r="BC1952" t="n">
        <v>53.5479961312</v>
      </c>
      <c r="BD1952" t="n">
        <v>53.5479961312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1326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149</v>
      </c>
      <c r="L1953" t="s">
        <v>76</v>
      </c>
      <c r="M1953" t="s"/>
      <c r="N1953" t="s">
        <v>1336</v>
      </c>
      <c r="O1953" t="s">
        <v>78</v>
      </c>
      <c r="P1953" t="s">
        <v>1326</v>
      </c>
      <c r="Q1953" t="s"/>
      <c r="R1953" t="s">
        <v>220</v>
      </c>
      <c r="S1953" t="s">
        <v>568</v>
      </c>
      <c r="T1953" t="s">
        <v>81</v>
      </c>
      <c r="U1953" t="s">
        <v>82</v>
      </c>
      <c r="V1953" t="s">
        <v>83</v>
      </c>
      <c r="W1953" t="s">
        <v>97</v>
      </c>
      <c r="X1953" t="s"/>
      <c r="Y1953" t="s">
        <v>85</v>
      </c>
      <c r="Z1953">
        <f>HYPERLINK("https://hotel-media.eclerx.com/savepage/tk_15468537059270368_sr_273.html","info")</f>
        <v/>
      </c>
      <c r="AA1953" t="n">
        <v>-2311859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87</v>
      </c>
      <c r="AO1953" t="s"/>
      <c r="AP1953" t="n">
        <v>32</v>
      </c>
      <c r="AQ1953" t="s">
        <v>88</v>
      </c>
      <c r="AR1953" t="s">
        <v>130</v>
      </c>
      <c r="AS1953" t="s"/>
      <c r="AT1953" t="s">
        <v>90</v>
      </c>
      <c r="AU1953" t="s"/>
      <c r="AV1953" t="s"/>
      <c r="AW1953" t="s"/>
      <c r="AX1953" t="s"/>
      <c r="AY1953" t="n">
        <v>2311859</v>
      </c>
      <c r="AZ1953" t="s">
        <v>1328</v>
      </c>
      <c r="BA1953" t="s"/>
      <c r="BB1953" t="n">
        <v>152099</v>
      </c>
      <c r="BC1953" t="n">
        <v>53.5479961312</v>
      </c>
      <c r="BD1953" t="n">
        <v>53.5479961312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1326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149</v>
      </c>
      <c r="L1954" t="s">
        <v>76</v>
      </c>
      <c r="M1954" t="s"/>
      <c r="N1954" t="s">
        <v>1335</v>
      </c>
      <c r="O1954" t="s">
        <v>78</v>
      </c>
      <c r="P1954" t="s">
        <v>1326</v>
      </c>
      <c r="Q1954" t="s"/>
      <c r="R1954" t="s">
        <v>220</v>
      </c>
      <c r="S1954" t="s">
        <v>568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HYPERLINK("https://hotel-media.eclerx.com/savepage/tk_15468537059270368_sr_273.html","info")</f>
        <v/>
      </c>
      <c r="AA1954" t="n">
        <v>-2311859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87</v>
      </c>
      <c r="AO1954" t="s"/>
      <c r="AP1954" t="n">
        <v>32</v>
      </c>
      <c r="AQ1954" t="s">
        <v>88</v>
      </c>
      <c r="AR1954" t="s">
        <v>114</v>
      </c>
      <c r="AS1954" t="s"/>
      <c r="AT1954" t="s">
        <v>90</v>
      </c>
      <c r="AU1954" t="s"/>
      <c r="AV1954" t="s"/>
      <c r="AW1954" t="s"/>
      <c r="AX1954" t="s"/>
      <c r="AY1954" t="n">
        <v>2311859</v>
      </c>
      <c r="AZ1954" t="s">
        <v>1328</v>
      </c>
      <c r="BA1954" t="s"/>
      <c r="BB1954" t="n">
        <v>152099</v>
      </c>
      <c r="BC1954" t="n">
        <v>53.5479961312</v>
      </c>
      <c r="BD1954" t="n">
        <v>53.5479961312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1326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161</v>
      </c>
      <c r="L1955" t="s">
        <v>76</v>
      </c>
      <c r="M1955" t="s"/>
      <c r="N1955" t="s">
        <v>1315</v>
      </c>
      <c r="O1955" t="s">
        <v>78</v>
      </c>
      <c r="P1955" t="s">
        <v>1326</v>
      </c>
      <c r="Q1955" t="s"/>
      <c r="R1955" t="s">
        <v>220</v>
      </c>
      <c r="S1955" t="s">
        <v>362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HYPERLINK("https://hotel-media.eclerx.com/savepage/tk_15468537059270368_sr_273.html","info")</f>
        <v/>
      </c>
      <c r="AA1955" t="n">
        <v>-2311859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87</v>
      </c>
      <c r="AO1955" t="s"/>
      <c r="AP1955" t="n">
        <v>32</v>
      </c>
      <c r="AQ1955" t="s">
        <v>88</v>
      </c>
      <c r="AR1955" t="s">
        <v>114</v>
      </c>
      <c r="AS1955" t="s"/>
      <c r="AT1955" t="s">
        <v>90</v>
      </c>
      <c r="AU1955" t="s"/>
      <c r="AV1955" t="s"/>
      <c r="AW1955" t="s"/>
      <c r="AX1955" t="s"/>
      <c r="AY1955" t="n">
        <v>2311859</v>
      </c>
      <c r="AZ1955" t="s">
        <v>1328</v>
      </c>
      <c r="BA1955" t="s"/>
      <c r="BB1955" t="n">
        <v>152099</v>
      </c>
      <c r="BC1955" t="n">
        <v>53.5479961312</v>
      </c>
      <c r="BD1955" t="n">
        <v>53.5479961312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1326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161</v>
      </c>
      <c r="L1956" t="s">
        <v>76</v>
      </c>
      <c r="M1956" t="s"/>
      <c r="N1956" t="s">
        <v>1342</v>
      </c>
      <c r="O1956" t="s">
        <v>78</v>
      </c>
      <c r="P1956" t="s">
        <v>1326</v>
      </c>
      <c r="Q1956" t="s"/>
      <c r="R1956" t="s">
        <v>220</v>
      </c>
      <c r="S1956" t="s">
        <v>362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HYPERLINK("https://hotel-media.eclerx.com/savepage/tk_15468537059270368_sr_273.html","info")</f>
        <v/>
      </c>
      <c r="AA1956" t="n">
        <v>-2311859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87</v>
      </c>
      <c r="AO1956" t="s"/>
      <c r="AP1956" t="n">
        <v>32</v>
      </c>
      <c r="AQ1956" t="s">
        <v>88</v>
      </c>
      <c r="AR1956" t="s">
        <v>89</v>
      </c>
      <c r="AS1956" t="s"/>
      <c r="AT1956" t="s">
        <v>90</v>
      </c>
      <c r="AU1956" t="s"/>
      <c r="AV1956" t="s"/>
      <c r="AW1956" t="s"/>
      <c r="AX1956" t="s"/>
      <c r="AY1956" t="n">
        <v>2311859</v>
      </c>
      <c r="AZ1956" t="s">
        <v>1328</v>
      </c>
      <c r="BA1956" t="s"/>
      <c r="BB1956" t="n">
        <v>152099</v>
      </c>
      <c r="BC1956" t="n">
        <v>53.5479961312</v>
      </c>
      <c r="BD1956" t="n">
        <v>53.5479961312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1326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163</v>
      </c>
      <c r="L1957" t="s">
        <v>76</v>
      </c>
      <c r="M1957" t="s"/>
      <c r="N1957" t="s">
        <v>1335</v>
      </c>
      <c r="O1957" t="s">
        <v>78</v>
      </c>
      <c r="P1957" t="s">
        <v>1326</v>
      </c>
      <c r="Q1957" t="s"/>
      <c r="R1957" t="s">
        <v>220</v>
      </c>
      <c r="S1957" t="s">
        <v>429</v>
      </c>
      <c r="T1957" t="s">
        <v>81</v>
      </c>
      <c r="U1957" t="s">
        <v>82</v>
      </c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HYPERLINK("https://hotel-media.eclerx.com/savepage/tk_15468537059270368_sr_273.html","info")</f>
        <v/>
      </c>
      <c r="AA1957" t="n">
        <v>-2311859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87</v>
      </c>
      <c r="AO1957" t="s"/>
      <c r="AP1957" t="n">
        <v>32</v>
      </c>
      <c r="AQ1957" t="s">
        <v>88</v>
      </c>
      <c r="AR1957" t="s">
        <v>89</v>
      </c>
      <c r="AS1957" t="s"/>
      <c r="AT1957" t="s">
        <v>90</v>
      </c>
      <c r="AU1957" t="s"/>
      <c r="AV1957" t="s"/>
      <c r="AW1957" t="s"/>
      <c r="AX1957" t="s"/>
      <c r="AY1957" t="n">
        <v>2311859</v>
      </c>
      <c r="AZ1957" t="s">
        <v>1328</v>
      </c>
      <c r="BA1957" t="s"/>
      <c r="BB1957" t="n">
        <v>152099</v>
      </c>
      <c r="BC1957" t="n">
        <v>53.5479961312</v>
      </c>
      <c r="BD1957" t="n">
        <v>53.5479961312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1326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167</v>
      </c>
      <c r="L1958" t="s">
        <v>76</v>
      </c>
      <c r="M1958" t="s"/>
      <c r="N1958" t="s">
        <v>1336</v>
      </c>
      <c r="O1958" t="s">
        <v>78</v>
      </c>
      <c r="P1958" t="s">
        <v>1326</v>
      </c>
      <c r="Q1958" t="s"/>
      <c r="R1958" t="s">
        <v>220</v>
      </c>
      <c r="S1958" t="s">
        <v>717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HYPERLINK("https://hotel-media.eclerx.com/savepage/tk_15468537059270368_sr_273.html","info")</f>
        <v/>
      </c>
      <c r="AA1958" t="n">
        <v>-2311859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87</v>
      </c>
      <c r="AO1958" t="s"/>
      <c r="AP1958" t="n">
        <v>32</v>
      </c>
      <c r="AQ1958" t="s">
        <v>88</v>
      </c>
      <c r="AR1958" t="s">
        <v>141</v>
      </c>
      <c r="AS1958" t="s"/>
      <c r="AT1958" t="s">
        <v>90</v>
      </c>
      <c r="AU1958" t="s"/>
      <c r="AV1958" t="s"/>
      <c r="AW1958" t="s"/>
      <c r="AX1958" t="s"/>
      <c r="AY1958" t="n">
        <v>2311859</v>
      </c>
      <c r="AZ1958" t="s">
        <v>1328</v>
      </c>
      <c r="BA1958" t="s"/>
      <c r="BB1958" t="n">
        <v>152099</v>
      </c>
      <c r="BC1958" t="n">
        <v>53.5479961312</v>
      </c>
      <c r="BD1958" t="n">
        <v>53.5479961312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1326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169</v>
      </c>
      <c r="L1959" t="s">
        <v>76</v>
      </c>
      <c r="M1959" t="s"/>
      <c r="N1959" t="s">
        <v>1340</v>
      </c>
      <c r="O1959" t="s">
        <v>78</v>
      </c>
      <c r="P1959" t="s">
        <v>1326</v>
      </c>
      <c r="Q1959" t="s"/>
      <c r="R1959" t="s">
        <v>220</v>
      </c>
      <c r="S1959" t="s">
        <v>217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HYPERLINK("https://hotel-media.eclerx.com/savepage/tk_15468537059270368_sr_273.html","info")</f>
        <v/>
      </c>
      <c r="AA1959" t="n">
        <v>-2311859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87</v>
      </c>
      <c r="AO1959" t="s"/>
      <c r="AP1959" t="n">
        <v>32</v>
      </c>
      <c r="AQ1959" t="s">
        <v>88</v>
      </c>
      <c r="AR1959" t="s">
        <v>121</v>
      </c>
      <c r="AS1959" t="s"/>
      <c r="AT1959" t="s">
        <v>90</v>
      </c>
      <c r="AU1959" t="s"/>
      <c r="AV1959" t="s"/>
      <c r="AW1959" t="s"/>
      <c r="AX1959" t="s"/>
      <c r="AY1959" t="n">
        <v>2311859</v>
      </c>
      <c r="AZ1959" t="s">
        <v>1328</v>
      </c>
      <c r="BA1959" t="s"/>
      <c r="BB1959" t="n">
        <v>152099</v>
      </c>
      <c r="BC1959" t="n">
        <v>53.5479961312</v>
      </c>
      <c r="BD1959" t="n">
        <v>53.5479961312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1326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169</v>
      </c>
      <c r="L1960" t="s">
        <v>76</v>
      </c>
      <c r="M1960" t="s"/>
      <c r="N1960" t="s">
        <v>1343</v>
      </c>
      <c r="O1960" t="s">
        <v>78</v>
      </c>
      <c r="P1960" t="s">
        <v>1326</v>
      </c>
      <c r="Q1960" t="s"/>
      <c r="R1960" t="s">
        <v>220</v>
      </c>
      <c r="S1960" t="s">
        <v>217</v>
      </c>
      <c r="T1960" t="s">
        <v>81</v>
      </c>
      <c r="U1960" t="s">
        <v>82</v>
      </c>
      <c r="V1960" t="s">
        <v>83</v>
      </c>
      <c r="W1960" t="s">
        <v>97</v>
      </c>
      <c r="X1960" t="s"/>
      <c r="Y1960" t="s">
        <v>85</v>
      </c>
      <c r="Z1960">
        <f>HYPERLINK("https://hotel-media.eclerx.com/savepage/tk_15468537059270368_sr_273.html","info")</f>
        <v/>
      </c>
      <c r="AA1960" t="n">
        <v>-2311859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87</v>
      </c>
      <c r="AO1960" t="s"/>
      <c r="AP1960" t="n">
        <v>32</v>
      </c>
      <c r="AQ1960" t="s">
        <v>88</v>
      </c>
      <c r="AR1960" t="s">
        <v>89</v>
      </c>
      <c r="AS1960" t="s"/>
      <c r="AT1960" t="s">
        <v>90</v>
      </c>
      <c r="AU1960" t="s"/>
      <c r="AV1960" t="s"/>
      <c r="AW1960" t="s"/>
      <c r="AX1960" t="s"/>
      <c r="AY1960" t="n">
        <v>2311859</v>
      </c>
      <c r="AZ1960" t="s">
        <v>1328</v>
      </c>
      <c r="BA1960" t="s"/>
      <c r="BB1960" t="n">
        <v>152099</v>
      </c>
      <c r="BC1960" t="n">
        <v>53.5479961312</v>
      </c>
      <c r="BD1960" t="n">
        <v>53.5479961312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1326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170</v>
      </c>
      <c r="L1961" t="s">
        <v>76</v>
      </c>
      <c r="M1961" t="s"/>
      <c r="N1961" t="s">
        <v>1339</v>
      </c>
      <c r="O1961" t="s">
        <v>78</v>
      </c>
      <c r="P1961" t="s">
        <v>1326</v>
      </c>
      <c r="Q1961" t="s"/>
      <c r="R1961" t="s">
        <v>220</v>
      </c>
      <c r="S1961" t="s">
        <v>863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HYPERLINK("https://hotel-media.eclerx.com/savepage/tk_15468537059270368_sr_273.html","info")</f>
        <v/>
      </c>
      <c r="AA1961" t="n">
        <v>-2311859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87</v>
      </c>
      <c r="AO1961" t="s"/>
      <c r="AP1961" t="n">
        <v>32</v>
      </c>
      <c r="AQ1961" t="s">
        <v>88</v>
      </c>
      <c r="AR1961" t="s">
        <v>133</v>
      </c>
      <c r="AS1961" t="s"/>
      <c r="AT1961" t="s">
        <v>90</v>
      </c>
      <c r="AU1961" t="s"/>
      <c r="AV1961" t="s"/>
      <c r="AW1961" t="s"/>
      <c r="AX1961" t="s"/>
      <c r="AY1961" t="n">
        <v>2311859</v>
      </c>
      <c r="AZ1961" t="s">
        <v>1328</v>
      </c>
      <c r="BA1961" t="s"/>
      <c r="BB1961" t="n">
        <v>152099</v>
      </c>
      <c r="BC1961" t="n">
        <v>53.5479961312</v>
      </c>
      <c r="BD1961" t="n">
        <v>53.5479961312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1326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172</v>
      </c>
      <c r="L1962" t="s">
        <v>76</v>
      </c>
      <c r="M1962" t="s"/>
      <c r="N1962" t="s">
        <v>1344</v>
      </c>
      <c r="O1962" t="s">
        <v>78</v>
      </c>
      <c r="P1962" t="s">
        <v>1326</v>
      </c>
      <c r="Q1962" t="s"/>
      <c r="R1962" t="s">
        <v>220</v>
      </c>
      <c r="S1962" t="s">
        <v>618</v>
      </c>
      <c r="T1962" t="s">
        <v>81</v>
      </c>
      <c r="U1962" t="s">
        <v>82</v>
      </c>
      <c r="V1962" t="s">
        <v>83</v>
      </c>
      <c r="W1962" t="s">
        <v>97</v>
      </c>
      <c r="X1962" t="s"/>
      <c r="Y1962" t="s">
        <v>85</v>
      </c>
      <c r="Z1962">
        <f>HYPERLINK("https://hotel-media.eclerx.com/savepage/tk_15468537059270368_sr_273.html","info")</f>
        <v/>
      </c>
      <c r="AA1962" t="n">
        <v>-2311859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87</v>
      </c>
      <c r="AO1962" t="s"/>
      <c r="AP1962" t="n">
        <v>32</v>
      </c>
      <c r="AQ1962" t="s">
        <v>88</v>
      </c>
      <c r="AR1962" t="s">
        <v>141</v>
      </c>
      <c r="AS1962" t="s"/>
      <c r="AT1962" t="s">
        <v>90</v>
      </c>
      <c r="AU1962" t="s"/>
      <c r="AV1962" t="s"/>
      <c r="AW1962" t="s"/>
      <c r="AX1962" t="s"/>
      <c r="AY1962" t="n">
        <v>2311859</v>
      </c>
      <c r="AZ1962" t="s">
        <v>1328</v>
      </c>
      <c r="BA1962" t="s"/>
      <c r="BB1962" t="n">
        <v>152099</v>
      </c>
      <c r="BC1962" t="n">
        <v>53.5479961312</v>
      </c>
      <c r="BD1962" t="n">
        <v>53.5479961312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1326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172</v>
      </c>
      <c r="L1963" t="s">
        <v>76</v>
      </c>
      <c r="M1963" t="s"/>
      <c r="N1963" t="s">
        <v>1345</v>
      </c>
      <c r="O1963" t="s">
        <v>78</v>
      </c>
      <c r="P1963" t="s">
        <v>1326</v>
      </c>
      <c r="Q1963" t="s"/>
      <c r="R1963" t="s">
        <v>220</v>
      </c>
      <c r="S1963" t="s">
        <v>618</v>
      </c>
      <c r="T1963" t="s">
        <v>81</v>
      </c>
      <c r="U1963" t="s">
        <v>82</v>
      </c>
      <c r="V1963" t="s">
        <v>83</v>
      </c>
      <c r="W1963" t="s">
        <v>97</v>
      </c>
      <c r="X1963" t="s"/>
      <c r="Y1963" t="s">
        <v>85</v>
      </c>
      <c r="Z1963">
        <f>HYPERLINK("https://hotel-media.eclerx.com/savepage/tk_15468537059270368_sr_273.html","info")</f>
        <v/>
      </c>
      <c r="AA1963" t="n">
        <v>-2311859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87</v>
      </c>
      <c r="AO1963" t="s"/>
      <c r="AP1963" t="n">
        <v>32</v>
      </c>
      <c r="AQ1963" t="s">
        <v>88</v>
      </c>
      <c r="AR1963" t="s">
        <v>114</v>
      </c>
      <c r="AS1963" t="s"/>
      <c r="AT1963" t="s">
        <v>90</v>
      </c>
      <c r="AU1963" t="s"/>
      <c r="AV1963" t="s"/>
      <c r="AW1963" t="s"/>
      <c r="AX1963" t="s"/>
      <c r="AY1963" t="n">
        <v>2311859</v>
      </c>
      <c r="AZ1963" t="s">
        <v>1328</v>
      </c>
      <c r="BA1963" t="s"/>
      <c r="BB1963" t="n">
        <v>152099</v>
      </c>
      <c r="BC1963" t="n">
        <v>53.5479961312</v>
      </c>
      <c r="BD1963" t="n">
        <v>53.5479961312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1326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174</v>
      </c>
      <c r="L1964" t="s">
        <v>76</v>
      </c>
      <c r="M1964" t="s"/>
      <c r="N1964" t="s">
        <v>1346</v>
      </c>
      <c r="O1964" t="s">
        <v>78</v>
      </c>
      <c r="P1964" t="s">
        <v>1326</v>
      </c>
      <c r="Q1964" t="s"/>
      <c r="R1964" t="s">
        <v>220</v>
      </c>
      <c r="S1964" t="s">
        <v>229</v>
      </c>
      <c r="T1964" t="s">
        <v>81</v>
      </c>
      <c r="U1964" t="s">
        <v>82</v>
      </c>
      <c r="V1964" t="s">
        <v>83</v>
      </c>
      <c r="W1964" t="s">
        <v>97</v>
      </c>
      <c r="X1964" t="s"/>
      <c r="Y1964" t="s">
        <v>85</v>
      </c>
      <c r="Z1964">
        <f>HYPERLINK("https://hotel-media.eclerx.com/savepage/tk_15468537059270368_sr_273.html","info")</f>
        <v/>
      </c>
      <c r="AA1964" t="n">
        <v>-2311859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87</v>
      </c>
      <c r="AO1964" t="s"/>
      <c r="AP1964" t="n">
        <v>32</v>
      </c>
      <c r="AQ1964" t="s">
        <v>88</v>
      </c>
      <c r="AR1964" t="s">
        <v>114</v>
      </c>
      <c r="AS1964" t="s"/>
      <c r="AT1964" t="s">
        <v>90</v>
      </c>
      <c r="AU1964" t="s"/>
      <c r="AV1964" t="s"/>
      <c r="AW1964" t="s"/>
      <c r="AX1964" t="s"/>
      <c r="AY1964" t="n">
        <v>2311859</v>
      </c>
      <c r="AZ1964" t="s">
        <v>1328</v>
      </c>
      <c r="BA1964" t="s"/>
      <c r="BB1964" t="n">
        <v>152099</v>
      </c>
      <c r="BC1964" t="n">
        <v>53.5479961312</v>
      </c>
      <c r="BD1964" t="n">
        <v>53.5479961312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1326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174</v>
      </c>
      <c r="L1965" t="s">
        <v>76</v>
      </c>
      <c r="M1965" t="s"/>
      <c r="N1965" t="s">
        <v>1340</v>
      </c>
      <c r="O1965" t="s">
        <v>78</v>
      </c>
      <c r="P1965" t="s">
        <v>1326</v>
      </c>
      <c r="Q1965" t="s"/>
      <c r="R1965" t="s">
        <v>220</v>
      </c>
      <c r="S1965" t="s">
        <v>229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HYPERLINK("https://hotel-media.eclerx.com/savepage/tk_15468537059270368_sr_273.html","info")</f>
        <v/>
      </c>
      <c r="AA1965" t="n">
        <v>-2311859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87</v>
      </c>
      <c r="AO1965" t="s"/>
      <c r="AP1965" t="n">
        <v>32</v>
      </c>
      <c r="AQ1965" t="s">
        <v>88</v>
      </c>
      <c r="AR1965" t="s">
        <v>121</v>
      </c>
      <c r="AS1965" t="s"/>
      <c r="AT1965" t="s">
        <v>90</v>
      </c>
      <c r="AU1965" t="s"/>
      <c r="AV1965" t="s"/>
      <c r="AW1965" t="s"/>
      <c r="AX1965" t="s"/>
      <c r="AY1965" t="n">
        <v>2311859</v>
      </c>
      <c r="AZ1965" t="s">
        <v>1328</v>
      </c>
      <c r="BA1965" t="s"/>
      <c r="BB1965" t="n">
        <v>152099</v>
      </c>
      <c r="BC1965" t="n">
        <v>53.5479961312</v>
      </c>
      <c r="BD1965" t="n">
        <v>53.5479961312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1326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174</v>
      </c>
      <c r="L1966" t="s">
        <v>76</v>
      </c>
      <c r="M1966" t="s"/>
      <c r="N1966" t="s">
        <v>1346</v>
      </c>
      <c r="O1966" t="s">
        <v>78</v>
      </c>
      <c r="P1966" t="s">
        <v>1326</v>
      </c>
      <c r="Q1966" t="s"/>
      <c r="R1966" t="s">
        <v>220</v>
      </c>
      <c r="S1966" t="s">
        <v>229</v>
      </c>
      <c r="T1966" t="s">
        <v>81</v>
      </c>
      <c r="U1966" t="s">
        <v>82</v>
      </c>
      <c r="V1966" t="s">
        <v>83</v>
      </c>
      <c r="W1966" t="s">
        <v>97</v>
      </c>
      <c r="X1966" t="s"/>
      <c r="Y1966" t="s">
        <v>85</v>
      </c>
      <c r="Z1966">
        <f>HYPERLINK("https://hotel-media.eclerx.com/savepage/tk_15468537059270368_sr_273.html","info")</f>
        <v/>
      </c>
      <c r="AA1966" t="n">
        <v>-2311859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87</v>
      </c>
      <c r="AO1966" t="s"/>
      <c r="AP1966" t="n">
        <v>32</v>
      </c>
      <c r="AQ1966" t="s">
        <v>88</v>
      </c>
      <c r="AR1966" t="s">
        <v>89</v>
      </c>
      <c r="AS1966" t="s"/>
      <c r="AT1966" t="s">
        <v>90</v>
      </c>
      <c r="AU1966" t="s"/>
      <c r="AV1966" t="s"/>
      <c r="AW1966" t="s"/>
      <c r="AX1966" t="s"/>
      <c r="AY1966" t="n">
        <v>2311859</v>
      </c>
      <c r="AZ1966" t="s">
        <v>1328</v>
      </c>
      <c r="BA1966" t="s"/>
      <c r="BB1966" t="n">
        <v>152099</v>
      </c>
      <c r="BC1966" t="n">
        <v>53.5479961312</v>
      </c>
      <c r="BD1966" t="n">
        <v>53.5479961312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1326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175</v>
      </c>
      <c r="L1967" t="s">
        <v>76</v>
      </c>
      <c r="M1967" t="s"/>
      <c r="N1967" t="s">
        <v>1347</v>
      </c>
      <c r="O1967" t="s">
        <v>78</v>
      </c>
      <c r="P1967" t="s">
        <v>1326</v>
      </c>
      <c r="Q1967" t="s"/>
      <c r="R1967" t="s">
        <v>220</v>
      </c>
      <c r="S1967" t="s">
        <v>158</v>
      </c>
      <c r="T1967" t="s">
        <v>81</v>
      </c>
      <c r="U1967" t="s">
        <v>82</v>
      </c>
      <c r="V1967" t="s">
        <v>83</v>
      </c>
      <c r="W1967" t="s">
        <v>97</v>
      </c>
      <c r="X1967" t="s"/>
      <c r="Y1967" t="s">
        <v>85</v>
      </c>
      <c r="Z1967">
        <f>HYPERLINK("https://hotel-media.eclerx.com/savepage/tk_15468537059270368_sr_273.html","info")</f>
        <v/>
      </c>
      <c r="AA1967" t="n">
        <v>-2311859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87</v>
      </c>
      <c r="AO1967" t="s"/>
      <c r="AP1967" t="n">
        <v>32</v>
      </c>
      <c r="AQ1967" t="s">
        <v>88</v>
      </c>
      <c r="AR1967" t="s">
        <v>127</v>
      </c>
      <c r="AS1967" t="s"/>
      <c r="AT1967" t="s">
        <v>90</v>
      </c>
      <c r="AU1967" t="s"/>
      <c r="AV1967" t="s"/>
      <c r="AW1967" t="s"/>
      <c r="AX1967" t="s"/>
      <c r="AY1967" t="n">
        <v>2311859</v>
      </c>
      <c r="AZ1967" t="s">
        <v>1328</v>
      </c>
      <c r="BA1967" t="s"/>
      <c r="BB1967" t="n">
        <v>152099</v>
      </c>
      <c r="BC1967" t="n">
        <v>53.5479961312</v>
      </c>
      <c r="BD1967" t="n">
        <v>53.5479961312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1326</v>
      </c>
      <c r="F1968" t="n">
        <v>-1</v>
      </c>
      <c r="G1968" t="s">
        <v>74</v>
      </c>
      <c r="H1968" t="s">
        <v>75</v>
      </c>
      <c r="I1968" t="s"/>
      <c r="J1968" t="s">
        <v>74</v>
      </c>
      <c r="K1968" t="n">
        <v>175</v>
      </c>
      <c r="L1968" t="s">
        <v>76</v>
      </c>
      <c r="M1968" t="s"/>
      <c r="N1968" t="s">
        <v>1348</v>
      </c>
      <c r="O1968" t="s">
        <v>78</v>
      </c>
      <c r="P1968" t="s">
        <v>1326</v>
      </c>
      <c r="Q1968" t="s"/>
      <c r="R1968" t="s">
        <v>220</v>
      </c>
      <c r="S1968" t="s">
        <v>158</v>
      </c>
      <c r="T1968" t="s">
        <v>81</v>
      </c>
      <c r="U1968" t="s">
        <v>82</v>
      </c>
      <c r="V1968" t="s">
        <v>83</v>
      </c>
      <c r="W1968" t="s">
        <v>97</v>
      </c>
      <c r="X1968" t="s"/>
      <c r="Y1968" t="s">
        <v>85</v>
      </c>
      <c r="Z1968">
        <f>HYPERLINK("https://hotel-media.eclerx.com/savepage/tk_15468537059270368_sr_273.html","info")</f>
        <v/>
      </c>
      <c r="AA1968" t="n">
        <v>-2311859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87</v>
      </c>
      <c r="AO1968" t="s"/>
      <c r="AP1968" t="n">
        <v>32</v>
      </c>
      <c r="AQ1968" t="s">
        <v>88</v>
      </c>
      <c r="AR1968" t="s">
        <v>133</v>
      </c>
      <c r="AS1968" t="s"/>
      <c r="AT1968" t="s">
        <v>90</v>
      </c>
      <c r="AU1968" t="s"/>
      <c r="AV1968" t="s"/>
      <c r="AW1968" t="s"/>
      <c r="AX1968" t="s"/>
      <c r="AY1968" t="n">
        <v>2311859</v>
      </c>
      <c r="AZ1968" t="s">
        <v>1328</v>
      </c>
      <c r="BA1968" t="s"/>
      <c r="BB1968" t="n">
        <v>152099</v>
      </c>
      <c r="BC1968" t="n">
        <v>53.5479961312</v>
      </c>
      <c r="BD1968" t="n">
        <v>53.5479961312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1326</v>
      </c>
      <c r="F1969" t="n">
        <v>-1</v>
      </c>
      <c r="G1969" t="s">
        <v>74</v>
      </c>
      <c r="H1969" t="s">
        <v>75</v>
      </c>
      <c r="I1969" t="s"/>
      <c r="J1969" t="s">
        <v>74</v>
      </c>
      <c r="K1969" t="n">
        <v>176</v>
      </c>
      <c r="L1969" t="s">
        <v>76</v>
      </c>
      <c r="M1969" t="s"/>
      <c r="N1969" t="s">
        <v>1344</v>
      </c>
      <c r="O1969" t="s">
        <v>78</v>
      </c>
      <c r="P1969" t="s">
        <v>1326</v>
      </c>
      <c r="Q1969" t="s"/>
      <c r="R1969" t="s">
        <v>220</v>
      </c>
      <c r="S1969" t="s">
        <v>160</v>
      </c>
      <c r="T1969" t="s">
        <v>81</v>
      </c>
      <c r="U1969" t="s">
        <v>82</v>
      </c>
      <c r="V1969" t="s">
        <v>83</v>
      </c>
      <c r="W1969" t="s">
        <v>97</v>
      </c>
      <c r="X1969" t="s"/>
      <c r="Y1969" t="s">
        <v>85</v>
      </c>
      <c r="Z1969">
        <f>HYPERLINK("https://hotel-media.eclerx.com/savepage/tk_15468537059270368_sr_273.html","info")</f>
        <v/>
      </c>
      <c r="AA1969" t="n">
        <v>-2311859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87</v>
      </c>
      <c r="AO1969" t="s"/>
      <c r="AP1969" t="n">
        <v>32</v>
      </c>
      <c r="AQ1969" t="s">
        <v>88</v>
      </c>
      <c r="AR1969" t="s">
        <v>119</v>
      </c>
      <c r="AS1969" t="s"/>
      <c r="AT1969" t="s">
        <v>90</v>
      </c>
      <c r="AU1969" t="s"/>
      <c r="AV1969" t="s"/>
      <c r="AW1969" t="s"/>
      <c r="AX1969" t="s"/>
      <c r="AY1969" t="n">
        <v>2311859</v>
      </c>
      <c r="AZ1969" t="s">
        <v>1328</v>
      </c>
      <c r="BA1969" t="s"/>
      <c r="BB1969" t="n">
        <v>152099</v>
      </c>
      <c r="BC1969" t="n">
        <v>53.5479961312</v>
      </c>
      <c r="BD1969" t="n">
        <v>53.5479961312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1326</v>
      </c>
      <c r="F1970" t="n">
        <v>-1</v>
      </c>
      <c r="G1970" t="s">
        <v>74</v>
      </c>
      <c r="H1970" t="s">
        <v>75</v>
      </c>
      <c r="I1970" t="s"/>
      <c r="J1970" t="s">
        <v>74</v>
      </c>
      <c r="K1970" t="n">
        <v>178</v>
      </c>
      <c r="L1970" t="s">
        <v>76</v>
      </c>
      <c r="M1970" t="s"/>
      <c r="N1970" t="s">
        <v>1344</v>
      </c>
      <c r="O1970" t="s">
        <v>78</v>
      </c>
      <c r="P1970" t="s">
        <v>1326</v>
      </c>
      <c r="Q1970" t="s"/>
      <c r="R1970" t="s">
        <v>220</v>
      </c>
      <c r="S1970" t="s">
        <v>579</v>
      </c>
      <c r="T1970" t="s">
        <v>81</v>
      </c>
      <c r="U1970" t="s">
        <v>82</v>
      </c>
      <c r="V1970" t="s">
        <v>83</v>
      </c>
      <c r="W1970" t="s">
        <v>97</v>
      </c>
      <c r="X1970" t="s"/>
      <c r="Y1970" t="s">
        <v>85</v>
      </c>
      <c r="Z1970">
        <f>HYPERLINK("https://hotel-media.eclerx.com/savepage/tk_15468537059270368_sr_273.html","info")</f>
        <v/>
      </c>
      <c r="AA1970" t="n">
        <v>-2311859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87</v>
      </c>
      <c r="AO1970" t="s"/>
      <c r="AP1970" t="n">
        <v>32</v>
      </c>
      <c r="AQ1970" t="s">
        <v>88</v>
      </c>
      <c r="AR1970" t="s">
        <v>148</v>
      </c>
      <c r="AS1970" t="s"/>
      <c r="AT1970" t="s">
        <v>90</v>
      </c>
      <c r="AU1970" t="s"/>
      <c r="AV1970" t="s"/>
      <c r="AW1970" t="s"/>
      <c r="AX1970" t="s"/>
      <c r="AY1970" t="n">
        <v>2311859</v>
      </c>
      <c r="AZ1970" t="s">
        <v>1328</v>
      </c>
      <c r="BA1970" t="s"/>
      <c r="BB1970" t="n">
        <v>152099</v>
      </c>
      <c r="BC1970" t="n">
        <v>53.5479961312</v>
      </c>
      <c r="BD1970" t="n">
        <v>53.5479961312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1326</v>
      </c>
      <c r="F1971" t="n">
        <v>-1</v>
      </c>
      <c r="G1971" t="s">
        <v>74</v>
      </c>
      <c r="H1971" t="s">
        <v>75</v>
      </c>
      <c r="I1971" t="s"/>
      <c r="J1971" t="s">
        <v>74</v>
      </c>
      <c r="K1971" t="n">
        <v>179</v>
      </c>
      <c r="L1971" t="s">
        <v>76</v>
      </c>
      <c r="M1971" t="s"/>
      <c r="N1971" t="s">
        <v>1344</v>
      </c>
      <c r="O1971" t="s">
        <v>78</v>
      </c>
      <c r="P1971" t="s">
        <v>1326</v>
      </c>
      <c r="Q1971" t="s"/>
      <c r="R1971" t="s">
        <v>220</v>
      </c>
      <c r="S1971" t="s">
        <v>657</v>
      </c>
      <c r="T1971" t="s">
        <v>81</v>
      </c>
      <c r="U1971" t="s">
        <v>82</v>
      </c>
      <c r="V1971" t="s">
        <v>83</v>
      </c>
      <c r="W1971" t="s">
        <v>97</v>
      </c>
      <c r="X1971" t="s"/>
      <c r="Y1971" t="s">
        <v>85</v>
      </c>
      <c r="Z1971">
        <f>HYPERLINK("https://hotel-media.eclerx.com/savepage/tk_15468537059270368_sr_273.html","info")</f>
        <v/>
      </c>
      <c r="AA1971" t="n">
        <v>-2311859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87</v>
      </c>
      <c r="AO1971" t="s"/>
      <c r="AP1971" t="n">
        <v>32</v>
      </c>
      <c r="AQ1971" t="s">
        <v>88</v>
      </c>
      <c r="AR1971" t="s">
        <v>121</v>
      </c>
      <c r="AS1971" t="s"/>
      <c r="AT1971" t="s">
        <v>90</v>
      </c>
      <c r="AU1971" t="s"/>
      <c r="AV1971" t="s"/>
      <c r="AW1971" t="s"/>
      <c r="AX1971" t="s"/>
      <c r="AY1971" t="n">
        <v>2311859</v>
      </c>
      <c r="AZ1971" t="s">
        <v>1328</v>
      </c>
      <c r="BA1971" t="s"/>
      <c r="BB1971" t="n">
        <v>152099</v>
      </c>
      <c r="BC1971" t="n">
        <v>53.5479961312</v>
      </c>
      <c r="BD1971" t="n">
        <v>53.5479961312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1326</v>
      </c>
      <c r="F1972" t="n">
        <v>-1</v>
      </c>
      <c r="G1972" t="s">
        <v>74</v>
      </c>
      <c r="H1972" t="s">
        <v>75</v>
      </c>
      <c r="I1972" t="s"/>
      <c r="J1972" t="s">
        <v>74</v>
      </c>
      <c r="K1972" t="n">
        <v>181</v>
      </c>
      <c r="L1972" t="s">
        <v>76</v>
      </c>
      <c r="M1972" t="s"/>
      <c r="N1972" t="s">
        <v>1344</v>
      </c>
      <c r="O1972" t="s">
        <v>78</v>
      </c>
      <c r="P1972" t="s">
        <v>1326</v>
      </c>
      <c r="Q1972" t="s"/>
      <c r="R1972" t="s">
        <v>220</v>
      </c>
      <c r="S1972" t="s">
        <v>809</v>
      </c>
      <c r="T1972" t="s">
        <v>81</v>
      </c>
      <c r="U1972" t="s">
        <v>82</v>
      </c>
      <c r="V1972" t="s">
        <v>83</v>
      </c>
      <c r="W1972" t="s">
        <v>97</v>
      </c>
      <c r="X1972" t="s"/>
      <c r="Y1972" t="s">
        <v>85</v>
      </c>
      <c r="Z1972">
        <f>HYPERLINK("https://hotel-media.eclerx.com/savepage/tk_15468537059270368_sr_273.html","info")</f>
        <v/>
      </c>
      <c r="AA1972" t="n">
        <v>-2311859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87</v>
      </c>
      <c r="AO1972" t="s"/>
      <c r="AP1972" t="n">
        <v>32</v>
      </c>
      <c r="AQ1972" t="s">
        <v>88</v>
      </c>
      <c r="AR1972" t="s">
        <v>119</v>
      </c>
      <c r="AS1972" t="s"/>
      <c r="AT1972" t="s">
        <v>90</v>
      </c>
      <c r="AU1972" t="s"/>
      <c r="AV1972" t="s"/>
      <c r="AW1972" t="s"/>
      <c r="AX1972" t="s"/>
      <c r="AY1972" t="n">
        <v>2311859</v>
      </c>
      <c r="AZ1972" t="s">
        <v>1328</v>
      </c>
      <c r="BA1972" t="s"/>
      <c r="BB1972" t="n">
        <v>152099</v>
      </c>
      <c r="BC1972" t="n">
        <v>53.5479961312</v>
      </c>
      <c r="BD1972" t="n">
        <v>53.5479961312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1326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181</v>
      </c>
      <c r="L1973" t="s">
        <v>76</v>
      </c>
      <c r="M1973" t="s"/>
      <c r="N1973" t="s">
        <v>1344</v>
      </c>
      <c r="O1973" t="s">
        <v>78</v>
      </c>
      <c r="P1973" t="s">
        <v>1326</v>
      </c>
      <c r="Q1973" t="s"/>
      <c r="R1973" t="s">
        <v>220</v>
      </c>
      <c r="S1973" t="s">
        <v>809</v>
      </c>
      <c r="T1973" t="s">
        <v>81</v>
      </c>
      <c r="U1973" t="s">
        <v>82</v>
      </c>
      <c r="V1973" t="s">
        <v>83</v>
      </c>
      <c r="W1973" t="s">
        <v>97</v>
      </c>
      <c r="X1973" t="s"/>
      <c r="Y1973" t="s">
        <v>85</v>
      </c>
      <c r="Z1973">
        <f>HYPERLINK("https://hotel-media.eclerx.com/savepage/tk_15468537059270368_sr_273.html","info")</f>
        <v/>
      </c>
      <c r="AA1973" t="n">
        <v>-2311859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87</v>
      </c>
      <c r="AO1973" t="s"/>
      <c r="AP1973" t="n">
        <v>32</v>
      </c>
      <c r="AQ1973" t="s">
        <v>88</v>
      </c>
      <c r="AR1973" t="s">
        <v>119</v>
      </c>
      <c r="AS1973" t="s"/>
      <c r="AT1973" t="s">
        <v>90</v>
      </c>
      <c r="AU1973" t="s"/>
      <c r="AV1973" t="s"/>
      <c r="AW1973" t="s"/>
      <c r="AX1973" t="s"/>
      <c r="AY1973" t="n">
        <v>2311859</v>
      </c>
      <c r="AZ1973" t="s">
        <v>1328</v>
      </c>
      <c r="BA1973" t="s"/>
      <c r="BB1973" t="n">
        <v>152099</v>
      </c>
      <c r="BC1973" t="n">
        <v>53.5479961312</v>
      </c>
      <c r="BD1973" t="n">
        <v>53.5479961312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1326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182</v>
      </c>
      <c r="L1974" t="s">
        <v>76</v>
      </c>
      <c r="M1974" t="s"/>
      <c r="N1974" t="s">
        <v>1349</v>
      </c>
      <c r="O1974" t="s">
        <v>78</v>
      </c>
      <c r="P1974" t="s">
        <v>1326</v>
      </c>
      <c r="Q1974" t="s"/>
      <c r="R1974" t="s">
        <v>220</v>
      </c>
      <c r="S1974" t="s">
        <v>162</v>
      </c>
      <c r="T1974" t="s">
        <v>81</v>
      </c>
      <c r="U1974" t="s">
        <v>82</v>
      </c>
      <c r="V1974" t="s">
        <v>83</v>
      </c>
      <c r="W1974" t="s">
        <v>97</v>
      </c>
      <c r="X1974" t="s"/>
      <c r="Y1974" t="s">
        <v>85</v>
      </c>
      <c r="Z1974">
        <f>HYPERLINK("https://hotel-media.eclerx.com/savepage/tk_15468537059270368_sr_273.html","info")</f>
        <v/>
      </c>
      <c r="AA1974" t="n">
        <v>-2311859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87</v>
      </c>
      <c r="AO1974" t="s"/>
      <c r="AP1974" t="n">
        <v>32</v>
      </c>
      <c r="AQ1974" t="s">
        <v>88</v>
      </c>
      <c r="AR1974" t="s">
        <v>133</v>
      </c>
      <c r="AS1974" t="s"/>
      <c r="AT1974" t="s">
        <v>90</v>
      </c>
      <c r="AU1974" t="s"/>
      <c r="AV1974" t="s"/>
      <c r="AW1974" t="s"/>
      <c r="AX1974" t="s"/>
      <c r="AY1974" t="n">
        <v>2311859</v>
      </c>
      <c r="AZ1974" t="s">
        <v>1328</v>
      </c>
      <c r="BA1974" t="s"/>
      <c r="BB1974" t="n">
        <v>152099</v>
      </c>
      <c r="BC1974" t="n">
        <v>53.5479961312</v>
      </c>
      <c r="BD1974" t="n">
        <v>53.5479961312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1326</v>
      </c>
      <c r="F1975" t="n">
        <v>-1</v>
      </c>
      <c r="G1975" t="s">
        <v>74</v>
      </c>
      <c r="H1975" t="s">
        <v>75</v>
      </c>
      <c r="I1975" t="s"/>
      <c r="J1975" t="s">
        <v>74</v>
      </c>
      <c r="K1975" t="n">
        <v>183</v>
      </c>
      <c r="L1975" t="s">
        <v>76</v>
      </c>
      <c r="M1975" t="s"/>
      <c r="N1975" t="s">
        <v>1344</v>
      </c>
      <c r="O1975" t="s">
        <v>78</v>
      </c>
      <c r="P1975" t="s">
        <v>1326</v>
      </c>
      <c r="Q1975" t="s"/>
      <c r="R1975" t="s">
        <v>220</v>
      </c>
      <c r="S1975" t="s">
        <v>582</v>
      </c>
      <c r="T1975" t="s">
        <v>81</v>
      </c>
      <c r="U1975" t="s">
        <v>82</v>
      </c>
      <c r="V1975" t="s">
        <v>83</v>
      </c>
      <c r="W1975" t="s">
        <v>97</v>
      </c>
      <c r="X1975" t="s"/>
      <c r="Y1975" t="s">
        <v>85</v>
      </c>
      <c r="Z1975">
        <f>HYPERLINK("https://hotel-media.eclerx.com/savepage/tk_15468537059270368_sr_273.html","info")</f>
        <v/>
      </c>
      <c r="AA1975" t="n">
        <v>-2311859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87</v>
      </c>
      <c r="AO1975" t="s"/>
      <c r="AP1975" t="n">
        <v>32</v>
      </c>
      <c r="AQ1975" t="s">
        <v>88</v>
      </c>
      <c r="AR1975" t="s">
        <v>148</v>
      </c>
      <c r="AS1975" t="s"/>
      <c r="AT1975" t="s">
        <v>90</v>
      </c>
      <c r="AU1975" t="s"/>
      <c r="AV1975" t="s"/>
      <c r="AW1975" t="s"/>
      <c r="AX1975" t="s"/>
      <c r="AY1975" t="n">
        <v>2311859</v>
      </c>
      <c r="AZ1975" t="s">
        <v>1328</v>
      </c>
      <c r="BA1975" t="s"/>
      <c r="BB1975" t="n">
        <v>152099</v>
      </c>
      <c r="BC1975" t="n">
        <v>53.5479961312</v>
      </c>
      <c r="BD1975" t="n">
        <v>53.5479961312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1326</v>
      </c>
      <c r="F1976" t="n">
        <v>-1</v>
      </c>
      <c r="G1976" t="s">
        <v>74</v>
      </c>
      <c r="H1976" t="s">
        <v>75</v>
      </c>
      <c r="I1976" t="s"/>
      <c r="J1976" t="s">
        <v>74</v>
      </c>
      <c r="K1976" t="n">
        <v>183</v>
      </c>
      <c r="L1976" t="s">
        <v>76</v>
      </c>
      <c r="M1976" t="s"/>
      <c r="N1976" t="s">
        <v>1344</v>
      </c>
      <c r="O1976" t="s">
        <v>78</v>
      </c>
      <c r="P1976" t="s">
        <v>1326</v>
      </c>
      <c r="Q1976" t="s"/>
      <c r="R1976" t="s">
        <v>220</v>
      </c>
      <c r="S1976" t="s">
        <v>582</v>
      </c>
      <c r="T1976" t="s">
        <v>81</v>
      </c>
      <c r="U1976" t="s">
        <v>82</v>
      </c>
      <c r="V1976" t="s">
        <v>83</v>
      </c>
      <c r="W1976" t="s">
        <v>97</v>
      </c>
      <c r="X1976" t="s"/>
      <c r="Y1976" t="s">
        <v>85</v>
      </c>
      <c r="Z1976">
        <f>HYPERLINK("https://hotel-media.eclerx.com/savepage/tk_15468537059270368_sr_273.html","info")</f>
        <v/>
      </c>
      <c r="AA1976" t="n">
        <v>-2311859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87</v>
      </c>
      <c r="AO1976" t="s"/>
      <c r="AP1976" t="n">
        <v>32</v>
      </c>
      <c r="AQ1976" t="s">
        <v>88</v>
      </c>
      <c r="AR1976" t="s">
        <v>148</v>
      </c>
      <c r="AS1976" t="s"/>
      <c r="AT1976" t="s">
        <v>90</v>
      </c>
      <c r="AU1976" t="s"/>
      <c r="AV1976" t="s"/>
      <c r="AW1976" t="s"/>
      <c r="AX1976" t="s"/>
      <c r="AY1976" t="n">
        <v>2311859</v>
      </c>
      <c r="AZ1976" t="s">
        <v>1328</v>
      </c>
      <c r="BA1976" t="s"/>
      <c r="BB1976" t="n">
        <v>152099</v>
      </c>
      <c r="BC1976" t="n">
        <v>53.5479961312</v>
      </c>
      <c r="BD1976" t="n">
        <v>53.5479961312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1326</v>
      </c>
      <c r="F1977" t="n">
        <v>-1</v>
      </c>
      <c r="G1977" t="s">
        <v>74</v>
      </c>
      <c r="H1977" t="s">
        <v>75</v>
      </c>
      <c r="I1977" t="s"/>
      <c r="J1977" t="s">
        <v>74</v>
      </c>
      <c r="K1977" t="n">
        <v>183</v>
      </c>
      <c r="L1977" t="s">
        <v>76</v>
      </c>
      <c r="M1977" t="s"/>
      <c r="N1977" t="s">
        <v>1219</v>
      </c>
      <c r="O1977" t="s">
        <v>78</v>
      </c>
      <c r="P1977" t="s">
        <v>1326</v>
      </c>
      <c r="Q1977" t="s"/>
      <c r="R1977" t="s">
        <v>220</v>
      </c>
      <c r="S1977" t="s">
        <v>582</v>
      </c>
      <c r="T1977" t="s">
        <v>81</v>
      </c>
      <c r="U1977" t="s">
        <v>82</v>
      </c>
      <c r="V1977" t="s">
        <v>83</v>
      </c>
      <c r="W1977" t="s">
        <v>97</v>
      </c>
      <c r="X1977" t="s"/>
      <c r="Y1977" t="s">
        <v>85</v>
      </c>
      <c r="Z1977">
        <f>HYPERLINK("https://hotel-media.eclerx.com/savepage/tk_15468537059270368_sr_273.html","info")</f>
        <v/>
      </c>
      <c r="AA1977" t="n">
        <v>-2311859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87</v>
      </c>
      <c r="AO1977" t="s"/>
      <c r="AP1977" t="n">
        <v>32</v>
      </c>
      <c r="AQ1977" t="s">
        <v>88</v>
      </c>
      <c r="AR1977" t="s">
        <v>121</v>
      </c>
      <c r="AS1977" t="s"/>
      <c r="AT1977" t="s">
        <v>90</v>
      </c>
      <c r="AU1977" t="s"/>
      <c r="AV1977" t="s"/>
      <c r="AW1977" t="s"/>
      <c r="AX1977" t="s"/>
      <c r="AY1977" t="n">
        <v>2311859</v>
      </c>
      <c r="AZ1977" t="s">
        <v>1328</v>
      </c>
      <c r="BA1977" t="s"/>
      <c r="BB1977" t="n">
        <v>152099</v>
      </c>
      <c r="BC1977" t="n">
        <v>53.5479961312</v>
      </c>
      <c r="BD1977" t="n">
        <v>53.5479961312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1326</v>
      </c>
      <c r="F1978" t="n">
        <v>-1</v>
      </c>
      <c r="G1978" t="s">
        <v>74</v>
      </c>
      <c r="H1978" t="s">
        <v>75</v>
      </c>
      <c r="I1978" t="s"/>
      <c r="J1978" t="s">
        <v>74</v>
      </c>
      <c r="K1978" t="n">
        <v>187</v>
      </c>
      <c r="L1978" t="s">
        <v>76</v>
      </c>
      <c r="M1978" t="s"/>
      <c r="N1978" t="s">
        <v>1336</v>
      </c>
      <c r="O1978" t="s">
        <v>78</v>
      </c>
      <c r="P1978" t="s">
        <v>1326</v>
      </c>
      <c r="Q1978" t="s"/>
      <c r="R1978" t="s">
        <v>220</v>
      </c>
      <c r="S1978" t="s">
        <v>944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HYPERLINK("https://hotel-media.eclerx.com/savepage/tk_15468537059270368_sr_273.html","info")</f>
        <v/>
      </c>
      <c r="AA1978" t="n">
        <v>-2311859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87</v>
      </c>
      <c r="AO1978" t="s"/>
      <c r="AP1978" t="n">
        <v>32</v>
      </c>
      <c r="AQ1978" t="s">
        <v>88</v>
      </c>
      <c r="AR1978" t="s">
        <v>130</v>
      </c>
      <c r="AS1978" t="s"/>
      <c r="AT1978" t="s">
        <v>90</v>
      </c>
      <c r="AU1978" t="s"/>
      <c r="AV1978" t="s"/>
      <c r="AW1978" t="s"/>
      <c r="AX1978" t="s"/>
      <c r="AY1978" t="n">
        <v>2311859</v>
      </c>
      <c r="AZ1978" t="s">
        <v>1328</v>
      </c>
      <c r="BA1978" t="s"/>
      <c r="BB1978" t="n">
        <v>152099</v>
      </c>
      <c r="BC1978" t="n">
        <v>53.5479961312</v>
      </c>
      <c r="BD1978" t="n">
        <v>53.5479961312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1326</v>
      </c>
      <c r="F1979" t="n">
        <v>-1</v>
      </c>
      <c r="G1979" t="s">
        <v>74</v>
      </c>
      <c r="H1979" t="s">
        <v>75</v>
      </c>
      <c r="I1979" t="s"/>
      <c r="J1979" t="s">
        <v>74</v>
      </c>
      <c r="K1979" t="n">
        <v>189</v>
      </c>
      <c r="L1979" t="s">
        <v>76</v>
      </c>
      <c r="M1979" t="s"/>
      <c r="N1979" t="s">
        <v>1345</v>
      </c>
      <c r="O1979" t="s">
        <v>78</v>
      </c>
      <c r="P1979" t="s">
        <v>1326</v>
      </c>
      <c r="Q1979" t="s"/>
      <c r="R1979" t="s">
        <v>220</v>
      </c>
      <c r="S1979" t="s">
        <v>709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HYPERLINK("https://hotel-media.eclerx.com/savepage/tk_15468537059270368_sr_273.html","info")</f>
        <v/>
      </c>
      <c r="AA1979" t="n">
        <v>-2311859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87</v>
      </c>
      <c r="AO1979" t="s"/>
      <c r="AP1979" t="n">
        <v>32</v>
      </c>
      <c r="AQ1979" t="s">
        <v>88</v>
      </c>
      <c r="AR1979" t="s">
        <v>114</v>
      </c>
      <c r="AS1979" t="s"/>
      <c r="AT1979" t="s">
        <v>90</v>
      </c>
      <c r="AU1979" t="s"/>
      <c r="AV1979" t="s"/>
      <c r="AW1979" t="s"/>
      <c r="AX1979" t="s"/>
      <c r="AY1979" t="n">
        <v>2311859</v>
      </c>
      <c r="AZ1979" t="s">
        <v>1328</v>
      </c>
      <c r="BA1979" t="s"/>
      <c r="BB1979" t="n">
        <v>152099</v>
      </c>
      <c r="BC1979" t="n">
        <v>53.5479961312</v>
      </c>
      <c r="BD1979" t="n">
        <v>53.5479961312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1326</v>
      </c>
      <c r="F1980" t="n">
        <v>-1</v>
      </c>
      <c r="G1980" t="s">
        <v>74</v>
      </c>
      <c r="H1980" t="s">
        <v>75</v>
      </c>
      <c r="I1980" t="s"/>
      <c r="J1980" t="s">
        <v>74</v>
      </c>
      <c r="K1980" t="n">
        <v>193</v>
      </c>
      <c r="L1980" t="s">
        <v>76</v>
      </c>
      <c r="M1980" t="s"/>
      <c r="N1980" t="s">
        <v>1350</v>
      </c>
      <c r="O1980" t="s">
        <v>78</v>
      </c>
      <c r="P1980" t="s">
        <v>1326</v>
      </c>
      <c r="Q1980" t="s"/>
      <c r="R1980" t="s">
        <v>220</v>
      </c>
      <c r="S1980" t="s">
        <v>405</v>
      </c>
      <c r="T1980" t="s">
        <v>81</v>
      </c>
      <c r="U1980" t="s">
        <v>82</v>
      </c>
      <c r="V1980" t="s">
        <v>83</v>
      </c>
      <c r="W1980" t="s">
        <v>97</v>
      </c>
      <c r="X1980" t="s"/>
      <c r="Y1980" t="s">
        <v>85</v>
      </c>
      <c r="Z1980">
        <f>HYPERLINK("https://hotel-media.eclerx.com/savepage/tk_15468537059270368_sr_273.html","info")</f>
        <v/>
      </c>
      <c r="AA1980" t="n">
        <v>-2311859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87</v>
      </c>
      <c r="AO1980" t="s"/>
      <c r="AP1980" t="n">
        <v>32</v>
      </c>
      <c r="AQ1980" t="s">
        <v>88</v>
      </c>
      <c r="AR1980" t="s">
        <v>130</v>
      </c>
      <c r="AS1980" t="s"/>
      <c r="AT1980" t="s">
        <v>90</v>
      </c>
      <c r="AU1980" t="s"/>
      <c r="AV1980" t="s"/>
      <c r="AW1980" t="s"/>
      <c r="AX1980" t="s"/>
      <c r="AY1980" t="n">
        <v>2311859</v>
      </c>
      <c r="AZ1980" t="s">
        <v>1328</v>
      </c>
      <c r="BA1980" t="s"/>
      <c r="BB1980" t="n">
        <v>152099</v>
      </c>
      <c r="BC1980" t="n">
        <v>53.5479961312</v>
      </c>
      <c r="BD1980" t="n">
        <v>53.5479961312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1326</v>
      </c>
      <c r="F1981" t="n">
        <v>-1</v>
      </c>
      <c r="G1981" t="s">
        <v>74</v>
      </c>
      <c r="H1981" t="s">
        <v>75</v>
      </c>
      <c r="I1981" t="s"/>
      <c r="J1981" t="s">
        <v>74</v>
      </c>
      <c r="K1981" t="n">
        <v>201</v>
      </c>
      <c r="L1981" t="s">
        <v>76</v>
      </c>
      <c r="M1981" t="s"/>
      <c r="N1981" t="s">
        <v>1351</v>
      </c>
      <c r="O1981" t="s">
        <v>78</v>
      </c>
      <c r="P1981" t="s">
        <v>1326</v>
      </c>
      <c r="Q1981" t="s"/>
      <c r="R1981" t="s">
        <v>220</v>
      </c>
      <c r="S1981" t="s">
        <v>585</v>
      </c>
      <c r="T1981" t="s">
        <v>81</v>
      </c>
      <c r="U1981" t="s">
        <v>82</v>
      </c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HYPERLINK("https://hotel-media.eclerx.com/savepage/tk_15468537059270368_sr_273.html","info")</f>
        <v/>
      </c>
      <c r="AA1981" t="n">
        <v>-2311859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87</v>
      </c>
      <c r="AO1981" t="s"/>
      <c r="AP1981" t="n">
        <v>32</v>
      </c>
      <c r="AQ1981" t="s">
        <v>88</v>
      </c>
      <c r="AR1981" t="s">
        <v>89</v>
      </c>
      <c r="AS1981" t="s"/>
      <c r="AT1981" t="s">
        <v>90</v>
      </c>
      <c r="AU1981" t="s"/>
      <c r="AV1981" t="s"/>
      <c r="AW1981" t="s"/>
      <c r="AX1981" t="s"/>
      <c r="AY1981" t="n">
        <v>2311859</v>
      </c>
      <c r="AZ1981" t="s">
        <v>1328</v>
      </c>
      <c r="BA1981" t="s"/>
      <c r="BB1981" t="n">
        <v>152099</v>
      </c>
      <c r="BC1981" t="n">
        <v>53.5479961312</v>
      </c>
      <c r="BD1981" t="n">
        <v>53.5479961312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1326</v>
      </c>
      <c r="F1982" t="n">
        <v>-1</v>
      </c>
      <c r="G1982" t="s">
        <v>74</v>
      </c>
      <c r="H1982" t="s">
        <v>75</v>
      </c>
      <c r="I1982" t="s"/>
      <c r="J1982" t="s">
        <v>74</v>
      </c>
      <c r="K1982" t="n">
        <v>201</v>
      </c>
      <c r="L1982" t="s">
        <v>76</v>
      </c>
      <c r="M1982" t="s"/>
      <c r="N1982" t="s">
        <v>1351</v>
      </c>
      <c r="O1982" t="s">
        <v>78</v>
      </c>
      <c r="P1982" t="s">
        <v>1326</v>
      </c>
      <c r="Q1982" t="s"/>
      <c r="R1982" t="s">
        <v>220</v>
      </c>
      <c r="S1982" t="s">
        <v>585</v>
      </c>
      <c r="T1982" t="s">
        <v>81</v>
      </c>
      <c r="U1982" t="s">
        <v>82</v>
      </c>
      <c r="V1982" t="s">
        <v>83</v>
      </c>
      <c r="W1982" t="s">
        <v>84</v>
      </c>
      <c r="X1982" t="s"/>
      <c r="Y1982" t="s">
        <v>85</v>
      </c>
      <c r="Z1982">
        <f>HYPERLINK("https://hotel-media.eclerx.com/savepage/tk_15468537059270368_sr_273.html","info")</f>
        <v/>
      </c>
      <c r="AA1982" t="n">
        <v>-2311859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87</v>
      </c>
      <c r="AO1982" t="s"/>
      <c r="AP1982" t="n">
        <v>32</v>
      </c>
      <c r="AQ1982" t="s">
        <v>88</v>
      </c>
      <c r="AR1982" t="s">
        <v>114</v>
      </c>
      <c r="AS1982" t="s"/>
      <c r="AT1982" t="s">
        <v>90</v>
      </c>
      <c r="AU1982" t="s"/>
      <c r="AV1982" t="s"/>
      <c r="AW1982" t="s"/>
      <c r="AX1982" t="s"/>
      <c r="AY1982" t="n">
        <v>2311859</v>
      </c>
      <c r="AZ1982" t="s">
        <v>1328</v>
      </c>
      <c r="BA1982" t="s"/>
      <c r="BB1982" t="n">
        <v>152099</v>
      </c>
      <c r="BC1982" t="n">
        <v>53.5479961312</v>
      </c>
      <c r="BD1982" t="n">
        <v>53.5479961312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1326</v>
      </c>
      <c r="F1983" t="n">
        <v>-1</v>
      </c>
      <c r="G1983" t="s">
        <v>74</v>
      </c>
      <c r="H1983" t="s">
        <v>75</v>
      </c>
      <c r="I1983" t="s"/>
      <c r="J1983" t="s">
        <v>74</v>
      </c>
      <c r="K1983" t="n">
        <v>202</v>
      </c>
      <c r="L1983" t="s">
        <v>76</v>
      </c>
      <c r="M1983" t="s"/>
      <c r="N1983" t="s">
        <v>1343</v>
      </c>
      <c r="O1983" t="s">
        <v>78</v>
      </c>
      <c r="P1983" t="s">
        <v>1326</v>
      </c>
      <c r="Q1983" t="s"/>
      <c r="R1983" t="s">
        <v>220</v>
      </c>
      <c r="S1983" t="s">
        <v>166</v>
      </c>
      <c r="T1983" t="s">
        <v>81</v>
      </c>
      <c r="U1983" t="s">
        <v>82</v>
      </c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HYPERLINK("https://hotel-media.eclerx.com/savepage/tk_15468537059270368_sr_273.html","info")</f>
        <v/>
      </c>
      <c r="AA1983" t="n">
        <v>-2311859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87</v>
      </c>
      <c r="AO1983" t="s"/>
      <c r="AP1983" t="n">
        <v>32</v>
      </c>
      <c r="AQ1983" t="s">
        <v>88</v>
      </c>
      <c r="AR1983" t="s">
        <v>89</v>
      </c>
      <c r="AS1983" t="s"/>
      <c r="AT1983" t="s">
        <v>90</v>
      </c>
      <c r="AU1983" t="s"/>
      <c r="AV1983" t="s"/>
      <c r="AW1983" t="s"/>
      <c r="AX1983" t="s"/>
      <c r="AY1983" t="n">
        <v>2311859</v>
      </c>
      <c r="AZ1983" t="s">
        <v>1328</v>
      </c>
      <c r="BA1983" t="s"/>
      <c r="BB1983" t="n">
        <v>152099</v>
      </c>
      <c r="BC1983" t="n">
        <v>53.5479961312</v>
      </c>
      <c r="BD1983" t="n">
        <v>53.5479961312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1326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205</v>
      </c>
      <c r="L1984" t="s">
        <v>76</v>
      </c>
      <c r="M1984" t="s"/>
      <c r="N1984" t="s">
        <v>1344</v>
      </c>
      <c r="O1984" t="s">
        <v>78</v>
      </c>
      <c r="P1984" t="s">
        <v>1326</v>
      </c>
      <c r="Q1984" t="s"/>
      <c r="R1984" t="s">
        <v>220</v>
      </c>
      <c r="S1984" t="s">
        <v>168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HYPERLINK("https://hotel-media.eclerx.com/savepage/tk_15468537059270368_sr_273.html","info")</f>
        <v/>
      </c>
      <c r="AA1984" t="n">
        <v>-2311859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87</v>
      </c>
      <c r="AO1984" t="s"/>
      <c r="AP1984" t="n">
        <v>32</v>
      </c>
      <c r="AQ1984" t="s">
        <v>88</v>
      </c>
      <c r="AR1984" t="s">
        <v>141</v>
      </c>
      <c r="AS1984" t="s"/>
      <c r="AT1984" t="s">
        <v>90</v>
      </c>
      <c r="AU1984" t="s"/>
      <c r="AV1984" t="s"/>
      <c r="AW1984" t="s"/>
      <c r="AX1984" t="s"/>
      <c r="AY1984" t="n">
        <v>2311859</v>
      </c>
      <c r="AZ1984" t="s">
        <v>1328</v>
      </c>
      <c r="BA1984" t="s"/>
      <c r="BB1984" t="n">
        <v>152099</v>
      </c>
      <c r="BC1984" t="n">
        <v>53.5479961312</v>
      </c>
      <c r="BD1984" t="n">
        <v>53.5479961312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1326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209</v>
      </c>
      <c r="L1985" t="s">
        <v>76</v>
      </c>
      <c r="M1985" t="s"/>
      <c r="N1985" t="s">
        <v>1219</v>
      </c>
      <c r="O1985" t="s">
        <v>78</v>
      </c>
      <c r="P1985" t="s">
        <v>1326</v>
      </c>
      <c r="Q1985" t="s"/>
      <c r="R1985" t="s">
        <v>220</v>
      </c>
      <c r="S1985" t="s">
        <v>172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HYPERLINK("https://hotel-media.eclerx.com/savepage/tk_15468537059270368_sr_273.html","info")</f>
        <v/>
      </c>
      <c r="AA1985" t="n">
        <v>-2311859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87</v>
      </c>
      <c r="AO1985" t="s"/>
      <c r="AP1985" t="n">
        <v>32</v>
      </c>
      <c r="AQ1985" t="s">
        <v>88</v>
      </c>
      <c r="AR1985" t="s">
        <v>121</v>
      </c>
      <c r="AS1985" t="s"/>
      <c r="AT1985" t="s">
        <v>90</v>
      </c>
      <c r="AU1985" t="s"/>
      <c r="AV1985" t="s"/>
      <c r="AW1985" t="s"/>
      <c r="AX1985" t="s"/>
      <c r="AY1985" t="n">
        <v>2311859</v>
      </c>
      <c r="AZ1985" t="s">
        <v>1328</v>
      </c>
      <c r="BA1985" t="s"/>
      <c r="BB1985" t="n">
        <v>152099</v>
      </c>
      <c r="BC1985" t="n">
        <v>53.5479961312</v>
      </c>
      <c r="BD1985" t="n">
        <v>53.5479961312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1326</v>
      </c>
      <c r="F1986" t="n">
        <v>-1</v>
      </c>
      <c r="G1986" t="s">
        <v>74</v>
      </c>
      <c r="H1986" t="s">
        <v>75</v>
      </c>
      <c r="I1986" t="s"/>
      <c r="J1986" t="s">
        <v>74</v>
      </c>
      <c r="K1986" t="n">
        <v>210</v>
      </c>
      <c r="L1986" t="s">
        <v>76</v>
      </c>
      <c r="M1986" t="s"/>
      <c r="N1986" t="s">
        <v>1347</v>
      </c>
      <c r="O1986" t="s">
        <v>78</v>
      </c>
      <c r="P1986" t="s">
        <v>1326</v>
      </c>
      <c r="Q1986" t="s"/>
      <c r="R1986" t="s">
        <v>220</v>
      </c>
      <c r="S1986" t="s">
        <v>661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HYPERLINK("https://hotel-media.eclerx.com/savepage/tk_15468537059270368_sr_273.html","info")</f>
        <v/>
      </c>
      <c r="AA1986" t="n">
        <v>-2311859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87</v>
      </c>
      <c r="AO1986" t="s"/>
      <c r="AP1986" t="n">
        <v>32</v>
      </c>
      <c r="AQ1986" t="s">
        <v>88</v>
      </c>
      <c r="AR1986" t="s">
        <v>127</v>
      </c>
      <c r="AS1986" t="s"/>
      <c r="AT1986" t="s">
        <v>90</v>
      </c>
      <c r="AU1986" t="s"/>
      <c r="AV1986" t="s"/>
      <c r="AW1986" t="s"/>
      <c r="AX1986" t="s"/>
      <c r="AY1986" t="n">
        <v>2311859</v>
      </c>
      <c r="AZ1986" t="s">
        <v>1328</v>
      </c>
      <c r="BA1986" t="s"/>
      <c r="BB1986" t="n">
        <v>152099</v>
      </c>
      <c r="BC1986" t="n">
        <v>53.5479961312</v>
      </c>
      <c r="BD1986" t="n">
        <v>53.5479961312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1326</v>
      </c>
      <c r="F1987" t="n">
        <v>-1</v>
      </c>
      <c r="G1987" t="s">
        <v>74</v>
      </c>
      <c r="H1987" t="s">
        <v>75</v>
      </c>
      <c r="I1987" t="s"/>
      <c r="J1987" t="s">
        <v>74</v>
      </c>
      <c r="K1987" t="n">
        <v>210</v>
      </c>
      <c r="L1987" t="s">
        <v>76</v>
      </c>
      <c r="M1987" t="s"/>
      <c r="N1987" t="s">
        <v>1348</v>
      </c>
      <c r="O1987" t="s">
        <v>78</v>
      </c>
      <c r="P1987" t="s">
        <v>1326</v>
      </c>
      <c r="Q1987" t="s"/>
      <c r="R1987" t="s">
        <v>220</v>
      </c>
      <c r="S1987" t="s">
        <v>661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HYPERLINK("https://hotel-media.eclerx.com/savepage/tk_15468537059270368_sr_273.html","info")</f>
        <v/>
      </c>
      <c r="AA1987" t="n">
        <v>-2311859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87</v>
      </c>
      <c r="AO1987" t="s"/>
      <c r="AP1987" t="n">
        <v>32</v>
      </c>
      <c r="AQ1987" t="s">
        <v>88</v>
      </c>
      <c r="AR1987" t="s">
        <v>133</v>
      </c>
      <c r="AS1987" t="s"/>
      <c r="AT1987" t="s">
        <v>90</v>
      </c>
      <c r="AU1987" t="s"/>
      <c r="AV1987" t="s"/>
      <c r="AW1987" t="s"/>
      <c r="AX1987" t="s"/>
      <c r="AY1987" t="n">
        <v>2311859</v>
      </c>
      <c r="AZ1987" t="s">
        <v>1328</v>
      </c>
      <c r="BA1987" t="s"/>
      <c r="BB1987" t="n">
        <v>152099</v>
      </c>
      <c r="BC1987" t="n">
        <v>53.5479961312</v>
      </c>
      <c r="BD1987" t="n">
        <v>53.5479961312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1326</v>
      </c>
      <c r="F1988" t="n">
        <v>-1</v>
      </c>
      <c r="G1988" t="s">
        <v>74</v>
      </c>
      <c r="H1988" t="s">
        <v>75</v>
      </c>
      <c r="I1988" t="s"/>
      <c r="J1988" t="s">
        <v>74</v>
      </c>
      <c r="K1988" t="n">
        <v>211</v>
      </c>
      <c r="L1988" t="s">
        <v>76</v>
      </c>
      <c r="M1988" t="s"/>
      <c r="N1988" t="s">
        <v>1344</v>
      </c>
      <c r="O1988" t="s">
        <v>78</v>
      </c>
      <c r="P1988" t="s">
        <v>1326</v>
      </c>
      <c r="Q1988" t="s"/>
      <c r="R1988" t="s">
        <v>220</v>
      </c>
      <c r="S1988" t="s">
        <v>874</v>
      </c>
      <c r="T1988" t="s">
        <v>81</v>
      </c>
      <c r="U1988" t="s">
        <v>82</v>
      </c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HYPERLINK("https://hotel-media.eclerx.com/savepage/tk_15468537059270368_sr_273.html","info")</f>
        <v/>
      </c>
      <c r="AA1988" t="n">
        <v>-2311859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87</v>
      </c>
      <c r="AO1988" t="s"/>
      <c r="AP1988" t="n">
        <v>32</v>
      </c>
      <c r="AQ1988" t="s">
        <v>88</v>
      </c>
      <c r="AR1988" t="s">
        <v>119</v>
      </c>
      <c r="AS1988" t="s"/>
      <c r="AT1988" t="s">
        <v>90</v>
      </c>
      <c r="AU1988" t="s"/>
      <c r="AV1988" t="s"/>
      <c r="AW1988" t="s"/>
      <c r="AX1988" t="s"/>
      <c r="AY1988" t="n">
        <v>2311859</v>
      </c>
      <c r="AZ1988" t="s">
        <v>1328</v>
      </c>
      <c r="BA1988" t="s"/>
      <c r="BB1988" t="n">
        <v>152099</v>
      </c>
      <c r="BC1988" t="n">
        <v>53.5479961312</v>
      </c>
      <c r="BD1988" t="n">
        <v>53.5479961312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1326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213</v>
      </c>
      <c r="L1989" t="s">
        <v>76</v>
      </c>
      <c r="M1989" t="s"/>
      <c r="N1989" t="s">
        <v>1344</v>
      </c>
      <c r="O1989" t="s">
        <v>78</v>
      </c>
      <c r="P1989" t="s">
        <v>1326</v>
      </c>
      <c r="Q1989" t="s"/>
      <c r="R1989" t="s">
        <v>220</v>
      </c>
      <c r="S1989" t="s">
        <v>877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HYPERLINK("https://hotel-media.eclerx.com/savepage/tk_15468537059270368_sr_273.html","info")</f>
        <v/>
      </c>
      <c r="AA1989" t="n">
        <v>-2311859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87</v>
      </c>
      <c r="AO1989" t="s"/>
      <c r="AP1989" t="n">
        <v>32</v>
      </c>
      <c r="AQ1989" t="s">
        <v>88</v>
      </c>
      <c r="AR1989" t="s">
        <v>148</v>
      </c>
      <c r="AS1989" t="s"/>
      <c r="AT1989" t="s">
        <v>90</v>
      </c>
      <c r="AU1989" t="s"/>
      <c r="AV1989" t="s"/>
      <c r="AW1989" t="s"/>
      <c r="AX1989" t="s"/>
      <c r="AY1989" t="n">
        <v>2311859</v>
      </c>
      <c r="AZ1989" t="s">
        <v>1328</v>
      </c>
      <c r="BA1989" t="s"/>
      <c r="BB1989" t="n">
        <v>152099</v>
      </c>
      <c r="BC1989" t="n">
        <v>53.5479961312</v>
      </c>
      <c r="BD1989" t="n">
        <v>53.5479961312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1326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214</v>
      </c>
      <c r="L1990" t="s">
        <v>76</v>
      </c>
      <c r="M1990" t="s"/>
      <c r="N1990" t="s">
        <v>1344</v>
      </c>
      <c r="O1990" t="s">
        <v>78</v>
      </c>
      <c r="P1990" t="s">
        <v>1326</v>
      </c>
      <c r="Q1990" t="s"/>
      <c r="R1990" t="s">
        <v>220</v>
      </c>
      <c r="S1990" t="s">
        <v>878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HYPERLINK("https://hotel-media.eclerx.com/savepage/tk_15468537059270368_sr_273.html","info")</f>
        <v/>
      </c>
      <c r="AA1990" t="n">
        <v>-2311859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87</v>
      </c>
      <c r="AO1990" t="s"/>
      <c r="AP1990" t="n">
        <v>32</v>
      </c>
      <c r="AQ1990" t="s">
        <v>88</v>
      </c>
      <c r="AR1990" t="s">
        <v>121</v>
      </c>
      <c r="AS1990" t="s"/>
      <c r="AT1990" t="s">
        <v>90</v>
      </c>
      <c r="AU1990" t="s"/>
      <c r="AV1990" t="s"/>
      <c r="AW1990" t="s"/>
      <c r="AX1990" t="s"/>
      <c r="AY1990" t="n">
        <v>2311859</v>
      </c>
      <c r="AZ1990" t="s">
        <v>1328</v>
      </c>
      <c r="BA1990" t="s"/>
      <c r="BB1990" t="n">
        <v>152099</v>
      </c>
      <c r="BC1990" t="n">
        <v>53.5479961312</v>
      </c>
      <c r="BD1990" t="n">
        <v>53.5479961312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1326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230</v>
      </c>
      <c r="L1991" t="s">
        <v>76</v>
      </c>
      <c r="M1991" t="s"/>
      <c r="N1991" t="s">
        <v>1350</v>
      </c>
      <c r="O1991" t="s">
        <v>78</v>
      </c>
      <c r="P1991" t="s">
        <v>1326</v>
      </c>
      <c r="Q1991" t="s"/>
      <c r="R1991" t="s">
        <v>220</v>
      </c>
      <c r="S1991" t="s">
        <v>1086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HYPERLINK("https://hotel-media.eclerx.com/savepage/tk_15468537059270368_sr_273.html","info")</f>
        <v/>
      </c>
      <c r="AA1991" t="n">
        <v>-2311859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87</v>
      </c>
      <c r="AO1991" t="s"/>
      <c r="AP1991" t="n">
        <v>32</v>
      </c>
      <c r="AQ1991" t="s">
        <v>88</v>
      </c>
      <c r="AR1991" t="s">
        <v>130</v>
      </c>
      <c r="AS1991" t="s"/>
      <c r="AT1991" t="s">
        <v>90</v>
      </c>
      <c r="AU1991" t="s"/>
      <c r="AV1991" t="s"/>
      <c r="AW1991" t="s"/>
      <c r="AX1991" t="s"/>
      <c r="AY1991" t="n">
        <v>2311859</v>
      </c>
      <c r="AZ1991" t="s">
        <v>1328</v>
      </c>
      <c r="BA1991" t="s"/>
      <c r="BB1991" t="n">
        <v>152099</v>
      </c>
      <c r="BC1991" t="n">
        <v>53.5479961312</v>
      </c>
      <c r="BD1991" t="n">
        <v>53.5479961312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1326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299</v>
      </c>
      <c r="L1992" t="s">
        <v>76</v>
      </c>
      <c r="M1992" t="s"/>
      <c r="N1992" t="s">
        <v>1352</v>
      </c>
      <c r="O1992" t="s">
        <v>78</v>
      </c>
      <c r="P1992" t="s">
        <v>1326</v>
      </c>
      <c r="Q1992" t="s"/>
      <c r="R1992" t="s">
        <v>220</v>
      </c>
      <c r="S1992" t="s">
        <v>1353</v>
      </c>
      <c r="T1992" t="s">
        <v>81</v>
      </c>
      <c r="U1992" t="s">
        <v>82</v>
      </c>
      <c r="V1992" t="s">
        <v>83</v>
      </c>
      <c r="W1992" t="s">
        <v>97</v>
      </c>
      <c r="X1992" t="s"/>
      <c r="Y1992" t="s">
        <v>85</v>
      </c>
      <c r="Z1992">
        <f>HYPERLINK("https://hotel-media.eclerx.com/savepage/tk_15468537059270368_sr_273.html","info")</f>
        <v/>
      </c>
      <c r="AA1992" t="n">
        <v>-2311859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87</v>
      </c>
      <c r="AO1992" t="s"/>
      <c r="AP1992" t="n">
        <v>32</v>
      </c>
      <c r="AQ1992" t="s">
        <v>88</v>
      </c>
      <c r="AR1992" t="s">
        <v>89</v>
      </c>
      <c r="AS1992" t="s"/>
      <c r="AT1992" t="s">
        <v>90</v>
      </c>
      <c r="AU1992" t="s"/>
      <c r="AV1992" t="s"/>
      <c r="AW1992" t="s"/>
      <c r="AX1992" t="s"/>
      <c r="AY1992" t="n">
        <v>2311859</v>
      </c>
      <c r="AZ1992" t="s">
        <v>1328</v>
      </c>
      <c r="BA1992" t="s"/>
      <c r="BB1992" t="n">
        <v>152099</v>
      </c>
      <c r="BC1992" t="n">
        <v>53.5479961312</v>
      </c>
      <c r="BD1992" t="n">
        <v>53.5479961312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1326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326</v>
      </c>
      <c r="L1993" t="s">
        <v>76</v>
      </c>
      <c r="M1993" t="s"/>
      <c r="N1993" t="s">
        <v>1354</v>
      </c>
      <c r="O1993" t="s">
        <v>78</v>
      </c>
      <c r="P1993" t="s">
        <v>1326</v>
      </c>
      <c r="Q1993" t="s"/>
      <c r="R1993" t="s">
        <v>220</v>
      </c>
      <c r="S1993" t="s">
        <v>1175</v>
      </c>
      <c r="T1993" t="s">
        <v>81</v>
      </c>
      <c r="U1993" t="s">
        <v>82</v>
      </c>
      <c r="V1993" t="s">
        <v>83</v>
      </c>
      <c r="W1993" t="s">
        <v>97</v>
      </c>
      <c r="X1993" t="s"/>
      <c r="Y1993" t="s">
        <v>85</v>
      </c>
      <c r="Z1993">
        <f>HYPERLINK("https://hotel-media.eclerx.com/savepage/tk_15468537059270368_sr_273.html","info")</f>
        <v/>
      </c>
      <c r="AA1993" t="n">
        <v>-2311859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87</v>
      </c>
      <c r="AO1993" t="s"/>
      <c r="AP1993" t="n">
        <v>32</v>
      </c>
      <c r="AQ1993" t="s">
        <v>88</v>
      </c>
      <c r="AR1993" t="s">
        <v>89</v>
      </c>
      <c r="AS1993" t="s"/>
      <c r="AT1993" t="s">
        <v>90</v>
      </c>
      <c r="AU1993" t="s"/>
      <c r="AV1993" t="s"/>
      <c r="AW1993" t="s"/>
      <c r="AX1993" t="s"/>
      <c r="AY1993" t="n">
        <v>2311859</v>
      </c>
      <c r="AZ1993" t="s">
        <v>1328</v>
      </c>
      <c r="BA1993" t="s"/>
      <c r="BB1993" t="n">
        <v>152099</v>
      </c>
      <c r="BC1993" t="n">
        <v>53.5479961312</v>
      </c>
      <c r="BD1993" t="n">
        <v>53.5479961312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1326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332</v>
      </c>
      <c r="L1994" t="s">
        <v>76</v>
      </c>
      <c r="M1994" t="s"/>
      <c r="N1994" t="s">
        <v>1355</v>
      </c>
      <c r="O1994" t="s">
        <v>78</v>
      </c>
      <c r="P1994" t="s">
        <v>1326</v>
      </c>
      <c r="Q1994" t="s"/>
      <c r="R1994" t="s">
        <v>220</v>
      </c>
      <c r="S1994" t="s">
        <v>1026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HYPERLINK("https://hotel-media.eclerx.com/savepage/tk_15468537059270368_sr_273.html","info")</f>
        <v/>
      </c>
      <c r="AA1994" t="n">
        <v>-2311859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87</v>
      </c>
      <c r="AO1994" t="s"/>
      <c r="AP1994" t="n">
        <v>32</v>
      </c>
      <c r="AQ1994" t="s">
        <v>88</v>
      </c>
      <c r="AR1994" t="s">
        <v>89</v>
      </c>
      <c r="AS1994" t="s"/>
      <c r="AT1994" t="s">
        <v>90</v>
      </c>
      <c r="AU1994" t="s"/>
      <c r="AV1994" t="s"/>
      <c r="AW1994" t="s"/>
      <c r="AX1994" t="s"/>
      <c r="AY1994" t="n">
        <v>2311859</v>
      </c>
      <c r="AZ1994" t="s">
        <v>1328</v>
      </c>
      <c r="BA1994" t="s"/>
      <c r="BB1994" t="n">
        <v>152099</v>
      </c>
      <c r="BC1994" t="n">
        <v>53.5479961312</v>
      </c>
      <c r="BD1994" t="n">
        <v>53.5479961312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1326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332</v>
      </c>
      <c r="L1995" t="s">
        <v>76</v>
      </c>
      <c r="M1995" t="s"/>
      <c r="N1995" t="s">
        <v>648</v>
      </c>
      <c r="O1995" t="s">
        <v>78</v>
      </c>
      <c r="P1995" t="s">
        <v>1326</v>
      </c>
      <c r="Q1995" t="s"/>
      <c r="R1995" t="s">
        <v>220</v>
      </c>
      <c r="S1995" t="s">
        <v>1026</v>
      </c>
      <c r="T1995" t="s">
        <v>81</v>
      </c>
      <c r="U1995" t="s">
        <v>82</v>
      </c>
      <c r="V1995" t="s">
        <v>83</v>
      </c>
      <c r="W1995" t="s">
        <v>97</v>
      </c>
      <c r="X1995" t="s"/>
      <c r="Y1995" t="s">
        <v>85</v>
      </c>
      <c r="Z1995">
        <f>HYPERLINK("https://hotel-media.eclerx.com/savepage/tk_15468537059270368_sr_273.html","info")</f>
        <v/>
      </c>
      <c r="AA1995" t="n">
        <v>-2311859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87</v>
      </c>
      <c r="AO1995" t="s"/>
      <c r="AP1995" t="n">
        <v>32</v>
      </c>
      <c r="AQ1995" t="s">
        <v>88</v>
      </c>
      <c r="AR1995" t="s">
        <v>89</v>
      </c>
      <c r="AS1995" t="s"/>
      <c r="AT1995" t="s">
        <v>90</v>
      </c>
      <c r="AU1995" t="s"/>
      <c r="AV1995" t="s"/>
      <c r="AW1995" t="s"/>
      <c r="AX1995" t="s"/>
      <c r="AY1995" t="n">
        <v>2311859</v>
      </c>
      <c r="AZ1995" t="s">
        <v>1328</v>
      </c>
      <c r="BA1995" t="s"/>
      <c r="BB1995" t="n">
        <v>152099</v>
      </c>
      <c r="BC1995" t="n">
        <v>53.5479961312</v>
      </c>
      <c r="BD1995" t="n">
        <v>53.5479961312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1326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353</v>
      </c>
      <c r="L1996" t="s">
        <v>76</v>
      </c>
      <c r="M1996" t="s"/>
      <c r="N1996" t="s">
        <v>1356</v>
      </c>
      <c r="O1996" t="s">
        <v>78</v>
      </c>
      <c r="P1996" t="s">
        <v>1326</v>
      </c>
      <c r="Q1996" t="s"/>
      <c r="R1996" t="s">
        <v>220</v>
      </c>
      <c r="S1996" t="s">
        <v>1357</v>
      </c>
      <c r="T1996" t="s">
        <v>81</v>
      </c>
      <c r="U1996" t="s">
        <v>82</v>
      </c>
      <c r="V1996" t="s">
        <v>83</v>
      </c>
      <c r="W1996" t="s">
        <v>97</v>
      </c>
      <c r="X1996" t="s"/>
      <c r="Y1996" t="s">
        <v>85</v>
      </c>
      <c r="Z1996">
        <f>HYPERLINK("https://hotel-media.eclerx.com/savepage/tk_15468537059270368_sr_273.html","info")</f>
        <v/>
      </c>
      <c r="AA1996" t="n">
        <v>-2311859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87</v>
      </c>
      <c r="AO1996" t="s"/>
      <c r="AP1996" t="n">
        <v>32</v>
      </c>
      <c r="AQ1996" t="s">
        <v>88</v>
      </c>
      <c r="AR1996" t="s">
        <v>89</v>
      </c>
      <c r="AS1996" t="s"/>
      <c r="AT1996" t="s">
        <v>90</v>
      </c>
      <c r="AU1996" t="s"/>
      <c r="AV1996" t="s"/>
      <c r="AW1996" t="s"/>
      <c r="AX1996" t="s"/>
      <c r="AY1996" t="n">
        <v>2311859</v>
      </c>
      <c r="AZ1996" t="s">
        <v>1328</v>
      </c>
      <c r="BA1996" t="s"/>
      <c r="BB1996" t="n">
        <v>152099</v>
      </c>
      <c r="BC1996" t="n">
        <v>53.5479961312</v>
      </c>
      <c r="BD1996" t="n">
        <v>53.5479961312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1326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362</v>
      </c>
      <c r="L1997" t="s">
        <v>76</v>
      </c>
      <c r="M1997" t="s"/>
      <c r="N1997" t="s">
        <v>1358</v>
      </c>
      <c r="O1997" t="s">
        <v>78</v>
      </c>
      <c r="P1997" t="s">
        <v>1326</v>
      </c>
      <c r="Q1997" t="s"/>
      <c r="R1997" t="s">
        <v>220</v>
      </c>
      <c r="S1997" t="s">
        <v>1152</v>
      </c>
      <c r="T1997" t="s">
        <v>81</v>
      </c>
      <c r="U1997" t="s">
        <v>82</v>
      </c>
      <c r="V1997" t="s">
        <v>83</v>
      </c>
      <c r="W1997" t="s">
        <v>84</v>
      </c>
      <c r="X1997" t="s"/>
      <c r="Y1997" t="s">
        <v>85</v>
      </c>
      <c r="Z1997">
        <f>HYPERLINK("https://hotel-media.eclerx.com/savepage/tk_15468537059270368_sr_273.html","info")</f>
        <v/>
      </c>
      <c r="AA1997" t="n">
        <v>-2311859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87</v>
      </c>
      <c r="AO1997" t="s"/>
      <c r="AP1997" t="n">
        <v>32</v>
      </c>
      <c r="AQ1997" t="s">
        <v>88</v>
      </c>
      <c r="AR1997" t="s">
        <v>89</v>
      </c>
      <c r="AS1997" t="s"/>
      <c r="AT1997" t="s">
        <v>90</v>
      </c>
      <c r="AU1997" t="s"/>
      <c r="AV1997" t="s"/>
      <c r="AW1997" t="s"/>
      <c r="AX1997" t="s"/>
      <c r="AY1997" t="n">
        <v>2311859</v>
      </c>
      <c r="AZ1997" t="s">
        <v>1328</v>
      </c>
      <c r="BA1997" t="s"/>
      <c r="BB1997" t="n">
        <v>152099</v>
      </c>
      <c r="BC1997" t="n">
        <v>53.5479961312</v>
      </c>
      <c r="BD1997" t="n">
        <v>53.5479961312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1326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362</v>
      </c>
      <c r="L1998" t="s">
        <v>76</v>
      </c>
      <c r="M1998" t="s"/>
      <c r="N1998" t="s">
        <v>1359</v>
      </c>
      <c r="O1998" t="s">
        <v>78</v>
      </c>
      <c r="P1998" t="s">
        <v>1326</v>
      </c>
      <c r="Q1998" t="s"/>
      <c r="R1998" t="s">
        <v>220</v>
      </c>
      <c r="S1998" t="s">
        <v>1152</v>
      </c>
      <c r="T1998" t="s">
        <v>81</v>
      </c>
      <c r="U1998" t="s">
        <v>82</v>
      </c>
      <c r="V1998" t="s">
        <v>83</v>
      </c>
      <c r="W1998" t="s">
        <v>97</v>
      </c>
      <c r="X1998" t="s"/>
      <c r="Y1998" t="s">
        <v>85</v>
      </c>
      <c r="Z1998">
        <f>HYPERLINK("https://hotel-media.eclerx.com/savepage/tk_15468537059270368_sr_273.html","info")</f>
        <v/>
      </c>
      <c r="AA1998" t="n">
        <v>-2311859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87</v>
      </c>
      <c r="AO1998" t="s"/>
      <c r="AP1998" t="n">
        <v>32</v>
      </c>
      <c r="AQ1998" t="s">
        <v>88</v>
      </c>
      <c r="AR1998" t="s">
        <v>89</v>
      </c>
      <c r="AS1998" t="s"/>
      <c r="AT1998" t="s">
        <v>90</v>
      </c>
      <c r="AU1998" t="s"/>
      <c r="AV1998" t="s"/>
      <c r="AW1998" t="s"/>
      <c r="AX1998" t="s"/>
      <c r="AY1998" t="n">
        <v>2311859</v>
      </c>
      <c r="AZ1998" t="s">
        <v>1328</v>
      </c>
      <c r="BA1998" t="s"/>
      <c r="BB1998" t="n">
        <v>152099</v>
      </c>
      <c r="BC1998" t="n">
        <v>53.5479961312</v>
      </c>
      <c r="BD1998" t="n">
        <v>53.5479961312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1326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392</v>
      </c>
      <c r="L1999" t="s">
        <v>76</v>
      </c>
      <c r="M1999" t="s"/>
      <c r="N1999" t="s">
        <v>1360</v>
      </c>
      <c r="O1999" t="s">
        <v>78</v>
      </c>
      <c r="P1999" t="s">
        <v>1326</v>
      </c>
      <c r="Q1999" t="s"/>
      <c r="R1999" t="s">
        <v>220</v>
      </c>
      <c r="S1999" t="s">
        <v>1361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HYPERLINK("https://hotel-media.eclerx.com/savepage/tk_15468537059270368_sr_273.html","info")</f>
        <v/>
      </c>
      <c r="AA1999" t="n">
        <v>-2311859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87</v>
      </c>
      <c r="AO1999" t="s"/>
      <c r="AP1999" t="n">
        <v>32</v>
      </c>
      <c r="AQ1999" t="s">
        <v>88</v>
      </c>
      <c r="AR1999" t="s">
        <v>89</v>
      </c>
      <c r="AS1999" t="s"/>
      <c r="AT1999" t="s">
        <v>90</v>
      </c>
      <c r="AU1999" t="s"/>
      <c r="AV1999" t="s"/>
      <c r="AW1999" t="s"/>
      <c r="AX1999" t="s"/>
      <c r="AY1999" t="n">
        <v>2311859</v>
      </c>
      <c r="AZ1999" t="s">
        <v>1328</v>
      </c>
      <c r="BA1999" t="s"/>
      <c r="BB1999" t="n">
        <v>152099</v>
      </c>
      <c r="BC1999" t="n">
        <v>53.5479961312</v>
      </c>
      <c r="BD1999" t="n">
        <v>53.5479961312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1326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392</v>
      </c>
      <c r="L2000" t="s">
        <v>76</v>
      </c>
      <c r="M2000" t="s"/>
      <c r="N2000" t="s">
        <v>1362</v>
      </c>
      <c r="O2000" t="s">
        <v>78</v>
      </c>
      <c r="P2000" t="s">
        <v>1326</v>
      </c>
      <c r="Q2000" t="s"/>
      <c r="R2000" t="s">
        <v>220</v>
      </c>
      <c r="S2000" t="s">
        <v>1361</v>
      </c>
      <c r="T2000" t="s">
        <v>81</v>
      </c>
      <c r="U2000" t="s">
        <v>82</v>
      </c>
      <c r="V2000" t="s">
        <v>83</v>
      </c>
      <c r="W2000" t="s">
        <v>97</v>
      </c>
      <c r="X2000" t="s"/>
      <c r="Y2000" t="s">
        <v>85</v>
      </c>
      <c r="Z2000">
        <f>HYPERLINK("https://hotel-media.eclerx.com/savepage/tk_15468537059270368_sr_273.html","info")</f>
        <v/>
      </c>
      <c r="AA2000" t="n">
        <v>-2311859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87</v>
      </c>
      <c r="AO2000" t="s"/>
      <c r="AP2000" t="n">
        <v>32</v>
      </c>
      <c r="AQ2000" t="s">
        <v>88</v>
      </c>
      <c r="AR2000" t="s">
        <v>89</v>
      </c>
      <c r="AS2000" t="s"/>
      <c r="AT2000" t="s">
        <v>90</v>
      </c>
      <c r="AU2000" t="s"/>
      <c r="AV2000" t="s"/>
      <c r="AW2000" t="s"/>
      <c r="AX2000" t="s"/>
      <c r="AY2000" t="n">
        <v>2311859</v>
      </c>
      <c r="AZ2000" t="s">
        <v>1328</v>
      </c>
      <c r="BA2000" t="s"/>
      <c r="BB2000" t="n">
        <v>152099</v>
      </c>
      <c r="BC2000" t="n">
        <v>53.5479961312</v>
      </c>
      <c r="BD2000" t="n">
        <v>53.5479961312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1363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40</v>
      </c>
      <c r="L2001" t="s">
        <v>76</v>
      </c>
      <c r="M2001" t="s"/>
      <c r="N2001" t="s">
        <v>1364</v>
      </c>
      <c r="O2001" t="s">
        <v>78</v>
      </c>
      <c r="P2001" t="s">
        <v>1363</v>
      </c>
      <c r="Q2001" t="s"/>
      <c r="R2001" t="s">
        <v>95</v>
      </c>
      <c r="S2001" t="s">
        <v>1365</v>
      </c>
      <c r="T2001" t="s">
        <v>81</v>
      </c>
      <c r="U2001" t="s">
        <v>82</v>
      </c>
      <c r="V2001" t="s">
        <v>83</v>
      </c>
      <c r="W2001" t="s">
        <v>97</v>
      </c>
      <c r="X2001" t="s"/>
      <c r="Y2001" t="s">
        <v>85</v>
      </c>
      <c r="Z2001">
        <f>HYPERLINK("https://hotel-media.eclerx.com/savepage/tk_15468539372321527_sr_273.html","info")</f>
        <v/>
      </c>
      <c r="AA2001" t="n">
        <v>-10087227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87</v>
      </c>
      <c r="AO2001" t="s"/>
      <c r="AP2001" t="n">
        <v>136</v>
      </c>
      <c r="AQ2001" t="s">
        <v>88</v>
      </c>
      <c r="AR2001" t="s">
        <v>89</v>
      </c>
      <c r="AS2001" t="s"/>
      <c r="AT2001" t="s">
        <v>90</v>
      </c>
      <c r="AU2001" t="s"/>
      <c r="AV2001" t="s"/>
      <c r="AW2001" t="s"/>
      <c r="AX2001" t="s"/>
      <c r="AY2001" t="n">
        <v>10087227</v>
      </c>
      <c r="AZ2001" t="s">
        <v>91</v>
      </c>
      <c r="BA2001" t="s"/>
      <c r="BB2001" t="n">
        <v>26052</v>
      </c>
      <c r="BC2001" t="s"/>
      <c r="BD2001" t="s"/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1363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47</v>
      </c>
      <c r="L2002" t="s">
        <v>76</v>
      </c>
      <c r="M2002" t="s"/>
      <c r="N2002" t="s">
        <v>1366</v>
      </c>
      <c r="O2002" t="s">
        <v>78</v>
      </c>
      <c r="P2002" t="s">
        <v>1363</v>
      </c>
      <c r="Q2002" t="s"/>
      <c r="R2002" t="s">
        <v>95</v>
      </c>
      <c r="S2002" t="s">
        <v>1367</v>
      </c>
      <c r="T2002" t="s">
        <v>81</v>
      </c>
      <c r="U2002" t="s">
        <v>82</v>
      </c>
      <c r="V2002" t="s">
        <v>83</v>
      </c>
      <c r="W2002" t="s">
        <v>97</v>
      </c>
      <c r="X2002" t="s"/>
      <c r="Y2002" t="s">
        <v>85</v>
      </c>
      <c r="Z2002">
        <f>HYPERLINK("https://hotel-media.eclerx.com/savepage/tk_15468539372321527_sr_273.html","info")</f>
        <v/>
      </c>
      <c r="AA2002" t="n">
        <v>-10087227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87</v>
      </c>
      <c r="AO2002" t="s"/>
      <c r="AP2002" t="n">
        <v>136</v>
      </c>
      <c r="AQ2002" t="s">
        <v>88</v>
      </c>
      <c r="AR2002" t="s">
        <v>89</v>
      </c>
      <c r="AS2002" t="s"/>
      <c r="AT2002" t="s">
        <v>90</v>
      </c>
      <c r="AU2002" t="s"/>
      <c r="AV2002" t="s"/>
      <c r="AW2002" t="s"/>
      <c r="AX2002" t="s"/>
      <c r="AY2002" t="n">
        <v>10087227</v>
      </c>
      <c r="AZ2002" t="s">
        <v>91</v>
      </c>
      <c r="BA2002" t="s"/>
      <c r="BB2002" t="n">
        <v>26052</v>
      </c>
      <c r="BC2002" t="s"/>
      <c r="BD2002" t="s"/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1363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52</v>
      </c>
      <c r="L2003" t="s">
        <v>76</v>
      </c>
      <c r="M2003" t="s"/>
      <c r="N2003" t="s">
        <v>1368</v>
      </c>
      <c r="O2003" t="s">
        <v>78</v>
      </c>
      <c r="P2003" t="s">
        <v>1363</v>
      </c>
      <c r="Q2003" t="s"/>
      <c r="R2003" t="s">
        <v>95</v>
      </c>
      <c r="S2003" t="s">
        <v>332</v>
      </c>
      <c r="T2003" t="s">
        <v>81</v>
      </c>
      <c r="U2003" t="s">
        <v>82</v>
      </c>
      <c r="V2003" t="s">
        <v>83</v>
      </c>
      <c r="W2003" t="s">
        <v>97</v>
      </c>
      <c r="X2003" t="s"/>
      <c r="Y2003" t="s">
        <v>85</v>
      </c>
      <c r="Z2003">
        <f>HYPERLINK("https://hotel-media.eclerx.com/savepage/tk_15468539372321527_sr_273.html","info")</f>
        <v/>
      </c>
      <c r="AA2003" t="n">
        <v>-10087227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87</v>
      </c>
      <c r="AO2003" t="s"/>
      <c r="AP2003" t="n">
        <v>136</v>
      </c>
      <c r="AQ2003" t="s">
        <v>88</v>
      </c>
      <c r="AR2003" t="s">
        <v>89</v>
      </c>
      <c r="AS2003" t="s"/>
      <c r="AT2003" t="s">
        <v>90</v>
      </c>
      <c r="AU2003" t="s"/>
      <c r="AV2003" t="s"/>
      <c r="AW2003" t="s"/>
      <c r="AX2003" t="s"/>
      <c r="AY2003" t="n">
        <v>10087227</v>
      </c>
      <c r="AZ2003" t="s">
        <v>91</v>
      </c>
      <c r="BA2003" t="s"/>
      <c r="BB2003" t="n">
        <v>26052</v>
      </c>
      <c r="BC2003" t="s"/>
      <c r="BD2003" t="s"/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1363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61</v>
      </c>
      <c r="L2004" t="s">
        <v>76</v>
      </c>
      <c r="M2004" t="s"/>
      <c r="N2004" t="s">
        <v>1369</v>
      </c>
      <c r="O2004" t="s">
        <v>78</v>
      </c>
      <c r="P2004" t="s">
        <v>1363</v>
      </c>
      <c r="Q2004" t="s"/>
      <c r="R2004" t="s">
        <v>95</v>
      </c>
      <c r="S2004" t="s">
        <v>336</v>
      </c>
      <c r="T2004" t="s">
        <v>81</v>
      </c>
      <c r="U2004" t="s">
        <v>82</v>
      </c>
      <c r="V2004" t="s">
        <v>83</v>
      </c>
      <c r="W2004" t="s">
        <v>97</v>
      </c>
      <c r="X2004" t="s"/>
      <c r="Y2004" t="s">
        <v>85</v>
      </c>
      <c r="Z2004">
        <f>HYPERLINK("https://hotel-media.eclerx.com/savepage/tk_15468539372321527_sr_273.html","info")</f>
        <v/>
      </c>
      <c r="AA2004" t="n">
        <v>-10087227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87</v>
      </c>
      <c r="AO2004" t="s"/>
      <c r="AP2004" t="n">
        <v>136</v>
      </c>
      <c r="AQ2004" t="s">
        <v>88</v>
      </c>
      <c r="AR2004" t="s">
        <v>89</v>
      </c>
      <c r="AS2004" t="s"/>
      <c r="AT2004" t="s">
        <v>90</v>
      </c>
      <c r="AU2004" t="s"/>
      <c r="AV2004" t="s"/>
      <c r="AW2004" t="s"/>
      <c r="AX2004" t="s"/>
      <c r="AY2004" t="n">
        <v>10087227</v>
      </c>
      <c r="AZ2004" t="s">
        <v>91</v>
      </c>
      <c r="BA2004" t="s"/>
      <c r="BB2004" t="n">
        <v>26052</v>
      </c>
      <c r="BC2004" t="s"/>
      <c r="BD2004" t="s"/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1363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65</v>
      </c>
      <c r="L2005" t="s">
        <v>76</v>
      </c>
      <c r="M2005" t="s"/>
      <c r="N2005" t="s">
        <v>1370</v>
      </c>
      <c r="O2005" t="s">
        <v>78</v>
      </c>
      <c r="P2005" t="s">
        <v>1363</v>
      </c>
      <c r="Q2005" t="s"/>
      <c r="R2005" t="s">
        <v>95</v>
      </c>
      <c r="S2005" t="s">
        <v>923</v>
      </c>
      <c r="T2005" t="s">
        <v>81</v>
      </c>
      <c r="U2005" t="s">
        <v>82</v>
      </c>
      <c r="V2005" t="s">
        <v>83</v>
      </c>
      <c r="W2005" t="s">
        <v>97</v>
      </c>
      <c r="X2005" t="s"/>
      <c r="Y2005" t="s">
        <v>85</v>
      </c>
      <c r="Z2005">
        <f>HYPERLINK("https://hotel-media.eclerx.com/savepage/tk_15468539372321527_sr_273.html","info")</f>
        <v/>
      </c>
      <c r="AA2005" t="n">
        <v>-10087227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87</v>
      </c>
      <c r="AO2005" t="s"/>
      <c r="AP2005" t="n">
        <v>136</v>
      </c>
      <c r="AQ2005" t="s">
        <v>88</v>
      </c>
      <c r="AR2005" t="s">
        <v>89</v>
      </c>
      <c r="AS2005" t="s"/>
      <c r="AT2005" t="s">
        <v>90</v>
      </c>
      <c r="AU2005" t="s"/>
      <c r="AV2005" t="s"/>
      <c r="AW2005" t="s"/>
      <c r="AX2005" t="s"/>
      <c r="AY2005" t="n">
        <v>10087227</v>
      </c>
      <c r="AZ2005" t="s">
        <v>91</v>
      </c>
      <c r="BA2005" t="s"/>
      <c r="BB2005" t="n">
        <v>26052</v>
      </c>
      <c r="BC2005" t="s"/>
      <c r="BD2005" t="s"/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1363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76</v>
      </c>
      <c r="L2006" t="s">
        <v>76</v>
      </c>
      <c r="M2006" t="s"/>
      <c r="N2006" t="s">
        <v>745</v>
      </c>
      <c r="O2006" t="s">
        <v>78</v>
      </c>
      <c r="P2006" t="s">
        <v>1363</v>
      </c>
      <c r="Q2006" t="s"/>
      <c r="R2006" t="s">
        <v>95</v>
      </c>
      <c r="S2006" t="s">
        <v>451</v>
      </c>
      <c r="T2006" t="s">
        <v>81</v>
      </c>
      <c r="U2006" t="s">
        <v>82</v>
      </c>
      <c r="V2006" t="s">
        <v>83</v>
      </c>
      <c r="W2006" t="s">
        <v>97</v>
      </c>
      <c r="X2006" t="s"/>
      <c r="Y2006" t="s">
        <v>85</v>
      </c>
      <c r="Z2006">
        <f>HYPERLINK("https://hotel-media.eclerx.com/savepage/tk_15468539372321527_sr_273.html","info")</f>
        <v/>
      </c>
      <c r="AA2006" t="n">
        <v>-10087227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87</v>
      </c>
      <c r="AO2006" t="s"/>
      <c r="AP2006" t="n">
        <v>136</v>
      </c>
      <c r="AQ2006" t="s">
        <v>88</v>
      </c>
      <c r="AR2006" t="s">
        <v>89</v>
      </c>
      <c r="AS2006" t="s"/>
      <c r="AT2006" t="s">
        <v>90</v>
      </c>
      <c r="AU2006" t="s"/>
      <c r="AV2006" t="s"/>
      <c r="AW2006" t="s"/>
      <c r="AX2006" t="s"/>
      <c r="AY2006" t="n">
        <v>10087227</v>
      </c>
      <c r="AZ2006" t="s">
        <v>91</v>
      </c>
      <c r="BA2006" t="s"/>
      <c r="BB2006" t="n">
        <v>26052</v>
      </c>
      <c r="BC2006" t="s"/>
      <c r="BD2006" t="s"/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1363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83</v>
      </c>
      <c r="L2007" t="s">
        <v>76</v>
      </c>
      <c r="M2007" t="s"/>
      <c r="N2007" t="s">
        <v>1371</v>
      </c>
      <c r="O2007" t="s">
        <v>78</v>
      </c>
      <c r="P2007" t="s">
        <v>1363</v>
      </c>
      <c r="Q2007" t="s"/>
      <c r="R2007" t="s">
        <v>95</v>
      </c>
      <c r="S2007" t="s">
        <v>198</v>
      </c>
      <c r="T2007" t="s">
        <v>81</v>
      </c>
      <c r="U2007" t="s">
        <v>82</v>
      </c>
      <c r="V2007" t="s">
        <v>83</v>
      </c>
      <c r="W2007" t="s">
        <v>97</v>
      </c>
      <c r="X2007" t="s"/>
      <c r="Y2007" t="s">
        <v>85</v>
      </c>
      <c r="Z2007">
        <f>HYPERLINK("https://hotel-media.eclerx.com/savepage/tk_15468539372321527_sr_273.html","info")</f>
        <v/>
      </c>
      <c r="AA2007" t="n">
        <v>-10087227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87</v>
      </c>
      <c r="AO2007" t="s"/>
      <c r="AP2007" t="n">
        <v>136</v>
      </c>
      <c r="AQ2007" t="s">
        <v>88</v>
      </c>
      <c r="AR2007" t="s">
        <v>89</v>
      </c>
      <c r="AS2007" t="s"/>
      <c r="AT2007" t="s">
        <v>90</v>
      </c>
      <c r="AU2007" t="s"/>
      <c r="AV2007" t="s"/>
      <c r="AW2007" t="s"/>
      <c r="AX2007" t="s"/>
      <c r="AY2007" t="n">
        <v>10087227</v>
      </c>
      <c r="AZ2007" t="s">
        <v>91</v>
      </c>
      <c r="BA2007" t="s"/>
      <c r="BB2007" t="n">
        <v>26052</v>
      </c>
      <c r="BC2007" t="s"/>
      <c r="BD2007" t="s"/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1363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98</v>
      </c>
      <c r="L2008" t="s">
        <v>76</v>
      </c>
      <c r="M2008" t="s"/>
      <c r="N2008" t="s">
        <v>1372</v>
      </c>
      <c r="O2008" t="s">
        <v>78</v>
      </c>
      <c r="P2008" t="s">
        <v>1363</v>
      </c>
      <c r="Q2008" t="s"/>
      <c r="R2008" t="s">
        <v>95</v>
      </c>
      <c r="S2008" t="s">
        <v>103</v>
      </c>
      <c r="T2008" t="s">
        <v>81</v>
      </c>
      <c r="U2008" t="s">
        <v>82</v>
      </c>
      <c r="V2008" t="s">
        <v>83</v>
      </c>
      <c r="W2008" t="s">
        <v>97</v>
      </c>
      <c r="X2008" t="s"/>
      <c r="Y2008" t="s">
        <v>85</v>
      </c>
      <c r="Z2008">
        <f>HYPERLINK("https://hotel-media.eclerx.com/savepage/tk_15468539372321527_sr_273.html","info")</f>
        <v/>
      </c>
      <c r="AA2008" t="n">
        <v>-10087227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87</v>
      </c>
      <c r="AO2008" t="s"/>
      <c r="AP2008" t="n">
        <v>136</v>
      </c>
      <c r="AQ2008" t="s">
        <v>88</v>
      </c>
      <c r="AR2008" t="s">
        <v>89</v>
      </c>
      <c r="AS2008" t="s"/>
      <c r="AT2008" t="s">
        <v>90</v>
      </c>
      <c r="AU2008" t="s"/>
      <c r="AV2008" t="s"/>
      <c r="AW2008" t="s"/>
      <c r="AX2008" t="s"/>
      <c r="AY2008" t="n">
        <v>10087227</v>
      </c>
      <c r="AZ2008" t="s">
        <v>91</v>
      </c>
      <c r="BA2008" t="s"/>
      <c r="BB2008" t="n">
        <v>26052</v>
      </c>
      <c r="BC2008" t="s"/>
      <c r="BD2008" t="s"/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1373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67</v>
      </c>
      <c r="L2009" t="s">
        <v>76</v>
      </c>
      <c r="M2009" t="s"/>
      <c r="N2009" t="s">
        <v>125</v>
      </c>
      <c r="O2009" t="s">
        <v>78</v>
      </c>
      <c r="P2009" t="s">
        <v>1373</v>
      </c>
      <c r="Q2009" t="s"/>
      <c r="R2009" t="s">
        <v>95</v>
      </c>
      <c r="S2009" t="s">
        <v>341</v>
      </c>
      <c r="T2009" t="s">
        <v>81</v>
      </c>
      <c r="U2009" t="s">
        <v>82</v>
      </c>
      <c r="V2009" t="s">
        <v>83</v>
      </c>
      <c r="W2009" t="s">
        <v>97</v>
      </c>
      <c r="X2009" t="s"/>
      <c r="Y2009" t="s">
        <v>85</v>
      </c>
      <c r="Z2009">
        <f>HYPERLINK("https://hotel-media.eclerx.com/savepage/tk_15468538509487948_sr_273.html","info")</f>
        <v/>
      </c>
      <c r="AA2009" t="n">
        <v>-2311828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87</v>
      </c>
      <c r="AO2009" t="s"/>
      <c r="AP2009" t="n">
        <v>97</v>
      </c>
      <c r="AQ2009" t="s">
        <v>88</v>
      </c>
      <c r="AR2009" t="s">
        <v>127</v>
      </c>
      <c r="AS2009" t="s"/>
      <c r="AT2009" t="s">
        <v>90</v>
      </c>
      <c r="AU2009" t="s"/>
      <c r="AV2009" t="s"/>
      <c r="AW2009" t="s"/>
      <c r="AX2009" t="s"/>
      <c r="AY2009" t="n">
        <v>2311828</v>
      </c>
      <c r="AZ2009" t="s">
        <v>1374</v>
      </c>
      <c r="BA2009" t="s"/>
      <c r="BB2009" t="n">
        <v>67471</v>
      </c>
      <c r="BC2009" t="n">
        <v>53.512673</v>
      </c>
      <c r="BD2009" t="n">
        <v>53.512673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1373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68</v>
      </c>
      <c r="L2010" t="s">
        <v>76</v>
      </c>
      <c r="M2010" t="s"/>
      <c r="N2010" t="s">
        <v>146</v>
      </c>
      <c r="O2010" t="s">
        <v>78</v>
      </c>
      <c r="P2010" t="s">
        <v>1373</v>
      </c>
      <c r="Q2010" t="s"/>
      <c r="R2010" t="s">
        <v>95</v>
      </c>
      <c r="S2010" t="s">
        <v>342</v>
      </c>
      <c r="T2010" t="s">
        <v>81</v>
      </c>
      <c r="U2010" t="s">
        <v>82</v>
      </c>
      <c r="V2010" t="s">
        <v>83</v>
      </c>
      <c r="W2010" t="s">
        <v>97</v>
      </c>
      <c r="X2010" t="s"/>
      <c r="Y2010" t="s">
        <v>85</v>
      </c>
      <c r="Z2010">
        <f>HYPERLINK("https://hotel-media.eclerx.com/savepage/tk_15468538509487948_sr_273.html","info")</f>
        <v/>
      </c>
      <c r="AA2010" t="n">
        <v>-2311828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87</v>
      </c>
      <c r="AO2010" t="s"/>
      <c r="AP2010" t="n">
        <v>97</v>
      </c>
      <c r="AQ2010" t="s">
        <v>88</v>
      </c>
      <c r="AR2010" t="s">
        <v>133</v>
      </c>
      <c r="AS2010" t="s"/>
      <c r="AT2010" t="s">
        <v>90</v>
      </c>
      <c r="AU2010" t="s"/>
      <c r="AV2010" t="s"/>
      <c r="AW2010" t="s"/>
      <c r="AX2010" t="s"/>
      <c r="AY2010" t="n">
        <v>2311828</v>
      </c>
      <c r="AZ2010" t="s">
        <v>1374</v>
      </c>
      <c r="BA2010" t="s"/>
      <c r="BB2010" t="n">
        <v>67471</v>
      </c>
      <c r="BC2010" t="n">
        <v>53.512673</v>
      </c>
      <c r="BD2010" t="n">
        <v>53.512673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1373</v>
      </c>
      <c r="F2011" t="n">
        <v>-1</v>
      </c>
      <c r="G2011" t="s">
        <v>74</v>
      </c>
      <c r="H2011" t="s">
        <v>75</v>
      </c>
      <c r="I2011" t="s"/>
      <c r="J2011" t="s">
        <v>74</v>
      </c>
      <c r="K2011" t="n">
        <v>69</v>
      </c>
      <c r="L2011" t="s">
        <v>76</v>
      </c>
      <c r="M2011" t="s"/>
      <c r="N2011" t="s">
        <v>128</v>
      </c>
      <c r="O2011" t="s">
        <v>78</v>
      </c>
      <c r="P2011" t="s">
        <v>1373</v>
      </c>
      <c r="Q2011" t="s"/>
      <c r="R2011" t="s">
        <v>95</v>
      </c>
      <c r="S2011" t="s">
        <v>343</v>
      </c>
      <c r="T2011" t="s">
        <v>81</v>
      </c>
      <c r="U2011" t="s">
        <v>82</v>
      </c>
      <c r="V2011" t="s">
        <v>83</v>
      </c>
      <c r="W2011" t="s">
        <v>97</v>
      </c>
      <c r="X2011" t="s"/>
      <c r="Y2011" t="s">
        <v>85</v>
      </c>
      <c r="Z2011">
        <f>HYPERLINK("https://hotel-media.eclerx.com/savepage/tk_15468538509487948_sr_273.html","info")</f>
        <v/>
      </c>
      <c r="AA2011" t="n">
        <v>-2311828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87</v>
      </c>
      <c r="AO2011" t="s"/>
      <c r="AP2011" t="n">
        <v>97</v>
      </c>
      <c r="AQ2011" t="s">
        <v>88</v>
      </c>
      <c r="AR2011" t="s">
        <v>119</v>
      </c>
      <c r="AS2011" t="s"/>
      <c r="AT2011" t="s">
        <v>90</v>
      </c>
      <c r="AU2011" t="s"/>
      <c r="AV2011" t="s"/>
      <c r="AW2011" t="s"/>
      <c r="AX2011" t="s"/>
      <c r="AY2011" t="n">
        <v>2311828</v>
      </c>
      <c r="AZ2011" t="s">
        <v>1374</v>
      </c>
      <c r="BA2011" t="s"/>
      <c r="BB2011" t="n">
        <v>67471</v>
      </c>
      <c r="BC2011" t="n">
        <v>53.512673</v>
      </c>
      <c r="BD2011" t="n">
        <v>53.512673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1373</v>
      </c>
      <c r="F2012" t="n">
        <v>-1</v>
      </c>
      <c r="G2012" t="s">
        <v>74</v>
      </c>
      <c r="H2012" t="s">
        <v>75</v>
      </c>
      <c r="I2012" t="s"/>
      <c r="J2012" t="s">
        <v>74</v>
      </c>
      <c r="K2012" t="n">
        <v>69</v>
      </c>
      <c r="L2012" t="s">
        <v>76</v>
      </c>
      <c r="M2012" t="s"/>
      <c r="N2012" t="s">
        <v>128</v>
      </c>
      <c r="O2012" t="s">
        <v>78</v>
      </c>
      <c r="P2012" t="s">
        <v>1373</v>
      </c>
      <c r="Q2012" t="s"/>
      <c r="R2012" t="s">
        <v>95</v>
      </c>
      <c r="S2012" t="s">
        <v>343</v>
      </c>
      <c r="T2012" t="s">
        <v>81</v>
      </c>
      <c r="U2012" t="s">
        <v>82</v>
      </c>
      <c r="V2012" t="s">
        <v>83</v>
      </c>
      <c r="W2012" t="s">
        <v>97</v>
      </c>
      <c r="X2012" t="s"/>
      <c r="Y2012" t="s">
        <v>85</v>
      </c>
      <c r="Z2012">
        <f>HYPERLINK("https://hotel-media.eclerx.com/savepage/tk_15468538509487948_sr_273.html","info")</f>
        <v/>
      </c>
      <c r="AA2012" t="n">
        <v>-2311828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87</v>
      </c>
      <c r="AO2012" t="s"/>
      <c r="AP2012" t="n">
        <v>97</v>
      </c>
      <c r="AQ2012" t="s">
        <v>88</v>
      </c>
      <c r="AR2012" t="s">
        <v>119</v>
      </c>
      <c r="AS2012" t="s"/>
      <c r="AT2012" t="s">
        <v>90</v>
      </c>
      <c r="AU2012" t="s"/>
      <c r="AV2012" t="s"/>
      <c r="AW2012" t="s"/>
      <c r="AX2012" t="s"/>
      <c r="AY2012" t="n">
        <v>2311828</v>
      </c>
      <c r="AZ2012" t="s">
        <v>1374</v>
      </c>
      <c r="BA2012" t="s"/>
      <c r="BB2012" t="n">
        <v>67471</v>
      </c>
      <c r="BC2012" t="n">
        <v>53.512673</v>
      </c>
      <c r="BD2012" t="n">
        <v>53.512673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1373</v>
      </c>
      <c r="F2013" t="n">
        <v>-1</v>
      </c>
      <c r="G2013" t="s">
        <v>74</v>
      </c>
      <c r="H2013" t="s">
        <v>75</v>
      </c>
      <c r="I2013" t="s"/>
      <c r="J2013" t="s">
        <v>74</v>
      </c>
      <c r="K2013" t="n">
        <v>70</v>
      </c>
      <c r="L2013" t="s">
        <v>76</v>
      </c>
      <c r="M2013" t="s"/>
      <c r="N2013" t="s">
        <v>321</v>
      </c>
      <c r="O2013" t="s">
        <v>78</v>
      </c>
      <c r="P2013" t="s">
        <v>1373</v>
      </c>
      <c r="Q2013" t="s"/>
      <c r="R2013" t="s">
        <v>95</v>
      </c>
      <c r="S2013" t="s">
        <v>80</v>
      </c>
      <c r="T2013" t="s">
        <v>81</v>
      </c>
      <c r="U2013" t="s">
        <v>82</v>
      </c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HYPERLINK("https://hotel-media.eclerx.com/savepage/tk_15468538509487948_sr_273.html","info")</f>
        <v/>
      </c>
      <c r="AA2013" t="n">
        <v>-2311828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87</v>
      </c>
      <c r="AO2013" t="s"/>
      <c r="AP2013" t="n">
        <v>97</v>
      </c>
      <c r="AQ2013" t="s">
        <v>88</v>
      </c>
      <c r="AR2013" t="s">
        <v>123</v>
      </c>
      <c r="AS2013" t="s"/>
      <c r="AT2013" t="s">
        <v>90</v>
      </c>
      <c r="AU2013" t="s"/>
      <c r="AV2013" t="s"/>
      <c r="AW2013" t="s"/>
      <c r="AX2013" t="s"/>
      <c r="AY2013" t="n">
        <v>2311828</v>
      </c>
      <c r="AZ2013" t="s">
        <v>1374</v>
      </c>
      <c r="BA2013" t="s"/>
      <c r="BB2013" t="n">
        <v>67471</v>
      </c>
      <c r="BC2013" t="n">
        <v>53.512673</v>
      </c>
      <c r="BD2013" t="n">
        <v>53.512673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1373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71</v>
      </c>
      <c r="L2014" t="s">
        <v>76</v>
      </c>
      <c r="M2014" t="s"/>
      <c r="N2014" t="s">
        <v>128</v>
      </c>
      <c r="O2014" t="s">
        <v>78</v>
      </c>
      <c r="P2014" t="s">
        <v>1373</v>
      </c>
      <c r="Q2014" t="s"/>
      <c r="R2014" t="s">
        <v>95</v>
      </c>
      <c r="S2014" t="s">
        <v>447</v>
      </c>
      <c r="T2014" t="s">
        <v>81</v>
      </c>
      <c r="U2014" t="s">
        <v>82</v>
      </c>
      <c r="V2014" t="s">
        <v>83</v>
      </c>
      <c r="W2014" t="s">
        <v>97</v>
      </c>
      <c r="X2014" t="s"/>
      <c r="Y2014" t="s">
        <v>85</v>
      </c>
      <c r="Z2014">
        <f>HYPERLINK("https://hotel-media.eclerx.com/savepage/tk_15468538509487948_sr_273.html","info")</f>
        <v/>
      </c>
      <c r="AA2014" t="n">
        <v>-2311828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87</v>
      </c>
      <c r="AO2014" t="s"/>
      <c r="AP2014" t="n">
        <v>97</v>
      </c>
      <c r="AQ2014" t="s">
        <v>88</v>
      </c>
      <c r="AR2014" t="s">
        <v>148</v>
      </c>
      <c r="AS2014" t="s"/>
      <c r="AT2014" t="s">
        <v>90</v>
      </c>
      <c r="AU2014" t="s"/>
      <c r="AV2014" t="s"/>
      <c r="AW2014" t="s"/>
      <c r="AX2014" t="s"/>
      <c r="AY2014" t="n">
        <v>2311828</v>
      </c>
      <c r="AZ2014" t="s">
        <v>1374</v>
      </c>
      <c r="BA2014" t="s"/>
      <c r="BB2014" t="n">
        <v>67471</v>
      </c>
      <c r="BC2014" t="n">
        <v>53.512673</v>
      </c>
      <c r="BD2014" t="n">
        <v>53.512673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1373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71</v>
      </c>
      <c r="L2015" t="s">
        <v>76</v>
      </c>
      <c r="M2015" t="s"/>
      <c r="N2015" t="s">
        <v>128</v>
      </c>
      <c r="O2015" t="s">
        <v>78</v>
      </c>
      <c r="P2015" t="s">
        <v>1373</v>
      </c>
      <c r="Q2015" t="s"/>
      <c r="R2015" t="s">
        <v>95</v>
      </c>
      <c r="S2015" t="s">
        <v>447</v>
      </c>
      <c r="T2015" t="s">
        <v>81</v>
      </c>
      <c r="U2015" t="s">
        <v>82</v>
      </c>
      <c r="V2015" t="s">
        <v>83</v>
      </c>
      <c r="W2015" t="s">
        <v>97</v>
      </c>
      <c r="X2015" t="s"/>
      <c r="Y2015" t="s">
        <v>85</v>
      </c>
      <c r="Z2015">
        <f>HYPERLINK("https://hotel-media.eclerx.com/savepage/tk_15468538509487948_sr_273.html","info")</f>
        <v/>
      </c>
      <c r="AA2015" t="n">
        <v>-2311828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87</v>
      </c>
      <c r="AO2015" t="s"/>
      <c r="AP2015" t="n">
        <v>97</v>
      </c>
      <c r="AQ2015" t="s">
        <v>88</v>
      </c>
      <c r="AR2015" t="s">
        <v>148</v>
      </c>
      <c r="AS2015" t="s"/>
      <c r="AT2015" t="s">
        <v>90</v>
      </c>
      <c r="AU2015" t="s"/>
      <c r="AV2015" t="s"/>
      <c r="AW2015" t="s"/>
      <c r="AX2015" t="s"/>
      <c r="AY2015" t="n">
        <v>2311828</v>
      </c>
      <c r="AZ2015" t="s">
        <v>1374</v>
      </c>
      <c r="BA2015" t="s"/>
      <c r="BB2015" t="n">
        <v>67471</v>
      </c>
      <c r="BC2015" t="n">
        <v>53.512673</v>
      </c>
      <c r="BD2015" t="n">
        <v>53.512673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1373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76</v>
      </c>
      <c r="L2016" t="s">
        <v>76</v>
      </c>
      <c r="M2016" t="s"/>
      <c r="N2016" t="s">
        <v>419</v>
      </c>
      <c r="O2016" t="s">
        <v>78</v>
      </c>
      <c r="P2016" t="s">
        <v>1373</v>
      </c>
      <c r="Q2016" t="s"/>
      <c r="R2016" t="s">
        <v>95</v>
      </c>
      <c r="S2016" t="s">
        <v>451</v>
      </c>
      <c r="T2016" t="s">
        <v>81</v>
      </c>
      <c r="U2016" t="s">
        <v>82</v>
      </c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HYPERLINK("https://hotel-media.eclerx.com/savepage/tk_15468538509487948_sr_273.html","info")</f>
        <v/>
      </c>
      <c r="AA2016" t="n">
        <v>-2311828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87</v>
      </c>
      <c r="AO2016" t="s"/>
      <c r="AP2016" t="n">
        <v>97</v>
      </c>
      <c r="AQ2016" t="s">
        <v>88</v>
      </c>
      <c r="AR2016" t="s">
        <v>89</v>
      </c>
      <c r="AS2016" t="s"/>
      <c r="AT2016" t="s">
        <v>90</v>
      </c>
      <c r="AU2016" t="s"/>
      <c r="AV2016" t="s"/>
      <c r="AW2016" t="s"/>
      <c r="AX2016" t="s"/>
      <c r="AY2016" t="n">
        <v>2311828</v>
      </c>
      <c r="AZ2016" t="s">
        <v>1374</v>
      </c>
      <c r="BA2016" t="s"/>
      <c r="BB2016" t="n">
        <v>67471</v>
      </c>
      <c r="BC2016" t="n">
        <v>53.512673</v>
      </c>
      <c r="BD2016" t="n">
        <v>53.512673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1373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76</v>
      </c>
      <c r="L2017" t="s">
        <v>76</v>
      </c>
      <c r="M2017" t="s"/>
      <c r="N2017" t="s">
        <v>974</v>
      </c>
      <c r="O2017" t="s">
        <v>78</v>
      </c>
      <c r="P2017" t="s">
        <v>1373</v>
      </c>
      <c r="Q2017" t="s"/>
      <c r="R2017" t="s">
        <v>95</v>
      </c>
      <c r="S2017" t="s">
        <v>451</v>
      </c>
      <c r="T2017" t="s">
        <v>81</v>
      </c>
      <c r="U2017" t="s">
        <v>82</v>
      </c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HYPERLINK("https://hotel-media.eclerx.com/savepage/tk_15468538509487948_sr_273.html","info")</f>
        <v/>
      </c>
      <c r="AA2017" t="n">
        <v>-2311828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87</v>
      </c>
      <c r="AO2017" t="s"/>
      <c r="AP2017" t="n">
        <v>97</v>
      </c>
      <c r="AQ2017" t="s">
        <v>88</v>
      </c>
      <c r="AR2017" t="s">
        <v>89</v>
      </c>
      <c r="AS2017" t="s"/>
      <c r="AT2017" t="s">
        <v>90</v>
      </c>
      <c r="AU2017" t="s"/>
      <c r="AV2017" t="s"/>
      <c r="AW2017" t="s"/>
      <c r="AX2017" t="s"/>
      <c r="AY2017" t="n">
        <v>2311828</v>
      </c>
      <c r="AZ2017" t="s">
        <v>1374</v>
      </c>
      <c r="BA2017" t="s"/>
      <c r="BB2017" t="n">
        <v>67471</v>
      </c>
      <c r="BC2017" t="n">
        <v>53.512673</v>
      </c>
      <c r="BD2017" t="n">
        <v>53.512673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1373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77</v>
      </c>
      <c r="L2018" t="s">
        <v>76</v>
      </c>
      <c r="M2018" t="s"/>
      <c r="N2018" t="s">
        <v>125</v>
      </c>
      <c r="O2018" t="s">
        <v>78</v>
      </c>
      <c r="P2018" t="s">
        <v>1373</v>
      </c>
      <c r="Q2018" t="s"/>
      <c r="R2018" t="s">
        <v>95</v>
      </c>
      <c r="S2018" t="s">
        <v>116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HYPERLINK("https://hotel-media.eclerx.com/savepage/tk_15468538509487948_sr_273.html","info")</f>
        <v/>
      </c>
      <c r="AA2018" t="n">
        <v>-2311828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87</v>
      </c>
      <c r="AO2018" t="s"/>
      <c r="AP2018" t="n">
        <v>97</v>
      </c>
      <c r="AQ2018" t="s">
        <v>88</v>
      </c>
      <c r="AR2018" t="s">
        <v>127</v>
      </c>
      <c r="AS2018" t="s"/>
      <c r="AT2018" t="s">
        <v>90</v>
      </c>
      <c r="AU2018" t="s"/>
      <c r="AV2018" t="s"/>
      <c r="AW2018" t="s"/>
      <c r="AX2018" t="s"/>
      <c r="AY2018" t="n">
        <v>2311828</v>
      </c>
      <c r="AZ2018" t="s">
        <v>1374</v>
      </c>
      <c r="BA2018" t="s"/>
      <c r="BB2018" t="n">
        <v>67471</v>
      </c>
      <c r="BC2018" t="n">
        <v>53.512673</v>
      </c>
      <c r="BD2018" t="n">
        <v>53.512673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1373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78</v>
      </c>
      <c r="L2019" t="s">
        <v>76</v>
      </c>
      <c r="M2019" t="s"/>
      <c r="N2019" t="s">
        <v>419</v>
      </c>
      <c r="O2019" t="s">
        <v>78</v>
      </c>
      <c r="P2019" t="s">
        <v>1373</v>
      </c>
      <c r="Q2019" t="s"/>
      <c r="R2019" t="s">
        <v>95</v>
      </c>
      <c r="S2019" t="s">
        <v>118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HYPERLINK("https://hotel-media.eclerx.com/savepage/tk_15468538509487948_sr_273.html","info")</f>
        <v/>
      </c>
      <c r="AA2019" t="n">
        <v>-2311828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87</v>
      </c>
      <c r="AO2019" t="s"/>
      <c r="AP2019" t="n">
        <v>97</v>
      </c>
      <c r="AQ2019" t="s">
        <v>88</v>
      </c>
      <c r="AR2019" t="s">
        <v>114</v>
      </c>
      <c r="AS2019" t="s"/>
      <c r="AT2019" t="s">
        <v>90</v>
      </c>
      <c r="AU2019" t="s"/>
      <c r="AV2019" t="s"/>
      <c r="AW2019" t="s"/>
      <c r="AX2019" t="s"/>
      <c r="AY2019" t="n">
        <v>2311828</v>
      </c>
      <c r="AZ2019" t="s">
        <v>1374</v>
      </c>
      <c r="BA2019" t="s"/>
      <c r="BB2019" t="n">
        <v>67471</v>
      </c>
      <c r="BC2019" t="n">
        <v>53.512673</v>
      </c>
      <c r="BD2019" t="n">
        <v>53.512673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1373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78</v>
      </c>
      <c r="L2020" t="s">
        <v>76</v>
      </c>
      <c r="M2020" t="s"/>
      <c r="N2020" t="s">
        <v>974</v>
      </c>
      <c r="O2020" t="s">
        <v>78</v>
      </c>
      <c r="P2020" t="s">
        <v>1373</v>
      </c>
      <c r="Q2020" t="s"/>
      <c r="R2020" t="s">
        <v>95</v>
      </c>
      <c r="S2020" t="s">
        <v>118</v>
      </c>
      <c r="T2020" t="s">
        <v>81</v>
      </c>
      <c r="U2020" t="s">
        <v>82</v>
      </c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HYPERLINK("https://hotel-media.eclerx.com/savepage/tk_15468538509487948_sr_273.html","info")</f>
        <v/>
      </c>
      <c r="AA2020" t="n">
        <v>-2311828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87</v>
      </c>
      <c r="AO2020" t="s"/>
      <c r="AP2020" t="n">
        <v>97</v>
      </c>
      <c r="AQ2020" t="s">
        <v>88</v>
      </c>
      <c r="AR2020" t="s">
        <v>114</v>
      </c>
      <c r="AS2020" t="s"/>
      <c r="AT2020" t="s">
        <v>90</v>
      </c>
      <c r="AU2020" t="s"/>
      <c r="AV2020" t="s"/>
      <c r="AW2020" t="s"/>
      <c r="AX2020" t="s"/>
      <c r="AY2020" t="n">
        <v>2311828</v>
      </c>
      <c r="AZ2020" t="s">
        <v>1374</v>
      </c>
      <c r="BA2020" t="s"/>
      <c r="BB2020" t="n">
        <v>67471</v>
      </c>
      <c r="BC2020" t="n">
        <v>53.512673</v>
      </c>
      <c r="BD2020" t="n">
        <v>53.512673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1373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78</v>
      </c>
      <c r="L2021" t="s">
        <v>76</v>
      </c>
      <c r="M2021" t="s"/>
      <c r="N2021" t="s">
        <v>329</v>
      </c>
      <c r="O2021" t="s">
        <v>78</v>
      </c>
      <c r="P2021" t="s">
        <v>1373</v>
      </c>
      <c r="Q2021" t="s"/>
      <c r="R2021" t="s">
        <v>95</v>
      </c>
      <c r="S2021" t="s">
        <v>118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HYPERLINK("https://hotel-media.eclerx.com/savepage/tk_15468538509487948_sr_273.html","info")</f>
        <v/>
      </c>
      <c r="AA2021" t="n">
        <v>-2311828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87</v>
      </c>
      <c r="AO2021" t="s"/>
      <c r="AP2021" t="n">
        <v>97</v>
      </c>
      <c r="AQ2021" t="s">
        <v>88</v>
      </c>
      <c r="AR2021" t="s">
        <v>133</v>
      </c>
      <c r="AS2021" t="s"/>
      <c r="AT2021" t="s">
        <v>90</v>
      </c>
      <c r="AU2021" t="s"/>
      <c r="AV2021" t="s"/>
      <c r="AW2021" t="s"/>
      <c r="AX2021" t="s"/>
      <c r="AY2021" t="n">
        <v>2311828</v>
      </c>
      <c r="AZ2021" t="s">
        <v>1374</v>
      </c>
      <c r="BA2021" t="s"/>
      <c r="BB2021" t="n">
        <v>67471</v>
      </c>
      <c r="BC2021" t="n">
        <v>53.512673</v>
      </c>
      <c r="BD2021" t="n">
        <v>53.512673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1373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79</v>
      </c>
      <c r="L2022" t="s">
        <v>76</v>
      </c>
      <c r="M2022" t="s"/>
      <c r="N2022" t="s">
        <v>128</v>
      </c>
      <c r="O2022" t="s">
        <v>78</v>
      </c>
      <c r="P2022" t="s">
        <v>1373</v>
      </c>
      <c r="Q2022" t="s"/>
      <c r="R2022" t="s">
        <v>95</v>
      </c>
      <c r="S2022" t="s">
        <v>345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HYPERLINK("https://hotel-media.eclerx.com/savepage/tk_15468538509487948_sr_273.html","info")</f>
        <v/>
      </c>
      <c r="AA2022" t="n">
        <v>-2311828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87</v>
      </c>
      <c r="AO2022" t="s"/>
      <c r="AP2022" t="n">
        <v>97</v>
      </c>
      <c r="AQ2022" t="s">
        <v>88</v>
      </c>
      <c r="AR2022" t="s">
        <v>141</v>
      </c>
      <c r="AS2022" t="s"/>
      <c r="AT2022" t="s">
        <v>90</v>
      </c>
      <c r="AU2022" t="s"/>
      <c r="AV2022" t="s"/>
      <c r="AW2022" t="s"/>
      <c r="AX2022" t="s"/>
      <c r="AY2022" t="n">
        <v>2311828</v>
      </c>
      <c r="AZ2022" t="s">
        <v>1374</v>
      </c>
      <c r="BA2022" t="s"/>
      <c r="BB2022" t="n">
        <v>67471</v>
      </c>
      <c r="BC2022" t="n">
        <v>53.512673</v>
      </c>
      <c r="BD2022" t="n">
        <v>53.512673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1373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79</v>
      </c>
      <c r="L2023" t="s">
        <v>76</v>
      </c>
      <c r="M2023" t="s"/>
      <c r="N2023" t="s">
        <v>128</v>
      </c>
      <c r="O2023" t="s">
        <v>78</v>
      </c>
      <c r="P2023" t="s">
        <v>1373</v>
      </c>
      <c r="Q2023" t="s"/>
      <c r="R2023" t="s">
        <v>95</v>
      </c>
      <c r="S2023" t="s">
        <v>345</v>
      </c>
      <c r="T2023" t="s">
        <v>81</v>
      </c>
      <c r="U2023" t="s">
        <v>82</v>
      </c>
      <c r="V2023" t="s">
        <v>83</v>
      </c>
      <c r="W2023" t="s">
        <v>84</v>
      </c>
      <c r="X2023" t="s"/>
      <c r="Y2023" t="s">
        <v>85</v>
      </c>
      <c r="Z2023">
        <f>HYPERLINK("https://hotel-media.eclerx.com/savepage/tk_15468538509487948_sr_273.html","info")</f>
        <v/>
      </c>
      <c r="AA2023" t="n">
        <v>-2311828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87</v>
      </c>
      <c r="AO2023" t="s"/>
      <c r="AP2023" t="n">
        <v>97</v>
      </c>
      <c r="AQ2023" t="s">
        <v>88</v>
      </c>
      <c r="AR2023" t="s">
        <v>119</v>
      </c>
      <c r="AS2023" t="s"/>
      <c r="AT2023" t="s">
        <v>90</v>
      </c>
      <c r="AU2023" t="s"/>
      <c r="AV2023" t="s"/>
      <c r="AW2023" t="s"/>
      <c r="AX2023" t="s"/>
      <c r="AY2023" t="n">
        <v>2311828</v>
      </c>
      <c r="AZ2023" t="s">
        <v>1374</v>
      </c>
      <c r="BA2023" t="s"/>
      <c r="BB2023" t="n">
        <v>67471</v>
      </c>
      <c r="BC2023" t="n">
        <v>53.512673</v>
      </c>
      <c r="BD2023" t="n">
        <v>53.512673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1373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80</v>
      </c>
      <c r="L2024" t="s">
        <v>76</v>
      </c>
      <c r="M2024" t="s"/>
      <c r="N2024" t="s">
        <v>1375</v>
      </c>
      <c r="O2024" t="s">
        <v>78</v>
      </c>
      <c r="P2024" t="s">
        <v>1373</v>
      </c>
      <c r="Q2024" t="s"/>
      <c r="R2024" t="s">
        <v>95</v>
      </c>
      <c r="S2024" t="s">
        <v>96</v>
      </c>
      <c r="T2024" t="s">
        <v>81</v>
      </c>
      <c r="U2024" t="s">
        <v>82</v>
      </c>
      <c r="V2024" t="s">
        <v>83</v>
      </c>
      <c r="W2024" t="s">
        <v>84</v>
      </c>
      <c r="X2024" t="s"/>
      <c r="Y2024" t="s">
        <v>85</v>
      </c>
      <c r="Z2024">
        <f>HYPERLINK("https://hotel-media.eclerx.com/savepage/tk_15468538509487948_sr_273.html","info")</f>
        <v/>
      </c>
      <c r="AA2024" t="n">
        <v>-2311828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87</v>
      </c>
      <c r="AO2024" t="s"/>
      <c r="AP2024" t="n">
        <v>97</v>
      </c>
      <c r="AQ2024" t="s">
        <v>88</v>
      </c>
      <c r="AR2024" t="s">
        <v>287</v>
      </c>
      <c r="AS2024" t="s"/>
      <c r="AT2024" t="s">
        <v>90</v>
      </c>
      <c r="AU2024" t="s"/>
      <c r="AV2024" t="s"/>
      <c r="AW2024" t="s"/>
      <c r="AX2024" t="s"/>
      <c r="AY2024" t="n">
        <v>2311828</v>
      </c>
      <c r="AZ2024" t="s">
        <v>1374</v>
      </c>
      <c r="BA2024" t="s"/>
      <c r="BB2024" t="n">
        <v>67471</v>
      </c>
      <c r="BC2024" t="n">
        <v>53.512673</v>
      </c>
      <c r="BD2024" t="n">
        <v>53.512673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1373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80</v>
      </c>
      <c r="L2025" t="s">
        <v>76</v>
      </c>
      <c r="M2025" t="s"/>
      <c r="N2025" t="s">
        <v>321</v>
      </c>
      <c r="O2025" t="s">
        <v>78</v>
      </c>
      <c r="P2025" t="s">
        <v>1373</v>
      </c>
      <c r="Q2025" t="s"/>
      <c r="R2025" t="s">
        <v>95</v>
      </c>
      <c r="S2025" t="s">
        <v>96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HYPERLINK("https://hotel-media.eclerx.com/savepage/tk_15468538509487948_sr_273.html","info")</f>
        <v/>
      </c>
      <c r="AA2025" t="n">
        <v>-2311828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87</v>
      </c>
      <c r="AO2025" t="s"/>
      <c r="AP2025" t="n">
        <v>97</v>
      </c>
      <c r="AQ2025" t="s">
        <v>88</v>
      </c>
      <c r="AR2025" t="s">
        <v>123</v>
      </c>
      <c r="AS2025" t="s"/>
      <c r="AT2025" t="s">
        <v>90</v>
      </c>
      <c r="AU2025" t="s"/>
      <c r="AV2025" t="s"/>
      <c r="AW2025" t="s"/>
      <c r="AX2025" t="s"/>
      <c r="AY2025" t="n">
        <v>2311828</v>
      </c>
      <c r="AZ2025" t="s">
        <v>1374</v>
      </c>
      <c r="BA2025" t="s"/>
      <c r="BB2025" t="n">
        <v>67471</v>
      </c>
      <c r="BC2025" t="n">
        <v>53.512673</v>
      </c>
      <c r="BD2025" t="n">
        <v>53.512673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1373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81</v>
      </c>
      <c r="L2026" t="s">
        <v>76</v>
      </c>
      <c r="M2026" t="s"/>
      <c r="N2026" t="s">
        <v>128</v>
      </c>
      <c r="O2026" t="s">
        <v>78</v>
      </c>
      <c r="P2026" t="s">
        <v>1373</v>
      </c>
      <c r="Q2026" t="s"/>
      <c r="R2026" t="s">
        <v>95</v>
      </c>
      <c r="S2026" t="s">
        <v>245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HYPERLINK("https://hotel-media.eclerx.com/savepage/tk_15468538509487948_sr_273.html","info")</f>
        <v/>
      </c>
      <c r="AA2026" t="n">
        <v>-2311828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87</v>
      </c>
      <c r="AO2026" t="s"/>
      <c r="AP2026" t="n">
        <v>97</v>
      </c>
      <c r="AQ2026" t="s">
        <v>88</v>
      </c>
      <c r="AR2026" t="s">
        <v>148</v>
      </c>
      <c r="AS2026" t="s"/>
      <c r="AT2026" t="s">
        <v>90</v>
      </c>
      <c r="AU2026" t="s"/>
      <c r="AV2026" t="s"/>
      <c r="AW2026" t="s"/>
      <c r="AX2026" t="s"/>
      <c r="AY2026" t="n">
        <v>2311828</v>
      </c>
      <c r="AZ2026" t="s">
        <v>1374</v>
      </c>
      <c r="BA2026" t="s"/>
      <c r="BB2026" t="n">
        <v>67471</v>
      </c>
      <c r="BC2026" t="n">
        <v>53.512673</v>
      </c>
      <c r="BD2026" t="n">
        <v>53.512673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1373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83</v>
      </c>
      <c r="L2027" t="s">
        <v>76</v>
      </c>
      <c r="M2027" t="s"/>
      <c r="N2027" t="s">
        <v>143</v>
      </c>
      <c r="O2027" t="s">
        <v>78</v>
      </c>
      <c r="P2027" t="s">
        <v>1373</v>
      </c>
      <c r="Q2027" t="s"/>
      <c r="R2027" t="s">
        <v>95</v>
      </c>
      <c r="S2027" t="s">
        <v>198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HYPERLINK("https://hotel-media.eclerx.com/savepage/tk_15468538509487948_sr_273.html","info")</f>
        <v/>
      </c>
      <c r="AA2027" t="n">
        <v>-2311828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87</v>
      </c>
      <c r="AO2027" t="s"/>
      <c r="AP2027" t="n">
        <v>97</v>
      </c>
      <c r="AQ2027" t="s">
        <v>88</v>
      </c>
      <c r="AR2027" t="s">
        <v>133</v>
      </c>
      <c r="AS2027" t="s"/>
      <c r="AT2027" t="s">
        <v>90</v>
      </c>
      <c r="AU2027" t="s"/>
      <c r="AV2027" t="s"/>
      <c r="AW2027" t="s"/>
      <c r="AX2027" t="s"/>
      <c r="AY2027" t="n">
        <v>2311828</v>
      </c>
      <c r="AZ2027" t="s">
        <v>1374</v>
      </c>
      <c r="BA2027" t="s"/>
      <c r="BB2027" t="n">
        <v>67471</v>
      </c>
      <c r="BC2027" t="n">
        <v>53.512673</v>
      </c>
      <c r="BD2027" t="n">
        <v>53.512673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1373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84</v>
      </c>
      <c r="L2028" t="s">
        <v>76</v>
      </c>
      <c r="M2028" t="s"/>
      <c r="N2028" t="s">
        <v>128</v>
      </c>
      <c r="O2028" t="s">
        <v>78</v>
      </c>
      <c r="P2028" t="s">
        <v>1373</v>
      </c>
      <c r="Q2028" t="s"/>
      <c r="R2028" t="s">
        <v>95</v>
      </c>
      <c r="S2028" t="s">
        <v>247</v>
      </c>
      <c r="T2028" t="s">
        <v>81</v>
      </c>
      <c r="U2028" t="s">
        <v>82</v>
      </c>
      <c r="V2028" t="s">
        <v>83</v>
      </c>
      <c r="W2028" t="s">
        <v>84</v>
      </c>
      <c r="X2028" t="s"/>
      <c r="Y2028" t="s">
        <v>85</v>
      </c>
      <c r="Z2028">
        <f>HYPERLINK("https://hotel-media.eclerx.com/savepage/tk_15468538509487948_sr_273.html","info")</f>
        <v/>
      </c>
      <c r="AA2028" t="n">
        <v>-2311828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87</v>
      </c>
      <c r="AO2028" t="s"/>
      <c r="AP2028" t="n">
        <v>97</v>
      </c>
      <c r="AQ2028" t="s">
        <v>88</v>
      </c>
      <c r="AR2028" t="s">
        <v>130</v>
      </c>
      <c r="AS2028" t="s"/>
      <c r="AT2028" t="s">
        <v>90</v>
      </c>
      <c r="AU2028" t="s"/>
      <c r="AV2028" t="s"/>
      <c r="AW2028" t="s"/>
      <c r="AX2028" t="s"/>
      <c r="AY2028" t="n">
        <v>2311828</v>
      </c>
      <c r="AZ2028" t="s">
        <v>1374</v>
      </c>
      <c r="BA2028" t="s"/>
      <c r="BB2028" t="n">
        <v>67471</v>
      </c>
      <c r="BC2028" t="n">
        <v>53.512673</v>
      </c>
      <c r="BD2028" t="n">
        <v>53.512673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1373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90</v>
      </c>
      <c r="L2029" t="s">
        <v>76</v>
      </c>
      <c r="M2029" t="s"/>
      <c r="N2029" t="s">
        <v>138</v>
      </c>
      <c r="O2029" t="s">
        <v>78</v>
      </c>
      <c r="P2029" t="s">
        <v>1373</v>
      </c>
      <c r="Q2029" t="s"/>
      <c r="R2029" t="s">
        <v>95</v>
      </c>
      <c r="S2029" t="s">
        <v>135</v>
      </c>
      <c r="T2029" t="s">
        <v>81</v>
      </c>
      <c r="U2029" t="s">
        <v>82</v>
      </c>
      <c r="V2029" t="s">
        <v>83</v>
      </c>
      <c r="W2029" t="s">
        <v>84</v>
      </c>
      <c r="X2029" t="s"/>
      <c r="Y2029" t="s">
        <v>85</v>
      </c>
      <c r="Z2029">
        <f>HYPERLINK("https://hotel-media.eclerx.com/savepage/tk_15468538509487948_sr_273.html","info")</f>
        <v/>
      </c>
      <c r="AA2029" t="n">
        <v>-2311828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87</v>
      </c>
      <c r="AO2029" t="s"/>
      <c r="AP2029" t="n">
        <v>97</v>
      </c>
      <c r="AQ2029" t="s">
        <v>88</v>
      </c>
      <c r="AR2029" t="s">
        <v>133</v>
      </c>
      <c r="AS2029" t="s"/>
      <c r="AT2029" t="s">
        <v>90</v>
      </c>
      <c r="AU2029" t="s"/>
      <c r="AV2029" t="s"/>
      <c r="AW2029" t="s"/>
      <c r="AX2029" t="s"/>
      <c r="AY2029" t="n">
        <v>2311828</v>
      </c>
      <c r="AZ2029" t="s">
        <v>1374</v>
      </c>
      <c r="BA2029" t="s"/>
      <c r="BB2029" t="n">
        <v>67471</v>
      </c>
      <c r="BC2029" t="n">
        <v>53.512673</v>
      </c>
      <c r="BD2029" t="n">
        <v>53.512673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1373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113</v>
      </c>
      <c r="L2030" t="s">
        <v>76</v>
      </c>
      <c r="M2030" t="s"/>
      <c r="N2030" t="s">
        <v>1376</v>
      </c>
      <c r="O2030" t="s">
        <v>78</v>
      </c>
      <c r="P2030" t="s">
        <v>1373</v>
      </c>
      <c r="Q2030" t="s"/>
      <c r="R2030" t="s">
        <v>95</v>
      </c>
      <c r="S2030" t="s">
        <v>263</v>
      </c>
      <c r="T2030" t="s">
        <v>81</v>
      </c>
      <c r="U2030" t="s">
        <v>82</v>
      </c>
      <c r="V2030" t="s">
        <v>83</v>
      </c>
      <c r="W2030" t="s">
        <v>84</v>
      </c>
      <c r="X2030" t="s"/>
      <c r="Y2030" t="s">
        <v>85</v>
      </c>
      <c r="Z2030">
        <f>HYPERLINK("https://hotel-media.eclerx.com/savepage/tk_15468538509487948_sr_273.html","info")</f>
        <v/>
      </c>
      <c r="AA2030" t="n">
        <v>-2311828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87</v>
      </c>
      <c r="AO2030" t="s"/>
      <c r="AP2030" t="n">
        <v>97</v>
      </c>
      <c r="AQ2030" t="s">
        <v>88</v>
      </c>
      <c r="AR2030" t="s">
        <v>89</v>
      </c>
      <c r="AS2030" t="s"/>
      <c r="AT2030" t="s">
        <v>90</v>
      </c>
      <c r="AU2030" t="s"/>
      <c r="AV2030" t="s"/>
      <c r="AW2030" t="s"/>
      <c r="AX2030" t="s"/>
      <c r="AY2030" t="n">
        <v>2311828</v>
      </c>
      <c r="AZ2030" t="s">
        <v>1374</v>
      </c>
      <c r="BA2030" t="s"/>
      <c r="BB2030" t="n">
        <v>67471</v>
      </c>
      <c r="BC2030" t="n">
        <v>53.512673</v>
      </c>
      <c r="BD2030" t="n">
        <v>53.512673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1373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117</v>
      </c>
      <c r="L2031" t="s">
        <v>76</v>
      </c>
      <c r="M2031" t="s"/>
      <c r="N2031" t="s">
        <v>1376</v>
      </c>
      <c r="O2031" t="s">
        <v>78</v>
      </c>
      <c r="P2031" t="s">
        <v>1373</v>
      </c>
      <c r="Q2031" t="s"/>
      <c r="R2031" t="s">
        <v>95</v>
      </c>
      <c r="S2031" t="s">
        <v>254</v>
      </c>
      <c r="T2031" t="s">
        <v>81</v>
      </c>
      <c r="U2031" t="s">
        <v>82</v>
      </c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HYPERLINK("https://hotel-media.eclerx.com/savepage/tk_15468538509487948_sr_273.html","info")</f>
        <v/>
      </c>
      <c r="AA2031" t="n">
        <v>-2311828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87</v>
      </c>
      <c r="AO2031" t="s"/>
      <c r="AP2031" t="n">
        <v>97</v>
      </c>
      <c r="AQ2031" t="s">
        <v>88</v>
      </c>
      <c r="AR2031" t="s">
        <v>114</v>
      </c>
      <c r="AS2031" t="s"/>
      <c r="AT2031" t="s">
        <v>90</v>
      </c>
      <c r="AU2031" t="s"/>
      <c r="AV2031" t="s"/>
      <c r="AW2031" t="s"/>
      <c r="AX2031" t="s"/>
      <c r="AY2031" t="n">
        <v>2311828</v>
      </c>
      <c r="AZ2031" t="s">
        <v>1374</v>
      </c>
      <c r="BA2031" t="s"/>
      <c r="BB2031" t="n">
        <v>67471</v>
      </c>
      <c r="BC2031" t="n">
        <v>53.512673</v>
      </c>
      <c r="BD2031" t="n">
        <v>53.512673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1377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133</v>
      </c>
      <c r="L2032" t="s">
        <v>76</v>
      </c>
      <c r="M2032" t="s"/>
      <c r="N2032" t="s">
        <v>1378</v>
      </c>
      <c r="O2032" t="s">
        <v>78</v>
      </c>
      <c r="P2032" t="s">
        <v>1377</v>
      </c>
      <c r="Q2032" t="s"/>
      <c r="R2032" t="s">
        <v>220</v>
      </c>
      <c r="S2032" t="s">
        <v>266</v>
      </c>
      <c r="T2032" t="s">
        <v>81</v>
      </c>
      <c r="U2032" t="s">
        <v>82</v>
      </c>
      <c r="V2032" t="s">
        <v>83</v>
      </c>
      <c r="W2032" t="s">
        <v>97</v>
      </c>
      <c r="X2032" t="s"/>
      <c r="Y2032" t="s">
        <v>85</v>
      </c>
      <c r="Z2032">
        <f>HYPERLINK("https://hotel-media.eclerx.com/savepage/tk_15468536965026062_sr_273.html","info")</f>
        <v/>
      </c>
      <c r="AA2032" t="n">
        <v>-10087207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87</v>
      </c>
      <c r="AO2032" t="s"/>
      <c r="AP2032" t="n">
        <v>28</v>
      </c>
      <c r="AQ2032" t="s">
        <v>88</v>
      </c>
      <c r="AR2032" t="s">
        <v>89</v>
      </c>
      <c r="AS2032" t="s"/>
      <c r="AT2032" t="s">
        <v>90</v>
      </c>
      <c r="AU2032" t="s"/>
      <c r="AV2032" t="s"/>
      <c r="AW2032" t="s"/>
      <c r="AX2032" t="s"/>
      <c r="AY2032" t="n">
        <v>10087207</v>
      </c>
      <c r="AZ2032" t="s">
        <v>91</v>
      </c>
      <c r="BA2032" t="s"/>
      <c r="BB2032" t="n">
        <v>61392</v>
      </c>
      <c r="BC2032" t="s"/>
      <c r="BD2032" t="s"/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1377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148</v>
      </c>
      <c r="L2033" t="s">
        <v>76</v>
      </c>
      <c r="M2033" t="s"/>
      <c r="N2033" t="s">
        <v>1379</v>
      </c>
      <c r="O2033" t="s">
        <v>78</v>
      </c>
      <c r="P2033" t="s">
        <v>1377</v>
      </c>
      <c r="Q2033" t="s"/>
      <c r="R2033" t="s">
        <v>220</v>
      </c>
      <c r="S2033" t="s">
        <v>910</v>
      </c>
      <c r="T2033" t="s">
        <v>81</v>
      </c>
      <c r="U2033" t="s">
        <v>82</v>
      </c>
      <c r="V2033" t="s">
        <v>83</v>
      </c>
      <c r="W2033" t="s">
        <v>97</v>
      </c>
      <c r="X2033" t="s"/>
      <c r="Y2033" t="s">
        <v>85</v>
      </c>
      <c r="Z2033">
        <f>HYPERLINK("https://hotel-media.eclerx.com/savepage/tk_15468536965026062_sr_273.html","info")</f>
        <v/>
      </c>
      <c r="AA2033" t="n">
        <v>-10087207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87</v>
      </c>
      <c r="AO2033" t="s"/>
      <c r="AP2033" t="n">
        <v>28</v>
      </c>
      <c r="AQ2033" t="s">
        <v>88</v>
      </c>
      <c r="AR2033" t="s">
        <v>89</v>
      </c>
      <c r="AS2033" t="s"/>
      <c r="AT2033" t="s">
        <v>90</v>
      </c>
      <c r="AU2033" t="s"/>
      <c r="AV2033" t="s"/>
      <c r="AW2033" t="s"/>
      <c r="AX2033" t="s"/>
      <c r="AY2033" t="n">
        <v>10087207</v>
      </c>
      <c r="AZ2033" t="s">
        <v>91</v>
      </c>
      <c r="BA2033" t="s"/>
      <c r="BB2033" t="n">
        <v>61392</v>
      </c>
      <c r="BC2033" t="s"/>
      <c r="BD2033" t="s"/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1377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158</v>
      </c>
      <c r="L2034" t="s">
        <v>76</v>
      </c>
      <c r="M2034" t="s"/>
      <c r="N2034" t="s">
        <v>1380</v>
      </c>
      <c r="O2034" t="s">
        <v>78</v>
      </c>
      <c r="P2034" t="s">
        <v>1377</v>
      </c>
      <c r="Q2034" t="s"/>
      <c r="R2034" t="s">
        <v>220</v>
      </c>
      <c r="S2034" t="s">
        <v>361</v>
      </c>
      <c r="T2034" t="s">
        <v>81</v>
      </c>
      <c r="U2034" t="s">
        <v>82</v>
      </c>
      <c r="V2034" t="s">
        <v>83</v>
      </c>
      <c r="W2034" t="s">
        <v>97</v>
      </c>
      <c r="X2034" t="s"/>
      <c r="Y2034" t="s">
        <v>85</v>
      </c>
      <c r="Z2034">
        <f>HYPERLINK("https://hotel-media.eclerx.com/savepage/tk_15468536965026062_sr_273.html","info")</f>
        <v/>
      </c>
      <c r="AA2034" t="n">
        <v>-10087207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87</v>
      </c>
      <c r="AO2034" t="s"/>
      <c r="AP2034" t="n">
        <v>28</v>
      </c>
      <c r="AQ2034" t="s">
        <v>88</v>
      </c>
      <c r="AR2034" t="s">
        <v>89</v>
      </c>
      <c r="AS2034" t="s"/>
      <c r="AT2034" t="s">
        <v>90</v>
      </c>
      <c r="AU2034" t="s"/>
      <c r="AV2034" t="s"/>
      <c r="AW2034" t="s"/>
      <c r="AX2034" t="s"/>
      <c r="AY2034" t="n">
        <v>10087207</v>
      </c>
      <c r="AZ2034" t="s">
        <v>91</v>
      </c>
      <c r="BA2034" t="s"/>
      <c r="BB2034" t="n">
        <v>61392</v>
      </c>
      <c r="BC2034" t="s"/>
      <c r="BD2034" t="s"/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1381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143</v>
      </c>
      <c r="L2035" t="s">
        <v>76</v>
      </c>
      <c r="M2035" t="s"/>
      <c r="N2035" t="s">
        <v>1382</v>
      </c>
      <c r="O2035" t="s">
        <v>78</v>
      </c>
      <c r="P2035" t="s">
        <v>1381</v>
      </c>
      <c r="Q2035" t="s"/>
      <c r="R2035" t="s">
        <v>220</v>
      </c>
      <c r="S2035" t="s">
        <v>654</v>
      </c>
      <c r="T2035" t="s">
        <v>81</v>
      </c>
      <c r="U2035" t="s">
        <v>82</v>
      </c>
      <c r="V2035" t="s">
        <v>83</v>
      </c>
      <c r="W2035" t="s">
        <v>97</v>
      </c>
      <c r="X2035" t="s"/>
      <c r="Y2035" t="s">
        <v>85</v>
      </c>
      <c r="Z2035">
        <f>HYPERLINK("https://hotel-media.eclerx.com/savepage/tk_15468537982304115_sr_273.html","info")</f>
        <v/>
      </c>
      <c r="AA2035" t="n">
        <v>-10087224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87</v>
      </c>
      <c r="AO2035" t="s"/>
      <c r="AP2035" t="n">
        <v>70</v>
      </c>
      <c r="AQ2035" t="s">
        <v>88</v>
      </c>
      <c r="AR2035" t="s">
        <v>89</v>
      </c>
      <c r="AS2035" t="s"/>
      <c r="AT2035" t="s">
        <v>90</v>
      </c>
      <c r="AU2035" t="s"/>
      <c r="AV2035" t="s"/>
      <c r="AW2035" t="s"/>
      <c r="AX2035" t="s"/>
      <c r="AY2035" t="n">
        <v>10087224</v>
      </c>
      <c r="AZ2035" t="s">
        <v>91</v>
      </c>
      <c r="BA2035" t="s"/>
      <c r="BB2035" t="n">
        <v>28917</v>
      </c>
      <c r="BC2035" t="s"/>
      <c r="BD2035" t="s"/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1381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148</v>
      </c>
      <c r="L2036" t="s">
        <v>76</v>
      </c>
      <c r="M2036" t="s"/>
      <c r="N2036" t="s">
        <v>1383</v>
      </c>
      <c r="O2036" t="s">
        <v>78</v>
      </c>
      <c r="P2036" t="s">
        <v>1381</v>
      </c>
      <c r="Q2036" t="s"/>
      <c r="R2036" t="s">
        <v>220</v>
      </c>
      <c r="S2036" t="s">
        <v>910</v>
      </c>
      <c r="T2036" t="s">
        <v>81</v>
      </c>
      <c r="U2036" t="s">
        <v>82</v>
      </c>
      <c r="V2036" t="s">
        <v>83</v>
      </c>
      <c r="W2036" t="s">
        <v>97</v>
      </c>
      <c r="X2036" t="s"/>
      <c r="Y2036" t="s">
        <v>85</v>
      </c>
      <c r="Z2036">
        <f>HYPERLINK("https://hotel-media.eclerx.com/savepage/tk_15468537982304115_sr_273.html","info")</f>
        <v/>
      </c>
      <c r="AA2036" t="n">
        <v>-10087224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87</v>
      </c>
      <c r="AO2036" t="s"/>
      <c r="AP2036" t="n">
        <v>70</v>
      </c>
      <c r="AQ2036" t="s">
        <v>88</v>
      </c>
      <c r="AR2036" t="s">
        <v>89</v>
      </c>
      <c r="AS2036" t="s"/>
      <c r="AT2036" t="s">
        <v>90</v>
      </c>
      <c r="AU2036" t="s"/>
      <c r="AV2036" t="s"/>
      <c r="AW2036" t="s"/>
      <c r="AX2036" t="s"/>
      <c r="AY2036" t="n">
        <v>10087224</v>
      </c>
      <c r="AZ2036" t="s">
        <v>91</v>
      </c>
      <c r="BA2036" t="s"/>
      <c r="BB2036" t="n">
        <v>28917</v>
      </c>
      <c r="BC2036" t="s"/>
      <c r="BD2036" t="s"/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1381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157</v>
      </c>
      <c r="L2037" t="s">
        <v>76</v>
      </c>
      <c r="M2037" t="s"/>
      <c r="N2037" t="s">
        <v>1384</v>
      </c>
      <c r="O2037" t="s">
        <v>78</v>
      </c>
      <c r="P2037" t="s">
        <v>1381</v>
      </c>
      <c r="Q2037" t="s"/>
      <c r="R2037" t="s">
        <v>220</v>
      </c>
      <c r="S2037" t="s">
        <v>154</v>
      </c>
      <c r="T2037" t="s">
        <v>81</v>
      </c>
      <c r="U2037" t="s">
        <v>82</v>
      </c>
      <c r="V2037" t="s">
        <v>83</v>
      </c>
      <c r="W2037" t="s">
        <v>97</v>
      </c>
      <c r="X2037" t="s"/>
      <c r="Y2037" t="s">
        <v>85</v>
      </c>
      <c r="Z2037">
        <f>HYPERLINK("https://hotel-media.eclerx.com/savepage/tk_15468537982304115_sr_273.html","info")</f>
        <v/>
      </c>
      <c r="AA2037" t="n">
        <v>-10087224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87</v>
      </c>
      <c r="AO2037" t="s"/>
      <c r="AP2037" t="n">
        <v>70</v>
      </c>
      <c r="AQ2037" t="s">
        <v>88</v>
      </c>
      <c r="AR2037" t="s">
        <v>89</v>
      </c>
      <c r="AS2037" t="s"/>
      <c r="AT2037" t="s">
        <v>90</v>
      </c>
      <c r="AU2037" t="s"/>
      <c r="AV2037" t="s"/>
      <c r="AW2037" t="s"/>
      <c r="AX2037" t="s"/>
      <c r="AY2037" t="n">
        <v>10087224</v>
      </c>
      <c r="AZ2037" t="s">
        <v>91</v>
      </c>
      <c r="BA2037" t="s"/>
      <c r="BB2037" t="n">
        <v>28917</v>
      </c>
      <c r="BC2037" t="s"/>
      <c r="BD2037" t="s"/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1381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159</v>
      </c>
      <c r="L2038" t="s">
        <v>76</v>
      </c>
      <c r="M2038" t="s"/>
      <c r="N2038" t="s">
        <v>1385</v>
      </c>
      <c r="O2038" t="s">
        <v>78</v>
      </c>
      <c r="P2038" t="s">
        <v>1381</v>
      </c>
      <c r="Q2038" t="s"/>
      <c r="R2038" t="s">
        <v>220</v>
      </c>
      <c r="S2038" t="s">
        <v>698</v>
      </c>
      <c r="T2038" t="s">
        <v>81</v>
      </c>
      <c r="U2038" t="s">
        <v>82</v>
      </c>
      <c r="V2038" t="s">
        <v>83</v>
      </c>
      <c r="W2038" t="s">
        <v>97</v>
      </c>
      <c r="X2038" t="s"/>
      <c r="Y2038" t="s">
        <v>85</v>
      </c>
      <c r="Z2038">
        <f>HYPERLINK("https://hotel-media.eclerx.com/savepage/tk_15468537982304115_sr_273.html","info")</f>
        <v/>
      </c>
      <c r="AA2038" t="n">
        <v>-10087224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87</v>
      </c>
      <c r="AO2038" t="s"/>
      <c r="AP2038" t="n">
        <v>70</v>
      </c>
      <c r="AQ2038" t="s">
        <v>88</v>
      </c>
      <c r="AR2038" t="s">
        <v>89</v>
      </c>
      <c r="AS2038" t="s"/>
      <c r="AT2038" t="s">
        <v>90</v>
      </c>
      <c r="AU2038" t="s"/>
      <c r="AV2038" t="s"/>
      <c r="AW2038" t="s"/>
      <c r="AX2038" t="s"/>
      <c r="AY2038" t="n">
        <v>10087224</v>
      </c>
      <c r="AZ2038" t="s">
        <v>91</v>
      </c>
      <c r="BA2038" t="s"/>
      <c r="BB2038" t="n">
        <v>28917</v>
      </c>
      <c r="BC2038" t="s"/>
      <c r="BD2038" t="s"/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1381</v>
      </c>
      <c r="F2039" t="n">
        <v>-1</v>
      </c>
      <c r="G2039" t="s">
        <v>74</v>
      </c>
      <c r="H2039" t="s">
        <v>75</v>
      </c>
      <c r="I2039" t="s"/>
      <c r="J2039" t="s">
        <v>74</v>
      </c>
      <c r="K2039" t="n">
        <v>163</v>
      </c>
      <c r="L2039" t="s">
        <v>76</v>
      </c>
      <c r="M2039" t="s"/>
      <c r="N2039" t="s">
        <v>1386</v>
      </c>
      <c r="O2039" t="s">
        <v>78</v>
      </c>
      <c r="P2039" t="s">
        <v>1381</v>
      </c>
      <c r="Q2039" t="s"/>
      <c r="R2039" t="s">
        <v>220</v>
      </c>
      <c r="S2039" t="s">
        <v>429</v>
      </c>
      <c r="T2039" t="s">
        <v>81</v>
      </c>
      <c r="U2039" t="s">
        <v>82</v>
      </c>
      <c r="V2039" t="s">
        <v>83</v>
      </c>
      <c r="W2039" t="s">
        <v>97</v>
      </c>
      <c r="X2039" t="s"/>
      <c r="Y2039" t="s">
        <v>85</v>
      </c>
      <c r="Z2039">
        <f>HYPERLINK("https://hotel-media.eclerx.com/savepage/tk_15468537982304115_sr_273.html","info")</f>
        <v/>
      </c>
      <c r="AA2039" t="n">
        <v>-10087224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87</v>
      </c>
      <c r="AO2039" t="s"/>
      <c r="AP2039" t="n">
        <v>70</v>
      </c>
      <c r="AQ2039" t="s">
        <v>88</v>
      </c>
      <c r="AR2039" t="s">
        <v>89</v>
      </c>
      <c r="AS2039" t="s"/>
      <c r="AT2039" t="s">
        <v>90</v>
      </c>
      <c r="AU2039" t="s"/>
      <c r="AV2039" t="s"/>
      <c r="AW2039" t="s"/>
      <c r="AX2039" t="s"/>
      <c r="AY2039" t="n">
        <v>10087224</v>
      </c>
      <c r="AZ2039" t="s">
        <v>91</v>
      </c>
      <c r="BA2039" t="s"/>
      <c r="BB2039" t="n">
        <v>28917</v>
      </c>
      <c r="BC2039" t="s"/>
      <c r="BD2039" t="s"/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1381</v>
      </c>
      <c r="F2040" t="n">
        <v>-1</v>
      </c>
      <c r="G2040" t="s">
        <v>74</v>
      </c>
      <c r="H2040" t="s">
        <v>75</v>
      </c>
      <c r="I2040" t="s"/>
      <c r="J2040" t="s">
        <v>74</v>
      </c>
      <c r="K2040" t="n">
        <v>169</v>
      </c>
      <c r="L2040" t="s">
        <v>76</v>
      </c>
      <c r="M2040" t="s"/>
      <c r="N2040" t="s">
        <v>1387</v>
      </c>
      <c r="O2040" t="s">
        <v>78</v>
      </c>
      <c r="P2040" t="s">
        <v>1381</v>
      </c>
      <c r="Q2040" t="s"/>
      <c r="R2040" t="s">
        <v>220</v>
      </c>
      <c r="S2040" t="s">
        <v>217</v>
      </c>
      <c r="T2040" t="s">
        <v>81</v>
      </c>
      <c r="U2040" t="s">
        <v>82</v>
      </c>
      <c r="V2040" t="s">
        <v>83</v>
      </c>
      <c r="W2040" t="s">
        <v>97</v>
      </c>
      <c r="X2040" t="s"/>
      <c r="Y2040" t="s">
        <v>85</v>
      </c>
      <c r="Z2040">
        <f>HYPERLINK("https://hotel-media.eclerx.com/savepage/tk_15468537982304115_sr_273.html","info")</f>
        <v/>
      </c>
      <c r="AA2040" t="n">
        <v>-10087224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87</v>
      </c>
      <c r="AO2040" t="s"/>
      <c r="AP2040" t="n">
        <v>70</v>
      </c>
      <c r="AQ2040" t="s">
        <v>88</v>
      </c>
      <c r="AR2040" t="s">
        <v>89</v>
      </c>
      <c r="AS2040" t="s"/>
      <c r="AT2040" t="s">
        <v>90</v>
      </c>
      <c r="AU2040" t="s"/>
      <c r="AV2040" t="s"/>
      <c r="AW2040" t="s"/>
      <c r="AX2040" t="s"/>
      <c r="AY2040" t="n">
        <v>10087224</v>
      </c>
      <c r="AZ2040" t="s">
        <v>91</v>
      </c>
      <c r="BA2040" t="s"/>
      <c r="BB2040" t="n">
        <v>28917</v>
      </c>
      <c r="BC2040" t="s"/>
      <c r="BD2040" t="s"/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1381</v>
      </c>
      <c r="F2041" t="n">
        <v>-1</v>
      </c>
      <c r="G2041" t="s">
        <v>74</v>
      </c>
      <c r="H2041" t="s">
        <v>75</v>
      </c>
      <c r="I2041" t="s"/>
      <c r="J2041" t="s">
        <v>74</v>
      </c>
      <c r="K2041" t="n">
        <v>179</v>
      </c>
      <c r="L2041" t="s">
        <v>76</v>
      </c>
      <c r="M2041" t="s"/>
      <c r="N2041" t="s">
        <v>1388</v>
      </c>
      <c r="O2041" t="s">
        <v>78</v>
      </c>
      <c r="P2041" t="s">
        <v>1381</v>
      </c>
      <c r="Q2041" t="s"/>
      <c r="R2041" t="s">
        <v>220</v>
      </c>
      <c r="S2041" t="s">
        <v>657</v>
      </c>
      <c r="T2041" t="s">
        <v>81</v>
      </c>
      <c r="U2041" t="s">
        <v>82</v>
      </c>
      <c r="V2041" t="s">
        <v>83</v>
      </c>
      <c r="W2041" t="s">
        <v>97</v>
      </c>
      <c r="X2041" t="s"/>
      <c r="Y2041" t="s">
        <v>85</v>
      </c>
      <c r="Z2041">
        <f>HYPERLINK("https://hotel-media.eclerx.com/savepage/tk_15468537982304115_sr_273.html","info")</f>
        <v/>
      </c>
      <c r="AA2041" t="n">
        <v>-10087224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87</v>
      </c>
      <c r="AO2041" t="s"/>
      <c r="AP2041" t="n">
        <v>70</v>
      </c>
      <c r="AQ2041" t="s">
        <v>88</v>
      </c>
      <c r="AR2041" t="s">
        <v>89</v>
      </c>
      <c r="AS2041" t="s"/>
      <c r="AT2041" t="s">
        <v>90</v>
      </c>
      <c r="AU2041" t="s"/>
      <c r="AV2041" t="s"/>
      <c r="AW2041" t="s"/>
      <c r="AX2041" t="s"/>
      <c r="AY2041" t="n">
        <v>10087224</v>
      </c>
      <c r="AZ2041" t="s">
        <v>91</v>
      </c>
      <c r="BA2041" t="s"/>
      <c r="BB2041" t="n">
        <v>28917</v>
      </c>
      <c r="BC2041" t="s"/>
      <c r="BD2041" t="s"/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1381</v>
      </c>
      <c r="F2042" t="n">
        <v>-1</v>
      </c>
      <c r="G2042" t="s">
        <v>74</v>
      </c>
      <c r="H2042" t="s">
        <v>75</v>
      </c>
      <c r="I2042" t="s"/>
      <c r="J2042" t="s">
        <v>74</v>
      </c>
      <c r="K2042" t="n">
        <v>179</v>
      </c>
      <c r="L2042" t="s">
        <v>76</v>
      </c>
      <c r="M2042" t="s"/>
      <c r="N2042" t="s">
        <v>1389</v>
      </c>
      <c r="O2042" t="s">
        <v>78</v>
      </c>
      <c r="P2042" t="s">
        <v>1381</v>
      </c>
      <c r="Q2042" t="s"/>
      <c r="R2042" t="s">
        <v>220</v>
      </c>
      <c r="S2042" t="s">
        <v>657</v>
      </c>
      <c r="T2042" t="s">
        <v>81</v>
      </c>
      <c r="U2042" t="s">
        <v>82</v>
      </c>
      <c r="V2042" t="s">
        <v>83</v>
      </c>
      <c r="W2042" t="s">
        <v>97</v>
      </c>
      <c r="X2042" t="s"/>
      <c r="Y2042" t="s">
        <v>85</v>
      </c>
      <c r="Z2042">
        <f>HYPERLINK("https://hotel-media.eclerx.com/savepage/tk_15468537982304115_sr_273.html","info")</f>
        <v/>
      </c>
      <c r="AA2042" t="n">
        <v>-10087224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87</v>
      </c>
      <c r="AO2042" t="s"/>
      <c r="AP2042" t="n">
        <v>70</v>
      </c>
      <c r="AQ2042" t="s">
        <v>88</v>
      </c>
      <c r="AR2042" t="s">
        <v>89</v>
      </c>
      <c r="AS2042" t="s"/>
      <c r="AT2042" t="s">
        <v>90</v>
      </c>
      <c r="AU2042" t="s"/>
      <c r="AV2042" t="s"/>
      <c r="AW2042" t="s"/>
      <c r="AX2042" t="s"/>
      <c r="AY2042" t="n">
        <v>10087224</v>
      </c>
      <c r="AZ2042" t="s">
        <v>91</v>
      </c>
      <c r="BA2042" t="s"/>
      <c r="BB2042" t="n">
        <v>28917</v>
      </c>
      <c r="BC2042" t="s"/>
      <c r="BD2042" t="s"/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1381</v>
      </c>
      <c r="F2043" t="n">
        <v>-1</v>
      </c>
      <c r="G2043" t="s">
        <v>74</v>
      </c>
      <c r="H2043" t="s">
        <v>75</v>
      </c>
      <c r="I2043" t="s"/>
      <c r="J2043" t="s">
        <v>74</v>
      </c>
      <c r="K2043" t="n">
        <v>179</v>
      </c>
      <c r="L2043" t="s">
        <v>76</v>
      </c>
      <c r="M2043" t="s"/>
      <c r="N2043" t="s">
        <v>1390</v>
      </c>
      <c r="O2043" t="s">
        <v>78</v>
      </c>
      <c r="P2043" t="s">
        <v>1381</v>
      </c>
      <c r="Q2043" t="s"/>
      <c r="R2043" t="s">
        <v>220</v>
      </c>
      <c r="S2043" t="s">
        <v>657</v>
      </c>
      <c r="T2043" t="s">
        <v>81</v>
      </c>
      <c r="U2043" t="s">
        <v>82</v>
      </c>
      <c r="V2043" t="s">
        <v>83</v>
      </c>
      <c r="W2043" t="s">
        <v>97</v>
      </c>
      <c r="X2043" t="s"/>
      <c r="Y2043" t="s">
        <v>85</v>
      </c>
      <c r="Z2043">
        <f>HYPERLINK("https://hotel-media.eclerx.com/savepage/tk_15468537982304115_sr_273.html","info")</f>
        <v/>
      </c>
      <c r="AA2043" t="n">
        <v>-10087224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87</v>
      </c>
      <c r="AO2043" t="s"/>
      <c r="AP2043" t="n">
        <v>70</v>
      </c>
      <c r="AQ2043" t="s">
        <v>88</v>
      </c>
      <c r="AR2043" t="s">
        <v>89</v>
      </c>
      <c r="AS2043" t="s"/>
      <c r="AT2043" t="s">
        <v>90</v>
      </c>
      <c r="AU2043" t="s"/>
      <c r="AV2043" t="s"/>
      <c r="AW2043" t="s"/>
      <c r="AX2043" t="s"/>
      <c r="AY2043" t="n">
        <v>10087224</v>
      </c>
      <c r="AZ2043" t="s">
        <v>91</v>
      </c>
      <c r="BA2043" t="s"/>
      <c r="BB2043" t="n">
        <v>28917</v>
      </c>
      <c r="BC2043" t="s"/>
      <c r="BD2043" t="s"/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1381</v>
      </c>
      <c r="F2044" t="n">
        <v>-1</v>
      </c>
      <c r="G2044" t="s">
        <v>74</v>
      </c>
      <c r="H2044" t="s">
        <v>75</v>
      </c>
      <c r="I2044" t="s"/>
      <c r="J2044" t="s">
        <v>74</v>
      </c>
      <c r="K2044" t="n">
        <v>199</v>
      </c>
      <c r="L2044" t="s">
        <v>76</v>
      </c>
      <c r="M2044" t="s"/>
      <c r="N2044" t="s">
        <v>1391</v>
      </c>
      <c r="O2044" t="s">
        <v>78</v>
      </c>
      <c r="P2044" t="s">
        <v>1381</v>
      </c>
      <c r="Q2044" t="s"/>
      <c r="R2044" t="s">
        <v>220</v>
      </c>
      <c r="S2044" t="s">
        <v>871</v>
      </c>
      <c r="T2044" t="s">
        <v>81</v>
      </c>
      <c r="U2044" t="s">
        <v>82</v>
      </c>
      <c r="V2044" t="s">
        <v>83</v>
      </c>
      <c r="W2044" t="s">
        <v>97</v>
      </c>
      <c r="X2044" t="s"/>
      <c r="Y2044" t="s">
        <v>85</v>
      </c>
      <c r="Z2044">
        <f>HYPERLINK("https://hotel-media.eclerx.com/savepage/tk_15468537982304115_sr_273.html","info")</f>
        <v/>
      </c>
      <c r="AA2044" t="n">
        <v>-10087224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87</v>
      </c>
      <c r="AO2044" t="s"/>
      <c r="AP2044" t="n">
        <v>70</v>
      </c>
      <c r="AQ2044" t="s">
        <v>88</v>
      </c>
      <c r="AR2044" t="s">
        <v>89</v>
      </c>
      <c r="AS2044" t="s"/>
      <c r="AT2044" t="s">
        <v>90</v>
      </c>
      <c r="AU2044" t="s"/>
      <c r="AV2044" t="s"/>
      <c r="AW2044" t="s"/>
      <c r="AX2044" t="s"/>
      <c r="AY2044" t="n">
        <v>10087224</v>
      </c>
      <c r="AZ2044" t="s">
        <v>91</v>
      </c>
      <c r="BA2044" t="s"/>
      <c r="BB2044" t="n">
        <v>28917</v>
      </c>
      <c r="BC2044" t="s"/>
      <c r="BD2044" t="s"/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1381</v>
      </c>
      <c r="F2045" t="n">
        <v>-1</v>
      </c>
      <c r="G2045" t="s">
        <v>74</v>
      </c>
      <c r="H2045" t="s">
        <v>75</v>
      </c>
      <c r="I2045" t="s"/>
      <c r="J2045" t="s">
        <v>74</v>
      </c>
      <c r="K2045" t="n">
        <v>204</v>
      </c>
      <c r="L2045" t="s">
        <v>76</v>
      </c>
      <c r="M2045" t="s"/>
      <c r="N2045" t="s">
        <v>1392</v>
      </c>
      <c r="O2045" t="s">
        <v>78</v>
      </c>
      <c r="P2045" t="s">
        <v>1381</v>
      </c>
      <c r="Q2045" t="s"/>
      <c r="R2045" t="s">
        <v>220</v>
      </c>
      <c r="S2045" t="s">
        <v>659</v>
      </c>
      <c r="T2045" t="s">
        <v>81</v>
      </c>
      <c r="U2045" t="s">
        <v>82</v>
      </c>
      <c r="V2045" t="s">
        <v>83</v>
      </c>
      <c r="W2045" t="s">
        <v>97</v>
      </c>
      <c r="X2045" t="s"/>
      <c r="Y2045" t="s">
        <v>85</v>
      </c>
      <c r="Z2045">
        <f>HYPERLINK("https://hotel-media.eclerx.com/savepage/tk_15468537982304115_sr_273.html","info")</f>
        <v/>
      </c>
      <c r="AA2045" t="n">
        <v>-10087224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87</v>
      </c>
      <c r="AO2045" t="s"/>
      <c r="AP2045" t="n">
        <v>70</v>
      </c>
      <c r="AQ2045" t="s">
        <v>88</v>
      </c>
      <c r="AR2045" t="s">
        <v>89</v>
      </c>
      <c r="AS2045" t="s"/>
      <c r="AT2045" t="s">
        <v>90</v>
      </c>
      <c r="AU2045" t="s"/>
      <c r="AV2045" t="s"/>
      <c r="AW2045" t="s"/>
      <c r="AX2045" t="s"/>
      <c r="AY2045" t="n">
        <v>10087224</v>
      </c>
      <c r="AZ2045" t="s">
        <v>91</v>
      </c>
      <c r="BA2045" t="s"/>
      <c r="BB2045" t="n">
        <v>28917</v>
      </c>
      <c r="BC2045" t="s"/>
      <c r="BD2045" t="s"/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1381</v>
      </c>
      <c r="F2046" t="n">
        <v>-1</v>
      </c>
      <c r="G2046" t="s">
        <v>74</v>
      </c>
      <c r="H2046" t="s">
        <v>75</v>
      </c>
      <c r="I2046" t="s"/>
      <c r="J2046" t="s">
        <v>74</v>
      </c>
      <c r="K2046" t="n">
        <v>224</v>
      </c>
      <c r="L2046" t="s">
        <v>76</v>
      </c>
      <c r="M2046" t="s"/>
      <c r="N2046" t="s">
        <v>1393</v>
      </c>
      <c r="O2046" t="s">
        <v>78</v>
      </c>
      <c r="P2046" t="s">
        <v>1381</v>
      </c>
      <c r="Q2046" t="s"/>
      <c r="R2046" t="s">
        <v>220</v>
      </c>
      <c r="S2046" t="s">
        <v>846</v>
      </c>
      <c r="T2046" t="s">
        <v>81</v>
      </c>
      <c r="U2046" t="s">
        <v>82</v>
      </c>
      <c r="V2046" t="s">
        <v>83</v>
      </c>
      <c r="W2046" t="s">
        <v>97</v>
      </c>
      <c r="X2046" t="s"/>
      <c r="Y2046" t="s">
        <v>85</v>
      </c>
      <c r="Z2046">
        <f>HYPERLINK("https://hotel-media.eclerx.com/savepage/tk_15468537982304115_sr_273.html","info")</f>
        <v/>
      </c>
      <c r="AA2046" t="n">
        <v>-10087224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87</v>
      </c>
      <c r="AO2046" t="s"/>
      <c r="AP2046" t="n">
        <v>70</v>
      </c>
      <c r="AQ2046" t="s">
        <v>88</v>
      </c>
      <c r="AR2046" t="s">
        <v>89</v>
      </c>
      <c r="AS2046" t="s"/>
      <c r="AT2046" t="s">
        <v>90</v>
      </c>
      <c r="AU2046" t="s"/>
      <c r="AV2046" t="s"/>
      <c r="AW2046" t="s"/>
      <c r="AX2046" t="s"/>
      <c r="AY2046" t="n">
        <v>10087224</v>
      </c>
      <c r="AZ2046" t="s">
        <v>91</v>
      </c>
      <c r="BA2046" t="s"/>
      <c r="BB2046" t="n">
        <v>28917</v>
      </c>
      <c r="BC2046" t="s"/>
      <c r="BD2046" t="s"/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1381</v>
      </c>
      <c r="F2047" t="n">
        <v>-1</v>
      </c>
      <c r="G2047" t="s">
        <v>74</v>
      </c>
      <c r="H2047" t="s">
        <v>75</v>
      </c>
      <c r="I2047" t="s"/>
      <c r="J2047" t="s">
        <v>74</v>
      </c>
      <c r="K2047" t="n">
        <v>224</v>
      </c>
      <c r="L2047" t="s">
        <v>76</v>
      </c>
      <c r="M2047" t="s"/>
      <c r="N2047" t="s">
        <v>1394</v>
      </c>
      <c r="O2047" t="s">
        <v>78</v>
      </c>
      <c r="P2047" t="s">
        <v>1381</v>
      </c>
      <c r="Q2047" t="s"/>
      <c r="R2047" t="s">
        <v>220</v>
      </c>
      <c r="S2047" t="s">
        <v>846</v>
      </c>
      <c r="T2047" t="s">
        <v>81</v>
      </c>
      <c r="U2047" t="s">
        <v>82</v>
      </c>
      <c r="V2047" t="s">
        <v>83</v>
      </c>
      <c r="W2047" t="s">
        <v>97</v>
      </c>
      <c r="X2047" t="s"/>
      <c r="Y2047" t="s">
        <v>85</v>
      </c>
      <c r="Z2047">
        <f>HYPERLINK("https://hotel-media.eclerx.com/savepage/tk_15468537982304115_sr_273.html","info")</f>
        <v/>
      </c>
      <c r="AA2047" t="n">
        <v>-10087224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87</v>
      </c>
      <c r="AO2047" t="s"/>
      <c r="AP2047" t="n">
        <v>70</v>
      </c>
      <c r="AQ2047" t="s">
        <v>88</v>
      </c>
      <c r="AR2047" t="s">
        <v>89</v>
      </c>
      <c r="AS2047" t="s"/>
      <c r="AT2047" t="s">
        <v>90</v>
      </c>
      <c r="AU2047" t="s"/>
      <c r="AV2047" t="s"/>
      <c r="AW2047" t="s"/>
      <c r="AX2047" t="s"/>
      <c r="AY2047" t="n">
        <v>10087224</v>
      </c>
      <c r="AZ2047" t="s">
        <v>91</v>
      </c>
      <c r="BA2047" t="s"/>
      <c r="BB2047" t="n">
        <v>28917</v>
      </c>
      <c r="BC2047" t="s"/>
      <c r="BD2047" t="s"/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1381</v>
      </c>
      <c r="F2048" t="n">
        <v>-1</v>
      </c>
      <c r="G2048" t="s">
        <v>74</v>
      </c>
      <c r="H2048" t="s">
        <v>75</v>
      </c>
      <c r="I2048" t="s"/>
      <c r="J2048" t="s">
        <v>74</v>
      </c>
      <c r="K2048" t="n">
        <v>244</v>
      </c>
      <c r="L2048" t="s">
        <v>76</v>
      </c>
      <c r="M2048" t="s"/>
      <c r="N2048" t="s">
        <v>1395</v>
      </c>
      <c r="O2048" t="s">
        <v>78</v>
      </c>
      <c r="P2048" t="s">
        <v>1381</v>
      </c>
      <c r="Q2048" t="s"/>
      <c r="R2048" t="s">
        <v>220</v>
      </c>
      <c r="S2048" t="s">
        <v>1396</v>
      </c>
      <c r="T2048" t="s">
        <v>81</v>
      </c>
      <c r="U2048" t="s">
        <v>82</v>
      </c>
      <c r="V2048" t="s">
        <v>83</v>
      </c>
      <c r="W2048" t="s">
        <v>97</v>
      </c>
      <c r="X2048" t="s"/>
      <c r="Y2048" t="s">
        <v>85</v>
      </c>
      <c r="Z2048">
        <f>HYPERLINK("https://hotel-media.eclerx.com/savepage/tk_15468537982304115_sr_273.html","info")</f>
        <v/>
      </c>
      <c r="AA2048" t="n">
        <v>-10087224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87</v>
      </c>
      <c r="AO2048" t="s"/>
      <c r="AP2048" t="n">
        <v>70</v>
      </c>
      <c r="AQ2048" t="s">
        <v>88</v>
      </c>
      <c r="AR2048" t="s">
        <v>89</v>
      </c>
      <c r="AS2048" t="s"/>
      <c r="AT2048" t="s">
        <v>90</v>
      </c>
      <c r="AU2048" t="s"/>
      <c r="AV2048" t="s"/>
      <c r="AW2048" t="s"/>
      <c r="AX2048" t="s"/>
      <c r="AY2048" t="n">
        <v>10087224</v>
      </c>
      <c r="AZ2048" t="s">
        <v>91</v>
      </c>
      <c r="BA2048" t="s"/>
      <c r="BB2048" t="n">
        <v>28917</v>
      </c>
      <c r="BC2048" t="s"/>
      <c r="BD2048" t="s"/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1381</v>
      </c>
      <c r="F2049" t="n">
        <v>-1</v>
      </c>
      <c r="G2049" t="s">
        <v>74</v>
      </c>
      <c r="H2049" t="s">
        <v>75</v>
      </c>
      <c r="I2049" t="s"/>
      <c r="J2049" t="s">
        <v>74</v>
      </c>
      <c r="K2049" t="n">
        <v>250</v>
      </c>
      <c r="L2049" t="s">
        <v>76</v>
      </c>
      <c r="M2049" t="s"/>
      <c r="N2049" t="s">
        <v>1397</v>
      </c>
      <c r="O2049" t="s">
        <v>78</v>
      </c>
      <c r="P2049" t="s">
        <v>1381</v>
      </c>
      <c r="Q2049" t="s"/>
      <c r="R2049" t="s">
        <v>220</v>
      </c>
      <c r="S2049" t="s">
        <v>1138</v>
      </c>
      <c r="T2049" t="s">
        <v>81</v>
      </c>
      <c r="U2049" t="s">
        <v>82</v>
      </c>
      <c r="V2049" t="s">
        <v>83</v>
      </c>
      <c r="W2049" t="s">
        <v>97</v>
      </c>
      <c r="X2049" t="s"/>
      <c r="Y2049" t="s">
        <v>85</v>
      </c>
      <c r="Z2049">
        <f>HYPERLINK("https://hotel-media.eclerx.com/savepage/tk_15468537982304115_sr_273.html","info")</f>
        <v/>
      </c>
      <c r="AA2049" t="n">
        <v>-10087224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87</v>
      </c>
      <c r="AO2049" t="s"/>
      <c r="AP2049" t="n">
        <v>70</v>
      </c>
      <c r="AQ2049" t="s">
        <v>88</v>
      </c>
      <c r="AR2049" t="s">
        <v>89</v>
      </c>
      <c r="AS2049" t="s"/>
      <c r="AT2049" t="s">
        <v>90</v>
      </c>
      <c r="AU2049" t="s"/>
      <c r="AV2049" t="s"/>
      <c r="AW2049" t="s"/>
      <c r="AX2049" t="s"/>
      <c r="AY2049" t="n">
        <v>10087224</v>
      </c>
      <c r="AZ2049" t="s">
        <v>91</v>
      </c>
      <c r="BA2049" t="s"/>
      <c r="BB2049" t="n">
        <v>28917</v>
      </c>
      <c r="BC2049" t="s"/>
      <c r="BD2049" t="s"/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1381</v>
      </c>
      <c r="F2050" t="n">
        <v>-1</v>
      </c>
      <c r="G2050" t="s">
        <v>74</v>
      </c>
      <c r="H2050" t="s">
        <v>75</v>
      </c>
      <c r="I2050" t="s"/>
      <c r="J2050" t="s">
        <v>74</v>
      </c>
      <c r="K2050" t="n">
        <v>2500</v>
      </c>
      <c r="L2050" t="s">
        <v>76</v>
      </c>
      <c r="M2050" t="s"/>
      <c r="N2050" t="s">
        <v>1398</v>
      </c>
      <c r="O2050" t="s">
        <v>78</v>
      </c>
      <c r="P2050" t="s">
        <v>1381</v>
      </c>
      <c r="Q2050" t="s"/>
      <c r="R2050" t="s">
        <v>220</v>
      </c>
      <c r="S2050" t="s">
        <v>1399</v>
      </c>
      <c r="T2050" t="s">
        <v>81</v>
      </c>
      <c r="U2050" t="s">
        <v>82</v>
      </c>
      <c r="V2050" t="s">
        <v>83</v>
      </c>
      <c r="W2050" t="s">
        <v>97</v>
      </c>
      <c r="X2050" t="s"/>
      <c r="Y2050" t="s">
        <v>85</v>
      </c>
      <c r="Z2050">
        <f>HYPERLINK("https://hotel-media.eclerx.com/savepage/tk_15468537982304115_sr_273.html","info")</f>
        <v/>
      </c>
      <c r="AA2050" t="n">
        <v>-10087224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87</v>
      </c>
      <c r="AO2050" t="s"/>
      <c r="AP2050" t="n">
        <v>70</v>
      </c>
      <c r="AQ2050" t="s">
        <v>88</v>
      </c>
      <c r="AR2050" t="s">
        <v>89</v>
      </c>
      <c r="AS2050" t="s"/>
      <c r="AT2050" t="s">
        <v>90</v>
      </c>
      <c r="AU2050" t="s"/>
      <c r="AV2050" t="s"/>
      <c r="AW2050" t="s"/>
      <c r="AX2050" t="s"/>
      <c r="AY2050" t="n">
        <v>10087224</v>
      </c>
      <c r="AZ2050" t="s">
        <v>91</v>
      </c>
      <c r="BA2050" t="s"/>
      <c r="BB2050" t="n">
        <v>28917</v>
      </c>
      <c r="BC2050" t="s"/>
      <c r="BD2050" t="s"/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1400</v>
      </c>
      <c r="F2051" t="n">
        <v>-1</v>
      </c>
      <c r="G2051" t="s">
        <v>74</v>
      </c>
      <c r="H2051" t="s">
        <v>75</v>
      </c>
      <c r="I2051" t="s"/>
      <c r="J2051" t="s">
        <v>74</v>
      </c>
      <c r="K2051" t="n">
        <v>80</v>
      </c>
      <c r="L2051" t="s">
        <v>76</v>
      </c>
      <c r="M2051" t="s"/>
      <c r="N2051" t="s">
        <v>128</v>
      </c>
      <c r="O2051" t="s">
        <v>78</v>
      </c>
      <c r="P2051" t="s">
        <v>1400</v>
      </c>
      <c r="Q2051" t="s"/>
      <c r="R2051" t="s">
        <v>587</v>
      </c>
      <c r="S2051" t="s">
        <v>96</v>
      </c>
      <c r="T2051" t="s">
        <v>81</v>
      </c>
      <c r="U2051" t="s">
        <v>82</v>
      </c>
      <c r="V2051" t="s">
        <v>83</v>
      </c>
      <c r="W2051" t="s">
        <v>97</v>
      </c>
      <c r="X2051" t="s"/>
      <c r="Y2051" t="s">
        <v>85</v>
      </c>
      <c r="Z2051">
        <f>HYPERLINK("https://hotel-media.eclerx.com/savepage/tk_15468539078016574_sr_273.html","info")</f>
        <v/>
      </c>
      <c r="AA2051" t="n">
        <v>-3247595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87</v>
      </c>
      <c r="AO2051" t="s"/>
      <c r="AP2051" t="n">
        <v>127</v>
      </c>
      <c r="AQ2051" t="s">
        <v>88</v>
      </c>
      <c r="AR2051" t="s">
        <v>141</v>
      </c>
      <c r="AS2051" t="s"/>
      <c r="AT2051" t="s">
        <v>90</v>
      </c>
      <c r="AU2051" t="s"/>
      <c r="AV2051" t="s"/>
      <c r="AW2051" t="s"/>
      <c r="AX2051" t="s"/>
      <c r="AY2051" t="n">
        <v>3247595</v>
      </c>
      <c r="AZ2051" t="s">
        <v>1401</v>
      </c>
      <c r="BA2051" t="s"/>
      <c r="BB2051" t="n">
        <v>30959</v>
      </c>
      <c r="BC2051" t="n">
        <v>53.557005440243</v>
      </c>
      <c r="BD2051" t="n">
        <v>53.557005440243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1400</v>
      </c>
      <c r="F2052" t="n">
        <v>-1</v>
      </c>
      <c r="G2052" t="s">
        <v>74</v>
      </c>
      <c r="H2052" t="s">
        <v>75</v>
      </c>
      <c r="I2052" t="s"/>
      <c r="J2052" t="s">
        <v>74</v>
      </c>
      <c r="K2052" t="n">
        <v>86</v>
      </c>
      <c r="L2052" t="s">
        <v>76</v>
      </c>
      <c r="M2052" t="s"/>
      <c r="N2052" t="s">
        <v>125</v>
      </c>
      <c r="O2052" t="s">
        <v>78</v>
      </c>
      <c r="P2052" t="s">
        <v>1400</v>
      </c>
      <c r="Q2052" t="s"/>
      <c r="R2052" t="s">
        <v>587</v>
      </c>
      <c r="S2052" t="s">
        <v>132</v>
      </c>
      <c r="T2052" t="s">
        <v>81</v>
      </c>
      <c r="U2052" t="s">
        <v>82</v>
      </c>
      <c r="V2052" t="s">
        <v>83</v>
      </c>
      <c r="W2052" t="s">
        <v>97</v>
      </c>
      <c r="X2052" t="s"/>
      <c r="Y2052" t="s">
        <v>85</v>
      </c>
      <c r="Z2052">
        <f>HYPERLINK("https://hotel-media.eclerx.com/savepage/tk_15468539078016574_sr_273.html","info")</f>
        <v/>
      </c>
      <c r="AA2052" t="n">
        <v>-3247595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87</v>
      </c>
      <c r="AO2052" t="s"/>
      <c r="AP2052" t="n">
        <v>127</v>
      </c>
      <c r="AQ2052" t="s">
        <v>88</v>
      </c>
      <c r="AR2052" t="s">
        <v>127</v>
      </c>
      <c r="AS2052" t="s"/>
      <c r="AT2052" t="s">
        <v>90</v>
      </c>
      <c r="AU2052" t="s"/>
      <c r="AV2052" t="s"/>
      <c r="AW2052" t="s"/>
      <c r="AX2052" t="s"/>
      <c r="AY2052" t="n">
        <v>3247595</v>
      </c>
      <c r="AZ2052" t="s">
        <v>1401</v>
      </c>
      <c r="BA2052" t="s"/>
      <c r="BB2052" t="n">
        <v>30959</v>
      </c>
      <c r="BC2052" t="n">
        <v>53.557005440243</v>
      </c>
      <c r="BD2052" t="n">
        <v>53.557005440243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1400</v>
      </c>
      <c r="F2053" t="n">
        <v>-1</v>
      </c>
      <c r="G2053" t="s">
        <v>74</v>
      </c>
      <c r="H2053" t="s">
        <v>75</v>
      </c>
      <c r="I2053" t="s"/>
      <c r="J2053" t="s">
        <v>74</v>
      </c>
      <c r="K2053" t="n">
        <v>87</v>
      </c>
      <c r="L2053" t="s">
        <v>76</v>
      </c>
      <c r="M2053" t="s"/>
      <c r="N2053" t="s">
        <v>329</v>
      </c>
      <c r="O2053" t="s">
        <v>78</v>
      </c>
      <c r="P2053" t="s">
        <v>1400</v>
      </c>
      <c r="Q2053" t="s"/>
      <c r="R2053" t="s">
        <v>587</v>
      </c>
      <c r="S2053" t="s">
        <v>199</v>
      </c>
      <c r="T2053" t="s">
        <v>81</v>
      </c>
      <c r="U2053" t="s">
        <v>82</v>
      </c>
      <c r="V2053" t="s">
        <v>83</v>
      </c>
      <c r="W2053" t="s">
        <v>97</v>
      </c>
      <c r="X2053" t="s"/>
      <c r="Y2053" t="s">
        <v>85</v>
      </c>
      <c r="Z2053">
        <f>HYPERLINK("https://hotel-media.eclerx.com/savepage/tk_15468539078016574_sr_273.html","info")</f>
        <v/>
      </c>
      <c r="AA2053" t="n">
        <v>-3247595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87</v>
      </c>
      <c r="AO2053" t="s"/>
      <c r="AP2053" t="n">
        <v>127</v>
      </c>
      <c r="AQ2053" t="s">
        <v>88</v>
      </c>
      <c r="AR2053" t="s">
        <v>133</v>
      </c>
      <c r="AS2053" t="s"/>
      <c r="AT2053" t="s">
        <v>90</v>
      </c>
      <c r="AU2053" t="s"/>
      <c r="AV2053" t="s"/>
      <c r="AW2053" t="s"/>
      <c r="AX2053" t="s"/>
      <c r="AY2053" t="n">
        <v>3247595</v>
      </c>
      <c r="AZ2053" t="s">
        <v>1401</v>
      </c>
      <c r="BA2053" t="s"/>
      <c r="BB2053" t="n">
        <v>30959</v>
      </c>
      <c r="BC2053" t="n">
        <v>53.557005440243</v>
      </c>
      <c r="BD2053" t="n">
        <v>53.557005440243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1400</v>
      </c>
      <c r="F2054" t="n">
        <v>-1</v>
      </c>
      <c r="G2054" t="s">
        <v>74</v>
      </c>
      <c r="H2054" t="s">
        <v>75</v>
      </c>
      <c r="I2054" t="s"/>
      <c r="J2054" t="s">
        <v>74</v>
      </c>
      <c r="K2054" t="n">
        <v>107</v>
      </c>
      <c r="L2054" t="s">
        <v>76</v>
      </c>
      <c r="M2054" t="s"/>
      <c r="N2054" t="s">
        <v>386</v>
      </c>
      <c r="O2054" t="s">
        <v>78</v>
      </c>
      <c r="P2054" t="s">
        <v>1400</v>
      </c>
      <c r="Q2054" t="s"/>
      <c r="R2054" t="s">
        <v>587</v>
      </c>
      <c r="S2054" t="s">
        <v>300</v>
      </c>
      <c r="T2054" t="s">
        <v>81</v>
      </c>
      <c r="U2054" t="s">
        <v>82</v>
      </c>
      <c r="V2054" t="s">
        <v>83</v>
      </c>
      <c r="W2054" t="s">
        <v>97</v>
      </c>
      <c r="X2054" t="s"/>
      <c r="Y2054" t="s">
        <v>85</v>
      </c>
      <c r="Z2054">
        <f>HYPERLINK("https://hotel-media.eclerx.com/savepage/tk_15468539078016574_sr_273.html","info")</f>
        <v/>
      </c>
      <c r="AA2054" t="n">
        <v>-3247595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87</v>
      </c>
      <c r="AO2054" t="s"/>
      <c r="AP2054" t="n">
        <v>127</v>
      </c>
      <c r="AQ2054" t="s">
        <v>88</v>
      </c>
      <c r="AR2054" t="s">
        <v>141</v>
      </c>
      <c r="AS2054" t="s"/>
      <c r="AT2054" t="s">
        <v>90</v>
      </c>
      <c r="AU2054" t="s"/>
      <c r="AV2054" t="s"/>
      <c r="AW2054" t="s"/>
      <c r="AX2054" t="s"/>
      <c r="AY2054" t="n">
        <v>3247595</v>
      </c>
      <c r="AZ2054" t="s">
        <v>1401</v>
      </c>
      <c r="BA2054" t="s"/>
      <c r="BB2054" t="n">
        <v>30959</v>
      </c>
      <c r="BC2054" t="n">
        <v>53.557005440243</v>
      </c>
      <c r="BD2054" t="n">
        <v>53.557005440243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1402</v>
      </c>
      <c r="F2055" t="n">
        <v>-1</v>
      </c>
      <c r="G2055" t="s">
        <v>74</v>
      </c>
      <c r="H2055" t="s">
        <v>75</v>
      </c>
      <c r="I2055" t="s"/>
      <c r="J2055" t="s">
        <v>74</v>
      </c>
      <c r="K2055" t="n">
        <v>137</v>
      </c>
      <c r="L2055" t="s">
        <v>76</v>
      </c>
      <c r="M2055" t="s"/>
      <c r="N2055" t="s">
        <v>1131</v>
      </c>
      <c r="O2055" t="s">
        <v>78</v>
      </c>
      <c r="P2055" t="s">
        <v>1402</v>
      </c>
      <c r="Q2055" t="s"/>
      <c r="R2055" t="s">
        <v>220</v>
      </c>
      <c r="S2055" t="s">
        <v>814</v>
      </c>
      <c r="T2055" t="s">
        <v>81</v>
      </c>
      <c r="U2055" t="s">
        <v>82</v>
      </c>
      <c r="V2055" t="s">
        <v>83</v>
      </c>
      <c r="W2055" t="s">
        <v>97</v>
      </c>
      <c r="X2055" t="s"/>
      <c r="Y2055" t="s">
        <v>85</v>
      </c>
      <c r="Z2055">
        <f>HYPERLINK("https://hotel-media.eclerx.com/savepage/tk_1546853787382807_sr_273.html","info")</f>
        <v/>
      </c>
      <c r="AA2055" t="n">
        <v>-2311995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87</v>
      </c>
      <c r="AO2055" t="s"/>
      <c r="AP2055" t="n">
        <v>64</v>
      </c>
      <c r="AQ2055" t="s">
        <v>88</v>
      </c>
      <c r="AR2055" t="s">
        <v>89</v>
      </c>
      <c r="AS2055" t="s"/>
      <c r="AT2055" t="s">
        <v>90</v>
      </c>
      <c r="AU2055" t="s"/>
      <c r="AV2055" t="s"/>
      <c r="AW2055" t="s"/>
      <c r="AX2055" t="s"/>
      <c r="AY2055" t="n">
        <v>2311995</v>
      </c>
      <c r="AZ2055" t="s">
        <v>1403</v>
      </c>
      <c r="BA2055" t="s"/>
      <c r="BB2055" t="n">
        <v>36518</v>
      </c>
      <c r="BC2055" t="n">
        <v>53.673495823444</v>
      </c>
      <c r="BD2055" t="n">
        <v>53.673495823444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1402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146</v>
      </c>
      <c r="L2056" t="s">
        <v>76</v>
      </c>
      <c r="M2056" t="s"/>
      <c r="N2056" t="s">
        <v>128</v>
      </c>
      <c r="O2056" t="s">
        <v>78</v>
      </c>
      <c r="P2056" t="s">
        <v>1402</v>
      </c>
      <c r="Q2056" t="s"/>
      <c r="R2056" t="s">
        <v>220</v>
      </c>
      <c r="S2056" t="s">
        <v>278</v>
      </c>
      <c r="T2056" t="s">
        <v>81</v>
      </c>
      <c r="U2056" t="s">
        <v>82</v>
      </c>
      <c r="V2056" t="s">
        <v>83</v>
      </c>
      <c r="W2056" t="s">
        <v>97</v>
      </c>
      <c r="X2056" t="s"/>
      <c r="Y2056" t="s">
        <v>85</v>
      </c>
      <c r="Z2056">
        <f>HYPERLINK("https://hotel-media.eclerx.com/savepage/tk_1546853787382807_sr_273.html","info")</f>
        <v/>
      </c>
      <c r="AA2056" t="n">
        <v>-2311995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87</v>
      </c>
      <c r="AO2056" t="s"/>
      <c r="AP2056" t="n">
        <v>64</v>
      </c>
      <c r="AQ2056" t="s">
        <v>88</v>
      </c>
      <c r="AR2056" t="s">
        <v>121</v>
      </c>
      <c r="AS2056" t="s"/>
      <c r="AT2056" t="s">
        <v>90</v>
      </c>
      <c r="AU2056" t="s"/>
      <c r="AV2056" t="s"/>
      <c r="AW2056" t="s"/>
      <c r="AX2056" t="s"/>
      <c r="AY2056" t="n">
        <v>2311995</v>
      </c>
      <c r="AZ2056" t="s">
        <v>1403</v>
      </c>
      <c r="BA2056" t="s"/>
      <c r="BB2056" t="n">
        <v>36518</v>
      </c>
      <c r="BC2056" t="n">
        <v>53.673495823444</v>
      </c>
      <c r="BD2056" t="n">
        <v>53.673495823444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1402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153</v>
      </c>
      <c r="L2057" t="s">
        <v>76</v>
      </c>
      <c r="M2057" t="s"/>
      <c r="N2057" t="s">
        <v>1404</v>
      </c>
      <c r="O2057" t="s">
        <v>78</v>
      </c>
      <c r="P2057" t="s">
        <v>1402</v>
      </c>
      <c r="Q2057" t="s"/>
      <c r="R2057" t="s">
        <v>220</v>
      </c>
      <c r="S2057" t="s">
        <v>572</v>
      </c>
      <c r="T2057" t="s">
        <v>81</v>
      </c>
      <c r="U2057" t="s">
        <v>82</v>
      </c>
      <c r="V2057" t="s">
        <v>83</v>
      </c>
      <c r="W2057" t="s">
        <v>97</v>
      </c>
      <c r="X2057" t="s"/>
      <c r="Y2057" t="s">
        <v>85</v>
      </c>
      <c r="Z2057">
        <f>HYPERLINK("https://hotel-media.eclerx.com/savepage/tk_1546853787382807_sr_273.html","info")</f>
        <v/>
      </c>
      <c r="AA2057" t="n">
        <v>-2311995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87</v>
      </c>
      <c r="AO2057" t="s"/>
      <c r="AP2057" t="n">
        <v>64</v>
      </c>
      <c r="AQ2057" t="s">
        <v>88</v>
      </c>
      <c r="AR2057" t="s">
        <v>89</v>
      </c>
      <c r="AS2057" t="s"/>
      <c r="AT2057" t="s">
        <v>90</v>
      </c>
      <c r="AU2057" t="s"/>
      <c r="AV2057" t="s"/>
      <c r="AW2057" t="s"/>
      <c r="AX2057" t="s"/>
      <c r="AY2057" t="n">
        <v>2311995</v>
      </c>
      <c r="AZ2057" t="s">
        <v>1403</v>
      </c>
      <c r="BA2057" t="s"/>
      <c r="BB2057" t="n">
        <v>36518</v>
      </c>
      <c r="BC2057" t="n">
        <v>53.673495823444</v>
      </c>
      <c r="BD2057" t="n">
        <v>53.673495823444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1402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154</v>
      </c>
      <c r="L2058" t="s">
        <v>76</v>
      </c>
      <c r="M2058" t="s"/>
      <c r="N2058" t="s">
        <v>1405</v>
      </c>
      <c r="O2058" t="s">
        <v>78</v>
      </c>
      <c r="P2058" t="s">
        <v>1402</v>
      </c>
      <c r="Q2058" t="s"/>
      <c r="R2058" t="s">
        <v>220</v>
      </c>
      <c r="S2058" t="s">
        <v>282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HYPERLINK("https://hotel-media.eclerx.com/savepage/tk_1546853787382807_sr_273.html","info")</f>
        <v/>
      </c>
      <c r="AA2058" t="n">
        <v>-2311995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87</v>
      </c>
      <c r="AO2058" t="s"/>
      <c r="AP2058" t="n">
        <v>64</v>
      </c>
      <c r="AQ2058" t="s">
        <v>88</v>
      </c>
      <c r="AR2058" t="s">
        <v>121</v>
      </c>
      <c r="AS2058" t="s"/>
      <c r="AT2058" t="s">
        <v>90</v>
      </c>
      <c r="AU2058" t="s"/>
      <c r="AV2058" t="s"/>
      <c r="AW2058" t="s"/>
      <c r="AX2058" t="s"/>
      <c r="AY2058" t="n">
        <v>2311995</v>
      </c>
      <c r="AZ2058" t="s">
        <v>1403</v>
      </c>
      <c r="BA2058" t="s"/>
      <c r="BB2058" t="n">
        <v>36518</v>
      </c>
      <c r="BC2058" t="n">
        <v>53.673495823444</v>
      </c>
      <c r="BD2058" t="n">
        <v>53.673495823444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1402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160</v>
      </c>
      <c r="L2059" t="s">
        <v>76</v>
      </c>
      <c r="M2059" t="s"/>
      <c r="N2059" t="s">
        <v>418</v>
      </c>
      <c r="O2059" t="s">
        <v>78</v>
      </c>
      <c r="P2059" t="s">
        <v>1402</v>
      </c>
      <c r="Q2059" t="s"/>
      <c r="R2059" t="s">
        <v>220</v>
      </c>
      <c r="S2059" t="s">
        <v>156</v>
      </c>
      <c r="T2059" t="s">
        <v>81</v>
      </c>
      <c r="U2059" t="s">
        <v>82</v>
      </c>
      <c r="V2059" t="s">
        <v>83</v>
      </c>
      <c r="W2059" t="s">
        <v>97</v>
      </c>
      <c r="X2059" t="s"/>
      <c r="Y2059" t="s">
        <v>85</v>
      </c>
      <c r="Z2059">
        <f>HYPERLINK("https://hotel-media.eclerx.com/savepage/tk_1546853787382807_sr_273.html","info")</f>
        <v/>
      </c>
      <c r="AA2059" t="n">
        <v>-2311995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87</v>
      </c>
      <c r="AO2059" t="s"/>
      <c r="AP2059" t="n">
        <v>64</v>
      </c>
      <c r="AQ2059" t="s">
        <v>88</v>
      </c>
      <c r="AR2059" t="s">
        <v>119</v>
      </c>
      <c r="AS2059" t="s"/>
      <c r="AT2059" t="s">
        <v>90</v>
      </c>
      <c r="AU2059" t="s"/>
      <c r="AV2059" t="s"/>
      <c r="AW2059" t="s"/>
      <c r="AX2059" t="s"/>
      <c r="AY2059" t="n">
        <v>2311995</v>
      </c>
      <c r="AZ2059" t="s">
        <v>1403</v>
      </c>
      <c r="BA2059" t="s"/>
      <c r="BB2059" t="n">
        <v>36518</v>
      </c>
      <c r="BC2059" t="n">
        <v>53.673495823444</v>
      </c>
      <c r="BD2059" t="n">
        <v>53.673495823444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1402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163</v>
      </c>
      <c r="L2060" t="s">
        <v>76</v>
      </c>
      <c r="M2060" t="s"/>
      <c r="N2060" t="s">
        <v>1406</v>
      </c>
      <c r="O2060" t="s">
        <v>78</v>
      </c>
      <c r="P2060" t="s">
        <v>1402</v>
      </c>
      <c r="Q2060" t="s"/>
      <c r="R2060" t="s">
        <v>220</v>
      </c>
      <c r="S2060" t="s">
        <v>429</v>
      </c>
      <c r="T2060" t="s">
        <v>81</v>
      </c>
      <c r="U2060" t="s">
        <v>82</v>
      </c>
      <c r="V2060" t="s">
        <v>83</v>
      </c>
      <c r="W2060" t="s">
        <v>97</v>
      </c>
      <c r="X2060" t="s"/>
      <c r="Y2060" t="s">
        <v>85</v>
      </c>
      <c r="Z2060">
        <f>HYPERLINK("https://hotel-media.eclerx.com/savepage/tk_1546853787382807_sr_273.html","info")</f>
        <v/>
      </c>
      <c r="AA2060" t="n">
        <v>-2311995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87</v>
      </c>
      <c r="AO2060" t="s"/>
      <c r="AP2060" t="n">
        <v>64</v>
      </c>
      <c r="AQ2060" t="s">
        <v>88</v>
      </c>
      <c r="AR2060" t="s">
        <v>121</v>
      </c>
      <c r="AS2060" t="s"/>
      <c r="AT2060" t="s">
        <v>90</v>
      </c>
      <c r="AU2060" t="s"/>
      <c r="AV2060" t="s"/>
      <c r="AW2060" t="s"/>
      <c r="AX2060" t="s"/>
      <c r="AY2060" t="n">
        <v>2311995</v>
      </c>
      <c r="AZ2060" t="s">
        <v>1403</v>
      </c>
      <c r="BA2060" t="s"/>
      <c r="BB2060" t="n">
        <v>36518</v>
      </c>
      <c r="BC2060" t="n">
        <v>53.673495823444</v>
      </c>
      <c r="BD2060" t="n">
        <v>53.673495823444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1402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168</v>
      </c>
      <c r="L2061" t="s">
        <v>76</v>
      </c>
      <c r="M2061" t="s"/>
      <c r="N2061" t="s">
        <v>1131</v>
      </c>
      <c r="O2061" t="s">
        <v>78</v>
      </c>
      <c r="P2061" t="s">
        <v>1402</v>
      </c>
      <c r="Q2061" t="s"/>
      <c r="R2061" t="s">
        <v>220</v>
      </c>
      <c r="S2061" t="s">
        <v>364</v>
      </c>
      <c r="T2061" t="s">
        <v>81</v>
      </c>
      <c r="U2061" t="s">
        <v>82</v>
      </c>
      <c r="V2061" t="s">
        <v>83</v>
      </c>
      <c r="W2061" t="s">
        <v>84</v>
      </c>
      <c r="X2061" t="s"/>
      <c r="Y2061" t="s">
        <v>85</v>
      </c>
      <c r="Z2061">
        <f>HYPERLINK("https://hotel-media.eclerx.com/savepage/tk_1546853787382807_sr_273.html","info")</f>
        <v/>
      </c>
      <c r="AA2061" t="n">
        <v>-2311995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87</v>
      </c>
      <c r="AO2061" t="s"/>
      <c r="AP2061" t="n">
        <v>64</v>
      </c>
      <c r="AQ2061" t="s">
        <v>88</v>
      </c>
      <c r="AR2061" t="s">
        <v>89</v>
      </c>
      <c r="AS2061" t="s"/>
      <c r="AT2061" t="s">
        <v>90</v>
      </c>
      <c r="AU2061" t="s"/>
      <c r="AV2061" t="s"/>
      <c r="AW2061" t="s"/>
      <c r="AX2061" t="s"/>
      <c r="AY2061" t="n">
        <v>2311995</v>
      </c>
      <c r="AZ2061" t="s">
        <v>1403</v>
      </c>
      <c r="BA2061" t="s"/>
      <c r="BB2061" t="n">
        <v>36518</v>
      </c>
      <c r="BC2061" t="n">
        <v>53.673495823444</v>
      </c>
      <c r="BD2061" t="n">
        <v>53.673495823444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1402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170</v>
      </c>
      <c r="L2062" t="s">
        <v>76</v>
      </c>
      <c r="M2062" t="s"/>
      <c r="N2062" t="s">
        <v>1407</v>
      </c>
      <c r="O2062" t="s">
        <v>78</v>
      </c>
      <c r="P2062" t="s">
        <v>1402</v>
      </c>
      <c r="Q2062" t="s"/>
      <c r="R2062" t="s">
        <v>220</v>
      </c>
      <c r="S2062" t="s">
        <v>863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HYPERLINK("https://hotel-media.eclerx.com/savepage/tk_1546853787382807_sr_273.html","info")</f>
        <v/>
      </c>
      <c r="AA2062" t="n">
        <v>-2311995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87</v>
      </c>
      <c r="AO2062" t="s"/>
      <c r="AP2062" t="n">
        <v>64</v>
      </c>
      <c r="AQ2062" t="s">
        <v>88</v>
      </c>
      <c r="AR2062" t="s">
        <v>121</v>
      </c>
      <c r="AS2062" t="s"/>
      <c r="AT2062" t="s">
        <v>90</v>
      </c>
      <c r="AU2062" t="s"/>
      <c r="AV2062" t="s"/>
      <c r="AW2062" t="s"/>
      <c r="AX2062" t="s"/>
      <c r="AY2062" t="n">
        <v>2311995</v>
      </c>
      <c r="AZ2062" t="s">
        <v>1403</v>
      </c>
      <c r="BA2062" t="s"/>
      <c r="BB2062" t="n">
        <v>36518</v>
      </c>
      <c r="BC2062" t="n">
        <v>53.673495823444</v>
      </c>
      <c r="BD2062" t="n">
        <v>53.673495823444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1402</v>
      </c>
      <c r="F2063" t="n">
        <v>-1</v>
      </c>
      <c r="G2063" t="s">
        <v>74</v>
      </c>
      <c r="H2063" t="s">
        <v>75</v>
      </c>
      <c r="I2063" t="s"/>
      <c r="J2063" t="s">
        <v>74</v>
      </c>
      <c r="K2063" t="n">
        <v>176</v>
      </c>
      <c r="L2063" t="s">
        <v>76</v>
      </c>
      <c r="M2063" t="s"/>
      <c r="N2063" t="s">
        <v>128</v>
      </c>
      <c r="O2063" t="s">
        <v>78</v>
      </c>
      <c r="P2063" t="s">
        <v>1402</v>
      </c>
      <c r="Q2063" t="s"/>
      <c r="R2063" t="s">
        <v>220</v>
      </c>
      <c r="S2063" t="s">
        <v>160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HYPERLINK("https://hotel-media.eclerx.com/savepage/tk_1546853787382807_sr_273.html","info")</f>
        <v/>
      </c>
      <c r="AA2063" t="n">
        <v>-2311995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87</v>
      </c>
      <c r="AO2063" t="s"/>
      <c r="AP2063" t="n">
        <v>64</v>
      </c>
      <c r="AQ2063" t="s">
        <v>88</v>
      </c>
      <c r="AR2063" t="s">
        <v>119</v>
      </c>
      <c r="AS2063" t="s"/>
      <c r="AT2063" t="s">
        <v>90</v>
      </c>
      <c r="AU2063" t="s"/>
      <c r="AV2063" t="s"/>
      <c r="AW2063" t="s"/>
      <c r="AX2063" t="s"/>
      <c r="AY2063" t="n">
        <v>2311995</v>
      </c>
      <c r="AZ2063" t="s">
        <v>1403</v>
      </c>
      <c r="BA2063" t="s"/>
      <c r="BB2063" t="n">
        <v>36518</v>
      </c>
      <c r="BC2063" t="n">
        <v>53.673495823444</v>
      </c>
      <c r="BD2063" t="n">
        <v>53.673495823444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1402</v>
      </c>
      <c r="F2064" t="n">
        <v>-1</v>
      </c>
      <c r="G2064" t="s">
        <v>74</v>
      </c>
      <c r="H2064" t="s">
        <v>75</v>
      </c>
      <c r="I2064" t="s"/>
      <c r="J2064" t="s">
        <v>74</v>
      </c>
      <c r="K2064" t="n">
        <v>179</v>
      </c>
      <c r="L2064" t="s">
        <v>76</v>
      </c>
      <c r="M2064" t="s"/>
      <c r="N2064" t="s">
        <v>128</v>
      </c>
      <c r="O2064" t="s">
        <v>78</v>
      </c>
      <c r="P2064" t="s">
        <v>1402</v>
      </c>
      <c r="Q2064" t="s"/>
      <c r="R2064" t="s">
        <v>220</v>
      </c>
      <c r="S2064" t="s">
        <v>657</v>
      </c>
      <c r="T2064" t="s">
        <v>81</v>
      </c>
      <c r="U2064" t="s">
        <v>82</v>
      </c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HYPERLINK("https://hotel-media.eclerx.com/savepage/tk_1546853787382807_sr_273.html","info")</f>
        <v/>
      </c>
      <c r="AA2064" t="n">
        <v>-2311995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87</v>
      </c>
      <c r="AO2064" t="s"/>
      <c r="AP2064" t="n">
        <v>64</v>
      </c>
      <c r="AQ2064" t="s">
        <v>88</v>
      </c>
      <c r="AR2064" t="s">
        <v>121</v>
      </c>
      <c r="AS2064" t="s"/>
      <c r="AT2064" t="s">
        <v>90</v>
      </c>
      <c r="AU2064" t="s"/>
      <c r="AV2064" t="s"/>
      <c r="AW2064" t="s"/>
      <c r="AX2064" t="s"/>
      <c r="AY2064" t="n">
        <v>2311995</v>
      </c>
      <c r="AZ2064" t="s">
        <v>1403</v>
      </c>
      <c r="BA2064" t="s"/>
      <c r="BB2064" t="n">
        <v>36518</v>
      </c>
      <c r="BC2064" t="n">
        <v>53.673495823444</v>
      </c>
      <c r="BD2064" t="n">
        <v>53.673495823444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1402</v>
      </c>
      <c r="F2065" t="n">
        <v>-1</v>
      </c>
      <c r="G2065" t="s">
        <v>74</v>
      </c>
      <c r="H2065" t="s">
        <v>75</v>
      </c>
      <c r="I2065" t="s"/>
      <c r="J2065" t="s">
        <v>74</v>
      </c>
      <c r="K2065" t="n">
        <v>184</v>
      </c>
      <c r="L2065" t="s">
        <v>76</v>
      </c>
      <c r="M2065" t="s"/>
      <c r="N2065" t="s">
        <v>1404</v>
      </c>
      <c r="O2065" t="s">
        <v>78</v>
      </c>
      <c r="P2065" t="s">
        <v>1402</v>
      </c>
      <c r="Q2065" t="s"/>
      <c r="R2065" t="s">
        <v>220</v>
      </c>
      <c r="S2065" t="s">
        <v>163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HYPERLINK("https://hotel-media.eclerx.com/savepage/tk_1546853787382807_sr_273.html","info")</f>
        <v/>
      </c>
      <c r="AA2065" t="n">
        <v>-2311995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87</v>
      </c>
      <c r="AO2065" t="s"/>
      <c r="AP2065" t="n">
        <v>64</v>
      </c>
      <c r="AQ2065" t="s">
        <v>88</v>
      </c>
      <c r="AR2065" t="s">
        <v>89</v>
      </c>
      <c r="AS2065" t="s"/>
      <c r="AT2065" t="s">
        <v>90</v>
      </c>
      <c r="AU2065" t="s"/>
      <c r="AV2065" t="s"/>
      <c r="AW2065" t="s"/>
      <c r="AX2065" t="s"/>
      <c r="AY2065" t="n">
        <v>2311995</v>
      </c>
      <c r="AZ2065" t="s">
        <v>1403</v>
      </c>
      <c r="BA2065" t="s"/>
      <c r="BB2065" t="n">
        <v>36518</v>
      </c>
      <c r="BC2065" t="n">
        <v>53.673495823444</v>
      </c>
      <c r="BD2065" t="n">
        <v>53.673495823444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1402</v>
      </c>
      <c r="F2066" t="n">
        <v>-1</v>
      </c>
      <c r="G2066" t="s">
        <v>74</v>
      </c>
      <c r="H2066" t="s">
        <v>75</v>
      </c>
      <c r="I2066" t="s"/>
      <c r="J2066" t="s">
        <v>74</v>
      </c>
      <c r="K2066" t="n">
        <v>185</v>
      </c>
      <c r="L2066" t="s">
        <v>76</v>
      </c>
      <c r="M2066" t="s"/>
      <c r="N2066" t="s">
        <v>1408</v>
      </c>
      <c r="O2066" t="s">
        <v>78</v>
      </c>
      <c r="P2066" t="s">
        <v>1402</v>
      </c>
      <c r="Q2066" t="s"/>
      <c r="R2066" t="s">
        <v>220</v>
      </c>
      <c r="S2066" t="s">
        <v>707</v>
      </c>
      <c r="T2066" t="s">
        <v>81</v>
      </c>
      <c r="U2066" t="s">
        <v>82</v>
      </c>
      <c r="V2066" t="s">
        <v>83</v>
      </c>
      <c r="W2066" t="s">
        <v>97</v>
      </c>
      <c r="X2066" t="s"/>
      <c r="Y2066" t="s">
        <v>85</v>
      </c>
      <c r="Z2066">
        <f>HYPERLINK("https://hotel-media.eclerx.com/savepage/tk_1546853787382807_sr_273.html","info")</f>
        <v/>
      </c>
      <c r="AA2066" t="n">
        <v>-2311995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87</v>
      </c>
      <c r="AO2066" t="s"/>
      <c r="AP2066" t="n">
        <v>64</v>
      </c>
      <c r="AQ2066" t="s">
        <v>88</v>
      </c>
      <c r="AR2066" t="s">
        <v>89</v>
      </c>
      <c r="AS2066" t="s"/>
      <c r="AT2066" t="s">
        <v>90</v>
      </c>
      <c r="AU2066" t="s"/>
      <c r="AV2066" t="s"/>
      <c r="AW2066" t="s"/>
      <c r="AX2066" t="s"/>
      <c r="AY2066" t="n">
        <v>2311995</v>
      </c>
      <c r="AZ2066" t="s">
        <v>1403</v>
      </c>
      <c r="BA2066" t="s"/>
      <c r="BB2066" t="n">
        <v>36518</v>
      </c>
      <c r="BC2066" t="n">
        <v>53.673495823444</v>
      </c>
      <c r="BD2066" t="n">
        <v>53.673495823444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1402</v>
      </c>
      <c r="F2067" t="n">
        <v>-1</v>
      </c>
      <c r="G2067" t="s">
        <v>74</v>
      </c>
      <c r="H2067" t="s">
        <v>75</v>
      </c>
      <c r="I2067" t="s"/>
      <c r="J2067" t="s">
        <v>74</v>
      </c>
      <c r="K2067" t="n">
        <v>195</v>
      </c>
      <c r="L2067" t="s">
        <v>76</v>
      </c>
      <c r="M2067" t="s"/>
      <c r="N2067" t="s">
        <v>1409</v>
      </c>
      <c r="O2067" t="s">
        <v>78</v>
      </c>
      <c r="P2067" t="s">
        <v>1402</v>
      </c>
      <c r="Q2067" t="s"/>
      <c r="R2067" t="s">
        <v>220</v>
      </c>
      <c r="S2067" t="s">
        <v>869</v>
      </c>
      <c r="T2067" t="s">
        <v>81</v>
      </c>
      <c r="U2067" t="s">
        <v>82</v>
      </c>
      <c r="V2067" t="s">
        <v>83</v>
      </c>
      <c r="W2067" t="s">
        <v>97</v>
      </c>
      <c r="X2067" t="s"/>
      <c r="Y2067" t="s">
        <v>85</v>
      </c>
      <c r="Z2067">
        <f>HYPERLINK("https://hotel-media.eclerx.com/savepage/tk_1546853787382807_sr_273.html","info")</f>
        <v/>
      </c>
      <c r="AA2067" t="n">
        <v>-2311995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87</v>
      </c>
      <c r="AO2067" t="s"/>
      <c r="AP2067" t="n">
        <v>64</v>
      </c>
      <c r="AQ2067" t="s">
        <v>88</v>
      </c>
      <c r="AR2067" t="s">
        <v>121</v>
      </c>
      <c r="AS2067" t="s"/>
      <c r="AT2067" t="s">
        <v>90</v>
      </c>
      <c r="AU2067" t="s"/>
      <c r="AV2067" t="s"/>
      <c r="AW2067" t="s"/>
      <c r="AX2067" t="s"/>
      <c r="AY2067" t="n">
        <v>2311995</v>
      </c>
      <c r="AZ2067" t="s">
        <v>1403</v>
      </c>
      <c r="BA2067" t="s"/>
      <c r="BB2067" t="n">
        <v>36518</v>
      </c>
      <c r="BC2067" t="n">
        <v>53.673495823444</v>
      </c>
      <c r="BD2067" t="n">
        <v>53.673495823444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1402</v>
      </c>
      <c r="F2068" t="n">
        <v>-1</v>
      </c>
      <c r="G2068" t="s">
        <v>74</v>
      </c>
      <c r="H2068" t="s">
        <v>75</v>
      </c>
      <c r="I2068" t="s"/>
      <c r="J2068" t="s">
        <v>74</v>
      </c>
      <c r="K2068" t="n">
        <v>195</v>
      </c>
      <c r="L2068" t="s">
        <v>76</v>
      </c>
      <c r="M2068" t="s"/>
      <c r="N2068" t="s">
        <v>1406</v>
      </c>
      <c r="O2068" t="s">
        <v>78</v>
      </c>
      <c r="P2068" t="s">
        <v>1402</v>
      </c>
      <c r="Q2068" t="s"/>
      <c r="R2068" t="s">
        <v>220</v>
      </c>
      <c r="S2068" t="s">
        <v>869</v>
      </c>
      <c r="T2068" t="s">
        <v>81</v>
      </c>
      <c r="U2068" t="s">
        <v>82</v>
      </c>
      <c r="V2068" t="s">
        <v>83</v>
      </c>
      <c r="W2068" t="s">
        <v>84</v>
      </c>
      <c r="X2068" t="s"/>
      <c r="Y2068" t="s">
        <v>85</v>
      </c>
      <c r="Z2068">
        <f>HYPERLINK("https://hotel-media.eclerx.com/savepage/tk_1546853787382807_sr_273.html","info")</f>
        <v/>
      </c>
      <c r="AA2068" t="n">
        <v>-2311995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87</v>
      </c>
      <c r="AO2068" t="s"/>
      <c r="AP2068" t="n">
        <v>64</v>
      </c>
      <c r="AQ2068" t="s">
        <v>88</v>
      </c>
      <c r="AR2068" t="s">
        <v>121</v>
      </c>
      <c r="AS2068" t="s"/>
      <c r="AT2068" t="s">
        <v>90</v>
      </c>
      <c r="AU2068" t="s"/>
      <c r="AV2068" t="s"/>
      <c r="AW2068" t="s"/>
      <c r="AX2068" t="s"/>
      <c r="AY2068" t="n">
        <v>2311995</v>
      </c>
      <c r="AZ2068" t="s">
        <v>1403</v>
      </c>
      <c r="BA2068" t="s"/>
      <c r="BB2068" t="n">
        <v>36518</v>
      </c>
      <c r="BC2068" t="n">
        <v>53.673495823444</v>
      </c>
      <c r="BD2068" t="n">
        <v>53.673495823444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1402</v>
      </c>
      <c r="F2069" t="n">
        <v>-1</v>
      </c>
      <c r="G2069" t="s">
        <v>74</v>
      </c>
      <c r="H2069" t="s">
        <v>75</v>
      </c>
      <c r="I2069" t="s"/>
      <c r="J2069" t="s">
        <v>74</v>
      </c>
      <c r="K2069" t="n">
        <v>214</v>
      </c>
      <c r="L2069" t="s">
        <v>76</v>
      </c>
      <c r="M2069" t="s"/>
      <c r="N2069" t="s">
        <v>1410</v>
      </c>
      <c r="O2069" t="s">
        <v>78</v>
      </c>
      <c r="P2069" t="s">
        <v>1402</v>
      </c>
      <c r="Q2069" t="s"/>
      <c r="R2069" t="s">
        <v>220</v>
      </c>
      <c r="S2069" t="s">
        <v>878</v>
      </c>
      <c r="T2069" t="s">
        <v>81</v>
      </c>
      <c r="U2069" t="s">
        <v>82</v>
      </c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HYPERLINK("https://hotel-media.eclerx.com/savepage/tk_1546853787382807_sr_273.html","info")</f>
        <v/>
      </c>
      <c r="AA2069" t="n">
        <v>-2311995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87</v>
      </c>
      <c r="AO2069" t="s"/>
      <c r="AP2069" t="n">
        <v>64</v>
      </c>
      <c r="AQ2069" t="s">
        <v>88</v>
      </c>
      <c r="AR2069" t="s">
        <v>121</v>
      </c>
      <c r="AS2069" t="s"/>
      <c r="AT2069" t="s">
        <v>90</v>
      </c>
      <c r="AU2069" t="s"/>
      <c r="AV2069" t="s"/>
      <c r="AW2069" t="s"/>
      <c r="AX2069" t="s"/>
      <c r="AY2069" t="n">
        <v>2311995</v>
      </c>
      <c r="AZ2069" t="s">
        <v>1403</v>
      </c>
      <c r="BA2069" t="s"/>
      <c r="BB2069" t="n">
        <v>36518</v>
      </c>
      <c r="BC2069" t="n">
        <v>53.673495823444</v>
      </c>
      <c r="BD2069" t="n">
        <v>53.673495823444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1402</v>
      </c>
      <c r="F2070" t="n">
        <v>-1</v>
      </c>
      <c r="G2070" t="s">
        <v>74</v>
      </c>
      <c r="H2070" t="s">
        <v>75</v>
      </c>
      <c r="I2070" t="s"/>
      <c r="J2070" t="s">
        <v>74</v>
      </c>
      <c r="K2070" t="n">
        <v>214</v>
      </c>
      <c r="L2070" t="s">
        <v>76</v>
      </c>
      <c r="M2070" t="s"/>
      <c r="N2070" t="s">
        <v>1405</v>
      </c>
      <c r="O2070" t="s">
        <v>78</v>
      </c>
      <c r="P2070" t="s">
        <v>1402</v>
      </c>
      <c r="Q2070" t="s"/>
      <c r="R2070" t="s">
        <v>220</v>
      </c>
      <c r="S2070" t="s">
        <v>878</v>
      </c>
      <c r="T2070" t="s">
        <v>81</v>
      </c>
      <c r="U2070" t="s">
        <v>82</v>
      </c>
      <c r="V2070" t="s">
        <v>83</v>
      </c>
      <c r="W2070" t="s">
        <v>880</v>
      </c>
      <c r="X2070" t="s"/>
      <c r="Y2070" t="s">
        <v>85</v>
      </c>
      <c r="Z2070">
        <f>HYPERLINK("https://hotel-media.eclerx.com/savepage/tk_1546853787382807_sr_273.html","info")</f>
        <v/>
      </c>
      <c r="AA2070" t="n">
        <v>-2311995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87</v>
      </c>
      <c r="AO2070" t="s"/>
      <c r="AP2070" t="n">
        <v>64</v>
      </c>
      <c r="AQ2070" t="s">
        <v>88</v>
      </c>
      <c r="AR2070" t="s">
        <v>121</v>
      </c>
      <c r="AS2070" t="s"/>
      <c r="AT2070" t="s">
        <v>90</v>
      </c>
      <c r="AU2070" t="s"/>
      <c r="AV2070" t="s"/>
      <c r="AW2070" t="s"/>
      <c r="AX2070" t="s"/>
      <c r="AY2070" t="n">
        <v>2311995</v>
      </c>
      <c r="AZ2070" t="s">
        <v>1403</v>
      </c>
      <c r="BA2070" t="s"/>
      <c r="BB2070" t="n">
        <v>36518</v>
      </c>
      <c r="BC2070" t="n">
        <v>53.673495823444</v>
      </c>
      <c r="BD2070" t="n">
        <v>53.673495823444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1402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216</v>
      </c>
      <c r="L2071" t="s">
        <v>76</v>
      </c>
      <c r="M2071" t="s"/>
      <c r="N2071" t="s">
        <v>1408</v>
      </c>
      <c r="O2071" t="s">
        <v>78</v>
      </c>
      <c r="P2071" t="s">
        <v>1402</v>
      </c>
      <c r="Q2071" t="s"/>
      <c r="R2071" t="s">
        <v>220</v>
      </c>
      <c r="S2071" t="s">
        <v>436</v>
      </c>
      <c r="T2071" t="s">
        <v>81</v>
      </c>
      <c r="U2071" t="s">
        <v>82</v>
      </c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HYPERLINK("https://hotel-media.eclerx.com/savepage/tk_1546853787382807_sr_273.html","info")</f>
        <v/>
      </c>
      <c r="AA2071" t="n">
        <v>-2311995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87</v>
      </c>
      <c r="AO2071" t="s"/>
      <c r="AP2071" t="n">
        <v>64</v>
      </c>
      <c r="AQ2071" t="s">
        <v>88</v>
      </c>
      <c r="AR2071" t="s">
        <v>89</v>
      </c>
      <c r="AS2071" t="s"/>
      <c r="AT2071" t="s">
        <v>90</v>
      </c>
      <c r="AU2071" t="s"/>
      <c r="AV2071" t="s"/>
      <c r="AW2071" t="s"/>
      <c r="AX2071" t="s"/>
      <c r="AY2071" t="n">
        <v>2311995</v>
      </c>
      <c r="AZ2071" t="s">
        <v>1403</v>
      </c>
      <c r="BA2071" t="s"/>
      <c r="BB2071" t="n">
        <v>36518</v>
      </c>
      <c r="BC2071" t="n">
        <v>53.673495823444</v>
      </c>
      <c r="BD2071" t="n">
        <v>53.673495823444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1402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228</v>
      </c>
      <c r="L2072" t="s">
        <v>76</v>
      </c>
      <c r="M2072" t="s"/>
      <c r="N2072" t="s">
        <v>1409</v>
      </c>
      <c r="O2072" t="s">
        <v>78</v>
      </c>
      <c r="P2072" t="s">
        <v>1402</v>
      </c>
      <c r="Q2072" t="s"/>
      <c r="R2072" t="s">
        <v>220</v>
      </c>
      <c r="S2072" t="s">
        <v>175</v>
      </c>
      <c r="T2072" t="s">
        <v>81</v>
      </c>
      <c r="U2072" t="s">
        <v>82</v>
      </c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HYPERLINK("https://hotel-media.eclerx.com/savepage/tk_1546853787382807_sr_273.html","info")</f>
        <v/>
      </c>
      <c r="AA2072" t="n">
        <v>-2311995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87</v>
      </c>
      <c r="AO2072" t="s"/>
      <c r="AP2072" t="n">
        <v>64</v>
      </c>
      <c r="AQ2072" t="s">
        <v>88</v>
      </c>
      <c r="AR2072" t="s">
        <v>121</v>
      </c>
      <c r="AS2072" t="s"/>
      <c r="AT2072" t="s">
        <v>90</v>
      </c>
      <c r="AU2072" t="s"/>
      <c r="AV2072" t="s"/>
      <c r="AW2072" t="s"/>
      <c r="AX2072" t="s"/>
      <c r="AY2072" t="n">
        <v>2311995</v>
      </c>
      <c r="AZ2072" t="s">
        <v>1403</v>
      </c>
      <c r="BA2072" t="s"/>
      <c r="BB2072" t="n">
        <v>36518</v>
      </c>
      <c r="BC2072" t="n">
        <v>53.673495823444</v>
      </c>
      <c r="BD2072" t="n">
        <v>53.673495823444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1402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230</v>
      </c>
      <c r="L2073" t="s">
        <v>76</v>
      </c>
      <c r="M2073" t="s"/>
      <c r="N2073" t="s">
        <v>1407</v>
      </c>
      <c r="O2073" t="s">
        <v>78</v>
      </c>
      <c r="P2073" t="s">
        <v>1402</v>
      </c>
      <c r="Q2073" t="s"/>
      <c r="R2073" t="s">
        <v>220</v>
      </c>
      <c r="S2073" t="s">
        <v>1086</v>
      </c>
      <c r="T2073" t="s">
        <v>81</v>
      </c>
      <c r="U2073" t="s">
        <v>82</v>
      </c>
      <c r="V2073" t="s">
        <v>83</v>
      </c>
      <c r="W2073" t="s">
        <v>880</v>
      </c>
      <c r="X2073" t="s"/>
      <c r="Y2073" t="s">
        <v>85</v>
      </c>
      <c r="Z2073">
        <f>HYPERLINK("https://hotel-media.eclerx.com/savepage/tk_1546853787382807_sr_273.html","info")</f>
        <v/>
      </c>
      <c r="AA2073" t="n">
        <v>-2311995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87</v>
      </c>
      <c r="AO2073" t="s"/>
      <c r="AP2073" t="n">
        <v>64</v>
      </c>
      <c r="AQ2073" t="s">
        <v>88</v>
      </c>
      <c r="AR2073" t="s">
        <v>121</v>
      </c>
      <c r="AS2073" t="s"/>
      <c r="AT2073" t="s">
        <v>90</v>
      </c>
      <c r="AU2073" t="s"/>
      <c r="AV2073" t="s"/>
      <c r="AW2073" t="s"/>
      <c r="AX2073" t="s"/>
      <c r="AY2073" t="n">
        <v>2311995</v>
      </c>
      <c r="AZ2073" t="s">
        <v>1403</v>
      </c>
      <c r="BA2073" t="s"/>
      <c r="BB2073" t="n">
        <v>36518</v>
      </c>
      <c r="BC2073" t="n">
        <v>53.673495823444</v>
      </c>
      <c r="BD2073" t="n">
        <v>53.673495823444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1402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274</v>
      </c>
      <c r="L2074" t="s">
        <v>76</v>
      </c>
      <c r="M2074" t="s"/>
      <c r="N2074" t="s">
        <v>1410</v>
      </c>
      <c r="O2074" t="s">
        <v>78</v>
      </c>
      <c r="P2074" t="s">
        <v>1402</v>
      </c>
      <c r="Q2074" t="s"/>
      <c r="R2074" t="s">
        <v>220</v>
      </c>
      <c r="S2074" t="s">
        <v>486</v>
      </c>
      <c r="T2074" t="s">
        <v>81</v>
      </c>
      <c r="U2074" t="s">
        <v>82</v>
      </c>
      <c r="V2074" t="s">
        <v>83</v>
      </c>
      <c r="W2074" t="s">
        <v>880</v>
      </c>
      <c r="X2074" t="s"/>
      <c r="Y2074" t="s">
        <v>85</v>
      </c>
      <c r="Z2074">
        <f>HYPERLINK("https://hotel-media.eclerx.com/savepage/tk_1546853787382807_sr_273.html","info")</f>
        <v/>
      </c>
      <c r="AA2074" t="n">
        <v>-2311995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87</v>
      </c>
      <c r="AO2074" t="s"/>
      <c r="AP2074" t="n">
        <v>64</v>
      </c>
      <c r="AQ2074" t="s">
        <v>88</v>
      </c>
      <c r="AR2074" t="s">
        <v>121</v>
      </c>
      <c r="AS2074" t="s"/>
      <c r="AT2074" t="s">
        <v>90</v>
      </c>
      <c r="AU2074" t="s"/>
      <c r="AV2074" t="s"/>
      <c r="AW2074" t="s"/>
      <c r="AX2074" t="s"/>
      <c r="AY2074" t="n">
        <v>2311995</v>
      </c>
      <c r="AZ2074" t="s">
        <v>1403</v>
      </c>
      <c r="BA2074" t="s"/>
      <c r="BB2074" t="n">
        <v>36518</v>
      </c>
      <c r="BC2074" t="n">
        <v>53.673495823444</v>
      </c>
      <c r="BD2074" t="n">
        <v>53.673495823444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1411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96</v>
      </c>
      <c r="L2075" t="s">
        <v>76</v>
      </c>
      <c r="M2075" t="s"/>
      <c r="N2075" t="s">
        <v>431</v>
      </c>
      <c r="O2075" t="s">
        <v>78</v>
      </c>
      <c r="P2075" t="s">
        <v>1411</v>
      </c>
      <c r="Q2075" t="s"/>
      <c r="R2075" t="s">
        <v>95</v>
      </c>
      <c r="S2075" t="s">
        <v>250</v>
      </c>
      <c r="T2075" t="s">
        <v>81</v>
      </c>
      <c r="U2075" t="s">
        <v>82</v>
      </c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HYPERLINK("https://hotel-media.eclerx.com/savepage/tk_15468536497250588_sr_273.html","info")</f>
        <v/>
      </c>
      <c r="AA2075" t="n">
        <v>-2311894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87</v>
      </c>
      <c r="AO2075" t="s"/>
      <c r="AP2075" t="n">
        <v>8</v>
      </c>
      <c r="AQ2075" t="s">
        <v>88</v>
      </c>
      <c r="AR2075" t="s">
        <v>89</v>
      </c>
      <c r="AS2075" t="s"/>
      <c r="AT2075" t="s">
        <v>90</v>
      </c>
      <c r="AU2075" t="s"/>
      <c r="AV2075" t="s"/>
      <c r="AW2075" t="s"/>
      <c r="AX2075" t="s"/>
      <c r="AY2075" t="n">
        <v>2311894</v>
      </c>
      <c r="AZ2075" t="s">
        <v>1412</v>
      </c>
      <c r="BA2075" t="s"/>
      <c r="BB2075" t="n">
        <v>28920</v>
      </c>
      <c r="BC2075" t="n">
        <v>53.547653139805</v>
      </c>
      <c r="BD2075" t="n">
        <v>53.547653139805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1411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96</v>
      </c>
      <c r="L2076" t="s">
        <v>76</v>
      </c>
      <c r="M2076" t="s"/>
      <c r="N2076" t="s">
        <v>134</v>
      </c>
      <c r="O2076" t="s">
        <v>78</v>
      </c>
      <c r="P2076" t="s">
        <v>1411</v>
      </c>
      <c r="Q2076" t="s"/>
      <c r="R2076" t="s">
        <v>95</v>
      </c>
      <c r="S2076" t="s">
        <v>250</v>
      </c>
      <c r="T2076" t="s">
        <v>81</v>
      </c>
      <c r="U2076" t="s">
        <v>82</v>
      </c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HYPERLINK("https://hotel-media.eclerx.com/savepage/tk_15468536497250588_sr_273.html","info")</f>
        <v/>
      </c>
      <c r="AA2076" t="n">
        <v>-2311894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87</v>
      </c>
      <c r="AO2076" t="s"/>
      <c r="AP2076" t="n">
        <v>8</v>
      </c>
      <c r="AQ2076" t="s">
        <v>88</v>
      </c>
      <c r="AR2076" t="s">
        <v>133</v>
      </c>
      <c r="AS2076" t="s"/>
      <c r="AT2076" t="s">
        <v>90</v>
      </c>
      <c r="AU2076" t="s"/>
      <c r="AV2076" t="s"/>
      <c r="AW2076" t="s"/>
      <c r="AX2076" t="s"/>
      <c r="AY2076" t="n">
        <v>2311894</v>
      </c>
      <c r="AZ2076" t="s">
        <v>1412</v>
      </c>
      <c r="BA2076" t="s"/>
      <c r="BB2076" t="n">
        <v>28920</v>
      </c>
      <c r="BC2076" t="n">
        <v>53.547653139805</v>
      </c>
      <c r="BD2076" t="n">
        <v>53.547653139805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1411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102</v>
      </c>
      <c r="L2077" t="s">
        <v>76</v>
      </c>
      <c r="M2077" t="s"/>
      <c r="N2077" t="s">
        <v>128</v>
      </c>
      <c r="O2077" t="s">
        <v>78</v>
      </c>
      <c r="P2077" t="s">
        <v>1411</v>
      </c>
      <c r="Q2077" t="s"/>
      <c r="R2077" t="s">
        <v>95</v>
      </c>
      <c r="S2077" t="s">
        <v>145</v>
      </c>
      <c r="T2077" t="s">
        <v>81</v>
      </c>
      <c r="U2077" t="s">
        <v>82</v>
      </c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HYPERLINK("https://hotel-media.eclerx.com/savepage/tk_15468536497250588_sr_273.html","info")</f>
        <v/>
      </c>
      <c r="AA2077" t="n">
        <v>-2311894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87</v>
      </c>
      <c r="AO2077" t="s"/>
      <c r="AP2077" t="n">
        <v>8</v>
      </c>
      <c r="AQ2077" t="s">
        <v>88</v>
      </c>
      <c r="AR2077" t="s">
        <v>119</v>
      </c>
      <c r="AS2077" t="s"/>
      <c r="AT2077" t="s">
        <v>90</v>
      </c>
      <c r="AU2077" t="s"/>
      <c r="AV2077" t="s"/>
      <c r="AW2077" t="s"/>
      <c r="AX2077" t="s"/>
      <c r="AY2077" t="n">
        <v>2311894</v>
      </c>
      <c r="AZ2077" t="s">
        <v>1412</v>
      </c>
      <c r="BA2077" t="s"/>
      <c r="BB2077" t="n">
        <v>28920</v>
      </c>
      <c r="BC2077" t="n">
        <v>53.547653139805</v>
      </c>
      <c r="BD2077" t="n">
        <v>53.547653139805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1411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102</v>
      </c>
      <c r="L2078" t="s">
        <v>76</v>
      </c>
      <c r="M2078" t="s"/>
      <c r="N2078" t="s">
        <v>128</v>
      </c>
      <c r="O2078" t="s">
        <v>78</v>
      </c>
      <c r="P2078" t="s">
        <v>1411</v>
      </c>
      <c r="Q2078" t="s"/>
      <c r="R2078" t="s">
        <v>95</v>
      </c>
      <c r="S2078" t="s">
        <v>145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HYPERLINK("https://hotel-media.eclerx.com/savepage/tk_15468536497250588_sr_273.html","info")</f>
        <v/>
      </c>
      <c r="AA2078" t="n">
        <v>-2311894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87</v>
      </c>
      <c r="AO2078" t="s"/>
      <c r="AP2078" t="n">
        <v>8</v>
      </c>
      <c r="AQ2078" t="s">
        <v>88</v>
      </c>
      <c r="AR2078" t="s">
        <v>124</v>
      </c>
      <c r="AS2078" t="s"/>
      <c r="AT2078" t="s">
        <v>90</v>
      </c>
      <c r="AU2078" t="s"/>
      <c r="AV2078" t="s"/>
      <c r="AW2078" t="s"/>
      <c r="AX2078" t="s"/>
      <c r="AY2078" t="n">
        <v>2311894</v>
      </c>
      <c r="AZ2078" t="s">
        <v>1412</v>
      </c>
      <c r="BA2078" t="s"/>
      <c r="BB2078" t="n">
        <v>28920</v>
      </c>
      <c r="BC2078" t="n">
        <v>53.547653139805</v>
      </c>
      <c r="BD2078" t="n">
        <v>53.547653139805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1411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102</v>
      </c>
      <c r="L2079" t="s">
        <v>76</v>
      </c>
      <c r="M2079" t="s"/>
      <c r="N2079" t="s">
        <v>137</v>
      </c>
      <c r="O2079" t="s">
        <v>78</v>
      </c>
      <c r="P2079" t="s">
        <v>1411</v>
      </c>
      <c r="Q2079" t="s"/>
      <c r="R2079" t="s">
        <v>95</v>
      </c>
      <c r="S2079" t="s">
        <v>145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HYPERLINK("https://hotel-media.eclerx.com/savepage/tk_15468536497250588_sr_273.html","info")</f>
        <v/>
      </c>
      <c r="AA2079" t="n">
        <v>-2311894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87</v>
      </c>
      <c r="AO2079" t="s"/>
      <c r="AP2079" t="n">
        <v>8</v>
      </c>
      <c r="AQ2079" t="s">
        <v>88</v>
      </c>
      <c r="AR2079" t="s">
        <v>121</v>
      </c>
      <c r="AS2079" t="s"/>
      <c r="AT2079" t="s">
        <v>90</v>
      </c>
      <c r="AU2079" t="s"/>
      <c r="AV2079" t="s"/>
      <c r="AW2079" t="s"/>
      <c r="AX2079" t="s"/>
      <c r="AY2079" t="n">
        <v>2311894</v>
      </c>
      <c r="AZ2079" t="s">
        <v>1412</v>
      </c>
      <c r="BA2079" t="s"/>
      <c r="BB2079" t="n">
        <v>28920</v>
      </c>
      <c r="BC2079" t="n">
        <v>53.547653139805</v>
      </c>
      <c r="BD2079" t="n">
        <v>53.547653139805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1411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122</v>
      </c>
      <c r="L2080" t="s">
        <v>76</v>
      </c>
      <c r="M2080" t="s"/>
      <c r="N2080" t="s">
        <v>1413</v>
      </c>
      <c r="O2080" t="s">
        <v>78</v>
      </c>
      <c r="P2080" t="s">
        <v>1411</v>
      </c>
      <c r="Q2080" t="s"/>
      <c r="R2080" t="s">
        <v>95</v>
      </c>
      <c r="S2080" t="s">
        <v>256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HYPERLINK("https://hotel-media.eclerx.com/savepage/tk_15468536497250588_sr_273.html","info")</f>
        <v/>
      </c>
      <c r="AA2080" t="n">
        <v>-2311894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87</v>
      </c>
      <c r="AO2080" t="s"/>
      <c r="AP2080" t="n">
        <v>8</v>
      </c>
      <c r="AQ2080" t="s">
        <v>88</v>
      </c>
      <c r="AR2080" t="s">
        <v>89</v>
      </c>
      <c r="AS2080" t="s"/>
      <c r="AT2080" t="s">
        <v>90</v>
      </c>
      <c r="AU2080" t="s"/>
      <c r="AV2080" t="s"/>
      <c r="AW2080" t="s"/>
      <c r="AX2080" t="s"/>
      <c r="AY2080" t="n">
        <v>2311894</v>
      </c>
      <c r="AZ2080" t="s">
        <v>1412</v>
      </c>
      <c r="BA2080" t="s"/>
      <c r="BB2080" t="n">
        <v>28920</v>
      </c>
      <c r="BC2080" t="n">
        <v>53.547653139805</v>
      </c>
      <c r="BD2080" t="n">
        <v>53.547653139805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1411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132</v>
      </c>
      <c r="L2081" t="s">
        <v>76</v>
      </c>
      <c r="M2081" t="s"/>
      <c r="N2081" t="s">
        <v>1414</v>
      </c>
      <c r="O2081" t="s">
        <v>78</v>
      </c>
      <c r="P2081" t="s">
        <v>1411</v>
      </c>
      <c r="Q2081" t="s"/>
      <c r="R2081" t="s">
        <v>95</v>
      </c>
      <c r="S2081" t="s">
        <v>260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HYPERLINK("https://hotel-media.eclerx.com/savepage/tk_15468536497250588_sr_273.html","info")</f>
        <v/>
      </c>
      <c r="AA2081" t="n">
        <v>-2311894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87</v>
      </c>
      <c r="AO2081" t="s"/>
      <c r="AP2081" t="n">
        <v>8</v>
      </c>
      <c r="AQ2081" t="s">
        <v>88</v>
      </c>
      <c r="AR2081" t="s">
        <v>89</v>
      </c>
      <c r="AS2081" t="s"/>
      <c r="AT2081" t="s">
        <v>90</v>
      </c>
      <c r="AU2081" t="s"/>
      <c r="AV2081" t="s"/>
      <c r="AW2081" t="s"/>
      <c r="AX2081" t="s"/>
      <c r="AY2081" t="n">
        <v>2311894</v>
      </c>
      <c r="AZ2081" t="s">
        <v>1412</v>
      </c>
      <c r="BA2081" t="s"/>
      <c r="BB2081" t="n">
        <v>28920</v>
      </c>
      <c r="BC2081" t="n">
        <v>53.547653139805</v>
      </c>
      <c r="BD2081" t="n">
        <v>53.547653139805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1411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182</v>
      </c>
      <c r="L2082" t="s">
        <v>76</v>
      </c>
      <c r="M2082" t="s"/>
      <c r="N2082" t="s">
        <v>1415</v>
      </c>
      <c r="O2082" t="s">
        <v>78</v>
      </c>
      <c r="P2082" t="s">
        <v>1411</v>
      </c>
      <c r="Q2082" t="s"/>
      <c r="R2082" t="s">
        <v>95</v>
      </c>
      <c r="S2082" t="s">
        <v>162</v>
      </c>
      <c r="T2082" t="s">
        <v>81</v>
      </c>
      <c r="U2082" t="s">
        <v>82</v>
      </c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HYPERLINK("https://hotel-media.eclerx.com/savepage/tk_15468536497250588_sr_273.html","info")</f>
        <v/>
      </c>
      <c r="AA2082" t="n">
        <v>-2311894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87</v>
      </c>
      <c r="AO2082" t="s"/>
      <c r="AP2082" t="n">
        <v>8</v>
      </c>
      <c r="AQ2082" t="s">
        <v>88</v>
      </c>
      <c r="AR2082" t="s">
        <v>89</v>
      </c>
      <c r="AS2082" t="s"/>
      <c r="AT2082" t="s">
        <v>90</v>
      </c>
      <c r="AU2082" t="s"/>
      <c r="AV2082" t="s"/>
      <c r="AW2082" t="s"/>
      <c r="AX2082" t="s"/>
      <c r="AY2082" t="n">
        <v>2311894</v>
      </c>
      <c r="AZ2082" t="s">
        <v>1412</v>
      </c>
      <c r="BA2082" t="s"/>
      <c r="BB2082" t="n">
        <v>28920</v>
      </c>
      <c r="BC2082" t="n">
        <v>53.547653139805</v>
      </c>
      <c r="BD2082" t="n">
        <v>53.547653139805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1416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159</v>
      </c>
      <c r="L2083" t="s">
        <v>76</v>
      </c>
      <c r="M2083" t="s"/>
      <c r="N2083" t="s">
        <v>448</v>
      </c>
      <c r="O2083" t="s">
        <v>78</v>
      </c>
      <c r="P2083" t="s">
        <v>1416</v>
      </c>
      <c r="Q2083" t="s"/>
      <c r="R2083" t="s">
        <v>220</v>
      </c>
      <c r="S2083" t="s">
        <v>698</v>
      </c>
      <c r="T2083" t="s">
        <v>81</v>
      </c>
      <c r="U2083" t="s">
        <v>82</v>
      </c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HYPERLINK("https://hotel-media.eclerx.com/savepage/tk_15468537178004735_sr_273.html","info")</f>
        <v/>
      </c>
      <c r="AA2083" t="n">
        <v>-2311975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87</v>
      </c>
      <c r="AO2083" t="s"/>
      <c r="AP2083" t="n">
        <v>38</v>
      </c>
      <c r="AQ2083" t="s">
        <v>88</v>
      </c>
      <c r="AR2083" t="s">
        <v>89</v>
      </c>
      <c r="AS2083" t="s"/>
      <c r="AT2083" t="s">
        <v>90</v>
      </c>
      <c r="AU2083" t="s"/>
      <c r="AV2083" t="s"/>
      <c r="AW2083" t="s"/>
      <c r="AX2083" t="s"/>
      <c r="AY2083" t="n">
        <v>2311975</v>
      </c>
      <c r="AZ2083" t="s">
        <v>1417</v>
      </c>
      <c r="BA2083" t="s"/>
      <c r="BB2083" t="n">
        <v>76096</v>
      </c>
      <c r="BC2083" t="n">
        <v>53.633716352415</v>
      </c>
      <c r="BD2083" t="n">
        <v>53.633716352415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1416</v>
      </c>
      <c r="F2084" t="n">
        <v>-1</v>
      </c>
      <c r="G2084" t="s">
        <v>74</v>
      </c>
      <c r="H2084" t="s">
        <v>75</v>
      </c>
      <c r="I2084" t="s"/>
      <c r="J2084" t="s">
        <v>74</v>
      </c>
      <c r="K2084" t="n">
        <v>159</v>
      </c>
      <c r="L2084" t="s">
        <v>76</v>
      </c>
      <c r="M2084" t="s"/>
      <c r="N2084" t="s">
        <v>805</v>
      </c>
      <c r="O2084" t="s">
        <v>78</v>
      </c>
      <c r="P2084" t="s">
        <v>1416</v>
      </c>
      <c r="Q2084" t="s"/>
      <c r="R2084" t="s">
        <v>220</v>
      </c>
      <c r="S2084" t="s">
        <v>698</v>
      </c>
      <c r="T2084" t="s">
        <v>81</v>
      </c>
      <c r="U2084" t="s">
        <v>82</v>
      </c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HYPERLINK("https://hotel-media.eclerx.com/savepage/tk_15468537178004735_sr_273.html","info")</f>
        <v/>
      </c>
      <c r="AA2084" t="n">
        <v>-2311975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87</v>
      </c>
      <c r="AO2084" t="s"/>
      <c r="AP2084" t="n">
        <v>38</v>
      </c>
      <c r="AQ2084" t="s">
        <v>88</v>
      </c>
      <c r="AR2084" t="s">
        <v>89</v>
      </c>
      <c r="AS2084" t="s"/>
      <c r="AT2084" t="s">
        <v>90</v>
      </c>
      <c r="AU2084" t="s"/>
      <c r="AV2084" t="s"/>
      <c r="AW2084" t="s"/>
      <c r="AX2084" t="s"/>
      <c r="AY2084" t="n">
        <v>2311975</v>
      </c>
      <c r="AZ2084" t="s">
        <v>1417</v>
      </c>
      <c r="BA2084" t="s"/>
      <c r="BB2084" t="n">
        <v>76096</v>
      </c>
      <c r="BC2084" t="n">
        <v>53.633716352415</v>
      </c>
      <c r="BD2084" t="n">
        <v>53.633716352415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1416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160</v>
      </c>
      <c r="L2085" t="s">
        <v>76</v>
      </c>
      <c r="M2085" t="s"/>
      <c r="N2085" t="s">
        <v>448</v>
      </c>
      <c r="O2085" t="s">
        <v>78</v>
      </c>
      <c r="P2085" t="s">
        <v>1416</v>
      </c>
      <c r="Q2085" t="s"/>
      <c r="R2085" t="s">
        <v>220</v>
      </c>
      <c r="S2085" t="s">
        <v>156</v>
      </c>
      <c r="T2085" t="s">
        <v>81</v>
      </c>
      <c r="U2085" t="s">
        <v>82</v>
      </c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HYPERLINK("https://hotel-media.eclerx.com/savepage/tk_15468537178004735_sr_273.html","info")</f>
        <v/>
      </c>
      <c r="AA2085" t="n">
        <v>-2311975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87</v>
      </c>
      <c r="AO2085" t="s"/>
      <c r="AP2085" t="n">
        <v>38</v>
      </c>
      <c r="AQ2085" t="s">
        <v>88</v>
      </c>
      <c r="AR2085" t="s">
        <v>114</v>
      </c>
      <c r="AS2085" t="s"/>
      <c r="AT2085" t="s">
        <v>90</v>
      </c>
      <c r="AU2085" t="s"/>
      <c r="AV2085" t="s"/>
      <c r="AW2085" t="s"/>
      <c r="AX2085" t="s"/>
      <c r="AY2085" t="n">
        <v>2311975</v>
      </c>
      <c r="AZ2085" t="s">
        <v>1417</v>
      </c>
      <c r="BA2085" t="s"/>
      <c r="BB2085" t="n">
        <v>76096</v>
      </c>
      <c r="BC2085" t="n">
        <v>53.633716352415</v>
      </c>
      <c r="BD2085" t="n">
        <v>53.633716352415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1416</v>
      </c>
      <c r="F2086" t="n">
        <v>-1</v>
      </c>
      <c r="G2086" t="s">
        <v>74</v>
      </c>
      <c r="H2086" t="s">
        <v>75</v>
      </c>
      <c r="I2086" t="s"/>
      <c r="J2086" t="s">
        <v>74</v>
      </c>
      <c r="K2086" t="n">
        <v>160</v>
      </c>
      <c r="L2086" t="s">
        <v>76</v>
      </c>
      <c r="M2086" t="s"/>
      <c r="N2086" t="s">
        <v>805</v>
      </c>
      <c r="O2086" t="s">
        <v>78</v>
      </c>
      <c r="P2086" t="s">
        <v>1416</v>
      </c>
      <c r="Q2086" t="s"/>
      <c r="R2086" t="s">
        <v>220</v>
      </c>
      <c r="S2086" t="s">
        <v>156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HYPERLINK("https://hotel-media.eclerx.com/savepage/tk_15468537178004735_sr_273.html","info")</f>
        <v/>
      </c>
      <c r="AA2086" t="n">
        <v>-2311975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87</v>
      </c>
      <c r="AO2086" t="s"/>
      <c r="AP2086" t="n">
        <v>38</v>
      </c>
      <c r="AQ2086" t="s">
        <v>88</v>
      </c>
      <c r="AR2086" t="s">
        <v>114</v>
      </c>
      <c r="AS2086" t="s"/>
      <c r="AT2086" t="s">
        <v>90</v>
      </c>
      <c r="AU2086" t="s"/>
      <c r="AV2086" t="s"/>
      <c r="AW2086" t="s"/>
      <c r="AX2086" t="s"/>
      <c r="AY2086" t="n">
        <v>2311975</v>
      </c>
      <c r="AZ2086" t="s">
        <v>1417</v>
      </c>
      <c r="BA2086" t="s"/>
      <c r="BB2086" t="n">
        <v>76096</v>
      </c>
      <c r="BC2086" t="n">
        <v>53.633716352415</v>
      </c>
      <c r="BD2086" t="n">
        <v>53.633716352415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1416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163</v>
      </c>
      <c r="L2087" t="s">
        <v>76</v>
      </c>
      <c r="M2087" t="s"/>
      <c r="N2087" t="s">
        <v>431</v>
      </c>
      <c r="O2087" t="s">
        <v>78</v>
      </c>
      <c r="P2087" t="s">
        <v>1416</v>
      </c>
      <c r="Q2087" t="s"/>
      <c r="R2087" t="s">
        <v>220</v>
      </c>
      <c r="S2087" t="s">
        <v>429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HYPERLINK("https://hotel-media.eclerx.com/savepage/tk_15468537178004735_sr_273.html","info")</f>
        <v/>
      </c>
      <c r="AA2087" t="n">
        <v>-2311975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87</v>
      </c>
      <c r="AO2087" t="s"/>
      <c r="AP2087" t="n">
        <v>38</v>
      </c>
      <c r="AQ2087" t="s">
        <v>88</v>
      </c>
      <c r="AR2087" t="s">
        <v>89</v>
      </c>
      <c r="AS2087" t="s"/>
      <c r="AT2087" t="s">
        <v>90</v>
      </c>
      <c r="AU2087" t="s"/>
      <c r="AV2087" t="s"/>
      <c r="AW2087" t="s"/>
      <c r="AX2087" t="s"/>
      <c r="AY2087" t="n">
        <v>2311975</v>
      </c>
      <c r="AZ2087" t="s">
        <v>1417</v>
      </c>
      <c r="BA2087" t="s"/>
      <c r="BB2087" t="n">
        <v>76096</v>
      </c>
      <c r="BC2087" t="n">
        <v>53.633716352415</v>
      </c>
      <c r="BD2087" t="n">
        <v>53.633716352415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1416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167</v>
      </c>
      <c r="L2088" t="s">
        <v>76</v>
      </c>
      <c r="M2088" t="s"/>
      <c r="N2088" t="s">
        <v>125</v>
      </c>
      <c r="O2088" t="s">
        <v>78</v>
      </c>
      <c r="P2088" t="s">
        <v>1416</v>
      </c>
      <c r="Q2088" t="s"/>
      <c r="R2088" t="s">
        <v>220</v>
      </c>
      <c r="S2088" t="s">
        <v>717</v>
      </c>
      <c r="T2088" t="s">
        <v>81</v>
      </c>
      <c r="U2088" t="s">
        <v>82</v>
      </c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HYPERLINK("https://hotel-media.eclerx.com/savepage/tk_15468537178004735_sr_273.html","info")</f>
        <v/>
      </c>
      <c r="AA2088" t="n">
        <v>-2311975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87</v>
      </c>
      <c r="AO2088" t="s"/>
      <c r="AP2088" t="n">
        <v>38</v>
      </c>
      <c r="AQ2088" t="s">
        <v>88</v>
      </c>
      <c r="AR2088" t="s">
        <v>133</v>
      </c>
      <c r="AS2088" t="s"/>
      <c r="AT2088" t="s">
        <v>90</v>
      </c>
      <c r="AU2088" t="s"/>
      <c r="AV2088" t="s"/>
      <c r="AW2088" t="s"/>
      <c r="AX2088" t="s"/>
      <c r="AY2088" t="n">
        <v>2311975</v>
      </c>
      <c r="AZ2088" t="s">
        <v>1417</v>
      </c>
      <c r="BA2088" t="s"/>
      <c r="BB2088" t="n">
        <v>76096</v>
      </c>
      <c r="BC2088" t="n">
        <v>53.633716352415</v>
      </c>
      <c r="BD2088" t="n">
        <v>53.633716352415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1416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174</v>
      </c>
      <c r="L2089" t="s">
        <v>76</v>
      </c>
      <c r="M2089" t="s"/>
      <c r="N2089" t="s">
        <v>125</v>
      </c>
      <c r="O2089" t="s">
        <v>78</v>
      </c>
      <c r="P2089" t="s">
        <v>1416</v>
      </c>
      <c r="Q2089" t="s"/>
      <c r="R2089" t="s">
        <v>220</v>
      </c>
      <c r="S2089" t="s">
        <v>229</v>
      </c>
      <c r="T2089" t="s">
        <v>81</v>
      </c>
      <c r="U2089" t="s">
        <v>82</v>
      </c>
      <c r="V2089" t="s">
        <v>83</v>
      </c>
      <c r="W2089" t="s">
        <v>84</v>
      </c>
      <c r="X2089" t="s"/>
      <c r="Y2089" t="s">
        <v>85</v>
      </c>
      <c r="Z2089">
        <f>HYPERLINK("https://hotel-media.eclerx.com/savepage/tk_15468537178004735_sr_273.html","info")</f>
        <v/>
      </c>
      <c r="AA2089" t="n">
        <v>-2311975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87</v>
      </c>
      <c r="AO2089" t="s"/>
      <c r="AP2089" t="n">
        <v>38</v>
      </c>
      <c r="AQ2089" t="s">
        <v>88</v>
      </c>
      <c r="AR2089" t="s">
        <v>127</v>
      </c>
      <c r="AS2089" t="s"/>
      <c r="AT2089" t="s">
        <v>90</v>
      </c>
      <c r="AU2089" t="s"/>
      <c r="AV2089" t="s"/>
      <c r="AW2089" t="s"/>
      <c r="AX2089" t="s"/>
      <c r="AY2089" t="n">
        <v>2311975</v>
      </c>
      <c r="AZ2089" t="s">
        <v>1417</v>
      </c>
      <c r="BA2089" t="s"/>
      <c r="BB2089" t="n">
        <v>76096</v>
      </c>
      <c r="BC2089" t="n">
        <v>53.633716352415</v>
      </c>
      <c r="BD2089" t="n">
        <v>53.633716352415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1418</v>
      </c>
      <c r="F2090" t="n">
        <v>-1</v>
      </c>
      <c r="G2090" t="s">
        <v>74</v>
      </c>
      <c r="H2090" t="s">
        <v>75</v>
      </c>
      <c r="I2090" t="s"/>
      <c r="J2090" t="s">
        <v>74</v>
      </c>
      <c r="K2090" t="n">
        <v>112</v>
      </c>
      <c r="L2090" t="s">
        <v>76</v>
      </c>
      <c r="M2090" t="s"/>
      <c r="N2090" t="s">
        <v>128</v>
      </c>
      <c r="O2090" t="s">
        <v>78</v>
      </c>
      <c r="P2090" t="s">
        <v>1418</v>
      </c>
      <c r="Q2090" t="s"/>
      <c r="R2090" t="s">
        <v>220</v>
      </c>
      <c r="S2090" t="s">
        <v>253</v>
      </c>
      <c r="T2090" t="s">
        <v>81</v>
      </c>
      <c r="U2090" t="s">
        <v>82</v>
      </c>
      <c r="V2090" t="s">
        <v>83</v>
      </c>
      <c r="W2090" t="s">
        <v>97</v>
      </c>
      <c r="X2090" t="s"/>
      <c r="Y2090" t="s">
        <v>85</v>
      </c>
      <c r="Z2090">
        <f>HYPERLINK("https://hotel-media.eclerx.com/savepage/tk_15468538216714392_sr_273.html","info")</f>
        <v/>
      </c>
      <c r="AA2090" t="n">
        <v>-3906473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87</v>
      </c>
      <c r="AO2090" t="s"/>
      <c r="AP2090" t="n">
        <v>82</v>
      </c>
      <c r="AQ2090" t="s">
        <v>88</v>
      </c>
      <c r="AR2090" t="s">
        <v>141</v>
      </c>
      <c r="AS2090" t="s"/>
      <c r="AT2090" t="s">
        <v>90</v>
      </c>
      <c r="AU2090" t="s"/>
      <c r="AV2090" t="s"/>
      <c r="AW2090" t="s"/>
      <c r="AX2090" t="s"/>
      <c r="AY2090" t="n">
        <v>3906473</v>
      </c>
      <c r="AZ2090" t="s">
        <v>1419</v>
      </c>
      <c r="BA2090" t="s"/>
      <c r="BB2090" t="n">
        <v>43145</v>
      </c>
      <c r="BC2090" t="n">
        <v>53.553950757202</v>
      </c>
      <c r="BD2090" t="n">
        <v>53.553950757202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1418</v>
      </c>
      <c r="F2091" t="n">
        <v>-1</v>
      </c>
      <c r="G2091" t="s">
        <v>74</v>
      </c>
      <c r="H2091" t="s">
        <v>75</v>
      </c>
      <c r="I2091" t="s"/>
      <c r="J2091" t="s">
        <v>74</v>
      </c>
      <c r="K2091" t="n">
        <v>118</v>
      </c>
      <c r="L2091" t="s">
        <v>76</v>
      </c>
      <c r="M2091" t="s"/>
      <c r="N2091" t="s">
        <v>117</v>
      </c>
      <c r="O2091" t="s">
        <v>78</v>
      </c>
      <c r="P2091" t="s">
        <v>1418</v>
      </c>
      <c r="Q2091" t="s"/>
      <c r="R2091" t="s">
        <v>220</v>
      </c>
      <c r="S2091" t="s">
        <v>462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HYPERLINK("https://hotel-media.eclerx.com/savepage/tk_15468538216714392_sr_273.html","info")</f>
        <v/>
      </c>
      <c r="AA2091" t="n">
        <v>-3906473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87</v>
      </c>
      <c r="AO2091" t="s"/>
      <c r="AP2091" t="n">
        <v>82</v>
      </c>
      <c r="AQ2091" t="s">
        <v>88</v>
      </c>
      <c r="AR2091" t="s">
        <v>124</v>
      </c>
      <c r="AS2091" t="s"/>
      <c r="AT2091" t="s">
        <v>90</v>
      </c>
      <c r="AU2091" t="s"/>
      <c r="AV2091" t="s"/>
      <c r="AW2091" t="s"/>
      <c r="AX2091" t="s"/>
      <c r="AY2091" t="n">
        <v>3906473</v>
      </c>
      <c r="AZ2091" t="s">
        <v>1419</v>
      </c>
      <c r="BA2091" t="s"/>
      <c r="BB2091" t="n">
        <v>43145</v>
      </c>
      <c r="BC2091" t="n">
        <v>53.553950757202</v>
      </c>
      <c r="BD2091" t="n">
        <v>53.553950757202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1418</v>
      </c>
      <c r="F2092" t="n">
        <v>-1</v>
      </c>
      <c r="G2092" t="s">
        <v>74</v>
      </c>
      <c r="H2092" t="s">
        <v>75</v>
      </c>
      <c r="I2092" t="s"/>
      <c r="J2092" t="s">
        <v>74</v>
      </c>
      <c r="K2092" t="n">
        <v>118</v>
      </c>
      <c r="L2092" t="s">
        <v>76</v>
      </c>
      <c r="M2092" t="s"/>
      <c r="N2092" t="s">
        <v>117</v>
      </c>
      <c r="O2092" t="s">
        <v>78</v>
      </c>
      <c r="P2092" t="s">
        <v>1418</v>
      </c>
      <c r="Q2092" t="s"/>
      <c r="R2092" t="s">
        <v>220</v>
      </c>
      <c r="S2092" t="s">
        <v>462</v>
      </c>
      <c r="T2092" t="s">
        <v>81</v>
      </c>
      <c r="U2092" t="s">
        <v>82</v>
      </c>
      <c r="V2092" t="s">
        <v>83</v>
      </c>
      <c r="W2092" t="s">
        <v>84</v>
      </c>
      <c r="X2092" t="s"/>
      <c r="Y2092" t="s">
        <v>85</v>
      </c>
      <c r="Z2092">
        <f>HYPERLINK("https://hotel-media.eclerx.com/savepage/tk_15468538216714392_sr_273.html","info")</f>
        <v/>
      </c>
      <c r="AA2092" t="n">
        <v>-3906473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87</v>
      </c>
      <c r="AO2092" t="s"/>
      <c r="AP2092" t="n">
        <v>82</v>
      </c>
      <c r="AQ2092" t="s">
        <v>88</v>
      </c>
      <c r="AR2092" t="s">
        <v>119</v>
      </c>
      <c r="AS2092" t="s"/>
      <c r="AT2092" t="s">
        <v>90</v>
      </c>
      <c r="AU2092" t="s"/>
      <c r="AV2092" t="s"/>
      <c r="AW2092" t="s"/>
      <c r="AX2092" t="s"/>
      <c r="AY2092" t="n">
        <v>3906473</v>
      </c>
      <c r="AZ2092" t="s">
        <v>1419</v>
      </c>
      <c r="BA2092" t="s"/>
      <c r="BB2092" t="n">
        <v>43145</v>
      </c>
      <c r="BC2092" t="n">
        <v>53.553950757202</v>
      </c>
      <c r="BD2092" t="n">
        <v>53.553950757202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1418</v>
      </c>
      <c r="F2093" t="n">
        <v>-1</v>
      </c>
      <c r="G2093" t="s">
        <v>74</v>
      </c>
      <c r="H2093" t="s">
        <v>75</v>
      </c>
      <c r="I2093" t="s"/>
      <c r="J2093" t="s">
        <v>74</v>
      </c>
      <c r="K2093" t="n">
        <v>118</v>
      </c>
      <c r="L2093" t="s">
        <v>76</v>
      </c>
      <c r="M2093" t="s"/>
      <c r="N2093" t="s">
        <v>120</v>
      </c>
      <c r="O2093" t="s">
        <v>78</v>
      </c>
      <c r="P2093" t="s">
        <v>1418</v>
      </c>
      <c r="Q2093" t="s"/>
      <c r="R2093" t="s">
        <v>220</v>
      </c>
      <c r="S2093" t="s">
        <v>462</v>
      </c>
      <c r="T2093" t="s">
        <v>81</v>
      </c>
      <c r="U2093" t="s">
        <v>82</v>
      </c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HYPERLINK("https://hotel-media.eclerx.com/savepage/tk_15468538216714392_sr_273.html","info")</f>
        <v/>
      </c>
      <c r="AA2093" t="n">
        <v>-3906473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87</v>
      </c>
      <c r="AO2093" t="s"/>
      <c r="AP2093" t="n">
        <v>82</v>
      </c>
      <c r="AQ2093" t="s">
        <v>88</v>
      </c>
      <c r="AR2093" t="s">
        <v>121</v>
      </c>
      <c r="AS2093" t="s"/>
      <c r="AT2093" t="s">
        <v>90</v>
      </c>
      <c r="AU2093" t="s"/>
      <c r="AV2093" t="s"/>
      <c r="AW2093" t="s"/>
      <c r="AX2093" t="s"/>
      <c r="AY2093" t="n">
        <v>3906473</v>
      </c>
      <c r="AZ2093" t="s">
        <v>1419</v>
      </c>
      <c r="BA2093" t="s"/>
      <c r="BB2093" t="n">
        <v>43145</v>
      </c>
      <c r="BC2093" t="n">
        <v>53.553950757202</v>
      </c>
      <c r="BD2093" t="n">
        <v>53.553950757202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1418</v>
      </c>
      <c r="F2094" t="n">
        <v>-1</v>
      </c>
      <c r="G2094" t="s">
        <v>74</v>
      </c>
      <c r="H2094" t="s">
        <v>75</v>
      </c>
      <c r="I2094" t="s"/>
      <c r="J2094" t="s">
        <v>74</v>
      </c>
      <c r="K2094" t="n">
        <v>119</v>
      </c>
      <c r="L2094" t="s">
        <v>76</v>
      </c>
      <c r="M2094" t="s"/>
      <c r="N2094" t="s">
        <v>329</v>
      </c>
      <c r="O2094" t="s">
        <v>78</v>
      </c>
      <c r="P2094" t="s">
        <v>1418</v>
      </c>
      <c r="Q2094" t="s"/>
      <c r="R2094" t="s">
        <v>220</v>
      </c>
      <c r="S2094" t="s">
        <v>204</v>
      </c>
      <c r="T2094" t="s">
        <v>81</v>
      </c>
      <c r="U2094" t="s">
        <v>82</v>
      </c>
      <c r="V2094" t="s">
        <v>83</v>
      </c>
      <c r="W2094" t="s">
        <v>97</v>
      </c>
      <c r="X2094" t="s"/>
      <c r="Y2094" t="s">
        <v>85</v>
      </c>
      <c r="Z2094">
        <f>HYPERLINK("https://hotel-media.eclerx.com/savepage/tk_15468538216714392_sr_273.html","info")</f>
        <v/>
      </c>
      <c r="AA2094" t="n">
        <v>-3906473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87</v>
      </c>
      <c r="AO2094" t="s"/>
      <c r="AP2094" t="n">
        <v>82</v>
      </c>
      <c r="AQ2094" t="s">
        <v>88</v>
      </c>
      <c r="AR2094" t="s">
        <v>133</v>
      </c>
      <c r="AS2094" t="s"/>
      <c r="AT2094" t="s">
        <v>90</v>
      </c>
      <c r="AU2094" t="s"/>
      <c r="AV2094" t="s"/>
      <c r="AW2094" t="s"/>
      <c r="AX2094" t="s"/>
      <c r="AY2094" t="n">
        <v>3906473</v>
      </c>
      <c r="AZ2094" t="s">
        <v>1419</v>
      </c>
      <c r="BA2094" t="s"/>
      <c r="BB2094" t="n">
        <v>43145</v>
      </c>
      <c r="BC2094" t="n">
        <v>53.553950757202</v>
      </c>
      <c r="BD2094" t="n">
        <v>53.553950757202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1418</v>
      </c>
      <c r="F2095" t="n">
        <v>-1</v>
      </c>
      <c r="G2095" t="s">
        <v>74</v>
      </c>
      <c r="H2095" t="s">
        <v>75</v>
      </c>
      <c r="I2095" t="s"/>
      <c r="J2095" t="s">
        <v>74</v>
      </c>
      <c r="K2095" t="n">
        <v>132</v>
      </c>
      <c r="L2095" t="s">
        <v>76</v>
      </c>
      <c r="M2095" t="s"/>
      <c r="N2095" t="s">
        <v>329</v>
      </c>
      <c r="O2095" t="s">
        <v>78</v>
      </c>
      <c r="P2095" t="s">
        <v>1418</v>
      </c>
      <c r="Q2095" t="s"/>
      <c r="R2095" t="s">
        <v>220</v>
      </c>
      <c r="S2095" t="s">
        <v>260</v>
      </c>
      <c r="T2095" t="s">
        <v>81</v>
      </c>
      <c r="U2095" t="s">
        <v>82</v>
      </c>
      <c r="V2095" t="s">
        <v>83</v>
      </c>
      <c r="W2095" t="s">
        <v>97</v>
      </c>
      <c r="X2095" t="s"/>
      <c r="Y2095" t="s">
        <v>85</v>
      </c>
      <c r="Z2095">
        <f>HYPERLINK("https://hotel-media.eclerx.com/savepage/tk_15468538216714392_sr_273.html","info")</f>
        <v/>
      </c>
      <c r="AA2095" t="n">
        <v>-3906473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87</v>
      </c>
      <c r="AO2095" t="s"/>
      <c r="AP2095" t="n">
        <v>82</v>
      </c>
      <c r="AQ2095" t="s">
        <v>88</v>
      </c>
      <c r="AR2095" t="s">
        <v>133</v>
      </c>
      <c r="AS2095" t="s"/>
      <c r="AT2095" t="s">
        <v>90</v>
      </c>
      <c r="AU2095" t="s"/>
      <c r="AV2095" t="s"/>
      <c r="AW2095" t="s"/>
      <c r="AX2095" t="s"/>
      <c r="AY2095" t="n">
        <v>3906473</v>
      </c>
      <c r="AZ2095" t="s">
        <v>1419</v>
      </c>
      <c r="BA2095" t="s"/>
      <c r="BB2095" t="n">
        <v>43145</v>
      </c>
      <c r="BC2095" t="n">
        <v>53.553950757202</v>
      </c>
      <c r="BD2095" t="n">
        <v>53.553950757202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1418</v>
      </c>
      <c r="F2096" t="n">
        <v>-1</v>
      </c>
      <c r="G2096" t="s">
        <v>74</v>
      </c>
      <c r="H2096" t="s">
        <v>75</v>
      </c>
      <c r="I2096" t="s"/>
      <c r="J2096" t="s">
        <v>74</v>
      </c>
      <c r="K2096" t="n">
        <v>133</v>
      </c>
      <c r="L2096" t="s">
        <v>76</v>
      </c>
      <c r="M2096" t="s"/>
      <c r="N2096" t="s">
        <v>128</v>
      </c>
      <c r="O2096" t="s">
        <v>78</v>
      </c>
      <c r="P2096" t="s">
        <v>1418</v>
      </c>
      <c r="Q2096" t="s"/>
      <c r="R2096" t="s">
        <v>220</v>
      </c>
      <c r="S2096" t="s">
        <v>266</v>
      </c>
      <c r="T2096" t="s">
        <v>81</v>
      </c>
      <c r="U2096" t="s">
        <v>82</v>
      </c>
      <c r="V2096" t="s">
        <v>83</v>
      </c>
      <c r="W2096" t="s">
        <v>97</v>
      </c>
      <c r="X2096" t="s"/>
      <c r="Y2096" t="s">
        <v>85</v>
      </c>
      <c r="Z2096">
        <f>HYPERLINK("https://hotel-media.eclerx.com/savepage/tk_15468538216714392_sr_273.html","info")</f>
        <v/>
      </c>
      <c r="AA2096" t="n">
        <v>-3906473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87</v>
      </c>
      <c r="AO2096" t="s"/>
      <c r="AP2096" t="n">
        <v>82</v>
      </c>
      <c r="AQ2096" t="s">
        <v>88</v>
      </c>
      <c r="AR2096" t="s">
        <v>119</v>
      </c>
      <c r="AS2096" t="s"/>
      <c r="AT2096" t="s">
        <v>90</v>
      </c>
      <c r="AU2096" t="s"/>
      <c r="AV2096" t="s"/>
      <c r="AW2096" t="s"/>
      <c r="AX2096" t="s"/>
      <c r="AY2096" t="n">
        <v>3906473</v>
      </c>
      <c r="AZ2096" t="s">
        <v>1419</v>
      </c>
      <c r="BA2096" t="s"/>
      <c r="BB2096" t="n">
        <v>43145</v>
      </c>
      <c r="BC2096" t="n">
        <v>53.553950757202</v>
      </c>
      <c r="BD2096" t="n">
        <v>53.553950757202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1418</v>
      </c>
      <c r="F2097" t="n">
        <v>-1</v>
      </c>
      <c r="G2097" t="s">
        <v>74</v>
      </c>
      <c r="H2097" t="s">
        <v>75</v>
      </c>
      <c r="I2097" t="s"/>
      <c r="J2097" t="s">
        <v>74</v>
      </c>
      <c r="K2097" t="n">
        <v>135</v>
      </c>
      <c r="L2097" t="s">
        <v>76</v>
      </c>
      <c r="M2097" t="s"/>
      <c r="N2097" t="s">
        <v>128</v>
      </c>
      <c r="O2097" t="s">
        <v>78</v>
      </c>
      <c r="P2097" t="s">
        <v>1418</v>
      </c>
      <c r="Q2097" t="s"/>
      <c r="R2097" t="s">
        <v>220</v>
      </c>
      <c r="S2097" t="s">
        <v>274</v>
      </c>
      <c r="T2097" t="s">
        <v>81</v>
      </c>
      <c r="U2097" t="s">
        <v>82</v>
      </c>
      <c r="V2097" t="s">
        <v>83</v>
      </c>
      <c r="W2097" t="s">
        <v>97</v>
      </c>
      <c r="X2097" t="s"/>
      <c r="Y2097" t="s">
        <v>85</v>
      </c>
      <c r="Z2097">
        <f>HYPERLINK("https://hotel-media.eclerx.com/savepage/tk_15468538216714392_sr_273.html","info")</f>
        <v/>
      </c>
      <c r="AA2097" t="n">
        <v>-3906473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87</v>
      </c>
      <c r="AO2097" t="s"/>
      <c r="AP2097" t="n">
        <v>82</v>
      </c>
      <c r="AQ2097" t="s">
        <v>88</v>
      </c>
      <c r="AR2097" t="s">
        <v>148</v>
      </c>
      <c r="AS2097" t="s"/>
      <c r="AT2097" t="s">
        <v>90</v>
      </c>
      <c r="AU2097" t="s"/>
      <c r="AV2097" t="s"/>
      <c r="AW2097" t="s"/>
      <c r="AX2097" t="s"/>
      <c r="AY2097" t="n">
        <v>3906473</v>
      </c>
      <c r="AZ2097" t="s">
        <v>1419</v>
      </c>
      <c r="BA2097" t="s"/>
      <c r="BB2097" t="n">
        <v>43145</v>
      </c>
      <c r="BC2097" t="n">
        <v>53.553950757202</v>
      </c>
      <c r="BD2097" t="n">
        <v>53.553950757202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1418</v>
      </c>
      <c r="F2098" t="n">
        <v>-1</v>
      </c>
      <c r="G2098" t="s">
        <v>74</v>
      </c>
      <c r="H2098" t="s">
        <v>75</v>
      </c>
      <c r="I2098" t="s"/>
      <c r="J2098" t="s">
        <v>74</v>
      </c>
      <c r="K2098" t="n">
        <v>135</v>
      </c>
      <c r="L2098" t="s">
        <v>76</v>
      </c>
      <c r="M2098" t="s"/>
      <c r="N2098" t="s">
        <v>128</v>
      </c>
      <c r="O2098" t="s">
        <v>78</v>
      </c>
      <c r="P2098" t="s">
        <v>1418</v>
      </c>
      <c r="Q2098" t="s"/>
      <c r="R2098" t="s">
        <v>220</v>
      </c>
      <c r="S2098" t="s">
        <v>274</v>
      </c>
      <c r="T2098" t="s">
        <v>81</v>
      </c>
      <c r="U2098" t="s">
        <v>82</v>
      </c>
      <c r="V2098" t="s">
        <v>83</v>
      </c>
      <c r="W2098" t="s">
        <v>97</v>
      </c>
      <c r="X2098" t="s"/>
      <c r="Y2098" t="s">
        <v>85</v>
      </c>
      <c r="Z2098">
        <f>HYPERLINK("https://hotel-media.eclerx.com/savepage/tk_15468538216714392_sr_273.html","info")</f>
        <v/>
      </c>
      <c r="AA2098" t="n">
        <v>-3906473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87</v>
      </c>
      <c r="AO2098" t="s"/>
      <c r="AP2098" t="n">
        <v>82</v>
      </c>
      <c r="AQ2098" t="s">
        <v>88</v>
      </c>
      <c r="AR2098" t="s">
        <v>121</v>
      </c>
      <c r="AS2098" t="s"/>
      <c r="AT2098" t="s">
        <v>90</v>
      </c>
      <c r="AU2098" t="s"/>
      <c r="AV2098" t="s"/>
      <c r="AW2098" t="s"/>
      <c r="AX2098" t="s"/>
      <c r="AY2098" t="n">
        <v>3906473</v>
      </c>
      <c r="AZ2098" t="s">
        <v>1419</v>
      </c>
      <c r="BA2098" t="s"/>
      <c r="BB2098" t="n">
        <v>43145</v>
      </c>
      <c r="BC2098" t="n">
        <v>53.553950757202</v>
      </c>
      <c r="BD2098" t="n">
        <v>53.553950757202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1418</v>
      </c>
      <c r="F2099" t="n">
        <v>-1</v>
      </c>
      <c r="G2099" t="s">
        <v>74</v>
      </c>
      <c r="H2099" t="s">
        <v>75</v>
      </c>
      <c r="I2099" t="s"/>
      <c r="J2099" t="s">
        <v>74</v>
      </c>
      <c r="K2099" t="n">
        <v>142</v>
      </c>
      <c r="L2099" t="s">
        <v>76</v>
      </c>
      <c r="M2099" t="s"/>
      <c r="N2099" t="s">
        <v>128</v>
      </c>
      <c r="O2099" t="s">
        <v>78</v>
      </c>
      <c r="P2099" t="s">
        <v>1418</v>
      </c>
      <c r="Q2099" t="s"/>
      <c r="R2099" t="s">
        <v>220</v>
      </c>
      <c r="S2099" t="s">
        <v>606</v>
      </c>
      <c r="T2099" t="s">
        <v>81</v>
      </c>
      <c r="U2099" t="s">
        <v>82</v>
      </c>
      <c r="V2099" t="s">
        <v>83</v>
      </c>
      <c r="W2099" t="s">
        <v>84</v>
      </c>
      <c r="X2099" t="s"/>
      <c r="Y2099" t="s">
        <v>85</v>
      </c>
      <c r="Z2099">
        <f>HYPERLINK("https://hotel-media.eclerx.com/savepage/tk_15468538216714392_sr_273.html","info")</f>
        <v/>
      </c>
      <c r="AA2099" t="n">
        <v>-3906473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87</v>
      </c>
      <c r="AO2099" t="s"/>
      <c r="AP2099" t="n">
        <v>82</v>
      </c>
      <c r="AQ2099" t="s">
        <v>88</v>
      </c>
      <c r="AR2099" t="s">
        <v>124</v>
      </c>
      <c r="AS2099" t="s"/>
      <c r="AT2099" t="s">
        <v>90</v>
      </c>
      <c r="AU2099" t="s"/>
      <c r="AV2099" t="s"/>
      <c r="AW2099" t="s"/>
      <c r="AX2099" t="s"/>
      <c r="AY2099" t="n">
        <v>3906473</v>
      </c>
      <c r="AZ2099" t="s">
        <v>1419</v>
      </c>
      <c r="BA2099" t="s"/>
      <c r="BB2099" t="n">
        <v>43145</v>
      </c>
      <c r="BC2099" t="n">
        <v>53.553950757202</v>
      </c>
      <c r="BD2099" t="n">
        <v>53.553950757202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1418</v>
      </c>
      <c r="F2100" t="n">
        <v>-1</v>
      </c>
      <c r="G2100" t="s">
        <v>74</v>
      </c>
      <c r="H2100" t="s">
        <v>75</v>
      </c>
      <c r="I2100" t="s"/>
      <c r="J2100" t="s">
        <v>74</v>
      </c>
      <c r="K2100" t="n">
        <v>142</v>
      </c>
      <c r="L2100" t="s">
        <v>76</v>
      </c>
      <c r="M2100" t="s"/>
      <c r="N2100" t="s">
        <v>128</v>
      </c>
      <c r="O2100" t="s">
        <v>78</v>
      </c>
      <c r="P2100" t="s">
        <v>1418</v>
      </c>
      <c r="Q2100" t="s"/>
      <c r="R2100" t="s">
        <v>220</v>
      </c>
      <c r="S2100" t="s">
        <v>606</v>
      </c>
      <c r="T2100" t="s">
        <v>81</v>
      </c>
      <c r="U2100" t="s">
        <v>82</v>
      </c>
      <c r="V2100" t="s">
        <v>83</v>
      </c>
      <c r="W2100" t="s">
        <v>84</v>
      </c>
      <c r="X2100" t="s"/>
      <c r="Y2100" t="s">
        <v>85</v>
      </c>
      <c r="Z2100">
        <f>HYPERLINK("https://hotel-media.eclerx.com/savepage/tk_15468538216714392_sr_273.html","info")</f>
        <v/>
      </c>
      <c r="AA2100" t="n">
        <v>-3906473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87</v>
      </c>
      <c r="AO2100" t="s"/>
      <c r="AP2100" t="n">
        <v>82</v>
      </c>
      <c r="AQ2100" t="s">
        <v>88</v>
      </c>
      <c r="AR2100" t="s">
        <v>119</v>
      </c>
      <c r="AS2100" t="s"/>
      <c r="AT2100" t="s">
        <v>90</v>
      </c>
      <c r="AU2100" t="s"/>
      <c r="AV2100" t="s"/>
      <c r="AW2100" t="s"/>
      <c r="AX2100" t="s"/>
      <c r="AY2100" t="n">
        <v>3906473</v>
      </c>
      <c r="AZ2100" t="s">
        <v>1419</v>
      </c>
      <c r="BA2100" t="s"/>
      <c r="BB2100" t="n">
        <v>43145</v>
      </c>
      <c r="BC2100" t="n">
        <v>53.553950757202</v>
      </c>
      <c r="BD2100" t="n">
        <v>53.553950757202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1418</v>
      </c>
      <c r="F2101" t="n">
        <v>-1</v>
      </c>
      <c r="G2101" t="s">
        <v>74</v>
      </c>
      <c r="H2101" t="s">
        <v>75</v>
      </c>
      <c r="I2101" t="s"/>
      <c r="J2101" t="s">
        <v>74</v>
      </c>
      <c r="K2101" t="n">
        <v>142</v>
      </c>
      <c r="L2101" t="s">
        <v>76</v>
      </c>
      <c r="M2101" t="s"/>
      <c r="N2101" t="s">
        <v>137</v>
      </c>
      <c r="O2101" t="s">
        <v>78</v>
      </c>
      <c r="P2101" t="s">
        <v>1418</v>
      </c>
      <c r="Q2101" t="s"/>
      <c r="R2101" t="s">
        <v>220</v>
      </c>
      <c r="S2101" t="s">
        <v>606</v>
      </c>
      <c r="T2101" t="s">
        <v>81</v>
      </c>
      <c r="U2101" t="s">
        <v>82</v>
      </c>
      <c r="V2101" t="s">
        <v>83</v>
      </c>
      <c r="W2101" t="s">
        <v>84</v>
      </c>
      <c r="X2101" t="s"/>
      <c r="Y2101" t="s">
        <v>85</v>
      </c>
      <c r="Z2101">
        <f>HYPERLINK("https://hotel-media.eclerx.com/savepage/tk_15468538216714392_sr_273.html","info")</f>
        <v/>
      </c>
      <c r="AA2101" t="n">
        <v>-3906473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87</v>
      </c>
      <c r="AO2101" t="s"/>
      <c r="AP2101" t="n">
        <v>82</v>
      </c>
      <c r="AQ2101" t="s">
        <v>88</v>
      </c>
      <c r="AR2101" t="s">
        <v>121</v>
      </c>
      <c r="AS2101" t="s"/>
      <c r="AT2101" t="s">
        <v>90</v>
      </c>
      <c r="AU2101" t="s"/>
      <c r="AV2101" t="s"/>
      <c r="AW2101" t="s"/>
      <c r="AX2101" t="s"/>
      <c r="AY2101" t="n">
        <v>3906473</v>
      </c>
      <c r="AZ2101" t="s">
        <v>1419</v>
      </c>
      <c r="BA2101" t="s"/>
      <c r="BB2101" t="n">
        <v>43145</v>
      </c>
      <c r="BC2101" t="n">
        <v>53.553950757202</v>
      </c>
      <c r="BD2101" t="n">
        <v>53.553950757202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1418</v>
      </c>
      <c r="F2102" t="n">
        <v>-1</v>
      </c>
      <c r="G2102" t="s">
        <v>74</v>
      </c>
      <c r="H2102" t="s">
        <v>75</v>
      </c>
      <c r="I2102" t="s"/>
      <c r="J2102" t="s">
        <v>74</v>
      </c>
      <c r="K2102" t="n">
        <v>144</v>
      </c>
      <c r="L2102" t="s">
        <v>76</v>
      </c>
      <c r="M2102" t="s"/>
      <c r="N2102" t="s">
        <v>1239</v>
      </c>
      <c r="O2102" t="s">
        <v>78</v>
      </c>
      <c r="P2102" t="s">
        <v>1418</v>
      </c>
      <c r="Q2102" t="s"/>
      <c r="R2102" t="s">
        <v>220</v>
      </c>
      <c r="S2102" t="s">
        <v>226</v>
      </c>
      <c r="T2102" t="s">
        <v>81</v>
      </c>
      <c r="U2102" t="s">
        <v>82</v>
      </c>
      <c r="V2102" t="s">
        <v>83</v>
      </c>
      <c r="W2102" t="s">
        <v>97</v>
      </c>
      <c r="X2102" t="s"/>
      <c r="Y2102" t="s">
        <v>85</v>
      </c>
      <c r="Z2102">
        <f>HYPERLINK("https://hotel-media.eclerx.com/savepage/tk_15468538216714392_sr_273.html","info")</f>
        <v/>
      </c>
      <c r="AA2102" t="n">
        <v>-3906473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87</v>
      </c>
      <c r="AO2102" t="s"/>
      <c r="AP2102" t="n">
        <v>82</v>
      </c>
      <c r="AQ2102" t="s">
        <v>88</v>
      </c>
      <c r="AR2102" t="s">
        <v>119</v>
      </c>
      <c r="AS2102" t="s"/>
      <c r="AT2102" t="s">
        <v>90</v>
      </c>
      <c r="AU2102" t="s"/>
      <c r="AV2102" t="s"/>
      <c r="AW2102" t="s"/>
      <c r="AX2102" t="s"/>
      <c r="AY2102" t="n">
        <v>3906473</v>
      </c>
      <c r="AZ2102" t="s">
        <v>1419</v>
      </c>
      <c r="BA2102" t="s"/>
      <c r="BB2102" t="n">
        <v>43145</v>
      </c>
      <c r="BC2102" t="n">
        <v>53.553950757202</v>
      </c>
      <c r="BD2102" t="n">
        <v>53.553950757202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1418</v>
      </c>
      <c r="F2103" t="n">
        <v>-1</v>
      </c>
      <c r="G2103" t="s">
        <v>74</v>
      </c>
      <c r="H2103" t="s">
        <v>75</v>
      </c>
      <c r="I2103" t="s"/>
      <c r="J2103" t="s">
        <v>74</v>
      </c>
      <c r="K2103" t="n">
        <v>146</v>
      </c>
      <c r="L2103" t="s">
        <v>76</v>
      </c>
      <c r="M2103" t="s"/>
      <c r="N2103" t="s">
        <v>1239</v>
      </c>
      <c r="O2103" t="s">
        <v>78</v>
      </c>
      <c r="P2103" t="s">
        <v>1418</v>
      </c>
      <c r="Q2103" t="s"/>
      <c r="R2103" t="s">
        <v>220</v>
      </c>
      <c r="S2103" t="s">
        <v>278</v>
      </c>
      <c r="T2103" t="s">
        <v>81</v>
      </c>
      <c r="U2103" t="s">
        <v>82</v>
      </c>
      <c r="V2103" t="s">
        <v>83</v>
      </c>
      <c r="W2103" t="s">
        <v>97</v>
      </c>
      <c r="X2103" t="s"/>
      <c r="Y2103" t="s">
        <v>85</v>
      </c>
      <c r="Z2103">
        <f>HYPERLINK("https://hotel-media.eclerx.com/savepage/tk_15468538216714392_sr_273.html","info")</f>
        <v/>
      </c>
      <c r="AA2103" t="n">
        <v>-3906473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87</v>
      </c>
      <c r="AO2103" t="s"/>
      <c r="AP2103" t="n">
        <v>82</v>
      </c>
      <c r="AQ2103" t="s">
        <v>88</v>
      </c>
      <c r="AR2103" t="s">
        <v>148</v>
      </c>
      <c r="AS2103" t="s"/>
      <c r="AT2103" t="s">
        <v>90</v>
      </c>
      <c r="AU2103" t="s"/>
      <c r="AV2103" t="s"/>
      <c r="AW2103" t="s"/>
      <c r="AX2103" t="s"/>
      <c r="AY2103" t="n">
        <v>3906473</v>
      </c>
      <c r="AZ2103" t="s">
        <v>1419</v>
      </c>
      <c r="BA2103" t="s"/>
      <c r="BB2103" t="n">
        <v>43145</v>
      </c>
      <c r="BC2103" t="n">
        <v>53.553950757202</v>
      </c>
      <c r="BD2103" t="n">
        <v>53.553950757202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1418</v>
      </c>
      <c r="F2104" t="n">
        <v>-1</v>
      </c>
      <c r="G2104" t="s">
        <v>74</v>
      </c>
      <c r="H2104" t="s">
        <v>75</v>
      </c>
      <c r="I2104" t="s"/>
      <c r="J2104" t="s">
        <v>74</v>
      </c>
      <c r="K2104" t="n">
        <v>161</v>
      </c>
      <c r="L2104" t="s">
        <v>76</v>
      </c>
      <c r="M2104" t="s"/>
      <c r="N2104" t="s">
        <v>128</v>
      </c>
      <c r="O2104" t="s">
        <v>78</v>
      </c>
      <c r="P2104" t="s">
        <v>1418</v>
      </c>
      <c r="Q2104" t="s"/>
      <c r="R2104" t="s">
        <v>220</v>
      </c>
      <c r="S2104" t="s">
        <v>362</v>
      </c>
      <c r="T2104" t="s">
        <v>81</v>
      </c>
      <c r="U2104" t="s">
        <v>82</v>
      </c>
      <c r="V2104" t="s">
        <v>83</v>
      </c>
      <c r="W2104" t="s">
        <v>84</v>
      </c>
      <c r="X2104" t="s"/>
      <c r="Y2104" t="s">
        <v>85</v>
      </c>
      <c r="Z2104">
        <f>HYPERLINK("https://hotel-media.eclerx.com/savepage/tk_15468538216714392_sr_273.html","info")</f>
        <v/>
      </c>
      <c r="AA2104" t="n">
        <v>-3906473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87</v>
      </c>
      <c r="AO2104" t="s"/>
      <c r="AP2104" t="n">
        <v>82</v>
      </c>
      <c r="AQ2104" t="s">
        <v>88</v>
      </c>
      <c r="AR2104" t="s">
        <v>141</v>
      </c>
      <c r="AS2104" t="s"/>
      <c r="AT2104" t="s">
        <v>90</v>
      </c>
      <c r="AU2104" t="s"/>
      <c r="AV2104" t="s"/>
      <c r="AW2104" t="s"/>
      <c r="AX2104" t="s"/>
      <c r="AY2104" t="n">
        <v>3906473</v>
      </c>
      <c r="AZ2104" t="s">
        <v>1419</v>
      </c>
      <c r="BA2104" t="s"/>
      <c r="BB2104" t="n">
        <v>43145</v>
      </c>
      <c r="BC2104" t="n">
        <v>53.553950757202</v>
      </c>
      <c r="BD2104" t="n">
        <v>53.553950757202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1418</v>
      </c>
      <c r="F2105" t="n">
        <v>-1</v>
      </c>
      <c r="G2105" t="s">
        <v>74</v>
      </c>
      <c r="H2105" t="s">
        <v>75</v>
      </c>
      <c r="I2105" t="s"/>
      <c r="J2105" t="s">
        <v>74</v>
      </c>
      <c r="K2105" t="n">
        <v>164</v>
      </c>
      <c r="L2105" t="s">
        <v>76</v>
      </c>
      <c r="M2105" t="s"/>
      <c r="N2105" t="s">
        <v>329</v>
      </c>
      <c r="O2105" t="s">
        <v>78</v>
      </c>
      <c r="P2105" t="s">
        <v>1418</v>
      </c>
      <c r="Q2105" t="s"/>
      <c r="R2105" t="s">
        <v>220</v>
      </c>
      <c r="S2105" t="s">
        <v>228</v>
      </c>
      <c r="T2105" t="s">
        <v>81</v>
      </c>
      <c r="U2105" t="s">
        <v>82</v>
      </c>
      <c r="V2105" t="s">
        <v>83</v>
      </c>
      <c r="W2105" t="s">
        <v>84</v>
      </c>
      <c r="X2105" t="s"/>
      <c r="Y2105" t="s">
        <v>85</v>
      </c>
      <c r="Z2105">
        <f>HYPERLINK("https://hotel-media.eclerx.com/savepage/tk_15468538216714392_sr_273.html","info")</f>
        <v/>
      </c>
      <c r="AA2105" t="n">
        <v>-3906473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87</v>
      </c>
      <c r="AO2105" t="s"/>
      <c r="AP2105" t="n">
        <v>82</v>
      </c>
      <c r="AQ2105" t="s">
        <v>88</v>
      </c>
      <c r="AR2105" t="s">
        <v>133</v>
      </c>
      <c r="AS2105" t="s"/>
      <c r="AT2105" t="s">
        <v>90</v>
      </c>
      <c r="AU2105" t="s"/>
      <c r="AV2105" t="s"/>
      <c r="AW2105" t="s"/>
      <c r="AX2105" t="s"/>
      <c r="AY2105" t="n">
        <v>3906473</v>
      </c>
      <c r="AZ2105" t="s">
        <v>1419</v>
      </c>
      <c r="BA2105" t="s"/>
      <c r="BB2105" t="n">
        <v>43145</v>
      </c>
      <c r="BC2105" t="n">
        <v>53.553950757202</v>
      </c>
      <c r="BD2105" t="n">
        <v>53.553950757202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1418</v>
      </c>
      <c r="F2106" t="n">
        <v>-1</v>
      </c>
      <c r="G2106" t="s">
        <v>74</v>
      </c>
      <c r="H2106" t="s">
        <v>75</v>
      </c>
      <c r="I2106" t="s"/>
      <c r="J2106" t="s">
        <v>74</v>
      </c>
      <c r="K2106" t="n">
        <v>168</v>
      </c>
      <c r="L2106" t="s">
        <v>76</v>
      </c>
      <c r="M2106" t="s"/>
      <c r="N2106" t="s">
        <v>128</v>
      </c>
      <c r="O2106" t="s">
        <v>78</v>
      </c>
      <c r="P2106" t="s">
        <v>1418</v>
      </c>
      <c r="Q2106" t="s"/>
      <c r="R2106" t="s">
        <v>220</v>
      </c>
      <c r="S2106" t="s">
        <v>364</v>
      </c>
      <c r="T2106" t="s">
        <v>81</v>
      </c>
      <c r="U2106" t="s">
        <v>82</v>
      </c>
      <c r="V2106" t="s">
        <v>83</v>
      </c>
      <c r="W2106" t="s">
        <v>84</v>
      </c>
      <c r="X2106" t="s"/>
      <c r="Y2106" t="s">
        <v>85</v>
      </c>
      <c r="Z2106">
        <f>HYPERLINK("https://hotel-media.eclerx.com/savepage/tk_15468538216714392_sr_273.html","info")</f>
        <v/>
      </c>
      <c r="AA2106" t="n">
        <v>-3906473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87</v>
      </c>
      <c r="AO2106" t="s"/>
      <c r="AP2106" t="n">
        <v>82</v>
      </c>
      <c r="AQ2106" t="s">
        <v>88</v>
      </c>
      <c r="AR2106" t="s">
        <v>121</v>
      </c>
      <c r="AS2106" t="s"/>
      <c r="AT2106" t="s">
        <v>90</v>
      </c>
      <c r="AU2106" t="s"/>
      <c r="AV2106" t="s"/>
      <c r="AW2106" t="s"/>
      <c r="AX2106" t="s"/>
      <c r="AY2106" t="n">
        <v>3906473</v>
      </c>
      <c r="AZ2106" t="s">
        <v>1419</v>
      </c>
      <c r="BA2106" t="s"/>
      <c r="BB2106" t="n">
        <v>43145</v>
      </c>
      <c r="BC2106" t="n">
        <v>53.553950757202</v>
      </c>
      <c r="BD2106" t="n">
        <v>53.553950757202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1418</v>
      </c>
      <c r="F2107" t="n">
        <v>-1</v>
      </c>
      <c r="G2107" t="s">
        <v>74</v>
      </c>
      <c r="H2107" t="s">
        <v>75</v>
      </c>
      <c r="I2107" t="s"/>
      <c r="J2107" t="s">
        <v>74</v>
      </c>
      <c r="K2107" t="n">
        <v>201</v>
      </c>
      <c r="L2107" t="s">
        <v>76</v>
      </c>
      <c r="M2107" t="s"/>
      <c r="N2107" t="s">
        <v>1420</v>
      </c>
      <c r="O2107" t="s">
        <v>78</v>
      </c>
      <c r="P2107" t="s">
        <v>1418</v>
      </c>
      <c r="Q2107" t="s"/>
      <c r="R2107" t="s">
        <v>220</v>
      </c>
      <c r="S2107" t="s">
        <v>585</v>
      </c>
      <c r="T2107" t="s">
        <v>81</v>
      </c>
      <c r="U2107" t="s">
        <v>82</v>
      </c>
      <c r="V2107" t="s">
        <v>83</v>
      </c>
      <c r="W2107" t="s">
        <v>84</v>
      </c>
      <c r="X2107" t="s"/>
      <c r="Y2107" t="s">
        <v>85</v>
      </c>
      <c r="Z2107">
        <f>HYPERLINK("https://hotel-media.eclerx.com/savepage/tk_15468538216714392_sr_273.html","info")</f>
        <v/>
      </c>
      <c r="AA2107" t="n">
        <v>-3906473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87</v>
      </c>
      <c r="AO2107" t="s"/>
      <c r="AP2107" t="n">
        <v>82</v>
      </c>
      <c r="AQ2107" t="s">
        <v>88</v>
      </c>
      <c r="AR2107" t="s">
        <v>123</v>
      </c>
      <c r="AS2107" t="s"/>
      <c r="AT2107" t="s">
        <v>90</v>
      </c>
      <c r="AU2107" t="s"/>
      <c r="AV2107" t="s"/>
      <c r="AW2107" t="s"/>
      <c r="AX2107" t="s"/>
      <c r="AY2107" t="n">
        <v>3906473</v>
      </c>
      <c r="AZ2107" t="s">
        <v>1419</v>
      </c>
      <c r="BA2107" t="s"/>
      <c r="BB2107" t="n">
        <v>43145</v>
      </c>
      <c r="BC2107" t="n">
        <v>53.553950757202</v>
      </c>
      <c r="BD2107" t="n">
        <v>53.553950757202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1421</v>
      </c>
      <c r="F2108" t="n">
        <v>-1</v>
      </c>
      <c r="G2108" t="s">
        <v>74</v>
      </c>
      <c r="H2108" t="s">
        <v>75</v>
      </c>
      <c r="I2108" t="s"/>
      <c r="J2108" t="s">
        <v>74</v>
      </c>
      <c r="K2108" t="n">
        <v>131</v>
      </c>
      <c r="L2108" t="s">
        <v>76</v>
      </c>
      <c r="M2108" t="s"/>
      <c r="N2108" t="s">
        <v>650</v>
      </c>
      <c r="O2108" t="s">
        <v>78</v>
      </c>
      <c r="P2108" t="s">
        <v>1421</v>
      </c>
      <c r="Q2108" t="s"/>
      <c r="R2108" t="s">
        <v>220</v>
      </c>
      <c r="S2108" t="s">
        <v>318</v>
      </c>
      <c r="T2108" t="s">
        <v>81</v>
      </c>
      <c r="U2108" t="s">
        <v>82</v>
      </c>
      <c r="V2108" t="s">
        <v>83</v>
      </c>
      <c r="W2108" t="s">
        <v>97</v>
      </c>
      <c r="X2108" t="s"/>
      <c r="Y2108" t="s">
        <v>85</v>
      </c>
      <c r="Z2108">
        <f>HYPERLINK("https://hotel-media.eclerx.com/savepage/tk_1546853700641286_sr_273.html","info")</f>
        <v/>
      </c>
      <c r="AA2108" t="n">
        <v>-5175994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87</v>
      </c>
      <c r="AO2108" t="s"/>
      <c r="AP2108" t="n">
        <v>30</v>
      </c>
      <c r="AQ2108" t="s">
        <v>88</v>
      </c>
      <c r="AR2108" t="s">
        <v>127</v>
      </c>
      <c r="AS2108" t="s"/>
      <c r="AT2108" t="s">
        <v>90</v>
      </c>
      <c r="AU2108" t="s"/>
      <c r="AV2108" t="s"/>
      <c r="AW2108" t="s"/>
      <c r="AX2108" t="s"/>
      <c r="AY2108" t="n">
        <v>5175994</v>
      </c>
      <c r="AZ2108" t="s">
        <v>1422</v>
      </c>
      <c r="BA2108" t="s"/>
      <c r="BB2108" t="n">
        <v>197901</v>
      </c>
      <c r="BC2108" t="n">
        <v>53.54744014</v>
      </c>
      <c r="BD2108" t="n">
        <v>53.54744014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1421</v>
      </c>
      <c r="F2109" t="n">
        <v>-1</v>
      </c>
      <c r="G2109" t="s">
        <v>74</v>
      </c>
      <c r="H2109" t="s">
        <v>75</v>
      </c>
      <c r="I2109" t="s"/>
      <c r="J2109" t="s">
        <v>74</v>
      </c>
      <c r="K2109" t="n">
        <v>132</v>
      </c>
      <c r="L2109" t="s">
        <v>76</v>
      </c>
      <c r="M2109" t="s"/>
      <c r="N2109" t="s">
        <v>1210</v>
      </c>
      <c r="O2109" t="s">
        <v>78</v>
      </c>
      <c r="P2109" t="s">
        <v>1421</v>
      </c>
      <c r="Q2109" t="s"/>
      <c r="R2109" t="s">
        <v>220</v>
      </c>
      <c r="S2109" t="s">
        <v>260</v>
      </c>
      <c r="T2109" t="s">
        <v>81</v>
      </c>
      <c r="U2109" t="s">
        <v>82</v>
      </c>
      <c r="V2109" t="s">
        <v>83</v>
      </c>
      <c r="W2109" t="s">
        <v>97</v>
      </c>
      <c r="X2109" t="s"/>
      <c r="Y2109" t="s">
        <v>85</v>
      </c>
      <c r="Z2109">
        <f>HYPERLINK("https://hotel-media.eclerx.com/savepage/tk_1546853700641286_sr_273.html","info")</f>
        <v/>
      </c>
      <c r="AA2109" t="n">
        <v>-5175994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87</v>
      </c>
      <c r="AO2109" t="s"/>
      <c r="AP2109" t="n">
        <v>30</v>
      </c>
      <c r="AQ2109" t="s">
        <v>88</v>
      </c>
      <c r="AR2109" t="s">
        <v>133</v>
      </c>
      <c r="AS2109" t="s"/>
      <c r="AT2109" t="s">
        <v>90</v>
      </c>
      <c r="AU2109" t="s"/>
      <c r="AV2109" t="s"/>
      <c r="AW2109" t="s"/>
      <c r="AX2109" t="s"/>
      <c r="AY2109" t="n">
        <v>5175994</v>
      </c>
      <c r="AZ2109" t="s">
        <v>1422</v>
      </c>
      <c r="BA2109" t="s"/>
      <c r="BB2109" t="n">
        <v>197901</v>
      </c>
      <c r="BC2109" t="n">
        <v>53.54744014</v>
      </c>
      <c r="BD2109" t="n">
        <v>53.54744014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1421</v>
      </c>
      <c r="F2110" t="n">
        <v>-1</v>
      </c>
      <c r="G2110" t="s">
        <v>74</v>
      </c>
      <c r="H2110" t="s">
        <v>75</v>
      </c>
      <c r="I2110" t="s"/>
      <c r="J2110" t="s">
        <v>74</v>
      </c>
      <c r="K2110" t="n">
        <v>156</v>
      </c>
      <c r="L2110" t="s">
        <v>76</v>
      </c>
      <c r="M2110" t="s"/>
      <c r="N2110" t="s">
        <v>1211</v>
      </c>
      <c r="O2110" t="s">
        <v>78</v>
      </c>
      <c r="P2110" t="s">
        <v>1421</v>
      </c>
      <c r="Q2110" t="s"/>
      <c r="R2110" t="s">
        <v>220</v>
      </c>
      <c r="S2110" t="s">
        <v>427</v>
      </c>
      <c r="T2110" t="s">
        <v>81</v>
      </c>
      <c r="U2110" t="s">
        <v>82</v>
      </c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HYPERLINK("https://hotel-media.eclerx.com/savepage/tk_1546853700641286_sr_273.html","info")</f>
        <v/>
      </c>
      <c r="AA2110" t="n">
        <v>-5175994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87</v>
      </c>
      <c r="AO2110" t="s"/>
      <c r="AP2110" t="n">
        <v>30</v>
      </c>
      <c r="AQ2110" t="s">
        <v>88</v>
      </c>
      <c r="AR2110" t="s">
        <v>123</v>
      </c>
      <c r="AS2110" t="s"/>
      <c r="AT2110" t="s">
        <v>90</v>
      </c>
      <c r="AU2110" t="s"/>
      <c r="AV2110" t="s"/>
      <c r="AW2110" t="s"/>
      <c r="AX2110" t="s"/>
      <c r="AY2110" t="n">
        <v>5175994</v>
      </c>
      <c r="AZ2110" t="s">
        <v>1422</v>
      </c>
      <c r="BA2110" t="s"/>
      <c r="BB2110" t="n">
        <v>197901</v>
      </c>
      <c r="BC2110" t="n">
        <v>53.54744014</v>
      </c>
      <c r="BD2110" t="n">
        <v>53.54744014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1421</v>
      </c>
      <c r="F2111" t="n">
        <v>-1</v>
      </c>
      <c r="G2111" t="s">
        <v>74</v>
      </c>
      <c r="H2111" t="s">
        <v>75</v>
      </c>
      <c r="I2111" t="s"/>
      <c r="J2111" t="s">
        <v>74</v>
      </c>
      <c r="K2111" t="n">
        <v>157</v>
      </c>
      <c r="L2111" t="s">
        <v>76</v>
      </c>
      <c r="M2111" t="s"/>
      <c r="N2111" t="s">
        <v>650</v>
      </c>
      <c r="O2111" t="s">
        <v>78</v>
      </c>
      <c r="P2111" t="s">
        <v>1421</v>
      </c>
      <c r="Q2111" t="s"/>
      <c r="R2111" t="s">
        <v>220</v>
      </c>
      <c r="S2111" t="s">
        <v>154</v>
      </c>
      <c r="T2111" t="s">
        <v>81</v>
      </c>
      <c r="U2111" t="s">
        <v>82</v>
      </c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HYPERLINK("https://hotel-media.eclerx.com/savepage/tk_1546853700641286_sr_273.html","info")</f>
        <v/>
      </c>
      <c r="AA2111" t="n">
        <v>-5175994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87</v>
      </c>
      <c r="AO2111" t="s"/>
      <c r="AP2111" t="n">
        <v>30</v>
      </c>
      <c r="AQ2111" t="s">
        <v>88</v>
      </c>
      <c r="AR2111" t="s">
        <v>127</v>
      </c>
      <c r="AS2111" t="s"/>
      <c r="AT2111" t="s">
        <v>90</v>
      </c>
      <c r="AU2111" t="s"/>
      <c r="AV2111" t="s"/>
      <c r="AW2111" t="s"/>
      <c r="AX2111" t="s"/>
      <c r="AY2111" t="n">
        <v>5175994</v>
      </c>
      <c r="AZ2111" t="s">
        <v>1422</v>
      </c>
      <c r="BA2111" t="s"/>
      <c r="BB2111" t="n">
        <v>197901</v>
      </c>
      <c r="BC2111" t="n">
        <v>53.54744014</v>
      </c>
      <c r="BD2111" t="n">
        <v>53.54744014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1421</v>
      </c>
      <c r="F2112" t="n">
        <v>-1</v>
      </c>
      <c r="G2112" t="s">
        <v>74</v>
      </c>
      <c r="H2112" t="s">
        <v>75</v>
      </c>
      <c r="I2112" t="s"/>
      <c r="J2112" t="s">
        <v>74</v>
      </c>
      <c r="K2112" t="n">
        <v>158</v>
      </c>
      <c r="L2112" t="s">
        <v>76</v>
      </c>
      <c r="M2112" t="s"/>
      <c r="N2112" t="s">
        <v>1423</v>
      </c>
      <c r="O2112" t="s">
        <v>78</v>
      </c>
      <c r="P2112" t="s">
        <v>1421</v>
      </c>
      <c r="Q2112" t="s"/>
      <c r="R2112" t="s">
        <v>220</v>
      </c>
      <c r="S2112" t="s">
        <v>361</v>
      </c>
      <c r="T2112" t="s">
        <v>81</v>
      </c>
      <c r="U2112" t="s">
        <v>82</v>
      </c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HYPERLINK("https://hotel-media.eclerx.com/savepage/tk_1546853700641286_sr_273.html","info")</f>
        <v/>
      </c>
      <c r="AA2112" t="n">
        <v>-5175994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87</v>
      </c>
      <c r="AO2112" t="s"/>
      <c r="AP2112" t="n">
        <v>30</v>
      </c>
      <c r="AQ2112" t="s">
        <v>88</v>
      </c>
      <c r="AR2112" t="s">
        <v>121</v>
      </c>
      <c r="AS2112" t="s"/>
      <c r="AT2112" t="s">
        <v>90</v>
      </c>
      <c r="AU2112" t="s"/>
      <c r="AV2112" t="s"/>
      <c r="AW2112" t="s"/>
      <c r="AX2112" t="s"/>
      <c r="AY2112" t="n">
        <v>5175994</v>
      </c>
      <c r="AZ2112" t="s">
        <v>1422</v>
      </c>
      <c r="BA2112" t="s"/>
      <c r="BB2112" t="n">
        <v>197901</v>
      </c>
      <c r="BC2112" t="n">
        <v>53.54744014</v>
      </c>
      <c r="BD2112" t="n">
        <v>53.54744014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1421</v>
      </c>
      <c r="F2113" t="n">
        <v>-1</v>
      </c>
      <c r="G2113" t="s">
        <v>74</v>
      </c>
      <c r="H2113" t="s">
        <v>75</v>
      </c>
      <c r="I2113" t="s"/>
      <c r="J2113" t="s">
        <v>74</v>
      </c>
      <c r="K2113" t="n">
        <v>158</v>
      </c>
      <c r="L2113" t="s">
        <v>76</v>
      </c>
      <c r="M2113" t="s"/>
      <c r="N2113" t="s">
        <v>1424</v>
      </c>
      <c r="O2113" t="s">
        <v>78</v>
      </c>
      <c r="P2113" t="s">
        <v>1421</v>
      </c>
      <c r="Q2113" t="s"/>
      <c r="R2113" t="s">
        <v>220</v>
      </c>
      <c r="S2113" t="s">
        <v>361</v>
      </c>
      <c r="T2113" t="s">
        <v>81</v>
      </c>
      <c r="U2113" t="s">
        <v>82</v>
      </c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HYPERLINK("https://hotel-media.eclerx.com/savepage/tk_1546853700641286_sr_273.html","info")</f>
        <v/>
      </c>
      <c r="AA2113" t="n">
        <v>-5175994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87</v>
      </c>
      <c r="AO2113" t="s"/>
      <c r="AP2113" t="n">
        <v>30</v>
      </c>
      <c r="AQ2113" t="s">
        <v>88</v>
      </c>
      <c r="AR2113" t="s">
        <v>124</v>
      </c>
      <c r="AS2113" t="s"/>
      <c r="AT2113" t="s">
        <v>90</v>
      </c>
      <c r="AU2113" t="s"/>
      <c r="AV2113" t="s"/>
      <c r="AW2113" t="s"/>
      <c r="AX2113" t="s"/>
      <c r="AY2113" t="n">
        <v>5175994</v>
      </c>
      <c r="AZ2113" t="s">
        <v>1422</v>
      </c>
      <c r="BA2113" t="s"/>
      <c r="BB2113" t="n">
        <v>197901</v>
      </c>
      <c r="BC2113" t="n">
        <v>53.54744014</v>
      </c>
      <c r="BD2113" t="n">
        <v>53.54744014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1421</v>
      </c>
      <c r="F2114" t="n">
        <v>-1</v>
      </c>
      <c r="G2114" t="s">
        <v>74</v>
      </c>
      <c r="H2114" t="s">
        <v>75</v>
      </c>
      <c r="I2114" t="s"/>
      <c r="J2114" t="s">
        <v>74</v>
      </c>
      <c r="K2114" t="n">
        <v>158</v>
      </c>
      <c r="L2114" t="s">
        <v>76</v>
      </c>
      <c r="M2114" t="s"/>
      <c r="N2114" t="s">
        <v>1424</v>
      </c>
      <c r="O2114" t="s">
        <v>78</v>
      </c>
      <c r="P2114" t="s">
        <v>1421</v>
      </c>
      <c r="Q2114" t="s"/>
      <c r="R2114" t="s">
        <v>220</v>
      </c>
      <c r="S2114" t="s">
        <v>361</v>
      </c>
      <c r="T2114" t="s">
        <v>81</v>
      </c>
      <c r="U2114" t="s">
        <v>82</v>
      </c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HYPERLINK("https://hotel-media.eclerx.com/savepage/tk_1546853700641286_sr_273.html","info")</f>
        <v/>
      </c>
      <c r="AA2114" t="n">
        <v>-5175994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87</v>
      </c>
      <c r="AO2114" t="s"/>
      <c r="AP2114" t="n">
        <v>30</v>
      </c>
      <c r="AQ2114" t="s">
        <v>88</v>
      </c>
      <c r="AR2114" t="s">
        <v>119</v>
      </c>
      <c r="AS2114" t="s"/>
      <c r="AT2114" t="s">
        <v>90</v>
      </c>
      <c r="AU2114" t="s"/>
      <c r="AV2114" t="s"/>
      <c r="AW2114" t="s"/>
      <c r="AX2114" t="s"/>
      <c r="AY2114" t="n">
        <v>5175994</v>
      </c>
      <c r="AZ2114" t="s">
        <v>1422</v>
      </c>
      <c r="BA2114" t="s"/>
      <c r="BB2114" t="n">
        <v>197901</v>
      </c>
      <c r="BC2114" t="n">
        <v>53.54744014</v>
      </c>
      <c r="BD2114" t="n">
        <v>53.54744014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1421</v>
      </c>
      <c r="F2115" t="n">
        <v>-1</v>
      </c>
      <c r="G2115" t="s">
        <v>74</v>
      </c>
      <c r="H2115" t="s">
        <v>75</v>
      </c>
      <c r="I2115" t="s"/>
      <c r="J2115" t="s">
        <v>74</v>
      </c>
      <c r="K2115" t="n">
        <v>190</v>
      </c>
      <c r="L2115" t="s">
        <v>76</v>
      </c>
      <c r="M2115" t="s"/>
      <c r="N2115" t="s">
        <v>1211</v>
      </c>
      <c r="O2115" t="s">
        <v>78</v>
      </c>
      <c r="P2115" t="s">
        <v>1421</v>
      </c>
      <c r="Q2115" t="s"/>
      <c r="R2115" t="s">
        <v>220</v>
      </c>
      <c r="S2115" t="s">
        <v>947</v>
      </c>
      <c r="T2115" t="s">
        <v>81</v>
      </c>
      <c r="U2115" t="s">
        <v>82</v>
      </c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HYPERLINK("https://hotel-media.eclerx.com/savepage/tk_1546853700641286_sr_273.html","info")</f>
        <v/>
      </c>
      <c r="AA2115" t="n">
        <v>-5175994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87</v>
      </c>
      <c r="AO2115" t="s"/>
      <c r="AP2115" t="n">
        <v>30</v>
      </c>
      <c r="AQ2115" t="s">
        <v>88</v>
      </c>
      <c r="AR2115" t="s">
        <v>123</v>
      </c>
      <c r="AS2115" t="s"/>
      <c r="AT2115" t="s">
        <v>90</v>
      </c>
      <c r="AU2115" t="s"/>
      <c r="AV2115" t="s"/>
      <c r="AW2115" t="s"/>
      <c r="AX2115" t="s"/>
      <c r="AY2115" t="n">
        <v>5175994</v>
      </c>
      <c r="AZ2115" t="s">
        <v>1422</v>
      </c>
      <c r="BA2115" t="s"/>
      <c r="BB2115" t="n">
        <v>197901</v>
      </c>
      <c r="BC2115" t="n">
        <v>53.54744014</v>
      </c>
      <c r="BD2115" t="n">
        <v>53.54744014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1421</v>
      </c>
      <c r="F2116" t="n">
        <v>-1</v>
      </c>
      <c r="G2116" t="s">
        <v>74</v>
      </c>
      <c r="H2116" t="s">
        <v>75</v>
      </c>
      <c r="I2116" t="s"/>
      <c r="J2116" t="s">
        <v>74</v>
      </c>
      <c r="K2116" t="n">
        <v>192</v>
      </c>
      <c r="L2116" t="s">
        <v>76</v>
      </c>
      <c r="M2116" t="s"/>
      <c r="N2116" t="s">
        <v>1425</v>
      </c>
      <c r="O2116" t="s">
        <v>78</v>
      </c>
      <c r="P2116" t="s">
        <v>1421</v>
      </c>
      <c r="Q2116" t="s"/>
      <c r="R2116" t="s">
        <v>220</v>
      </c>
      <c r="S2116" t="s">
        <v>866</v>
      </c>
      <c r="T2116" t="s">
        <v>81</v>
      </c>
      <c r="U2116" t="s">
        <v>82</v>
      </c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HYPERLINK("https://hotel-media.eclerx.com/savepage/tk_1546853700641286_sr_273.html","info")</f>
        <v/>
      </c>
      <c r="AA2116" t="n">
        <v>-5175994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87</v>
      </c>
      <c r="AO2116" t="s"/>
      <c r="AP2116" t="n">
        <v>30</v>
      </c>
      <c r="AQ2116" t="s">
        <v>88</v>
      </c>
      <c r="AR2116" t="s">
        <v>121</v>
      </c>
      <c r="AS2116" t="s"/>
      <c r="AT2116" t="s">
        <v>90</v>
      </c>
      <c r="AU2116" t="s"/>
      <c r="AV2116" t="s"/>
      <c r="AW2116" t="s"/>
      <c r="AX2116" t="s"/>
      <c r="AY2116" t="n">
        <v>5175994</v>
      </c>
      <c r="AZ2116" t="s">
        <v>1422</v>
      </c>
      <c r="BA2116" t="s"/>
      <c r="BB2116" t="n">
        <v>197901</v>
      </c>
      <c r="BC2116" t="n">
        <v>53.54744014</v>
      </c>
      <c r="BD2116" t="n">
        <v>53.54744014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1421</v>
      </c>
      <c r="F2117" t="n">
        <v>-1</v>
      </c>
      <c r="G2117" t="s">
        <v>74</v>
      </c>
      <c r="H2117" t="s">
        <v>75</v>
      </c>
      <c r="I2117" t="s"/>
      <c r="J2117" t="s">
        <v>74</v>
      </c>
      <c r="K2117" t="n">
        <v>192</v>
      </c>
      <c r="L2117" t="s">
        <v>76</v>
      </c>
      <c r="M2117" t="s"/>
      <c r="N2117" t="s">
        <v>1426</v>
      </c>
      <c r="O2117" t="s">
        <v>78</v>
      </c>
      <c r="P2117" t="s">
        <v>1421</v>
      </c>
      <c r="Q2117" t="s"/>
      <c r="R2117" t="s">
        <v>220</v>
      </c>
      <c r="S2117" t="s">
        <v>866</v>
      </c>
      <c r="T2117" t="s">
        <v>81</v>
      </c>
      <c r="U2117" t="s">
        <v>82</v>
      </c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HYPERLINK("https://hotel-media.eclerx.com/savepage/tk_1546853700641286_sr_273.html","info")</f>
        <v/>
      </c>
      <c r="AA2117" t="n">
        <v>-5175994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87</v>
      </c>
      <c r="AO2117" t="s"/>
      <c r="AP2117" t="n">
        <v>30</v>
      </c>
      <c r="AQ2117" t="s">
        <v>88</v>
      </c>
      <c r="AR2117" t="s">
        <v>124</v>
      </c>
      <c r="AS2117" t="s"/>
      <c r="AT2117" t="s">
        <v>90</v>
      </c>
      <c r="AU2117" t="s"/>
      <c r="AV2117" t="s"/>
      <c r="AW2117" t="s"/>
      <c r="AX2117" t="s"/>
      <c r="AY2117" t="n">
        <v>5175994</v>
      </c>
      <c r="AZ2117" t="s">
        <v>1422</v>
      </c>
      <c r="BA2117" t="s"/>
      <c r="BB2117" t="n">
        <v>197901</v>
      </c>
      <c r="BC2117" t="n">
        <v>53.54744014</v>
      </c>
      <c r="BD2117" t="n">
        <v>53.54744014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1421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192</v>
      </c>
      <c r="L2118" t="s">
        <v>76</v>
      </c>
      <c r="M2118" t="s"/>
      <c r="N2118" t="s">
        <v>1426</v>
      </c>
      <c r="O2118" t="s">
        <v>78</v>
      </c>
      <c r="P2118" t="s">
        <v>1421</v>
      </c>
      <c r="Q2118" t="s"/>
      <c r="R2118" t="s">
        <v>220</v>
      </c>
      <c r="S2118" t="s">
        <v>866</v>
      </c>
      <c r="T2118" t="s">
        <v>81</v>
      </c>
      <c r="U2118" t="s">
        <v>82</v>
      </c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HYPERLINK("https://hotel-media.eclerx.com/savepage/tk_1546853700641286_sr_273.html","info")</f>
        <v/>
      </c>
      <c r="AA2118" t="n">
        <v>-5175994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87</v>
      </c>
      <c r="AO2118" t="s"/>
      <c r="AP2118" t="n">
        <v>30</v>
      </c>
      <c r="AQ2118" t="s">
        <v>88</v>
      </c>
      <c r="AR2118" t="s">
        <v>119</v>
      </c>
      <c r="AS2118" t="s"/>
      <c r="AT2118" t="s">
        <v>90</v>
      </c>
      <c r="AU2118" t="s"/>
      <c r="AV2118" t="s"/>
      <c r="AW2118" t="s"/>
      <c r="AX2118" t="s"/>
      <c r="AY2118" t="n">
        <v>5175994</v>
      </c>
      <c r="AZ2118" t="s">
        <v>1422</v>
      </c>
      <c r="BA2118" t="s"/>
      <c r="BB2118" t="n">
        <v>197901</v>
      </c>
      <c r="BC2118" t="n">
        <v>53.54744014</v>
      </c>
      <c r="BD2118" t="n">
        <v>53.54744014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1421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195</v>
      </c>
      <c r="L2119" t="s">
        <v>76</v>
      </c>
      <c r="M2119" t="s"/>
      <c r="N2119" t="s">
        <v>1427</v>
      </c>
      <c r="O2119" t="s">
        <v>78</v>
      </c>
      <c r="P2119" t="s">
        <v>1421</v>
      </c>
      <c r="Q2119" t="s"/>
      <c r="R2119" t="s">
        <v>220</v>
      </c>
      <c r="S2119" t="s">
        <v>869</v>
      </c>
      <c r="T2119" t="s">
        <v>81</v>
      </c>
      <c r="U2119" t="s">
        <v>82</v>
      </c>
      <c r="V2119" t="s">
        <v>83</v>
      </c>
      <c r="W2119" t="s">
        <v>97</v>
      </c>
      <c r="X2119" t="s"/>
      <c r="Y2119" t="s">
        <v>85</v>
      </c>
      <c r="Z2119">
        <f>HYPERLINK("https://hotel-media.eclerx.com/savepage/tk_1546853700641286_sr_273.html","info")</f>
        <v/>
      </c>
      <c r="AA2119" t="n">
        <v>-5175994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87</v>
      </c>
      <c r="AO2119" t="s"/>
      <c r="AP2119" t="n">
        <v>30</v>
      </c>
      <c r="AQ2119" t="s">
        <v>88</v>
      </c>
      <c r="AR2119" t="s">
        <v>133</v>
      </c>
      <c r="AS2119" t="s"/>
      <c r="AT2119" t="s">
        <v>90</v>
      </c>
      <c r="AU2119" t="s"/>
      <c r="AV2119" t="s"/>
      <c r="AW2119" t="s"/>
      <c r="AX2119" t="s"/>
      <c r="AY2119" t="n">
        <v>5175994</v>
      </c>
      <c r="AZ2119" t="s">
        <v>1422</v>
      </c>
      <c r="BA2119" t="s"/>
      <c r="BB2119" t="n">
        <v>197901</v>
      </c>
      <c r="BC2119" t="n">
        <v>53.54744014</v>
      </c>
      <c r="BD2119" t="n">
        <v>53.54744014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1421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224</v>
      </c>
      <c r="L2120" t="s">
        <v>76</v>
      </c>
      <c r="M2120" t="s"/>
      <c r="N2120" t="s">
        <v>1220</v>
      </c>
      <c r="O2120" t="s">
        <v>78</v>
      </c>
      <c r="P2120" t="s">
        <v>1421</v>
      </c>
      <c r="Q2120" t="s"/>
      <c r="R2120" t="s">
        <v>220</v>
      </c>
      <c r="S2120" t="s">
        <v>846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HYPERLINK("https://hotel-media.eclerx.com/savepage/tk_1546853700641286_sr_273.html","info")</f>
        <v/>
      </c>
      <c r="AA2120" t="n">
        <v>-5175994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87</v>
      </c>
      <c r="AO2120" t="s"/>
      <c r="AP2120" t="n">
        <v>30</v>
      </c>
      <c r="AQ2120" t="s">
        <v>88</v>
      </c>
      <c r="AR2120" t="s">
        <v>123</v>
      </c>
      <c r="AS2120" t="s"/>
      <c r="AT2120" t="s">
        <v>90</v>
      </c>
      <c r="AU2120" t="s"/>
      <c r="AV2120" t="s"/>
      <c r="AW2120" t="s"/>
      <c r="AX2120" t="s"/>
      <c r="AY2120" t="n">
        <v>5175994</v>
      </c>
      <c r="AZ2120" t="s">
        <v>1422</v>
      </c>
      <c r="BA2120" t="s"/>
      <c r="BB2120" t="n">
        <v>197901</v>
      </c>
      <c r="BC2120" t="n">
        <v>53.54744014</v>
      </c>
      <c r="BD2120" t="n">
        <v>53.54744014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1421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226</v>
      </c>
      <c r="L2121" t="s">
        <v>76</v>
      </c>
      <c r="M2121" t="s"/>
      <c r="N2121" t="s">
        <v>1428</v>
      </c>
      <c r="O2121" t="s">
        <v>78</v>
      </c>
      <c r="P2121" t="s">
        <v>1421</v>
      </c>
      <c r="Q2121" t="s"/>
      <c r="R2121" t="s">
        <v>220</v>
      </c>
      <c r="S2121" t="s">
        <v>173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HYPERLINK("https://hotel-media.eclerx.com/savepage/tk_1546853700641286_sr_273.html","info")</f>
        <v/>
      </c>
      <c r="AA2121" t="n">
        <v>-5175994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87</v>
      </c>
      <c r="AO2121" t="s"/>
      <c r="AP2121" t="n">
        <v>30</v>
      </c>
      <c r="AQ2121" t="s">
        <v>88</v>
      </c>
      <c r="AR2121" t="s">
        <v>121</v>
      </c>
      <c r="AS2121" t="s"/>
      <c r="AT2121" t="s">
        <v>90</v>
      </c>
      <c r="AU2121" t="s"/>
      <c r="AV2121" t="s"/>
      <c r="AW2121" t="s"/>
      <c r="AX2121" t="s"/>
      <c r="AY2121" t="n">
        <v>5175994</v>
      </c>
      <c r="AZ2121" t="s">
        <v>1422</v>
      </c>
      <c r="BA2121" t="s"/>
      <c r="BB2121" t="n">
        <v>197901</v>
      </c>
      <c r="BC2121" t="n">
        <v>53.54744014</v>
      </c>
      <c r="BD2121" t="n">
        <v>53.54744014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1421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226</v>
      </c>
      <c r="L2122" t="s">
        <v>76</v>
      </c>
      <c r="M2122" t="s"/>
      <c r="N2122" t="s">
        <v>1429</v>
      </c>
      <c r="O2122" t="s">
        <v>78</v>
      </c>
      <c r="P2122" t="s">
        <v>1421</v>
      </c>
      <c r="Q2122" t="s"/>
      <c r="R2122" t="s">
        <v>220</v>
      </c>
      <c r="S2122" t="s">
        <v>173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HYPERLINK("https://hotel-media.eclerx.com/savepage/tk_1546853700641286_sr_273.html","info")</f>
        <v/>
      </c>
      <c r="AA2122" t="n">
        <v>-5175994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87</v>
      </c>
      <c r="AO2122" t="s"/>
      <c r="AP2122" t="n">
        <v>30</v>
      </c>
      <c r="AQ2122" t="s">
        <v>88</v>
      </c>
      <c r="AR2122" t="s">
        <v>124</v>
      </c>
      <c r="AS2122" t="s"/>
      <c r="AT2122" t="s">
        <v>90</v>
      </c>
      <c r="AU2122" t="s"/>
      <c r="AV2122" t="s"/>
      <c r="AW2122" t="s"/>
      <c r="AX2122" t="s"/>
      <c r="AY2122" t="n">
        <v>5175994</v>
      </c>
      <c r="AZ2122" t="s">
        <v>1422</v>
      </c>
      <c r="BA2122" t="s"/>
      <c r="BB2122" t="n">
        <v>197901</v>
      </c>
      <c r="BC2122" t="n">
        <v>53.54744014</v>
      </c>
      <c r="BD2122" t="n">
        <v>53.54744014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1421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226</v>
      </c>
      <c r="L2123" t="s">
        <v>76</v>
      </c>
      <c r="M2123" t="s"/>
      <c r="N2123" t="s">
        <v>1429</v>
      </c>
      <c r="O2123" t="s">
        <v>78</v>
      </c>
      <c r="P2123" t="s">
        <v>1421</v>
      </c>
      <c r="Q2123" t="s"/>
      <c r="R2123" t="s">
        <v>220</v>
      </c>
      <c r="S2123" t="s">
        <v>173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HYPERLINK("https://hotel-media.eclerx.com/savepage/tk_1546853700641286_sr_273.html","info")</f>
        <v/>
      </c>
      <c r="AA2123" t="n">
        <v>-5175994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87</v>
      </c>
      <c r="AO2123" t="s"/>
      <c r="AP2123" t="n">
        <v>30</v>
      </c>
      <c r="AQ2123" t="s">
        <v>88</v>
      </c>
      <c r="AR2123" t="s">
        <v>119</v>
      </c>
      <c r="AS2123" t="s"/>
      <c r="AT2123" t="s">
        <v>90</v>
      </c>
      <c r="AU2123" t="s"/>
      <c r="AV2123" t="s"/>
      <c r="AW2123" t="s"/>
      <c r="AX2123" t="s"/>
      <c r="AY2123" t="n">
        <v>5175994</v>
      </c>
      <c r="AZ2123" t="s">
        <v>1422</v>
      </c>
      <c r="BA2123" t="s"/>
      <c r="BB2123" t="n">
        <v>197901</v>
      </c>
      <c r="BC2123" t="n">
        <v>53.54744014</v>
      </c>
      <c r="BD2123" t="n">
        <v>53.54744014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1430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134</v>
      </c>
      <c r="L2124" t="s">
        <v>76</v>
      </c>
      <c r="M2124" t="s"/>
      <c r="N2124" t="s">
        <v>1431</v>
      </c>
      <c r="O2124" t="s">
        <v>78</v>
      </c>
      <c r="P2124" t="s">
        <v>1430</v>
      </c>
      <c r="Q2124" t="s"/>
      <c r="R2124" t="s">
        <v>220</v>
      </c>
      <c r="S2124" t="s">
        <v>303</v>
      </c>
      <c r="T2124" t="s">
        <v>81</v>
      </c>
      <c r="U2124" t="s">
        <v>82</v>
      </c>
      <c r="V2124" t="s">
        <v>83</v>
      </c>
      <c r="W2124" t="s">
        <v>97</v>
      </c>
      <c r="X2124" t="s"/>
      <c r="Y2124" t="s">
        <v>85</v>
      </c>
      <c r="Z2124">
        <f>HYPERLINK("https://hotel-media.eclerx.com/savepage/tk_15468537767014556_sr_273.html","info")</f>
        <v/>
      </c>
      <c r="AA2124" t="n">
        <v>-2311999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87</v>
      </c>
      <c r="AO2124" t="s"/>
      <c r="AP2124" t="n">
        <v>59</v>
      </c>
      <c r="AQ2124" t="s">
        <v>88</v>
      </c>
      <c r="AR2124" t="s">
        <v>89</v>
      </c>
      <c r="AS2124" t="s"/>
      <c r="AT2124" t="s">
        <v>90</v>
      </c>
      <c r="AU2124" t="s"/>
      <c r="AV2124" t="s"/>
      <c r="AW2124" t="s"/>
      <c r="AX2124" t="s"/>
      <c r="AY2124" t="n">
        <v>2311999</v>
      </c>
      <c r="AZ2124" t="s">
        <v>1432</v>
      </c>
      <c r="BA2124" t="s"/>
      <c r="BB2124" t="n">
        <v>68487</v>
      </c>
      <c r="BC2124" t="n">
        <v>53.56105</v>
      </c>
      <c r="BD2124" t="n">
        <v>53.56105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1430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164</v>
      </c>
      <c r="L2125" t="s">
        <v>76</v>
      </c>
      <c r="M2125" t="s"/>
      <c r="N2125" t="s">
        <v>1433</v>
      </c>
      <c r="O2125" t="s">
        <v>78</v>
      </c>
      <c r="P2125" t="s">
        <v>1430</v>
      </c>
      <c r="Q2125" t="s"/>
      <c r="R2125" t="s">
        <v>220</v>
      </c>
      <c r="S2125" t="s">
        <v>228</v>
      </c>
      <c r="T2125" t="s">
        <v>81</v>
      </c>
      <c r="U2125" t="s">
        <v>82</v>
      </c>
      <c r="V2125" t="s">
        <v>83</v>
      </c>
      <c r="W2125" t="s">
        <v>97</v>
      </c>
      <c r="X2125" t="s"/>
      <c r="Y2125" t="s">
        <v>85</v>
      </c>
      <c r="Z2125">
        <f>HYPERLINK("https://hotel-media.eclerx.com/savepage/tk_15468537767014556_sr_273.html","info")</f>
        <v/>
      </c>
      <c r="AA2125" t="n">
        <v>-2311999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87</v>
      </c>
      <c r="AO2125" t="s"/>
      <c r="AP2125" t="n">
        <v>59</v>
      </c>
      <c r="AQ2125" t="s">
        <v>88</v>
      </c>
      <c r="AR2125" t="s">
        <v>89</v>
      </c>
      <c r="AS2125" t="s"/>
      <c r="AT2125" t="s">
        <v>90</v>
      </c>
      <c r="AU2125" t="s"/>
      <c r="AV2125" t="s"/>
      <c r="AW2125" t="s"/>
      <c r="AX2125" t="s"/>
      <c r="AY2125" t="n">
        <v>2311999</v>
      </c>
      <c r="AZ2125" t="s">
        <v>1432</v>
      </c>
      <c r="BA2125" t="s"/>
      <c r="BB2125" t="n">
        <v>68487</v>
      </c>
      <c r="BC2125" t="n">
        <v>53.56105</v>
      </c>
      <c r="BD2125" t="n">
        <v>53.56105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1430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177</v>
      </c>
      <c r="L2126" t="s">
        <v>76</v>
      </c>
      <c r="M2126" t="s"/>
      <c r="N2126" t="s">
        <v>1434</v>
      </c>
      <c r="O2126" t="s">
        <v>78</v>
      </c>
      <c r="P2126" t="s">
        <v>1430</v>
      </c>
      <c r="Q2126" t="s"/>
      <c r="R2126" t="s">
        <v>220</v>
      </c>
      <c r="S2126" t="s">
        <v>705</v>
      </c>
      <c r="T2126" t="s">
        <v>81</v>
      </c>
      <c r="U2126" t="s">
        <v>82</v>
      </c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HYPERLINK("https://hotel-media.eclerx.com/savepage/tk_15468537767014556_sr_273.html","info")</f>
        <v/>
      </c>
      <c r="AA2126" t="n">
        <v>-2311999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87</v>
      </c>
      <c r="AO2126" t="s"/>
      <c r="AP2126" t="n">
        <v>59</v>
      </c>
      <c r="AQ2126" t="s">
        <v>88</v>
      </c>
      <c r="AR2126" t="s">
        <v>89</v>
      </c>
      <c r="AS2126" t="s"/>
      <c r="AT2126" t="s">
        <v>90</v>
      </c>
      <c r="AU2126" t="s"/>
      <c r="AV2126" t="s"/>
      <c r="AW2126" t="s"/>
      <c r="AX2126" t="s"/>
      <c r="AY2126" t="n">
        <v>2311999</v>
      </c>
      <c r="AZ2126" t="s">
        <v>1432</v>
      </c>
      <c r="BA2126" t="s"/>
      <c r="BB2126" t="n">
        <v>68487</v>
      </c>
      <c r="BC2126" t="n">
        <v>53.56105</v>
      </c>
      <c r="BD2126" t="n">
        <v>53.56105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1430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193</v>
      </c>
      <c r="L2127" t="s">
        <v>76</v>
      </c>
      <c r="M2127" t="s"/>
      <c r="N2127" t="s">
        <v>1435</v>
      </c>
      <c r="O2127" t="s">
        <v>78</v>
      </c>
      <c r="P2127" t="s">
        <v>1430</v>
      </c>
      <c r="Q2127" t="s"/>
      <c r="R2127" t="s">
        <v>220</v>
      </c>
      <c r="S2127" t="s">
        <v>405</v>
      </c>
      <c r="T2127" t="s">
        <v>81</v>
      </c>
      <c r="U2127" t="s">
        <v>82</v>
      </c>
      <c r="V2127" t="s">
        <v>83</v>
      </c>
      <c r="W2127" t="s">
        <v>84</v>
      </c>
      <c r="X2127" t="s"/>
      <c r="Y2127" t="s">
        <v>85</v>
      </c>
      <c r="Z2127">
        <f>HYPERLINK("https://hotel-media.eclerx.com/savepage/tk_15468537767014556_sr_273.html","info")</f>
        <v/>
      </c>
      <c r="AA2127" t="n">
        <v>-2311999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87</v>
      </c>
      <c r="AO2127" t="s"/>
      <c r="AP2127" t="n">
        <v>59</v>
      </c>
      <c r="AQ2127" t="s">
        <v>88</v>
      </c>
      <c r="AR2127" t="s">
        <v>133</v>
      </c>
      <c r="AS2127" t="s"/>
      <c r="AT2127" t="s">
        <v>90</v>
      </c>
      <c r="AU2127" t="s"/>
      <c r="AV2127" t="s"/>
      <c r="AW2127" t="s"/>
      <c r="AX2127" t="s"/>
      <c r="AY2127" t="n">
        <v>2311999</v>
      </c>
      <c r="AZ2127" t="s">
        <v>1432</v>
      </c>
      <c r="BA2127" t="s"/>
      <c r="BB2127" t="n">
        <v>68487</v>
      </c>
      <c r="BC2127" t="n">
        <v>53.56105</v>
      </c>
      <c r="BD2127" t="n">
        <v>53.56105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1430</v>
      </c>
      <c r="F2128" t="n">
        <v>-1</v>
      </c>
      <c r="G2128" t="s">
        <v>74</v>
      </c>
      <c r="H2128" t="s">
        <v>75</v>
      </c>
      <c r="I2128" t="s"/>
      <c r="J2128" t="s">
        <v>74</v>
      </c>
      <c r="K2128" t="n">
        <v>193</v>
      </c>
      <c r="L2128" t="s">
        <v>76</v>
      </c>
      <c r="M2128" t="s"/>
      <c r="N2128" t="s">
        <v>1435</v>
      </c>
      <c r="O2128" t="s">
        <v>78</v>
      </c>
      <c r="P2128" t="s">
        <v>1430</v>
      </c>
      <c r="Q2128" t="s"/>
      <c r="R2128" t="s">
        <v>220</v>
      </c>
      <c r="S2128" t="s">
        <v>405</v>
      </c>
      <c r="T2128" t="s">
        <v>81</v>
      </c>
      <c r="U2128" t="s">
        <v>82</v>
      </c>
      <c r="V2128" t="s">
        <v>83</v>
      </c>
      <c r="W2128" t="s">
        <v>84</v>
      </c>
      <c r="X2128" t="s"/>
      <c r="Y2128" t="s">
        <v>85</v>
      </c>
      <c r="Z2128">
        <f>HYPERLINK("https://hotel-media.eclerx.com/savepage/tk_15468537767014556_sr_273.html","info")</f>
        <v/>
      </c>
      <c r="AA2128" t="n">
        <v>-2311999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87</v>
      </c>
      <c r="AO2128" t="s"/>
      <c r="AP2128" t="n">
        <v>59</v>
      </c>
      <c r="AQ2128" t="s">
        <v>88</v>
      </c>
      <c r="AR2128" t="s">
        <v>438</v>
      </c>
      <c r="AS2128" t="s"/>
      <c r="AT2128" t="s">
        <v>90</v>
      </c>
      <c r="AU2128" t="s"/>
      <c r="AV2128" t="s"/>
      <c r="AW2128" t="s"/>
      <c r="AX2128" t="s"/>
      <c r="AY2128" t="n">
        <v>2311999</v>
      </c>
      <c r="AZ2128" t="s">
        <v>1432</v>
      </c>
      <c r="BA2128" t="s"/>
      <c r="BB2128" t="n">
        <v>68487</v>
      </c>
      <c r="BC2128" t="n">
        <v>53.56105</v>
      </c>
      <c r="BD2128" t="n">
        <v>53.56105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1430</v>
      </c>
      <c r="F2129" t="n">
        <v>-1</v>
      </c>
      <c r="G2129" t="s">
        <v>74</v>
      </c>
      <c r="H2129" t="s">
        <v>75</v>
      </c>
      <c r="I2129" t="s"/>
      <c r="J2129" t="s">
        <v>74</v>
      </c>
      <c r="K2129" t="n">
        <v>207</v>
      </c>
      <c r="L2129" t="s">
        <v>76</v>
      </c>
      <c r="M2129" t="s"/>
      <c r="N2129" t="s">
        <v>1436</v>
      </c>
      <c r="O2129" t="s">
        <v>78</v>
      </c>
      <c r="P2129" t="s">
        <v>1430</v>
      </c>
      <c r="Q2129" t="s"/>
      <c r="R2129" t="s">
        <v>220</v>
      </c>
      <c r="S2129" t="s">
        <v>170</v>
      </c>
      <c r="T2129" t="s">
        <v>81</v>
      </c>
      <c r="U2129" t="s">
        <v>82</v>
      </c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HYPERLINK("https://hotel-media.eclerx.com/savepage/tk_15468537767014556_sr_273.html","info")</f>
        <v/>
      </c>
      <c r="AA2129" t="n">
        <v>-2311999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87</v>
      </c>
      <c r="AO2129" t="s"/>
      <c r="AP2129" t="n">
        <v>59</v>
      </c>
      <c r="AQ2129" t="s">
        <v>88</v>
      </c>
      <c r="AR2129" t="s">
        <v>89</v>
      </c>
      <c r="AS2129" t="s"/>
      <c r="AT2129" t="s">
        <v>90</v>
      </c>
      <c r="AU2129" t="s"/>
      <c r="AV2129" t="s"/>
      <c r="AW2129" t="s"/>
      <c r="AX2129" t="s"/>
      <c r="AY2129" t="n">
        <v>2311999</v>
      </c>
      <c r="AZ2129" t="s">
        <v>1432</v>
      </c>
      <c r="BA2129" t="s"/>
      <c r="BB2129" t="n">
        <v>68487</v>
      </c>
      <c r="BC2129" t="n">
        <v>53.56105</v>
      </c>
      <c r="BD2129" t="n">
        <v>53.56105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1437</v>
      </c>
      <c r="F2130" t="n">
        <v>-1</v>
      </c>
      <c r="G2130" t="s">
        <v>74</v>
      </c>
      <c r="H2130" t="s">
        <v>75</v>
      </c>
      <c r="I2130" t="s"/>
      <c r="J2130" t="s">
        <v>74</v>
      </c>
      <c r="K2130" t="n">
        <v>98</v>
      </c>
      <c r="L2130" t="s">
        <v>76</v>
      </c>
      <c r="M2130" t="s"/>
      <c r="N2130" t="s">
        <v>1438</v>
      </c>
      <c r="O2130" t="s">
        <v>78</v>
      </c>
      <c r="P2130" t="s">
        <v>1437</v>
      </c>
      <c r="Q2130" t="s"/>
      <c r="R2130" t="s">
        <v>220</v>
      </c>
      <c r="S2130" t="s">
        <v>103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HYPERLINK("https://hotel-media.eclerx.com/savepage/tk_15468538582057617_sr_273.html","info")</f>
        <v/>
      </c>
      <c r="AA2130" t="n">
        <v>-4276808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87</v>
      </c>
      <c r="AO2130" t="s"/>
      <c r="AP2130" t="n">
        <v>101</v>
      </c>
      <c r="AQ2130" t="s">
        <v>88</v>
      </c>
      <c r="AR2130" t="s">
        <v>123</v>
      </c>
      <c r="AS2130" t="s"/>
      <c r="AT2130" t="s">
        <v>90</v>
      </c>
      <c r="AU2130" t="s"/>
      <c r="AV2130" t="s"/>
      <c r="AW2130" t="s"/>
      <c r="AX2130" t="s"/>
      <c r="AY2130" t="n">
        <v>4276808</v>
      </c>
      <c r="AZ2130" t="s">
        <v>1439</v>
      </c>
      <c r="BA2130" t="s"/>
      <c r="BB2130" t="n">
        <v>35569</v>
      </c>
      <c r="BC2130" t="n">
        <v>53.606199777555</v>
      </c>
      <c r="BD2130" t="n">
        <v>53.606199777555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1437</v>
      </c>
      <c r="F2131" t="n">
        <v>-1</v>
      </c>
      <c r="G2131" t="s">
        <v>74</v>
      </c>
      <c r="H2131" t="s">
        <v>75</v>
      </c>
      <c r="I2131" t="s"/>
      <c r="J2131" t="s">
        <v>74</v>
      </c>
      <c r="K2131" t="n">
        <v>110</v>
      </c>
      <c r="L2131" t="s">
        <v>76</v>
      </c>
      <c r="M2131" t="s"/>
      <c r="N2131" t="s">
        <v>1440</v>
      </c>
      <c r="O2131" t="s">
        <v>78</v>
      </c>
      <c r="P2131" t="s">
        <v>1437</v>
      </c>
      <c r="Q2131" t="s"/>
      <c r="R2131" t="s">
        <v>220</v>
      </c>
      <c r="S2131" t="s">
        <v>106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HYPERLINK("https://hotel-media.eclerx.com/savepage/tk_15468538582057617_sr_273.html","info")</f>
        <v/>
      </c>
      <c r="AA2131" t="n">
        <v>-4276808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87</v>
      </c>
      <c r="AO2131" t="s"/>
      <c r="AP2131" t="n">
        <v>101</v>
      </c>
      <c r="AQ2131" t="s">
        <v>88</v>
      </c>
      <c r="AR2131" t="s">
        <v>123</v>
      </c>
      <c r="AS2131" t="s"/>
      <c r="AT2131" t="s">
        <v>90</v>
      </c>
      <c r="AU2131" t="s"/>
      <c r="AV2131" t="s"/>
      <c r="AW2131" t="s"/>
      <c r="AX2131" t="s"/>
      <c r="AY2131" t="n">
        <v>4276808</v>
      </c>
      <c r="AZ2131" t="s">
        <v>1439</v>
      </c>
      <c r="BA2131" t="s"/>
      <c r="BB2131" t="n">
        <v>35569</v>
      </c>
      <c r="BC2131" t="n">
        <v>53.606199777555</v>
      </c>
      <c r="BD2131" t="n">
        <v>53.606199777555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1437</v>
      </c>
      <c r="F2132" t="n">
        <v>-1</v>
      </c>
      <c r="G2132" t="s">
        <v>74</v>
      </c>
      <c r="H2132" t="s">
        <v>75</v>
      </c>
      <c r="I2132" t="s"/>
      <c r="J2132" t="s">
        <v>74</v>
      </c>
      <c r="K2132" t="n">
        <v>118</v>
      </c>
      <c r="L2132" t="s">
        <v>76</v>
      </c>
      <c r="M2132" t="s"/>
      <c r="N2132" t="s">
        <v>1438</v>
      </c>
      <c r="O2132" t="s">
        <v>78</v>
      </c>
      <c r="P2132" t="s">
        <v>1437</v>
      </c>
      <c r="Q2132" t="s"/>
      <c r="R2132" t="s">
        <v>220</v>
      </c>
      <c r="S2132" t="s">
        <v>462</v>
      </c>
      <c r="T2132" t="s">
        <v>81</v>
      </c>
      <c r="U2132" t="s">
        <v>82</v>
      </c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HYPERLINK("https://hotel-media.eclerx.com/savepage/tk_15468538582057617_sr_273.html","info")</f>
        <v/>
      </c>
      <c r="AA2132" t="n">
        <v>-4276808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87</v>
      </c>
      <c r="AO2132" t="s"/>
      <c r="AP2132" t="n">
        <v>101</v>
      </c>
      <c r="AQ2132" t="s">
        <v>88</v>
      </c>
      <c r="AR2132" t="s">
        <v>123</v>
      </c>
      <c r="AS2132" t="s"/>
      <c r="AT2132" t="s">
        <v>90</v>
      </c>
      <c r="AU2132" t="s"/>
      <c r="AV2132" t="s"/>
      <c r="AW2132" t="s"/>
      <c r="AX2132" t="s"/>
      <c r="AY2132" t="n">
        <v>4276808</v>
      </c>
      <c r="AZ2132" t="s">
        <v>1439</v>
      </c>
      <c r="BA2132" t="s"/>
      <c r="BB2132" t="n">
        <v>35569</v>
      </c>
      <c r="BC2132" t="n">
        <v>53.606199777555</v>
      </c>
      <c r="BD2132" t="n">
        <v>53.606199777555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1437</v>
      </c>
      <c r="F2133" t="n">
        <v>-1</v>
      </c>
      <c r="G2133" t="s">
        <v>74</v>
      </c>
      <c r="H2133" t="s">
        <v>75</v>
      </c>
      <c r="I2133" t="s"/>
      <c r="J2133" t="s">
        <v>74</v>
      </c>
      <c r="K2133" t="n">
        <v>132</v>
      </c>
      <c r="L2133" t="s">
        <v>76</v>
      </c>
      <c r="M2133" t="s"/>
      <c r="N2133" t="s">
        <v>1440</v>
      </c>
      <c r="O2133" t="s">
        <v>78</v>
      </c>
      <c r="P2133" t="s">
        <v>1437</v>
      </c>
      <c r="Q2133" t="s"/>
      <c r="R2133" t="s">
        <v>220</v>
      </c>
      <c r="S2133" t="s">
        <v>260</v>
      </c>
      <c r="T2133" t="s">
        <v>81</v>
      </c>
      <c r="U2133" t="s">
        <v>82</v>
      </c>
      <c r="V2133" t="s">
        <v>83</v>
      </c>
      <c r="W2133" t="s">
        <v>84</v>
      </c>
      <c r="X2133" t="s"/>
      <c r="Y2133" t="s">
        <v>85</v>
      </c>
      <c r="Z2133">
        <f>HYPERLINK("https://hotel-media.eclerx.com/savepage/tk_15468538582057617_sr_273.html","info")</f>
        <v/>
      </c>
      <c r="AA2133" t="n">
        <v>-4276808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87</v>
      </c>
      <c r="AO2133" t="s"/>
      <c r="AP2133" t="n">
        <v>101</v>
      </c>
      <c r="AQ2133" t="s">
        <v>88</v>
      </c>
      <c r="AR2133" t="s">
        <v>123</v>
      </c>
      <c r="AS2133" t="s"/>
      <c r="AT2133" t="s">
        <v>90</v>
      </c>
      <c r="AU2133" t="s"/>
      <c r="AV2133" t="s"/>
      <c r="AW2133" t="s"/>
      <c r="AX2133" t="s"/>
      <c r="AY2133" t="n">
        <v>4276808</v>
      </c>
      <c r="AZ2133" t="s">
        <v>1439</v>
      </c>
      <c r="BA2133" t="s"/>
      <c r="BB2133" t="n">
        <v>35569</v>
      </c>
      <c r="BC2133" t="n">
        <v>53.606199777555</v>
      </c>
      <c r="BD2133" t="n">
        <v>53.606199777555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1441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137</v>
      </c>
      <c r="L2134" t="s">
        <v>76</v>
      </c>
      <c r="M2134" t="s"/>
      <c r="N2134" t="s">
        <v>776</v>
      </c>
      <c r="O2134" t="s">
        <v>78</v>
      </c>
      <c r="P2134" t="s">
        <v>1441</v>
      </c>
      <c r="Q2134" t="s"/>
      <c r="R2134" t="s">
        <v>220</v>
      </c>
      <c r="S2134" t="s">
        <v>814</v>
      </c>
      <c r="T2134" t="s">
        <v>81</v>
      </c>
      <c r="U2134" t="s">
        <v>82</v>
      </c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HYPERLINK("https://hotel-media.eclerx.com/savepage/tk_15468538452034254_sr_273.html","info")</f>
        <v/>
      </c>
      <c r="AA2134" t="n">
        <v>-8174204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87</v>
      </c>
      <c r="AO2134" t="s"/>
      <c r="AP2134" t="n">
        <v>94</v>
      </c>
      <c r="AQ2134" t="s">
        <v>88</v>
      </c>
      <c r="AR2134" t="s">
        <v>89</v>
      </c>
      <c r="AS2134" t="s"/>
      <c r="AT2134" t="s">
        <v>90</v>
      </c>
      <c r="AU2134" t="s"/>
      <c r="AV2134" t="s"/>
      <c r="AW2134" t="s"/>
      <c r="AX2134" t="s"/>
      <c r="AY2134" t="n">
        <v>8174204</v>
      </c>
      <c r="AZ2134" t="s">
        <v>1442</v>
      </c>
      <c r="BA2134" t="s"/>
      <c r="BB2134" t="n">
        <v>196454</v>
      </c>
      <c r="BC2134" t="n">
        <v>53.54543856128</v>
      </c>
      <c r="BD2134" t="n">
        <v>53.54543856128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1443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95</v>
      </c>
      <c r="L2135" t="s">
        <v>76</v>
      </c>
      <c r="M2135" t="s"/>
      <c r="N2135" t="s">
        <v>115</v>
      </c>
      <c r="O2135" t="s">
        <v>78</v>
      </c>
      <c r="P2135" t="s">
        <v>1443</v>
      </c>
      <c r="Q2135" t="s"/>
      <c r="R2135" t="s">
        <v>95</v>
      </c>
      <c r="S2135" t="s">
        <v>637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HYPERLINK("https://hotel-media.eclerx.com/savepage/tk_15468537908188667_sr_273.html","info")</f>
        <v/>
      </c>
      <c r="AA2135" t="n">
        <v>-10087204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87</v>
      </c>
      <c r="AO2135" t="s"/>
      <c r="AP2135" t="n">
        <v>66</v>
      </c>
      <c r="AQ2135" t="s">
        <v>88</v>
      </c>
      <c r="AR2135" t="s">
        <v>89</v>
      </c>
      <c r="AS2135" t="s"/>
      <c r="AT2135" t="s">
        <v>90</v>
      </c>
      <c r="AU2135" t="s"/>
      <c r="AV2135" t="s"/>
      <c r="AW2135" t="s"/>
      <c r="AX2135" t="s"/>
      <c r="AY2135" t="n">
        <v>10087204</v>
      </c>
      <c r="AZ2135" t="s">
        <v>91</v>
      </c>
      <c r="BA2135" t="s"/>
      <c r="BB2135" t="n">
        <v>190265</v>
      </c>
      <c r="BC2135" t="s"/>
      <c r="BD2135" t="s"/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1443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97</v>
      </c>
      <c r="L2136" t="s">
        <v>76</v>
      </c>
      <c r="M2136" t="s"/>
      <c r="N2136" t="s">
        <v>115</v>
      </c>
      <c r="O2136" t="s">
        <v>78</v>
      </c>
      <c r="P2136" t="s">
        <v>1443</v>
      </c>
      <c r="Q2136" t="s"/>
      <c r="R2136" t="s">
        <v>95</v>
      </c>
      <c r="S2136" t="s">
        <v>598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HYPERLINK("https://hotel-media.eclerx.com/savepage/tk_15468537908188667_sr_273.html","info")</f>
        <v/>
      </c>
      <c r="AA2136" t="n">
        <v>-10087204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87</v>
      </c>
      <c r="AO2136" t="s"/>
      <c r="AP2136" t="n">
        <v>66</v>
      </c>
      <c r="AQ2136" t="s">
        <v>88</v>
      </c>
      <c r="AR2136" t="s">
        <v>114</v>
      </c>
      <c r="AS2136" t="s"/>
      <c r="AT2136" t="s">
        <v>90</v>
      </c>
      <c r="AU2136" t="s"/>
      <c r="AV2136" t="s"/>
      <c r="AW2136" t="s"/>
      <c r="AX2136" t="s"/>
      <c r="AY2136" t="n">
        <v>10087204</v>
      </c>
      <c r="AZ2136" t="s">
        <v>91</v>
      </c>
      <c r="BA2136" t="s"/>
      <c r="BB2136" t="n">
        <v>190265</v>
      </c>
      <c r="BC2136" t="s"/>
      <c r="BD2136" t="s"/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1443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103</v>
      </c>
      <c r="L2137" t="s">
        <v>76</v>
      </c>
      <c r="M2137" t="s"/>
      <c r="N2137" t="s">
        <v>128</v>
      </c>
      <c r="O2137" t="s">
        <v>78</v>
      </c>
      <c r="P2137" t="s">
        <v>1443</v>
      </c>
      <c r="Q2137" t="s"/>
      <c r="R2137" t="s">
        <v>95</v>
      </c>
      <c r="S2137" t="s">
        <v>147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HYPERLINK("https://hotel-media.eclerx.com/savepage/tk_15468537908188667_sr_273.html","info")</f>
        <v/>
      </c>
      <c r="AA2137" t="n">
        <v>-10087204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87</v>
      </c>
      <c r="AO2137" t="s"/>
      <c r="AP2137" t="n">
        <v>66</v>
      </c>
      <c r="AQ2137" t="s">
        <v>88</v>
      </c>
      <c r="AR2137" t="s">
        <v>130</v>
      </c>
      <c r="AS2137" t="s"/>
      <c r="AT2137" t="s">
        <v>90</v>
      </c>
      <c r="AU2137" t="s"/>
      <c r="AV2137" t="s"/>
      <c r="AW2137" t="s"/>
      <c r="AX2137" t="s"/>
      <c r="AY2137" t="n">
        <v>10087204</v>
      </c>
      <c r="AZ2137" t="s">
        <v>91</v>
      </c>
      <c r="BA2137" t="s"/>
      <c r="BB2137" t="n">
        <v>190265</v>
      </c>
      <c r="BC2137" t="s"/>
      <c r="BD2137" t="s"/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1444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212</v>
      </c>
      <c r="L2138" t="s">
        <v>76</v>
      </c>
      <c r="M2138" t="s"/>
      <c r="N2138" t="s">
        <v>1445</v>
      </c>
      <c r="O2138" t="s">
        <v>78</v>
      </c>
      <c r="P2138" t="s">
        <v>1444</v>
      </c>
      <c r="Q2138" t="s"/>
      <c r="R2138" t="s">
        <v>153</v>
      </c>
      <c r="S2138" t="s">
        <v>875</v>
      </c>
      <c r="T2138" t="s">
        <v>81</v>
      </c>
      <c r="U2138" t="s">
        <v>82</v>
      </c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HYPERLINK("https://hotel-media.eclerx.com/savepage/tk_1546853803762028_sr_273.html","info")</f>
        <v/>
      </c>
      <c r="AA2138" t="n">
        <v>-10087225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87</v>
      </c>
      <c r="AO2138" t="s"/>
      <c r="AP2138" t="n">
        <v>73</v>
      </c>
      <c r="AQ2138" t="s">
        <v>88</v>
      </c>
      <c r="AR2138" t="s">
        <v>121</v>
      </c>
      <c r="AS2138" t="s"/>
      <c r="AT2138" t="s">
        <v>90</v>
      </c>
      <c r="AU2138" t="s"/>
      <c r="AV2138" t="s"/>
      <c r="AW2138" t="s"/>
      <c r="AX2138" t="s"/>
      <c r="AY2138" t="n">
        <v>10087225</v>
      </c>
      <c r="AZ2138" t="s">
        <v>91</v>
      </c>
      <c r="BA2138" t="s"/>
      <c r="BB2138" t="n">
        <v>27826</v>
      </c>
      <c r="BC2138" t="s"/>
      <c r="BD2138" t="s"/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1444</v>
      </c>
      <c r="F2139" t="n">
        <v>-1</v>
      </c>
      <c r="G2139" t="s">
        <v>74</v>
      </c>
      <c r="H2139" t="s">
        <v>75</v>
      </c>
      <c r="I2139" t="s"/>
      <c r="J2139" t="s">
        <v>74</v>
      </c>
      <c r="K2139" t="n">
        <v>244</v>
      </c>
      <c r="L2139" t="s">
        <v>76</v>
      </c>
      <c r="M2139" t="s"/>
      <c r="N2139" t="s">
        <v>1446</v>
      </c>
      <c r="O2139" t="s">
        <v>78</v>
      </c>
      <c r="P2139" t="s">
        <v>1444</v>
      </c>
      <c r="Q2139" t="s"/>
      <c r="R2139" t="s">
        <v>153</v>
      </c>
      <c r="S2139" t="s">
        <v>1396</v>
      </c>
      <c r="T2139" t="s">
        <v>81</v>
      </c>
      <c r="U2139" t="s">
        <v>82</v>
      </c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HYPERLINK("https://hotel-media.eclerx.com/savepage/tk_1546853803762028_sr_273.html","info")</f>
        <v/>
      </c>
      <c r="AA2139" t="n">
        <v>-10087225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87</v>
      </c>
      <c r="AO2139" t="s"/>
      <c r="AP2139" t="n">
        <v>73</v>
      </c>
      <c r="AQ2139" t="s">
        <v>88</v>
      </c>
      <c r="AR2139" t="s">
        <v>121</v>
      </c>
      <c r="AS2139" t="s"/>
      <c r="AT2139" t="s">
        <v>90</v>
      </c>
      <c r="AU2139" t="s"/>
      <c r="AV2139" t="s"/>
      <c r="AW2139" t="s"/>
      <c r="AX2139" t="s"/>
      <c r="AY2139" t="n">
        <v>10087225</v>
      </c>
      <c r="AZ2139" t="s">
        <v>91</v>
      </c>
      <c r="BA2139" t="s"/>
      <c r="BB2139" t="n">
        <v>27826</v>
      </c>
      <c r="BC2139" t="s"/>
      <c r="BD2139" t="s"/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1447</v>
      </c>
      <c r="F2140" t="n">
        <v>-1</v>
      </c>
      <c r="G2140" t="s">
        <v>74</v>
      </c>
      <c r="H2140" t="s">
        <v>75</v>
      </c>
      <c r="I2140" t="s"/>
      <c r="J2140" t="s">
        <v>74</v>
      </c>
      <c r="K2140" t="n">
        <v>103</v>
      </c>
      <c r="L2140" t="s">
        <v>76</v>
      </c>
      <c r="M2140" t="s"/>
      <c r="N2140" t="s">
        <v>1448</v>
      </c>
      <c r="O2140" t="s">
        <v>78</v>
      </c>
      <c r="P2140" t="s">
        <v>1447</v>
      </c>
      <c r="Q2140" t="s"/>
      <c r="R2140" t="s">
        <v>220</v>
      </c>
      <c r="S2140" t="s">
        <v>147</v>
      </c>
      <c r="T2140" t="s">
        <v>81</v>
      </c>
      <c r="U2140" t="s">
        <v>82</v>
      </c>
      <c r="V2140" t="s">
        <v>83</v>
      </c>
      <c r="W2140" t="s">
        <v>97</v>
      </c>
      <c r="X2140" t="s"/>
      <c r="Y2140" t="s">
        <v>85</v>
      </c>
      <c r="Z2140">
        <f>HYPERLINK("https://hotel-media.eclerx.com/savepage/tk_15468536658923285_sr_273.html","info")</f>
        <v/>
      </c>
      <c r="AA2140" t="n">
        <v>-2311848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87</v>
      </c>
      <c r="AO2140" t="s"/>
      <c r="AP2140" t="n">
        <v>16</v>
      </c>
      <c r="AQ2140" t="s">
        <v>88</v>
      </c>
      <c r="AR2140" t="s">
        <v>89</v>
      </c>
      <c r="AS2140" t="s"/>
      <c r="AT2140" t="s">
        <v>90</v>
      </c>
      <c r="AU2140" t="s"/>
      <c r="AV2140" t="s"/>
      <c r="AW2140" t="s"/>
      <c r="AX2140" t="s"/>
      <c r="AY2140" t="n">
        <v>2311848</v>
      </c>
      <c r="AZ2140" t="s">
        <v>1449</v>
      </c>
      <c r="BA2140" t="s"/>
      <c r="BB2140" t="n">
        <v>28217</v>
      </c>
      <c r="BC2140" t="n">
        <v>53.613176073672</v>
      </c>
      <c r="BD2140" t="n">
        <v>53.613176073672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1447</v>
      </c>
      <c r="F2141" t="n">
        <v>-1</v>
      </c>
      <c r="G2141" t="s">
        <v>74</v>
      </c>
      <c r="H2141" t="s">
        <v>75</v>
      </c>
      <c r="I2141" t="s"/>
      <c r="J2141" t="s">
        <v>74</v>
      </c>
      <c r="K2141" t="n">
        <v>104</v>
      </c>
      <c r="L2141" t="s">
        <v>76</v>
      </c>
      <c r="M2141" t="s"/>
      <c r="N2141" t="s">
        <v>1450</v>
      </c>
      <c r="O2141" t="s">
        <v>78</v>
      </c>
      <c r="P2141" t="s">
        <v>1447</v>
      </c>
      <c r="Q2141" t="s"/>
      <c r="R2141" t="s">
        <v>220</v>
      </c>
      <c r="S2141" t="s">
        <v>150</v>
      </c>
      <c r="T2141" t="s">
        <v>81</v>
      </c>
      <c r="U2141" t="s">
        <v>82</v>
      </c>
      <c r="V2141" t="s">
        <v>83</v>
      </c>
      <c r="W2141" t="s">
        <v>97</v>
      </c>
      <c r="X2141" t="s"/>
      <c r="Y2141" t="s">
        <v>85</v>
      </c>
      <c r="Z2141">
        <f>HYPERLINK("https://hotel-media.eclerx.com/savepage/tk_15468536658923285_sr_273.html","info")</f>
        <v/>
      </c>
      <c r="AA2141" t="n">
        <v>-2311848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87</v>
      </c>
      <c r="AO2141" t="s"/>
      <c r="AP2141" t="n">
        <v>16</v>
      </c>
      <c r="AQ2141" t="s">
        <v>88</v>
      </c>
      <c r="AR2141" t="s">
        <v>89</v>
      </c>
      <c r="AS2141" t="s"/>
      <c r="AT2141" t="s">
        <v>90</v>
      </c>
      <c r="AU2141" t="s"/>
      <c r="AV2141" t="s"/>
      <c r="AW2141" t="s"/>
      <c r="AX2141" t="s"/>
      <c r="AY2141" t="n">
        <v>2311848</v>
      </c>
      <c r="AZ2141" t="s">
        <v>1449</v>
      </c>
      <c r="BA2141" t="s"/>
      <c r="BB2141" t="n">
        <v>28217</v>
      </c>
      <c r="BC2141" t="n">
        <v>53.613176073672</v>
      </c>
      <c r="BD2141" t="n">
        <v>53.613176073672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1447</v>
      </c>
      <c r="F2142" t="n">
        <v>-1</v>
      </c>
      <c r="G2142" t="s">
        <v>74</v>
      </c>
      <c r="H2142" t="s">
        <v>75</v>
      </c>
      <c r="I2142" t="s"/>
      <c r="J2142" t="s">
        <v>74</v>
      </c>
      <c r="K2142" t="n">
        <v>112</v>
      </c>
      <c r="L2142" t="s">
        <v>76</v>
      </c>
      <c r="M2142" t="s"/>
      <c r="N2142" t="s">
        <v>1451</v>
      </c>
      <c r="O2142" t="s">
        <v>78</v>
      </c>
      <c r="P2142" t="s">
        <v>1447</v>
      </c>
      <c r="Q2142" t="s"/>
      <c r="R2142" t="s">
        <v>220</v>
      </c>
      <c r="S2142" t="s">
        <v>253</v>
      </c>
      <c r="T2142" t="s">
        <v>81</v>
      </c>
      <c r="U2142" t="s">
        <v>82</v>
      </c>
      <c r="V2142" t="s">
        <v>83</v>
      </c>
      <c r="W2142" t="s">
        <v>97</v>
      </c>
      <c r="X2142" t="s"/>
      <c r="Y2142" t="s">
        <v>85</v>
      </c>
      <c r="Z2142">
        <f>HYPERLINK("https://hotel-media.eclerx.com/savepage/tk_15468536658923285_sr_273.html","info")</f>
        <v/>
      </c>
      <c r="AA2142" t="n">
        <v>-2311848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87</v>
      </c>
      <c r="AO2142" t="s"/>
      <c r="AP2142" t="n">
        <v>16</v>
      </c>
      <c r="AQ2142" t="s">
        <v>88</v>
      </c>
      <c r="AR2142" t="s">
        <v>89</v>
      </c>
      <c r="AS2142" t="s"/>
      <c r="AT2142" t="s">
        <v>90</v>
      </c>
      <c r="AU2142" t="s"/>
      <c r="AV2142" t="s"/>
      <c r="AW2142" t="s"/>
      <c r="AX2142" t="s"/>
      <c r="AY2142" t="n">
        <v>2311848</v>
      </c>
      <c r="AZ2142" t="s">
        <v>1449</v>
      </c>
      <c r="BA2142" t="s"/>
      <c r="BB2142" t="n">
        <v>28217</v>
      </c>
      <c r="BC2142" t="n">
        <v>53.613176073672</v>
      </c>
      <c r="BD2142" t="n">
        <v>53.613176073672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1447</v>
      </c>
      <c r="F2143" t="n">
        <v>-1</v>
      </c>
      <c r="G2143" t="s">
        <v>74</v>
      </c>
      <c r="H2143" t="s">
        <v>75</v>
      </c>
      <c r="I2143" t="s"/>
      <c r="J2143" t="s">
        <v>74</v>
      </c>
      <c r="K2143" t="n">
        <v>112</v>
      </c>
      <c r="L2143" t="s">
        <v>76</v>
      </c>
      <c r="M2143" t="s"/>
      <c r="N2143" t="s">
        <v>1452</v>
      </c>
      <c r="O2143" t="s">
        <v>78</v>
      </c>
      <c r="P2143" t="s">
        <v>1447</v>
      </c>
      <c r="Q2143" t="s"/>
      <c r="R2143" t="s">
        <v>220</v>
      </c>
      <c r="S2143" t="s">
        <v>253</v>
      </c>
      <c r="T2143" t="s">
        <v>81</v>
      </c>
      <c r="U2143" t="s">
        <v>82</v>
      </c>
      <c r="V2143" t="s">
        <v>83</v>
      </c>
      <c r="W2143" t="s">
        <v>97</v>
      </c>
      <c r="X2143" t="s"/>
      <c r="Y2143" t="s">
        <v>85</v>
      </c>
      <c r="Z2143">
        <f>HYPERLINK("https://hotel-media.eclerx.com/savepage/tk_15468536658923285_sr_273.html","info")</f>
        <v/>
      </c>
      <c r="AA2143" t="n">
        <v>-2311848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87</v>
      </c>
      <c r="AO2143" t="s"/>
      <c r="AP2143" t="n">
        <v>16</v>
      </c>
      <c r="AQ2143" t="s">
        <v>88</v>
      </c>
      <c r="AR2143" t="s">
        <v>89</v>
      </c>
      <c r="AS2143" t="s"/>
      <c r="AT2143" t="s">
        <v>90</v>
      </c>
      <c r="AU2143" t="s"/>
      <c r="AV2143" t="s"/>
      <c r="AW2143" t="s"/>
      <c r="AX2143" t="s"/>
      <c r="AY2143" t="n">
        <v>2311848</v>
      </c>
      <c r="AZ2143" t="s">
        <v>1449</v>
      </c>
      <c r="BA2143" t="s"/>
      <c r="BB2143" t="n">
        <v>28217</v>
      </c>
      <c r="BC2143" t="n">
        <v>53.613176073672</v>
      </c>
      <c r="BD2143" t="n">
        <v>53.613176073672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1447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116</v>
      </c>
      <c r="L2144" t="s">
        <v>76</v>
      </c>
      <c r="M2144" t="s"/>
      <c r="N2144" t="s">
        <v>1453</v>
      </c>
      <c r="O2144" t="s">
        <v>78</v>
      </c>
      <c r="P2144" t="s">
        <v>1447</v>
      </c>
      <c r="Q2144" t="s"/>
      <c r="R2144" t="s">
        <v>220</v>
      </c>
      <c r="S2144" t="s">
        <v>651</v>
      </c>
      <c r="T2144" t="s">
        <v>81</v>
      </c>
      <c r="U2144" t="s">
        <v>82</v>
      </c>
      <c r="V2144" t="s">
        <v>83</v>
      </c>
      <c r="W2144" t="s">
        <v>97</v>
      </c>
      <c r="X2144" t="s"/>
      <c r="Y2144" t="s">
        <v>85</v>
      </c>
      <c r="Z2144">
        <f>HYPERLINK("https://hotel-media.eclerx.com/savepage/tk_15468536658923285_sr_273.html","info")</f>
        <v/>
      </c>
      <c r="AA2144" t="n">
        <v>-2311848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87</v>
      </c>
      <c r="AO2144" t="s"/>
      <c r="AP2144" t="n">
        <v>16</v>
      </c>
      <c r="AQ2144" t="s">
        <v>88</v>
      </c>
      <c r="AR2144" t="s">
        <v>89</v>
      </c>
      <c r="AS2144" t="s"/>
      <c r="AT2144" t="s">
        <v>90</v>
      </c>
      <c r="AU2144" t="s"/>
      <c r="AV2144" t="s"/>
      <c r="AW2144" t="s"/>
      <c r="AX2144" t="s"/>
      <c r="AY2144" t="n">
        <v>2311848</v>
      </c>
      <c r="AZ2144" t="s">
        <v>1449</v>
      </c>
      <c r="BA2144" t="s"/>
      <c r="BB2144" t="n">
        <v>28217</v>
      </c>
      <c r="BC2144" t="n">
        <v>53.613176073672</v>
      </c>
      <c r="BD2144" t="n">
        <v>53.613176073672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1447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120</v>
      </c>
      <c r="L2145" t="s">
        <v>76</v>
      </c>
      <c r="M2145" t="s"/>
      <c r="N2145" t="s">
        <v>1454</v>
      </c>
      <c r="O2145" t="s">
        <v>78</v>
      </c>
      <c r="P2145" t="s">
        <v>1447</v>
      </c>
      <c r="Q2145" t="s"/>
      <c r="R2145" t="s">
        <v>220</v>
      </c>
      <c r="S2145" t="s">
        <v>313</v>
      </c>
      <c r="T2145" t="s">
        <v>81</v>
      </c>
      <c r="U2145" t="s">
        <v>82</v>
      </c>
      <c r="V2145" t="s">
        <v>83</v>
      </c>
      <c r="W2145" t="s">
        <v>97</v>
      </c>
      <c r="X2145" t="s"/>
      <c r="Y2145" t="s">
        <v>85</v>
      </c>
      <c r="Z2145">
        <f>HYPERLINK("https://hotel-media.eclerx.com/savepage/tk_15468536658923285_sr_273.html","info")</f>
        <v/>
      </c>
      <c r="AA2145" t="n">
        <v>-2311848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87</v>
      </c>
      <c r="AO2145" t="s"/>
      <c r="AP2145" t="n">
        <v>16</v>
      </c>
      <c r="AQ2145" t="s">
        <v>88</v>
      </c>
      <c r="AR2145" t="s">
        <v>89</v>
      </c>
      <c r="AS2145" t="s"/>
      <c r="AT2145" t="s">
        <v>90</v>
      </c>
      <c r="AU2145" t="s"/>
      <c r="AV2145" t="s"/>
      <c r="AW2145" t="s"/>
      <c r="AX2145" t="s"/>
      <c r="AY2145" t="n">
        <v>2311848</v>
      </c>
      <c r="AZ2145" t="s">
        <v>1449</v>
      </c>
      <c r="BA2145" t="s"/>
      <c r="BB2145" t="n">
        <v>28217</v>
      </c>
      <c r="BC2145" t="n">
        <v>53.613176073672</v>
      </c>
      <c r="BD2145" t="n">
        <v>53.613176073672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1447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121</v>
      </c>
      <c r="L2146" t="s">
        <v>76</v>
      </c>
      <c r="M2146" t="s"/>
      <c r="N2146" t="s">
        <v>1455</v>
      </c>
      <c r="O2146" t="s">
        <v>78</v>
      </c>
      <c r="P2146" t="s">
        <v>1447</v>
      </c>
      <c r="Q2146" t="s"/>
      <c r="R2146" t="s">
        <v>220</v>
      </c>
      <c r="S2146" t="s">
        <v>293</v>
      </c>
      <c r="T2146" t="s">
        <v>81</v>
      </c>
      <c r="U2146" t="s">
        <v>82</v>
      </c>
      <c r="V2146" t="s">
        <v>83</v>
      </c>
      <c r="W2146" t="s">
        <v>97</v>
      </c>
      <c r="X2146" t="s"/>
      <c r="Y2146" t="s">
        <v>85</v>
      </c>
      <c r="Z2146">
        <f>HYPERLINK("https://hotel-media.eclerx.com/savepage/tk_15468536658923285_sr_273.html","info")</f>
        <v/>
      </c>
      <c r="AA2146" t="n">
        <v>-2311848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87</v>
      </c>
      <c r="AO2146" t="s"/>
      <c r="AP2146" t="n">
        <v>16</v>
      </c>
      <c r="AQ2146" t="s">
        <v>88</v>
      </c>
      <c r="AR2146" t="s">
        <v>89</v>
      </c>
      <c r="AS2146" t="s"/>
      <c r="AT2146" t="s">
        <v>90</v>
      </c>
      <c r="AU2146" t="s"/>
      <c r="AV2146" t="s"/>
      <c r="AW2146" t="s"/>
      <c r="AX2146" t="s"/>
      <c r="AY2146" t="n">
        <v>2311848</v>
      </c>
      <c r="AZ2146" t="s">
        <v>1449</v>
      </c>
      <c r="BA2146" t="s"/>
      <c r="BB2146" t="n">
        <v>28217</v>
      </c>
      <c r="BC2146" t="n">
        <v>53.613176073672</v>
      </c>
      <c r="BD2146" t="n">
        <v>53.613176073672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1447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125</v>
      </c>
      <c r="L2147" t="s">
        <v>76</v>
      </c>
      <c r="M2147" t="s"/>
      <c r="N2147" t="s">
        <v>1456</v>
      </c>
      <c r="O2147" t="s">
        <v>78</v>
      </c>
      <c r="P2147" t="s">
        <v>1447</v>
      </c>
      <c r="Q2147" t="s"/>
      <c r="R2147" t="s">
        <v>220</v>
      </c>
      <c r="S2147" t="s">
        <v>206</v>
      </c>
      <c r="T2147" t="s">
        <v>81</v>
      </c>
      <c r="U2147" t="s">
        <v>82</v>
      </c>
      <c r="V2147" t="s">
        <v>83</v>
      </c>
      <c r="W2147" t="s">
        <v>84</v>
      </c>
      <c r="X2147" t="s"/>
      <c r="Y2147" t="s">
        <v>85</v>
      </c>
      <c r="Z2147">
        <f>HYPERLINK("https://hotel-media.eclerx.com/savepage/tk_15468536658923285_sr_273.html","info")</f>
        <v/>
      </c>
      <c r="AA2147" t="n">
        <v>-2311848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87</v>
      </c>
      <c r="AO2147" t="s"/>
      <c r="AP2147" t="n">
        <v>16</v>
      </c>
      <c r="AQ2147" t="s">
        <v>88</v>
      </c>
      <c r="AR2147" t="s">
        <v>89</v>
      </c>
      <c r="AS2147" t="s"/>
      <c r="AT2147" t="s">
        <v>90</v>
      </c>
      <c r="AU2147" t="s"/>
      <c r="AV2147" t="s"/>
      <c r="AW2147" t="s"/>
      <c r="AX2147" t="s"/>
      <c r="AY2147" t="n">
        <v>2311848</v>
      </c>
      <c r="AZ2147" t="s">
        <v>1449</v>
      </c>
      <c r="BA2147" t="s"/>
      <c r="BB2147" t="n">
        <v>28217</v>
      </c>
      <c r="BC2147" t="n">
        <v>53.613176073672</v>
      </c>
      <c r="BD2147" t="n">
        <v>53.613176073672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1447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125</v>
      </c>
      <c r="L2148" t="s">
        <v>76</v>
      </c>
      <c r="M2148" t="s"/>
      <c r="N2148" t="s">
        <v>1457</v>
      </c>
      <c r="O2148" t="s">
        <v>78</v>
      </c>
      <c r="P2148" t="s">
        <v>1447</v>
      </c>
      <c r="Q2148" t="s"/>
      <c r="R2148" t="s">
        <v>220</v>
      </c>
      <c r="S2148" t="s">
        <v>206</v>
      </c>
      <c r="T2148" t="s">
        <v>81</v>
      </c>
      <c r="U2148" t="s">
        <v>82</v>
      </c>
      <c r="V2148" t="s">
        <v>83</v>
      </c>
      <c r="W2148" t="s">
        <v>97</v>
      </c>
      <c r="X2148" t="s"/>
      <c r="Y2148" t="s">
        <v>85</v>
      </c>
      <c r="Z2148">
        <f>HYPERLINK("https://hotel-media.eclerx.com/savepage/tk_15468536658923285_sr_273.html","info")</f>
        <v/>
      </c>
      <c r="AA2148" t="n">
        <v>-2311848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87</v>
      </c>
      <c r="AO2148" t="s"/>
      <c r="AP2148" t="n">
        <v>16</v>
      </c>
      <c r="AQ2148" t="s">
        <v>88</v>
      </c>
      <c r="AR2148" t="s">
        <v>89</v>
      </c>
      <c r="AS2148" t="s"/>
      <c r="AT2148" t="s">
        <v>90</v>
      </c>
      <c r="AU2148" t="s"/>
      <c r="AV2148" t="s"/>
      <c r="AW2148" t="s"/>
      <c r="AX2148" t="s"/>
      <c r="AY2148" t="n">
        <v>2311848</v>
      </c>
      <c r="AZ2148" t="s">
        <v>1449</v>
      </c>
      <c r="BA2148" t="s"/>
      <c r="BB2148" t="n">
        <v>28217</v>
      </c>
      <c r="BC2148" t="n">
        <v>53.613176073672</v>
      </c>
      <c r="BD2148" t="n">
        <v>53.613176073672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1447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129</v>
      </c>
      <c r="L2149" t="s">
        <v>76</v>
      </c>
      <c r="M2149" t="s"/>
      <c r="N2149" t="s">
        <v>1456</v>
      </c>
      <c r="O2149" t="s">
        <v>78</v>
      </c>
      <c r="P2149" t="s">
        <v>1447</v>
      </c>
      <c r="Q2149" t="s"/>
      <c r="R2149" t="s">
        <v>220</v>
      </c>
      <c r="S2149" t="s">
        <v>208</v>
      </c>
      <c r="T2149" t="s">
        <v>81</v>
      </c>
      <c r="U2149" t="s">
        <v>82</v>
      </c>
      <c r="V2149" t="s">
        <v>83</v>
      </c>
      <c r="W2149" t="s">
        <v>84</v>
      </c>
      <c r="X2149" t="s"/>
      <c r="Y2149" t="s">
        <v>85</v>
      </c>
      <c r="Z2149">
        <f>HYPERLINK("https://hotel-media.eclerx.com/savepage/tk_15468536658923285_sr_273.html","info")</f>
        <v/>
      </c>
      <c r="AA2149" t="n">
        <v>-2311848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87</v>
      </c>
      <c r="AO2149" t="s"/>
      <c r="AP2149" t="n">
        <v>16</v>
      </c>
      <c r="AQ2149" t="s">
        <v>88</v>
      </c>
      <c r="AR2149" t="s">
        <v>114</v>
      </c>
      <c r="AS2149" t="s"/>
      <c r="AT2149" t="s">
        <v>90</v>
      </c>
      <c r="AU2149" t="s"/>
      <c r="AV2149" t="s"/>
      <c r="AW2149" t="s"/>
      <c r="AX2149" t="s"/>
      <c r="AY2149" t="n">
        <v>2311848</v>
      </c>
      <c r="AZ2149" t="s">
        <v>1449</v>
      </c>
      <c r="BA2149" t="s"/>
      <c r="BB2149" t="n">
        <v>28217</v>
      </c>
      <c r="BC2149" t="n">
        <v>53.613176073672</v>
      </c>
      <c r="BD2149" t="n">
        <v>53.613176073672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1447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130</v>
      </c>
      <c r="L2150" t="s">
        <v>76</v>
      </c>
      <c r="M2150" t="s"/>
      <c r="N2150" t="s">
        <v>1163</v>
      </c>
      <c r="O2150" t="s">
        <v>78</v>
      </c>
      <c r="P2150" t="s">
        <v>1447</v>
      </c>
      <c r="Q2150" t="s"/>
      <c r="R2150" t="s">
        <v>220</v>
      </c>
      <c r="S2150" t="s">
        <v>271</v>
      </c>
      <c r="T2150" t="s">
        <v>81</v>
      </c>
      <c r="U2150" t="s">
        <v>82</v>
      </c>
      <c r="V2150" t="s">
        <v>83</v>
      </c>
      <c r="W2150" t="s">
        <v>84</v>
      </c>
      <c r="X2150" t="s"/>
      <c r="Y2150" t="s">
        <v>85</v>
      </c>
      <c r="Z2150">
        <f>HYPERLINK("https://hotel-media.eclerx.com/savepage/tk_15468536658923285_sr_273.html","info")</f>
        <v/>
      </c>
      <c r="AA2150" t="n">
        <v>-2311848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87</v>
      </c>
      <c r="AO2150" t="s"/>
      <c r="AP2150" t="n">
        <v>16</v>
      </c>
      <c r="AQ2150" t="s">
        <v>88</v>
      </c>
      <c r="AR2150" t="s">
        <v>133</v>
      </c>
      <c r="AS2150" t="s"/>
      <c r="AT2150" t="s">
        <v>90</v>
      </c>
      <c r="AU2150" t="s"/>
      <c r="AV2150" t="s"/>
      <c r="AW2150" t="s"/>
      <c r="AX2150" t="s"/>
      <c r="AY2150" t="n">
        <v>2311848</v>
      </c>
      <c r="AZ2150" t="s">
        <v>1449</v>
      </c>
      <c r="BA2150" t="s"/>
      <c r="BB2150" t="n">
        <v>28217</v>
      </c>
      <c r="BC2150" t="n">
        <v>53.613176073672</v>
      </c>
      <c r="BD2150" t="n">
        <v>53.613176073672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1447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130</v>
      </c>
      <c r="L2151" t="s">
        <v>76</v>
      </c>
      <c r="M2151" t="s"/>
      <c r="N2151" t="s">
        <v>1458</v>
      </c>
      <c r="O2151" t="s">
        <v>78</v>
      </c>
      <c r="P2151" t="s">
        <v>1447</v>
      </c>
      <c r="Q2151" t="s"/>
      <c r="R2151" t="s">
        <v>220</v>
      </c>
      <c r="S2151" t="s">
        <v>271</v>
      </c>
      <c r="T2151" t="s">
        <v>81</v>
      </c>
      <c r="U2151" t="s">
        <v>82</v>
      </c>
      <c r="V2151" t="s">
        <v>83</v>
      </c>
      <c r="W2151" t="s">
        <v>84</v>
      </c>
      <c r="X2151" t="s"/>
      <c r="Y2151" t="s">
        <v>85</v>
      </c>
      <c r="Z2151">
        <f>HYPERLINK("https://hotel-media.eclerx.com/savepage/tk_15468536658923285_sr_273.html","info")</f>
        <v/>
      </c>
      <c r="AA2151" t="n">
        <v>-2311848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87</v>
      </c>
      <c r="AO2151" t="s"/>
      <c r="AP2151" t="n">
        <v>16</v>
      </c>
      <c r="AQ2151" t="s">
        <v>88</v>
      </c>
      <c r="AR2151" t="s">
        <v>121</v>
      </c>
      <c r="AS2151" t="s"/>
      <c r="AT2151" t="s">
        <v>90</v>
      </c>
      <c r="AU2151" t="s"/>
      <c r="AV2151" t="s"/>
      <c r="AW2151" t="s"/>
      <c r="AX2151" t="s"/>
      <c r="AY2151" t="n">
        <v>2311848</v>
      </c>
      <c r="AZ2151" t="s">
        <v>1449</v>
      </c>
      <c r="BA2151" t="s"/>
      <c r="BB2151" t="n">
        <v>28217</v>
      </c>
      <c r="BC2151" t="n">
        <v>53.613176073672</v>
      </c>
      <c r="BD2151" t="n">
        <v>53.613176073672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1447</v>
      </c>
      <c r="F2152" t="n">
        <v>-1</v>
      </c>
      <c r="G2152" t="s">
        <v>74</v>
      </c>
      <c r="H2152" t="s">
        <v>75</v>
      </c>
      <c r="I2152" t="s"/>
      <c r="J2152" t="s">
        <v>74</v>
      </c>
      <c r="K2152" t="n">
        <v>130</v>
      </c>
      <c r="L2152" t="s">
        <v>76</v>
      </c>
      <c r="M2152" t="s"/>
      <c r="N2152" t="s">
        <v>1459</v>
      </c>
      <c r="O2152" t="s">
        <v>78</v>
      </c>
      <c r="P2152" t="s">
        <v>1447</v>
      </c>
      <c r="Q2152" t="s"/>
      <c r="R2152" t="s">
        <v>220</v>
      </c>
      <c r="S2152" t="s">
        <v>271</v>
      </c>
      <c r="T2152" t="s">
        <v>81</v>
      </c>
      <c r="U2152" t="s">
        <v>82</v>
      </c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HYPERLINK("https://hotel-media.eclerx.com/savepage/tk_15468536658923285_sr_273.html","info")</f>
        <v/>
      </c>
      <c r="AA2152" t="n">
        <v>-2311848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87</v>
      </c>
      <c r="AO2152" t="s"/>
      <c r="AP2152" t="n">
        <v>16</v>
      </c>
      <c r="AQ2152" t="s">
        <v>88</v>
      </c>
      <c r="AR2152" t="s">
        <v>124</v>
      </c>
      <c r="AS2152" t="s"/>
      <c r="AT2152" t="s">
        <v>90</v>
      </c>
      <c r="AU2152" t="s"/>
      <c r="AV2152" t="s"/>
      <c r="AW2152" t="s"/>
      <c r="AX2152" t="s"/>
      <c r="AY2152" t="n">
        <v>2311848</v>
      </c>
      <c r="AZ2152" t="s">
        <v>1449</v>
      </c>
      <c r="BA2152" t="s"/>
      <c r="BB2152" t="n">
        <v>28217</v>
      </c>
      <c r="BC2152" t="n">
        <v>53.613176073672</v>
      </c>
      <c r="BD2152" t="n">
        <v>53.613176073672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1447</v>
      </c>
      <c r="F2153" t="n">
        <v>-1</v>
      </c>
      <c r="G2153" t="s">
        <v>74</v>
      </c>
      <c r="H2153" t="s">
        <v>75</v>
      </c>
      <c r="I2153" t="s"/>
      <c r="J2153" t="s">
        <v>74</v>
      </c>
      <c r="K2153" t="n">
        <v>130</v>
      </c>
      <c r="L2153" t="s">
        <v>76</v>
      </c>
      <c r="M2153" t="s"/>
      <c r="N2153" t="s">
        <v>1459</v>
      </c>
      <c r="O2153" t="s">
        <v>78</v>
      </c>
      <c r="P2153" t="s">
        <v>1447</v>
      </c>
      <c r="Q2153" t="s"/>
      <c r="R2153" t="s">
        <v>220</v>
      </c>
      <c r="S2153" t="s">
        <v>271</v>
      </c>
      <c r="T2153" t="s">
        <v>81</v>
      </c>
      <c r="U2153" t="s">
        <v>82</v>
      </c>
      <c r="V2153" t="s">
        <v>83</v>
      </c>
      <c r="W2153" t="s">
        <v>84</v>
      </c>
      <c r="X2153" t="s"/>
      <c r="Y2153" t="s">
        <v>85</v>
      </c>
      <c r="Z2153">
        <f>HYPERLINK("https://hotel-media.eclerx.com/savepage/tk_15468536658923285_sr_273.html","info")</f>
        <v/>
      </c>
      <c r="AA2153" t="n">
        <v>-2311848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87</v>
      </c>
      <c r="AO2153" t="s"/>
      <c r="AP2153" t="n">
        <v>16</v>
      </c>
      <c r="AQ2153" t="s">
        <v>88</v>
      </c>
      <c r="AR2153" t="s">
        <v>119</v>
      </c>
      <c r="AS2153" t="s"/>
      <c r="AT2153" t="s">
        <v>90</v>
      </c>
      <c r="AU2153" t="s"/>
      <c r="AV2153" t="s"/>
      <c r="AW2153" t="s"/>
      <c r="AX2153" t="s"/>
      <c r="AY2153" t="n">
        <v>2311848</v>
      </c>
      <c r="AZ2153" t="s">
        <v>1449</v>
      </c>
      <c r="BA2153" t="s"/>
      <c r="BB2153" t="n">
        <v>28217</v>
      </c>
      <c r="BC2153" t="n">
        <v>53.613176073672</v>
      </c>
      <c r="BD2153" t="n">
        <v>53.613176073672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1447</v>
      </c>
      <c r="F2154" t="n">
        <v>-1</v>
      </c>
      <c r="G2154" t="s">
        <v>74</v>
      </c>
      <c r="H2154" t="s">
        <v>75</v>
      </c>
      <c r="I2154" t="s"/>
      <c r="J2154" t="s">
        <v>74</v>
      </c>
      <c r="K2154" t="n">
        <v>135</v>
      </c>
      <c r="L2154" t="s">
        <v>76</v>
      </c>
      <c r="M2154" t="s"/>
      <c r="N2154" t="s">
        <v>1460</v>
      </c>
      <c r="O2154" t="s">
        <v>78</v>
      </c>
      <c r="P2154" t="s">
        <v>1447</v>
      </c>
      <c r="Q2154" t="s"/>
      <c r="R2154" t="s">
        <v>220</v>
      </c>
      <c r="S2154" t="s">
        <v>274</v>
      </c>
      <c r="T2154" t="s">
        <v>81</v>
      </c>
      <c r="U2154" t="s">
        <v>82</v>
      </c>
      <c r="V2154" t="s">
        <v>83</v>
      </c>
      <c r="W2154" t="s">
        <v>97</v>
      </c>
      <c r="X2154" t="s"/>
      <c r="Y2154" t="s">
        <v>85</v>
      </c>
      <c r="Z2154">
        <f>HYPERLINK("https://hotel-media.eclerx.com/savepage/tk_15468536658923285_sr_273.html","info")</f>
        <v/>
      </c>
      <c r="AA2154" t="n">
        <v>-2311848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87</v>
      </c>
      <c r="AO2154" t="s"/>
      <c r="AP2154" t="n">
        <v>16</v>
      </c>
      <c r="AQ2154" t="s">
        <v>88</v>
      </c>
      <c r="AR2154" t="s">
        <v>89</v>
      </c>
      <c r="AS2154" t="s"/>
      <c r="AT2154" t="s">
        <v>90</v>
      </c>
      <c r="AU2154" t="s"/>
      <c r="AV2154" t="s"/>
      <c r="AW2154" t="s"/>
      <c r="AX2154" t="s"/>
      <c r="AY2154" t="n">
        <v>2311848</v>
      </c>
      <c r="AZ2154" t="s">
        <v>1449</v>
      </c>
      <c r="BA2154" t="s"/>
      <c r="BB2154" t="n">
        <v>28217</v>
      </c>
      <c r="BC2154" t="n">
        <v>53.613176073672</v>
      </c>
      <c r="BD2154" t="n">
        <v>53.613176073672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1447</v>
      </c>
      <c r="F2155" t="n">
        <v>-1</v>
      </c>
      <c r="G2155" t="s">
        <v>74</v>
      </c>
      <c r="H2155" t="s">
        <v>75</v>
      </c>
      <c r="I2155" t="s"/>
      <c r="J2155" t="s">
        <v>74</v>
      </c>
      <c r="K2155" t="n">
        <v>136</v>
      </c>
      <c r="L2155" t="s">
        <v>76</v>
      </c>
      <c r="M2155" t="s"/>
      <c r="N2155" t="s">
        <v>1461</v>
      </c>
      <c r="O2155" t="s">
        <v>78</v>
      </c>
      <c r="P2155" t="s">
        <v>1447</v>
      </c>
      <c r="Q2155" t="s"/>
      <c r="R2155" t="s">
        <v>220</v>
      </c>
      <c r="S2155" t="s">
        <v>390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HYPERLINK("https://hotel-media.eclerx.com/savepage/tk_15468536658923285_sr_273.html","info")</f>
        <v/>
      </c>
      <c r="AA2155" t="n">
        <v>-2311848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87</v>
      </c>
      <c r="AO2155" t="s"/>
      <c r="AP2155" t="n">
        <v>16</v>
      </c>
      <c r="AQ2155" t="s">
        <v>88</v>
      </c>
      <c r="AR2155" t="s">
        <v>89</v>
      </c>
      <c r="AS2155" t="s"/>
      <c r="AT2155" t="s">
        <v>90</v>
      </c>
      <c r="AU2155" t="s"/>
      <c r="AV2155" t="s"/>
      <c r="AW2155" t="s"/>
      <c r="AX2155" t="s"/>
      <c r="AY2155" t="n">
        <v>2311848</v>
      </c>
      <c r="AZ2155" t="s">
        <v>1449</v>
      </c>
      <c r="BA2155" t="s"/>
      <c r="BB2155" t="n">
        <v>28217</v>
      </c>
      <c r="BC2155" t="n">
        <v>53.613176073672</v>
      </c>
      <c r="BD2155" t="n">
        <v>53.613176073672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1447</v>
      </c>
      <c r="F2156" t="n">
        <v>-1</v>
      </c>
      <c r="G2156" t="s">
        <v>74</v>
      </c>
      <c r="H2156" t="s">
        <v>75</v>
      </c>
      <c r="I2156" t="s"/>
      <c r="J2156" t="s">
        <v>74</v>
      </c>
      <c r="K2156" t="n">
        <v>137</v>
      </c>
      <c r="L2156" t="s">
        <v>76</v>
      </c>
      <c r="M2156" t="s"/>
      <c r="N2156" t="s">
        <v>1462</v>
      </c>
      <c r="O2156" t="s">
        <v>78</v>
      </c>
      <c r="P2156" t="s">
        <v>1447</v>
      </c>
      <c r="Q2156" t="s"/>
      <c r="R2156" t="s">
        <v>220</v>
      </c>
      <c r="S2156" t="s">
        <v>814</v>
      </c>
      <c r="T2156" t="s">
        <v>81</v>
      </c>
      <c r="U2156" t="s">
        <v>82</v>
      </c>
      <c r="V2156" t="s">
        <v>83</v>
      </c>
      <c r="W2156" t="s">
        <v>97</v>
      </c>
      <c r="X2156" t="s"/>
      <c r="Y2156" t="s">
        <v>85</v>
      </c>
      <c r="Z2156">
        <f>HYPERLINK("https://hotel-media.eclerx.com/savepage/tk_15468536658923285_sr_273.html","info")</f>
        <v/>
      </c>
      <c r="AA2156" t="n">
        <v>-2311848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87</v>
      </c>
      <c r="AO2156" t="s"/>
      <c r="AP2156" t="n">
        <v>16</v>
      </c>
      <c r="AQ2156" t="s">
        <v>88</v>
      </c>
      <c r="AR2156" t="s">
        <v>89</v>
      </c>
      <c r="AS2156" t="s"/>
      <c r="AT2156" t="s">
        <v>90</v>
      </c>
      <c r="AU2156" t="s"/>
      <c r="AV2156" t="s"/>
      <c r="AW2156" t="s"/>
      <c r="AX2156" t="s"/>
      <c r="AY2156" t="n">
        <v>2311848</v>
      </c>
      <c r="AZ2156" t="s">
        <v>1449</v>
      </c>
      <c r="BA2156" t="s"/>
      <c r="BB2156" t="n">
        <v>28217</v>
      </c>
      <c r="BC2156" t="n">
        <v>53.613176073672</v>
      </c>
      <c r="BD2156" t="n">
        <v>53.613176073672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1447</v>
      </c>
      <c r="F2157" t="n">
        <v>-1</v>
      </c>
      <c r="G2157" t="s">
        <v>74</v>
      </c>
      <c r="H2157" t="s">
        <v>75</v>
      </c>
      <c r="I2157" t="s"/>
      <c r="J2157" t="s">
        <v>74</v>
      </c>
      <c r="K2157" t="n">
        <v>138</v>
      </c>
      <c r="L2157" t="s">
        <v>76</v>
      </c>
      <c r="M2157" t="s"/>
      <c r="N2157" t="s">
        <v>1463</v>
      </c>
      <c r="O2157" t="s">
        <v>78</v>
      </c>
      <c r="P2157" t="s">
        <v>1447</v>
      </c>
      <c r="Q2157" t="s"/>
      <c r="R2157" t="s">
        <v>220</v>
      </c>
      <c r="S2157" t="s">
        <v>211</v>
      </c>
      <c r="T2157" t="s">
        <v>81</v>
      </c>
      <c r="U2157" t="s">
        <v>82</v>
      </c>
      <c r="V2157" t="s">
        <v>83</v>
      </c>
      <c r="W2157" t="s">
        <v>97</v>
      </c>
      <c r="X2157" t="s"/>
      <c r="Y2157" t="s">
        <v>85</v>
      </c>
      <c r="Z2157">
        <f>HYPERLINK("https://hotel-media.eclerx.com/savepage/tk_15468536658923285_sr_273.html","info")</f>
        <v/>
      </c>
      <c r="AA2157" t="n">
        <v>-2311848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87</v>
      </c>
      <c r="AO2157" t="s"/>
      <c r="AP2157" t="n">
        <v>16</v>
      </c>
      <c r="AQ2157" t="s">
        <v>88</v>
      </c>
      <c r="AR2157" t="s">
        <v>89</v>
      </c>
      <c r="AS2157" t="s"/>
      <c r="AT2157" t="s">
        <v>90</v>
      </c>
      <c r="AU2157" t="s"/>
      <c r="AV2157" t="s"/>
      <c r="AW2157" t="s"/>
      <c r="AX2157" t="s"/>
      <c r="AY2157" t="n">
        <v>2311848</v>
      </c>
      <c r="AZ2157" t="s">
        <v>1449</v>
      </c>
      <c r="BA2157" t="s"/>
      <c r="BB2157" t="n">
        <v>28217</v>
      </c>
      <c r="BC2157" t="n">
        <v>53.613176073672</v>
      </c>
      <c r="BD2157" t="n">
        <v>53.613176073672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1447</v>
      </c>
      <c r="F2158" t="n">
        <v>-1</v>
      </c>
      <c r="G2158" t="s">
        <v>74</v>
      </c>
      <c r="H2158" t="s">
        <v>75</v>
      </c>
      <c r="I2158" t="s"/>
      <c r="J2158" t="s">
        <v>74</v>
      </c>
      <c r="K2158" t="n">
        <v>145</v>
      </c>
      <c r="L2158" t="s">
        <v>76</v>
      </c>
      <c r="M2158" t="s"/>
      <c r="N2158" t="s">
        <v>1464</v>
      </c>
      <c r="O2158" t="s">
        <v>78</v>
      </c>
      <c r="P2158" t="s">
        <v>1447</v>
      </c>
      <c r="Q2158" t="s"/>
      <c r="R2158" t="s">
        <v>220</v>
      </c>
      <c r="S2158" t="s">
        <v>277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HYPERLINK("https://hotel-media.eclerx.com/savepage/tk_15468536658923285_sr_273.html","info")</f>
        <v/>
      </c>
      <c r="AA2158" t="n">
        <v>-2311848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87</v>
      </c>
      <c r="AO2158" t="s"/>
      <c r="AP2158" t="n">
        <v>16</v>
      </c>
      <c r="AQ2158" t="s">
        <v>88</v>
      </c>
      <c r="AR2158" t="s">
        <v>89</v>
      </c>
      <c r="AS2158" t="s"/>
      <c r="AT2158" t="s">
        <v>90</v>
      </c>
      <c r="AU2158" t="s"/>
      <c r="AV2158" t="s"/>
      <c r="AW2158" t="s"/>
      <c r="AX2158" t="s"/>
      <c r="AY2158" t="n">
        <v>2311848</v>
      </c>
      <c r="AZ2158" t="s">
        <v>1449</v>
      </c>
      <c r="BA2158" t="s"/>
      <c r="BB2158" t="n">
        <v>28217</v>
      </c>
      <c r="BC2158" t="n">
        <v>53.613176073672</v>
      </c>
      <c r="BD2158" t="n">
        <v>53.613176073672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1447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150</v>
      </c>
      <c r="L2159" t="s">
        <v>76</v>
      </c>
      <c r="M2159" t="s"/>
      <c r="N2159" t="s">
        <v>1465</v>
      </c>
      <c r="O2159" t="s">
        <v>78</v>
      </c>
      <c r="P2159" t="s">
        <v>1447</v>
      </c>
      <c r="Q2159" t="s"/>
      <c r="R2159" t="s">
        <v>220</v>
      </c>
      <c r="S2159" t="s">
        <v>570</v>
      </c>
      <c r="T2159" t="s">
        <v>81</v>
      </c>
      <c r="U2159" t="s">
        <v>82</v>
      </c>
      <c r="V2159" t="s">
        <v>83</v>
      </c>
      <c r="W2159" t="s">
        <v>84</v>
      </c>
      <c r="X2159" t="s"/>
      <c r="Y2159" t="s">
        <v>85</v>
      </c>
      <c r="Z2159">
        <f>HYPERLINK("https://hotel-media.eclerx.com/savepage/tk_15468536658923285_sr_273.html","info")</f>
        <v/>
      </c>
      <c r="AA2159" t="n">
        <v>-2311848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87</v>
      </c>
      <c r="AO2159" t="s"/>
      <c r="AP2159" t="n">
        <v>16</v>
      </c>
      <c r="AQ2159" t="s">
        <v>88</v>
      </c>
      <c r="AR2159" t="s">
        <v>89</v>
      </c>
      <c r="AS2159" t="s"/>
      <c r="AT2159" t="s">
        <v>90</v>
      </c>
      <c r="AU2159" t="s"/>
      <c r="AV2159" t="s"/>
      <c r="AW2159" t="s"/>
      <c r="AX2159" t="s"/>
      <c r="AY2159" t="n">
        <v>2311848</v>
      </c>
      <c r="AZ2159" t="s">
        <v>1449</v>
      </c>
      <c r="BA2159" t="s"/>
      <c r="BB2159" t="n">
        <v>28217</v>
      </c>
      <c r="BC2159" t="n">
        <v>53.613176073672</v>
      </c>
      <c r="BD2159" t="n">
        <v>53.613176073672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1447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150</v>
      </c>
      <c r="L2160" t="s">
        <v>76</v>
      </c>
      <c r="M2160" t="s"/>
      <c r="N2160" t="s">
        <v>1163</v>
      </c>
      <c r="O2160" t="s">
        <v>78</v>
      </c>
      <c r="P2160" t="s">
        <v>1447</v>
      </c>
      <c r="Q2160" t="s"/>
      <c r="R2160" t="s">
        <v>220</v>
      </c>
      <c r="S2160" t="s">
        <v>570</v>
      </c>
      <c r="T2160" t="s">
        <v>81</v>
      </c>
      <c r="U2160" t="s">
        <v>82</v>
      </c>
      <c r="V2160" t="s">
        <v>83</v>
      </c>
      <c r="W2160" t="s">
        <v>84</v>
      </c>
      <c r="X2160" t="s"/>
      <c r="Y2160" t="s">
        <v>85</v>
      </c>
      <c r="Z2160">
        <f>HYPERLINK("https://hotel-media.eclerx.com/savepage/tk_15468536658923285_sr_273.html","info")</f>
        <v/>
      </c>
      <c r="AA2160" t="n">
        <v>-2311848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87</v>
      </c>
      <c r="AO2160" t="s"/>
      <c r="AP2160" t="n">
        <v>16</v>
      </c>
      <c r="AQ2160" t="s">
        <v>88</v>
      </c>
      <c r="AR2160" t="s">
        <v>133</v>
      </c>
      <c r="AS2160" t="s"/>
      <c r="AT2160" t="s">
        <v>90</v>
      </c>
      <c r="AU2160" t="s"/>
      <c r="AV2160" t="s"/>
      <c r="AW2160" t="s"/>
      <c r="AX2160" t="s"/>
      <c r="AY2160" t="n">
        <v>2311848</v>
      </c>
      <c r="AZ2160" t="s">
        <v>1449</v>
      </c>
      <c r="BA2160" t="s"/>
      <c r="BB2160" t="n">
        <v>28217</v>
      </c>
      <c r="BC2160" t="n">
        <v>53.613176073672</v>
      </c>
      <c r="BD2160" t="n">
        <v>53.613176073672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1447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153</v>
      </c>
      <c r="L2161" t="s">
        <v>76</v>
      </c>
      <c r="M2161" t="s"/>
      <c r="N2161" t="s">
        <v>1466</v>
      </c>
      <c r="O2161" t="s">
        <v>78</v>
      </c>
      <c r="P2161" t="s">
        <v>1447</v>
      </c>
      <c r="Q2161" t="s"/>
      <c r="R2161" t="s">
        <v>220</v>
      </c>
      <c r="S2161" t="s">
        <v>572</v>
      </c>
      <c r="T2161" t="s">
        <v>81</v>
      </c>
      <c r="U2161" t="s">
        <v>82</v>
      </c>
      <c r="V2161" t="s">
        <v>83</v>
      </c>
      <c r="W2161" t="s">
        <v>84</v>
      </c>
      <c r="X2161" t="s"/>
      <c r="Y2161" t="s">
        <v>85</v>
      </c>
      <c r="Z2161">
        <f>HYPERLINK("https://hotel-media.eclerx.com/savepage/tk_15468536658923285_sr_273.html","info")</f>
        <v/>
      </c>
      <c r="AA2161" t="n">
        <v>-2311848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87</v>
      </c>
      <c r="AO2161" t="s"/>
      <c r="AP2161" t="n">
        <v>16</v>
      </c>
      <c r="AQ2161" t="s">
        <v>88</v>
      </c>
      <c r="AR2161" t="s">
        <v>89</v>
      </c>
      <c r="AS2161" t="s"/>
      <c r="AT2161" t="s">
        <v>90</v>
      </c>
      <c r="AU2161" t="s"/>
      <c r="AV2161" t="s"/>
      <c r="AW2161" t="s"/>
      <c r="AX2161" t="s"/>
      <c r="AY2161" t="n">
        <v>2311848</v>
      </c>
      <c r="AZ2161" t="s">
        <v>1449</v>
      </c>
      <c r="BA2161" t="s"/>
      <c r="BB2161" t="n">
        <v>28217</v>
      </c>
      <c r="BC2161" t="n">
        <v>53.613176073672</v>
      </c>
      <c r="BD2161" t="n">
        <v>53.613176073672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1447</v>
      </c>
      <c r="F2162" t="n">
        <v>-1</v>
      </c>
      <c r="G2162" t="s">
        <v>74</v>
      </c>
      <c r="H2162" t="s">
        <v>75</v>
      </c>
      <c r="I2162" t="s"/>
      <c r="J2162" t="s">
        <v>74</v>
      </c>
      <c r="K2162" t="n">
        <v>154</v>
      </c>
      <c r="L2162" t="s">
        <v>76</v>
      </c>
      <c r="M2162" t="s"/>
      <c r="N2162" t="s">
        <v>960</v>
      </c>
      <c r="O2162" t="s">
        <v>78</v>
      </c>
      <c r="P2162" t="s">
        <v>1447</v>
      </c>
      <c r="Q2162" t="s"/>
      <c r="R2162" t="s">
        <v>220</v>
      </c>
      <c r="S2162" t="s">
        <v>282</v>
      </c>
      <c r="T2162" t="s">
        <v>81</v>
      </c>
      <c r="U2162" t="s">
        <v>82</v>
      </c>
      <c r="V2162" t="s">
        <v>83</v>
      </c>
      <c r="W2162" t="s">
        <v>84</v>
      </c>
      <c r="X2162" t="s"/>
      <c r="Y2162" t="s">
        <v>85</v>
      </c>
      <c r="Z2162">
        <f>HYPERLINK("https://hotel-media.eclerx.com/savepage/tk_15468536658923285_sr_273.html","info")</f>
        <v/>
      </c>
      <c r="AA2162" t="n">
        <v>-2311848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87</v>
      </c>
      <c r="AO2162" t="s"/>
      <c r="AP2162" t="n">
        <v>16</v>
      </c>
      <c r="AQ2162" t="s">
        <v>88</v>
      </c>
      <c r="AR2162" t="s">
        <v>124</v>
      </c>
      <c r="AS2162" t="s"/>
      <c r="AT2162" t="s">
        <v>90</v>
      </c>
      <c r="AU2162" t="s"/>
      <c r="AV2162" t="s"/>
      <c r="AW2162" t="s"/>
      <c r="AX2162" t="s"/>
      <c r="AY2162" t="n">
        <v>2311848</v>
      </c>
      <c r="AZ2162" t="s">
        <v>1449</v>
      </c>
      <c r="BA2162" t="s"/>
      <c r="BB2162" t="n">
        <v>28217</v>
      </c>
      <c r="BC2162" t="n">
        <v>53.613176073672</v>
      </c>
      <c r="BD2162" t="n">
        <v>53.613176073672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1447</v>
      </c>
      <c r="F2163" t="n">
        <v>-1</v>
      </c>
      <c r="G2163" t="s">
        <v>74</v>
      </c>
      <c r="H2163" t="s">
        <v>75</v>
      </c>
      <c r="I2163" t="s"/>
      <c r="J2163" t="s">
        <v>74</v>
      </c>
      <c r="K2163" t="n">
        <v>154</v>
      </c>
      <c r="L2163" t="s">
        <v>76</v>
      </c>
      <c r="M2163" t="s"/>
      <c r="N2163" t="s">
        <v>1467</v>
      </c>
      <c r="O2163" t="s">
        <v>78</v>
      </c>
      <c r="P2163" t="s">
        <v>1447</v>
      </c>
      <c r="Q2163" t="s"/>
      <c r="R2163" t="s">
        <v>220</v>
      </c>
      <c r="S2163" t="s">
        <v>282</v>
      </c>
      <c r="T2163" t="s">
        <v>81</v>
      </c>
      <c r="U2163" t="s">
        <v>82</v>
      </c>
      <c r="V2163" t="s">
        <v>83</v>
      </c>
      <c r="W2163" t="s">
        <v>97</v>
      </c>
      <c r="X2163" t="s"/>
      <c r="Y2163" t="s">
        <v>85</v>
      </c>
      <c r="Z2163">
        <f>HYPERLINK("https://hotel-media.eclerx.com/savepage/tk_15468536658923285_sr_273.html","info")</f>
        <v/>
      </c>
      <c r="AA2163" t="n">
        <v>-2311848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87</v>
      </c>
      <c r="AO2163" t="s"/>
      <c r="AP2163" t="n">
        <v>16</v>
      </c>
      <c r="AQ2163" t="s">
        <v>88</v>
      </c>
      <c r="AR2163" t="s">
        <v>89</v>
      </c>
      <c r="AS2163" t="s"/>
      <c r="AT2163" t="s">
        <v>90</v>
      </c>
      <c r="AU2163" t="s"/>
      <c r="AV2163" t="s"/>
      <c r="AW2163" t="s"/>
      <c r="AX2163" t="s"/>
      <c r="AY2163" t="n">
        <v>2311848</v>
      </c>
      <c r="AZ2163" t="s">
        <v>1449</v>
      </c>
      <c r="BA2163" t="s"/>
      <c r="BB2163" t="n">
        <v>28217</v>
      </c>
      <c r="BC2163" t="n">
        <v>53.613176073672</v>
      </c>
      <c r="BD2163" t="n">
        <v>53.613176073672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1447</v>
      </c>
      <c r="F2164" t="n">
        <v>-1</v>
      </c>
      <c r="G2164" t="s">
        <v>74</v>
      </c>
      <c r="H2164" t="s">
        <v>75</v>
      </c>
      <c r="I2164" t="s"/>
      <c r="J2164" t="s">
        <v>74</v>
      </c>
      <c r="K2164" t="n">
        <v>154</v>
      </c>
      <c r="L2164" t="s">
        <v>76</v>
      </c>
      <c r="M2164" t="s"/>
      <c r="N2164" t="s">
        <v>960</v>
      </c>
      <c r="O2164" t="s">
        <v>78</v>
      </c>
      <c r="P2164" t="s">
        <v>1447</v>
      </c>
      <c r="Q2164" t="s"/>
      <c r="R2164" t="s">
        <v>220</v>
      </c>
      <c r="S2164" t="s">
        <v>282</v>
      </c>
      <c r="T2164" t="s">
        <v>81</v>
      </c>
      <c r="U2164" t="s">
        <v>82</v>
      </c>
      <c r="V2164" t="s">
        <v>83</v>
      </c>
      <c r="W2164" t="s">
        <v>84</v>
      </c>
      <c r="X2164" t="s"/>
      <c r="Y2164" t="s">
        <v>85</v>
      </c>
      <c r="Z2164">
        <f>HYPERLINK("https://hotel-media.eclerx.com/savepage/tk_15468536658923285_sr_273.html","info")</f>
        <v/>
      </c>
      <c r="AA2164" t="n">
        <v>-2311848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87</v>
      </c>
      <c r="AO2164" t="s"/>
      <c r="AP2164" t="n">
        <v>16</v>
      </c>
      <c r="AQ2164" t="s">
        <v>88</v>
      </c>
      <c r="AR2164" t="s">
        <v>119</v>
      </c>
      <c r="AS2164" t="s"/>
      <c r="AT2164" t="s">
        <v>90</v>
      </c>
      <c r="AU2164" t="s"/>
      <c r="AV2164" t="s"/>
      <c r="AW2164" t="s"/>
      <c r="AX2164" t="s"/>
      <c r="AY2164" t="n">
        <v>2311848</v>
      </c>
      <c r="AZ2164" t="s">
        <v>1449</v>
      </c>
      <c r="BA2164" t="s"/>
      <c r="BB2164" t="n">
        <v>28217</v>
      </c>
      <c r="BC2164" t="n">
        <v>53.613176073672</v>
      </c>
      <c r="BD2164" t="n">
        <v>53.613176073672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1447</v>
      </c>
      <c r="F2165" t="n">
        <v>-1</v>
      </c>
      <c r="G2165" t="s">
        <v>74</v>
      </c>
      <c r="H2165" t="s">
        <v>75</v>
      </c>
      <c r="I2165" t="s"/>
      <c r="J2165" t="s">
        <v>74</v>
      </c>
      <c r="K2165" t="n">
        <v>154</v>
      </c>
      <c r="L2165" t="s">
        <v>76</v>
      </c>
      <c r="M2165" t="s"/>
      <c r="N2165" t="s">
        <v>961</v>
      </c>
      <c r="O2165" t="s">
        <v>78</v>
      </c>
      <c r="P2165" t="s">
        <v>1447</v>
      </c>
      <c r="Q2165" t="s"/>
      <c r="R2165" t="s">
        <v>220</v>
      </c>
      <c r="S2165" t="s">
        <v>282</v>
      </c>
      <c r="T2165" t="s">
        <v>81</v>
      </c>
      <c r="U2165" t="s">
        <v>82</v>
      </c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HYPERLINK("https://hotel-media.eclerx.com/savepage/tk_15468536658923285_sr_273.html","info")</f>
        <v/>
      </c>
      <c r="AA2165" t="n">
        <v>-2311848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87</v>
      </c>
      <c r="AO2165" t="s"/>
      <c r="AP2165" t="n">
        <v>16</v>
      </c>
      <c r="AQ2165" t="s">
        <v>88</v>
      </c>
      <c r="AR2165" t="s">
        <v>121</v>
      </c>
      <c r="AS2165" t="s"/>
      <c r="AT2165" t="s">
        <v>90</v>
      </c>
      <c r="AU2165" t="s"/>
      <c r="AV2165" t="s"/>
      <c r="AW2165" t="s"/>
      <c r="AX2165" t="s"/>
      <c r="AY2165" t="n">
        <v>2311848</v>
      </c>
      <c r="AZ2165" t="s">
        <v>1449</v>
      </c>
      <c r="BA2165" t="s"/>
      <c r="BB2165" t="n">
        <v>28217</v>
      </c>
      <c r="BC2165" t="n">
        <v>53.613176073672</v>
      </c>
      <c r="BD2165" t="n">
        <v>53.613176073672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1447</v>
      </c>
      <c r="F2166" t="n">
        <v>-1</v>
      </c>
      <c r="G2166" t="s">
        <v>74</v>
      </c>
      <c r="H2166" t="s">
        <v>75</v>
      </c>
      <c r="I2166" t="s"/>
      <c r="J2166" t="s">
        <v>74</v>
      </c>
      <c r="K2166" t="n">
        <v>166</v>
      </c>
      <c r="L2166" t="s">
        <v>76</v>
      </c>
      <c r="M2166" t="s"/>
      <c r="N2166" t="s">
        <v>1468</v>
      </c>
      <c r="O2166" t="s">
        <v>78</v>
      </c>
      <c r="P2166" t="s">
        <v>1447</v>
      </c>
      <c r="Q2166" t="s"/>
      <c r="R2166" t="s">
        <v>220</v>
      </c>
      <c r="S2166" t="s">
        <v>216</v>
      </c>
      <c r="T2166" t="s">
        <v>81</v>
      </c>
      <c r="U2166" t="s">
        <v>82</v>
      </c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HYPERLINK("https://hotel-media.eclerx.com/savepage/tk_15468536658923285_sr_273.html","info")</f>
        <v/>
      </c>
      <c r="AA2166" t="n">
        <v>-2311848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87</v>
      </c>
      <c r="AO2166" t="s"/>
      <c r="AP2166" t="n">
        <v>16</v>
      </c>
      <c r="AQ2166" t="s">
        <v>88</v>
      </c>
      <c r="AR2166" t="s">
        <v>89</v>
      </c>
      <c r="AS2166" t="s"/>
      <c r="AT2166" t="s">
        <v>90</v>
      </c>
      <c r="AU2166" t="s"/>
      <c r="AV2166" t="s"/>
      <c r="AW2166" t="s"/>
      <c r="AX2166" t="s"/>
      <c r="AY2166" t="n">
        <v>2311848</v>
      </c>
      <c r="AZ2166" t="s">
        <v>1449</v>
      </c>
      <c r="BA2166" t="s"/>
      <c r="BB2166" t="n">
        <v>28217</v>
      </c>
      <c r="BC2166" t="n">
        <v>53.613176073672</v>
      </c>
      <c r="BD2166" t="n">
        <v>53.613176073672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1447</v>
      </c>
      <c r="F2167" t="n">
        <v>-1</v>
      </c>
      <c r="G2167" t="s">
        <v>74</v>
      </c>
      <c r="H2167" t="s">
        <v>75</v>
      </c>
      <c r="I2167" t="s"/>
      <c r="J2167" t="s">
        <v>74</v>
      </c>
      <c r="K2167" t="n">
        <v>167</v>
      </c>
      <c r="L2167" t="s">
        <v>76</v>
      </c>
      <c r="M2167" t="s"/>
      <c r="N2167" t="s">
        <v>1469</v>
      </c>
      <c r="O2167" t="s">
        <v>78</v>
      </c>
      <c r="P2167" t="s">
        <v>1447</v>
      </c>
      <c r="Q2167" t="s"/>
      <c r="R2167" t="s">
        <v>220</v>
      </c>
      <c r="S2167" t="s">
        <v>717</v>
      </c>
      <c r="T2167" t="s">
        <v>81</v>
      </c>
      <c r="U2167" t="s">
        <v>82</v>
      </c>
      <c r="V2167" t="s">
        <v>83</v>
      </c>
      <c r="W2167" t="s">
        <v>84</v>
      </c>
      <c r="X2167" t="s"/>
      <c r="Y2167" t="s">
        <v>85</v>
      </c>
      <c r="Z2167">
        <f>HYPERLINK("https://hotel-media.eclerx.com/savepage/tk_15468536658923285_sr_273.html","info")</f>
        <v/>
      </c>
      <c r="AA2167" t="n">
        <v>-2311848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87</v>
      </c>
      <c r="AO2167" t="s"/>
      <c r="AP2167" t="n">
        <v>16</v>
      </c>
      <c r="AQ2167" t="s">
        <v>88</v>
      </c>
      <c r="AR2167" t="s">
        <v>133</v>
      </c>
      <c r="AS2167" t="s"/>
      <c r="AT2167" t="s">
        <v>90</v>
      </c>
      <c r="AU2167" t="s"/>
      <c r="AV2167" t="s"/>
      <c r="AW2167" t="s"/>
      <c r="AX2167" t="s"/>
      <c r="AY2167" t="n">
        <v>2311848</v>
      </c>
      <c r="AZ2167" t="s">
        <v>1449</v>
      </c>
      <c r="BA2167" t="s"/>
      <c r="BB2167" t="n">
        <v>28217</v>
      </c>
      <c r="BC2167" t="n">
        <v>53.613176073672</v>
      </c>
      <c r="BD2167" t="n">
        <v>53.613176073672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1447</v>
      </c>
      <c r="F2168" t="n">
        <v>-1</v>
      </c>
      <c r="G2168" t="s">
        <v>74</v>
      </c>
      <c r="H2168" t="s">
        <v>75</v>
      </c>
      <c r="I2168" t="s"/>
      <c r="J2168" t="s">
        <v>74</v>
      </c>
      <c r="K2168" t="n">
        <v>170</v>
      </c>
      <c r="L2168" t="s">
        <v>76</v>
      </c>
      <c r="M2168" t="s"/>
      <c r="N2168" t="s">
        <v>1470</v>
      </c>
      <c r="O2168" t="s">
        <v>78</v>
      </c>
      <c r="P2168" t="s">
        <v>1447</v>
      </c>
      <c r="Q2168" t="s"/>
      <c r="R2168" t="s">
        <v>220</v>
      </c>
      <c r="S2168" t="s">
        <v>863</v>
      </c>
      <c r="T2168" t="s">
        <v>81</v>
      </c>
      <c r="U2168" t="s">
        <v>82</v>
      </c>
      <c r="V2168" t="s">
        <v>83</v>
      </c>
      <c r="W2168" t="s">
        <v>84</v>
      </c>
      <c r="X2168" t="s"/>
      <c r="Y2168" t="s">
        <v>85</v>
      </c>
      <c r="Z2168">
        <f>HYPERLINK("https://hotel-media.eclerx.com/savepage/tk_15468536658923285_sr_273.html","info")</f>
        <v/>
      </c>
      <c r="AA2168" t="n">
        <v>-2311848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87</v>
      </c>
      <c r="AO2168" t="s"/>
      <c r="AP2168" t="n">
        <v>16</v>
      </c>
      <c r="AQ2168" t="s">
        <v>88</v>
      </c>
      <c r="AR2168" t="s">
        <v>89</v>
      </c>
      <c r="AS2168" t="s"/>
      <c r="AT2168" t="s">
        <v>90</v>
      </c>
      <c r="AU2168" t="s"/>
      <c r="AV2168" t="s"/>
      <c r="AW2168" t="s"/>
      <c r="AX2168" t="s"/>
      <c r="AY2168" t="n">
        <v>2311848</v>
      </c>
      <c r="AZ2168" t="s">
        <v>1449</v>
      </c>
      <c r="BA2168" t="s"/>
      <c r="BB2168" t="n">
        <v>28217</v>
      </c>
      <c r="BC2168" t="n">
        <v>53.613176073672</v>
      </c>
      <c r="BD2168" t="n">
        <v>53.613176073672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1447</v>
      </c>
      <c r="F2169" t="n">
        <v>-1</v>
      </c>
      <c r="G2169" t="s">
        <v>74</v>
      </c>
      <c r="H2169" t="s">
        <v>75</v>
      </c>
      <c r="I2169" t="s"/>
      <c r="J2169" t="s">
        <v>74</v>
      </c>
      <c r="K2169" t="n">
        <v>170</v>
      </c>
      <c r="L2169" t="s">
        <v>76</v>
      </c>
      <c r="M2169" t="s"/>
      <c r="N2169" t="s">
        <v>312</v>
      </c>
      <c r="O2169" t="s">
        <v>78</v>
      </c>
      <c r="P2169" t="s">
        <v>1447</v>
      </c>
      <c r="Q2169" t="s"/>
      <c r="R2169" t="s">
        <v>220</v>
      </c>
      <c r="S2169" t="s">
        <v>863</v>
      </c>
      <c r="T2169" t="s">
        <v>81</v>
      </c>
      <c r="U2169" t="s">
        <v>82</v>
      </c>
      <c r="V2169" t="s">
        <v>83</v>
      </c>
      <c r="W2169" t="s">
        <v>84</v>
      </c>
      <c r="X2169" t="s"/>
      <c r="Y2169" t="s">
        <v>85</v>
      </c>
      <c r="Z2169">
        <f>HYPERLINK("https://hotel-media.eclerx.com/savepage/tk_15468536658923285_sr_273.html","info")</f>
        <v/>
      </c>
      <c r="AA2169" t="n">
        <v>-2311848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87</v>
      </c>
      <c r="AO2169" t="s"/>
      <c r="AP2169" t="n">
        <v>16</v>
      </c>
      <c r="AQ2169" t="s">
        <v>88</v>
      </c>
      <c r="AR2169" t="s">
        <v>124</v>
      </c>
      <c r="AS2169" t="s"/>
      <c r="AT2169" t="s">
        <v>90</v>
      </c>
      <c r="AU2169" t="s"/>
      <c r="AV2169" t="s"/>
      <c r="AW2169" t="s"/>
      <c r="AX2169" t="s"/>
      <c r="AY2169" t="n">
        <v>2311848</v>
      </c>
      <c r="AZ2169" t="s">
        <v>1449</v>
      </c>
      <c r="BA2169" t="s"/>
      <c r="BB2169" t="n">
        <v>28217</v>
      </c>
      <c r="BC2169" t="n">
        <v>53.613176073672</v>
      </c>
      <c r="BD2169" t="n">
        <v>53.613176073672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1447</v>
      </c>
      <c r="F2170" t="n">
        <v>-1</v>
      </c>
      <c r="G2170" t="s">
        <v>74</v>
      </c>
      <c r="H2170" t="s">
        <v>75</v>
      </c>
      <c r="I2170" t="s"/>
      <c r="J2170" t="s">
        <v>74</v>
      </c>
      <c r="K2170" t="n">
        <v>170</v>
      </c>
      <c r="L2170" t="s">
        <v>76</v>
      </c>
      <c r="M2170" t="s"/>
      <c r="N2170" t="s">
        <v>312</v>
      </c>
      <c r="O2170" t="s">
        <v>78</v>
      </c>
      <c r="P2170" t="s">
        <v>1447</v>
      </c>
      <c r="Q2170" t="s"/>
      <c r="R2170" t="s">
        <v>220</v>
      </c>
      <c r="S2170" t="s">
        <v>863</v>
      </c>
      <c r="T2170" t="s">
        <v>81</v>
      </c>
      <c r="U2170" t="s">
        <v>82</v>
      </c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HYPERLINK("https://hotel-media.eclerx.com/savepage/tk_15468536658923285_sr_273.html","info")</f>
        <v/>
      </c>
      <c r="AA2170" t="n">
        <v>-2311848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87</v>
      </c>
      <c r="AO2170" t="s"/>
      <c r="AP2170" t="n">
        <v>16</v>
      </c>
      <c r="AQ2170" t="s">
        <v>88</v>
      </c>
      <c r="AR2170" t="s">
        <v>119</v>
      </c>
      <c r="AS2170" t="s"/>
      <c r="AT2170" t="s">
        <v>90</v>
      </c>
      <c r="AU2170" t="s"/>
      <c r="AV2170" t="s"/>
      <c r="AW2170" t="s"/>
      <c r="AX2170" t="s"/>
      <c r="AY2170" t="n">
        <v>2311848</v>
      </c>
      <c r="AZ2170" t="s">
        <v>1449</v>
      </c>
      <c r="BA2170" t="s"/>
      <c r="BB2170" t="n">
        <v>28217</v>
      </c>
      <c r="BC2170" t="n">
        <v>53.613176073672</v>
      </c>
      <c r="BD2170" t="n">
        <v>53.613176073672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1447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170</v>
      </c>
      <c r="L2171" t="s">
        <v>76</v>
      </c>
      <c r="M2171" t="s"/>
      <c r="N2171" t="s">
        <v>314</v>
      </c>
      <c r="O2171" t="s">
        <v>78</v>
      </c>
      <c r="P2171" t="s">
        <v>1447</v>
      </c>
      <c r="Q2171" t="s"/>
      <c r="R2171" t="s">
        <v>220</v>
      </c>
      <c r="S2171" t="s">
        <v>863</v>
      </c>
      <c r="T2171" t="s">
        <v>81</v>
      </c>
      <c r="U2171" t="s">
        <v>82</v>
      </c>
      <c r="V2171" t="s">
        <v>83</v>
      </c>
      <c r="W2171" t="s">
        <v>84</v>
      </c>
      <c r="X2171" t="s"/>
      <c r="Y2171" t="s">
        <v>85</v>
      </c>
      <c r="Z2171">
        <f>HYPERLINK("https://hotel-media.eclerx.com/savepage/tk_15468536658923285_sr_273.html","info")</f>
        <v/>
      </c>
      <c r="AA2171" t="n">
        <v>-2311848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87</v>
      </c>
      <c r="AO2171" t="s"/>
      <c r="AP2171" t="n">
        <v>16</v>
      </c>
      <c r="AQ2171" t="s">
        <v>88</v>
      </c>
      <c r="AR2171" t="s">
        <v>121</v>
      </c>
      <c r="AS2171" t="s"/>
      <c r="AT2171" t="s">
        <v>90</v>
      </c>
      <c r="AU2171" t="s"/>
      <c r="AV2171" t="s"/>
      <c r="AW2171" t="s"/>
      <c r="AX2171" t="s"/>
      <c r="AY2171" t="n">
        <v>2311848</v>
      </c>
      <c r="AZ2171" t="s">
        <v>1449</v>
      </c>
      <c r="BA2171" t="s"/>
      <c r="BB2171" t="n">
        <v>28217</v>
      </c>
      <c r="BC2171" t="n">
        <v>53.613176073672</v>
      </c>
      <c r="BD2171" t="n">
        <v>53.613176073672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1471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89</v>
      </c>
      <c r="L2172" t="s">
        <v>76</v>
      </c>
      <c r="M2172" t="s"/>
      <c r="N2172" t="s">
        <v>1472</v>
      </c>
      <c r="O2172" t="s">
        <v>78</v>
      </c>
      <c r="P2172" t="s">
        <v>1471</v>
      </c>
      <c r="Q2172" t="s"/>
      <c r="R2172" t="s">
        <v>79</v>
      </c>
      <c r="S2172" t="s">
        <v>249</v>
      </c>
      <c r="T2172" t="s">
        <v>81</v>
      </c>
      <c r="U2172" t="s">
        <v>82</v>
      </c>
      <c r="V2172" t="s">
        <v>83</v>
      </c>
      <c r="W2172" t="s">
        <v>97</v>
      </c>
      <c r="X2172" t="s"/>
      <c r="Y2172" t="s">
        <v>85</v>
      </c>
      <c r="Z2172">
        <f>HYPERLINK("https://hotel-media.eclerx.com/savepage/tk_15468538335989401_sr_273.html","info")</f>
        <v/>
      </c>
      <c r="AA2172" t="n">
        <v>-7566299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87</v>
      </c>
      <c r="AO2172" t="s"/>
      <c r="AP2172" t="n">
        <v>88</v>
      </c>
      <c r="AQ2172" t="s">
        <v>88</v>
      </c>
      <c r="AR2172" t="s">
        <v>89</v>
      </c>
      <c r="AS2172" t="s"/>
      <c r="AT2172" t="s">
        <v>90</v>
      </c>
      <c r="AU2172" t="s"/>
      <c r="AV2172" t="s"/>
      <c r="AW2172" t="s"/>
      <c r="AX2172" t="s"/>
      <c r="AY2172" t="n">
        <v>7566299</v>
      </c>
      <c r="AZ2172" t="s">
        <v>1473</v>
      </c>
      <c r="BA2172" t="s"/>
      <c r="BB2172" t="n">
        <v>68557</v>
      </c>
      <c r="BC2172" t="n">
        <v>53.549942</v>
      </c>
      <c r="BD2172" t="n">
        <v>53.549942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1471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99</v>
      </c>
      <c r="L2173" t="s">
        <v>76</v>
      </c>
      <c r="M2173" t="s"/>
      <c r="N2173" t="s">
        <v>143</v>
      </c>
      <c r="O2173" t="s">
        <v>78</v>
      </c>
      <c r="P2173" t="s">
        <v>1471</v>
      </c>
      <c r="Q2173" t="s"/>
      <c r="R2173" t="s">
        <v>79</v>
      </c>
      <c r="S2173" t="s">
        <v>142</v>
      </c>
      <c r="T2173" t="s">
        <v>81</v>
      </c>
      <c r="U2173" t="s">
        <v>82</v>
      </c>
      <c r="V2173" t="s">
        <v>83</v>
      </c>
      <c r="W2173" t="s">
        <v>97</v>
      </c>
      <c r="X2173" t="s"/>
      <c r="Y2173" t="s">
        <v>85</v>
      </c>
      <c r="Z2173">
        <f>HYPERLINK("https://hotel-media.eclerx.com/savepage/tk_15468538335989401_sr_273.html","info")</f>
        <v/>
      </c>
      <c r="AA2173" t="n">
        <v>-7566299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87</v>
      </c>
      <c r="AO2173" t="s"/>
      <c r="AP2173" t="n">
        <v>88</v>
      </c>
      <c r="AQ2173" t="s">
        <v>88</v>
      </c>
      <c r="AR2173" t="s">
        <v>133</v>
      </c>
      <c r="AS2173" t="s"/>
      <c r="AT2173" t="s">
        <v>90</v>
      </c>
      <c r="AU2173" t="s"/>
      <c r="AV2173" t="s"/>
      <c r="AW2173" t="s"/>
      <c r="AX2173" t="s"/>
      <c r="AY2173" t="n">
        <v>7566299</v>
      </c>
      <c r="AZ2173" t="s">
        <v>1473</v>
      </c>
      <c r="BA2173" t="s"/>
      <c r="BB2173" t="n">
        <v>68557</v>
      </c>
      <c r="BC2173" t="n">
        <v>53.549942</v>
      </c>
      <c r="BD2173" t="n">
        <v>53.549942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1471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99</v>
      </c>
      <c r="L2174" t="s">
        <v>76</v>
      </c>
      <c r="M2174" t="s"/>
      <c r="N2174" t="s">
        <v>1474</v>
      </c>
      <c r="O2174" t="s">
        <v>78</v>
      </c>
      <c r="P2174" t="s">
        <v>1471</v>
      </c>
      <c r="Q2174" t="s"/>
      <c r="R2174" t="s">
        <v>79</v>
      </c>
      <c r="S2174" t="s">
        <v>142</v>
      </c>
      <c r="T2174" t="s">
        <v>81</v>
      </c>
      <c r="U2174" t="s">
        <v>82</v>
      </c>
      <c r="V2174" t="s">
        <v>83</v>
      </c>
      <c r="W2174" t="s">
        <v>97</v>
      </c>
      <c r="X2174" t="s"/>
      <c r="Y2174" t="s">
        <v>85</v>
      </c>
      <c r="Z2174">
        <f>HYPERLINK("https://hotel-media.eclerx.com/savepage/tk_15468538335989401_sr_273.html","info")</f>
        <v/>
      </c>
      <c r="AA2174" t="n">
        <v>-7566299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87</v>
      </c>
      <c r="AO2174" t="s"/>
      <c r="AP2174" t="n">
        <v>88</v>
      </c>
      <c r="AQ2174" t="s">
        <v>88</v>
      </c>
      <c r="AR2174" t="s">
        <v>89</v>
      </c>
      <c r="AS2174" t="s"/>
      <c r="AT2174" t="s">
        <v>90</v>
      </c>
      <c r="AU2174" t="s"/>
      <c r="AV2174" t="s"/>
      <c r="AW2174" t="s"/>
      <c r="AX2174" t="s"/>
      <c r="AY2174" t="n">
        <v>7566299</v>
      </c>
      <c r="AZ2174" t="s">
        <v>1473</v>
      </c>
      <c r="BA2174" t="s"/>
      <c r="BB2174" t="n">
        <v>68557</v>
      </c>
      <c r="BC2174" t="n">
        <v>53.549942</v>
      </c>
      <c r="BD2174" t="n">
        <v>53.549942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1475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242</v>
      </c>
      <c r="L2175" t="s">
        <v>76</v>
      </c>
      <c r="M2175" t="s"/>
      <c r="N2175" t="s">
        <v>1476</v>
      </c>
      <c r="O2175" t="s">
        <v>78</v>
      </c>
      <c r="P2175" t="s">
        <v>1475</v>
      </c>
      <c r="Q2175" t="s"/>
      <c r="R2175" t="s">
        <v>1053</v>
      </c>
      <c r="S2175" t="s">
        <v>374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HYPERLINK("https://hotel-media.eclerx.com/savepage/tk_15468536860611506_sr_273.html","info")</f>
        <v/>
      </c>
      <c r="AA2175" t="n">
        <v>-2311968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87</v>
      </c>
      <c r="AO2175" t="s"/>
      <c r="AP2175" t="n">
        <v>26</v>
      </c>
      <c r="AQ2175" t="s">
        <v>88</v>
      </c>
      <c r="AR2175" t="s">
        <v>133</v>
      </c>
      <c r="AS2175" t="s"/>
      <c r="AT2175" t="s">
        <v>90</v>
      </c>
      <c r="AU2175" t="s"/>
      <c r="AV2175" t="s"/>
      <c r="AW2175" t="s"/>
      <c r="AX2175" t="s"/>
      <c r="AY2175" t="n">
        <v>2311968</v>
      </c>
      <c r="AZ2175" t="s">
        <v>1477</v>
      </c>
      <c r="BA2175" t="s"/>
      <c r="BB2175" t="n">
        <v>27824</v>
      </c>
      <c r="BC2175" t="n">
        <v>53.550805252705</v>
      </c>
      <c r="BD2175" t="n">
        <v>53.550805252705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1475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250</v>
      </c>
      <c r="L2176" t="s">
        <v>76</v>
      </c>
      <c r="M2176" t="s"/>
      <c r="N2176" t="s">
        <v>1476</v>
      </c>
      <c r="O2176" t="s">
        <v>78</v>
      </c>
      <c r="P2176" t="s">
        <v>1475</v>
      </c>
      <c r="Q2176" t="s"/>
      <c r="R2176" t="s">
        <v>1053</v>
      </c>
      <c r="S2176" t="s">
        <v>1138</v>
      </c>
      <c r="T2176" t="s">
        <v>81</v>
      </c>
      <c r="U2176" t="s">
        <v>82</v>
      </c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HYPERLINK("https://hotel-media.eclerx.com/savepage/tk_15468536860611506_sr_273.html","info")</f>
        <v/>
      </c>
      <c r="AA2176" t="n">
        <v>-2311968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87</v>
      </c>
      <c r="AO2176" t="s"/>
      <c r="AP2176" t="n">
        <v>26</v>
      </c>
      <c r="AQ2176" t="s">
        <v>88</v>
      </c>
      <c r="AR2176" t="s">
        <v>438</v>
      </c>
      <c r="AS2176" t="s"/>
      <c r="AT2176" t="s">
        <v>90</v>
      </c>
      <c r="AU2176" t="s"/>
      <c r="AV2176" t="s"/>
      <c r="AW2176" t="s"/>
      <c r="AX2176" t="s"/>
      <c r="AY2176" t="n">
        <v>2311968</v>
      </c>
      <c r="AZ2176" t="s">
        <v>1477</v>
      </c>
      <c r="BA2176" t="s"/>
      <c r="BB2176" t="n">
        <v>27824</v>
      </c>
      <c r="BC2176" t="n">
        <v>53.550805252705</v>
      </c>
      <c r="BD2176" t="n">
        <v>53.550805252705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1475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316</v>
      </c>
      <c r="L2177" t="s">
        <v>76</v>
      </c>
      <c r="M2177" t="s"/>
      <c r="N2177" t="s">
        <v>1478</v>
      </c>
      <c r="O2177" t="s">
        <v>78</v>
      </c>
      <c r="P2177" t="s">
        <v>1475</v>
      </c>
      <c r="Q2177" t="s"/>
      <c r="R2177" t="s">
        <v>1053</v>
      </c>
      <c r="S2177" t="s">
        <v>1479</v>
      </c>
      <c r="T2177" t="s">
        <v>81</v>
      </c>
      <c r="U2177" t="s">
        <v>82</v>
      </c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HYPERLINK("https://hotel-media.eclerx.com/savepage/tk_15468536860611506_sr_273.html","info")</f>
        <v/>
      </c>
      <c r="AA2177" t="n">
        <v>-2311968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87</v>
      </c>
      <c r="AO2177" t="s"/>
      <c r="AP2177" t="n">
        <v>26</v>
      </c>
      <c r="AQ2177" t="s">
        <v>88</v>
      </c>
      <c r="AR2177" t="s">
        <v>133</v>
      </c>
      <c r="AS2177" t="s"/>
      <c r="AT2177" t="s">
        <v>90</v>
      </c>
      <c r="AU2177" t="s"/>
      <c r="AV2177" t="s"/>
      <c r="AW2177" t="s"/>
      <c r="AX2177" t="s"/>
      <c r="AY2177" t="n">
        <v>2311968</v>
      </c>
      <c r="AZ2177" t="s">
        <v>1477</v>
      </c>
      <c r="BA2177" t="s"/>
      <c r="BB2177" t="n">
        <v>27824</v>
      </c>
      <c r="BC2177" t="n">
        <v>53.550805252705</v>
      </c>
      <c r="BD2177" t="n">
        <v>53.550805252705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1475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326</v>
      </c>
      <c r="L2178" t="s">
        <v>76</v>
      </c>
      <c r="M2178" t="s"/>
      <c r="N2178" t="s">
        <v>1478</v>
      </c>
      <c r="O2178" t="s">
        <v>78</v>
      </c>
      <c r="P2178" t="s">
        <v>1475</v>
      </c>
      <c r="Q2178" t="s"/>
      <c r="R2178" t="s">
        <v>1053</v>
      </c>
      <c r="S2178" t="s">
        <v>1175</v>
      </c>
      <c r="T2178" t="s">
        <v>81</v>
      </c>
      <c r="U2178" t="s">
        <v>82</v>
      </c>
      <c r="V2178" t="s">
        <v>83</v>
      </c>
      <c r="W2178" t="s">
        <v>84</v>
      </c>
      <c r="X2178" t="s"/>
      <c r="Y2178" t="s">
        <v>85</v>
      </c>
      <c r="Z2178">
        <f>HYPERLINK("https://hotel-media.eclerx.com/savepage/tk_15468536860611506_sr_273.html","info")</f>
        <v/>
      </c>
      <c r="AA2178" t="n">
        <v>-2311968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87</v>
      </c>
      <c r="AO2178" t="s"/>
      <c r="AP2178" t="n">
        <v>26</v>
      </c>
      <c r="AQ2178" t="s">
        <v>88</v>
      </c>
      <c r="AR2178" t="s">
        <v>438</v>
      </c>
      <c r="AS2178" t="s"/>
      <c r="AT2178" t="s">
        <v>90</v>
      </c>
      <c r="AU2178" t="s"/>
      <c r="AV2178" t="s"/>
      <c r="AW2178" t="s"/>
      <c r="AX2178" t="s"/>
      <c r="AY2178" t="n">
        <v>2311968</v>
      </c>
      <c r="AZ2178" t="s">
        <v>1477</v>
      </c>
      <c r="BA2178" t="s"/>
      <c r="BB2178" t="n">
        <v>27824</v>
      </c>
      <c r="BC2178" t="n">
        <v>53.550805252705</v>
      </c>
      <c r="BD2178" t="n">
        <v>53.550805252705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1475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634</v>
      </c>
      <c r="L2179" t="s">
        <v>76</v>
      </c>
      <c r="M2179" t="s"/>
      <c r="N2179" t="s">
        <v>1480</v>
      </c>
      <c r="O2179" t="s">
        <v>78</v>
      </c>
      <c r="P2179" t="s">
        <v>1475</v>
      </c>
      <c r="Q2179" t="s"/>
      <c r="R2179" t="s">
        <v>1053</v>
      </c>
      <c r="S2179" t="s">
        <v>1481</v>
      </c>
      <c r="T2179" t="s">
        <v>81</v>
      </c>
      <c r="U2179" t="s">
        <v>82</v>
      </c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HYPERLINK("https://hotel-media.eclerx.com/savepage/tk_15468536860611506_sr_273.html","info")</f>
        <v/>
      </c>
      <c r="AA2179" t="n">
        <v>-2311968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87</v>
      </c>
      <c r="AO2179" t="s"/>
      <c r="AP2179" t="n">
        <v>26</v>
      </c>
      <c r="AQ2179" t="s">
        <v>88</v>
      </c>
      <c r="AR2179" t="s">
        <v>133</v>
      </c>
      <c r="AS2179" t="s"/>
      <c r="AT2179" t="s">
        <v>90</v>
      </c>
      <c r="AU2179" t="s"/>
      <c r="AV2179" t="s"/>
      <c r="AW2179" t="s"/>
      <c r="AX2179" t="s"/>
      <c r="AY2179" t="n">
        <v>2311968</v>
      </c>
      <c r="AZ2179" t="s">
        <v>1477</v>
      </c>
      <c r="BA2179" t="s"/>
      <c r="BB2179" t="n">
        <v>27824</v>
      </c>
      <c r="BC2179" t="n">
        <v>53.550805252705</v>
      </c>
      <c r="BD2179" t="n">
        <v>53.550805252705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1475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658</v>
      </c>
      <c r="L2180" t="s">
        <v>76</v>
      </c>
      <c r="M2180" t="s"/>
      <c r="N2180" t="s">
        <v>1480</v>
      </c>
      <c r="O2180" t="s">
        <v>78</v>
      </c>
      <c r="P2180" t="s">
        <v>1475</v>
      </c>
      <c r="Q2180" t="s"/>
      <c r="R2180" t="s">
        <v>1053</v>
      </c>
      <c r="S2180" t="s">
        <v>1482</v>
      </c>
      <c r="T2180" t="s">
        <v>81</v>
      </c>
      <c r="U2180" t="s">
        <v>82</v>
      </c>
      <c r="V2180" t="s">
        <v>83</v>
      </c>
      <c r="W2180" t="s">
        <v>84</v>
      </c>
      <c r="X2180" t="s"/>
      <c r="Y2180" t="s">
        <v>85</v>
      </c>
      <c r="Z2180">
        <f>HYPERLINK("https://hotel-media.eclerx.com/savepage/tk_15468536860611506_sr_273.html","info")</f>
        <v/>
      </c>
      <c r="AA2180" t="n">
        <v>-2311968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87</v>
      </c>
      <c r="AO2180" t="s"/>
      <c r="AP2180" t="n">
        <v>26</v>
      </c>
      <c r="AQ2180" t="s">
        <v>88</v>
      </c>
      <c r="AR2180" t="s">
        <v>438</v>
      </c>
      <c r="AS2180" t="s"/>
      <c r="AT2180" t="s">
        <v>90</v>
      </c>
      <c r="AU2180" t="s"/>
      <c r="AV2180" t="s"/>
      <c r="AW2180" t="s"/>
      <c r="AX2180" t="s"/>
      <c r="AY2180" t="n">
        <v>2311968</v>
      </c>
      <c r="AZ2180" t="s">
        <v>1477</v>
      </c>
      <c r="BA2180" t="s"/>
      <c r="BB2180" t="n">
        <v>27824</v>
      </c>
      <c r="BC2180" t="n">
        <v>53.550805252705</v>
      </c>
      <c r="BD2180" t="n">
        <v>53.550805252705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1483</v>
      </c>
      <c r="F2181" t="n">
        <v>-1</v>
      </c>
      <c r="G2181" t="s">
        <v>74</v>
      </c>
      <c r="H2181" t="s">
        <v>75</v>
      </c>
      <c r="I2181" t="s"/>
      <c r="J2181" t="s">
        <v>74</v>
      </c>
      <c r="K2181" t="n">
        <v>45</v>
      </c>
      <c r="L2181" t="s">
        <v>76</v>
      </c>
      <c r="M2181" t="s"/>
      <c r="N2181" t="s">
        <v>1484</v>
      </c>
      <c r="O2181" t="s">
        <v>78</v>
      </c>
      <c r="P2181" t="s">
        <v>1483</v>
      </c>
      <c r="Q2181" t="s"/>
      <c r="R2181" t="s">
        <v>1485</v>
      </c>
      <c r="S2181" t="s">
        <v>787</v>
      </c>
      <c r="T2181" t="s">
        <v>81</v>
      </c>
      <c r="U2181" t="s">
        <v>82</v>
      </c>
      <c r="V2181" t="s">
        <v>83</v>
      </c>
      <c r="W2181" t="s">
        <v>97</v>
      </c>
      <c r="X2181" t="s"/>
      <c r="Y2181" t="s">
        <v>85</v>
      </c>
      <c r="Z2181">
        <f>HYPERLINK("https://hotel-media.eclerx.com/savepage/tk_15468539430394518_sr_273.html","info")</f>
        <v/>
      </c>
      <c r="AA2181" t="n">
        <v>-10087201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87</v>
      </c>
      <c r="AO2181" t="s"/>
      <c r="AP2181" t="n">
        <v>139</v>
      </c>
      <c r="AQ2181" t="s">
        <v>88</v>
      </c>
      <c r="AR2181" t="s">
        <v>89</v>
      </c>
      <c r="AS2181" t="s"/>
      <c r="AT2181" t="s">
        <v>90</v>
      </c>
      <c r="AU2181" t="s"/>
      <c r="AV2181" t="s"/>
      <c r="AW2181" t="s"/>
      <c r="AX2181" t="s"/>
      <c r="AY2181" t="n">
        <v>10087201</v>
      </c>
      <c r="AZ2181" t="s">
        <v>91</v>
      </c>
      <c r="BA2181" t="s"/>
      <c r="BB2181" t="n">
        <v>28231</v>
      </c>
      <c r="BC2181" t="s"/>
      <c r="BD2181" t="s"/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1483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45</v>
      </c>
      <c r="L2182" t="s">
        <v>76</v>
      </c>
      <c r="M2182" t="s"/>
      <c r="N2182" t="s">
        <v>448</v>
      </c>
      <c r="O2182" t="s">
        <v>78</v>
      </c>
      <c r="P2182" t="s">
        <v>1483</v>
      </c>
      <c r="Q2182" t="s"/>
      <c r="R2182" t="s">
        <v>1485</v>
      </c>
      <c r="S2182" t="s">
        <v>787</v>
      </c>
      <c r="T2182" t="s">
        <v>81</v>
      </c>
      <c r="U2182" t="s">
        <v>82</v>
      </c>
      <c r="V2182" t="s">
        <v>83</v>
      </c>
      <c r="W2182" t="s">
        <v>97</v>
      </c>
      <c r="X2182" t="s"/>
      <c r="Y2182" t="s">
        <v>85</v>
      </c>
      <c r="Z2182">
        <f>HYPERLINK("https://hotel-media.eclerx.com/savepage/tk_15468539430394518_sr_273.html","info")</f>
        <v/>
      </c>
      <c r="AA2182" t="n">
        <v>-10087201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87</v>
      </c>
      <c r="AO2182" t="s"/>
      <c r="AP2182" t="n">
        <v>139</v>
      </c>
      <c r="AQ2182" t="s">
        <v>88</v>
      </c>
      <c r="AR2182" t="s">
        <v>89</v>
      </c>
      <c r="AS2182" t="s"/>
      <c r="AT2182" t="s">
        <v>90</v>
      </c>
      <c r="AU2182" t="s"/>
      <c r="AV2182" t="s"/>
      <c r="AW2182" t="s"/>
      <c r="AX2182" t="s"/>
      <c r="AY2182" t="n">
        <v>10087201</v>
      </c>
      <c r="AZ2182" t="s">
        <v>91</v>
      </c>
      <c r="BA2182" t="s"/>
      <c r="BB2182" t="n">
        <v>28231</v>
      </c>
      <c r="BC2182" t="s"/>
      <c r="BD2182" t="s"/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1483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46</v>
      </c>
      <c r="L2183" t="s">
        <v>76</v>
      </c>
      <c r="M2183" t="s"/>
      <c r="N2183" t="s">
        <v>448</v>
      </c>
      <c r="O2183" t="s">
        <v>78</v>
      </c>
      <c r="P2183" t="s">
        <v>1483</v>
      </c>
      <c r="Q2183" t="s"/>
      <c r="R2183" t="s">
        <v>1485</v>
      </c>
      <c r="S2183" t="s">
        <v>1486</v>
      </c>
      <c r="T2183" t="s">
        <v>81</v>
      </c>
      <c r="U2183" t="s">
        <v>82</v>
      </c>
      <c r="V2183" t="s">
        <v>83</v>
      </c>
      <c r="W2183" t="s">
        <v>97</v>
      </c>
      <c r="X2183" t="s"/>
      <c r="Y2183" t="s">
        <v>85</v>
      </c>
      <c r="Z2183">
        <f>HYPERLINK("https://hotel-media.eclerx.com/savepage/tk_15468539430394518_sr_273.html","info")</f>
        <v/>
      </c>
      <c r="AA2183" t="n">
        <v>-10087201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87</v>
      </c>
      <c r="AO2183" t="s"/>
      <c r="AP2183" t="n">
        <v>139</v>
      </c>
      <c r="AQ2183" t="s">
        <v>88</v>
      </c>
      <c r="AR2183" t="s">
        <v>114</v>
      </c>
      <c r="AS2183" t="s"/>
      <c r="AT2183" t="s">
        <v>90</v>
      </c>
      <c r="AU2183" t="s"/>
      <c r="AV2183" t="s"/>
      <c r="AW2183" t="s"/>
      <c r="AX2183" t="s"/>
      <c r="AY2183" t="n">
        <v>10087201</v>
      </c>
      <c r="AZ2183" t="s">
        <v>91</v>
      </c>
      <c r="BA2183" t="s"/>
      <c r="BB2183" t="n">
        <v>28231</v>
      </c>
      <c r="BC2183" t="s"/>
      <c r="BD2183" t="s"/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1483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46</v>
      </c>
      <c r="L2184" t="s">
        <v>76</v>
      </c>
      <c r="M2184" t="s"/>
      <c r="N2184" t="s">
        <v>1484</v>
      </c>
      <c r="O2184" t="s">
        <v>78</v>
      </c>
      <c r="P2184" t="s">
        <v>1483</v>
      </c>
      <c r="Q2184" t="s"/>
      <c r="R2184" t="s">
        <v>1485</v>
      </c>
      <c r="S2184" t="s">
        <v>1486</v>
      </c>
      <c r="T2184" t="s">
        <v>81</v>
      </c>
      <c r="U2184" t="s">
        <v>82</v>
      </c>
      <c r="V2184" t="s">
        <v>83</v>
      </c>
      <c r="W2184" t="s">
        <v>97</v>
      </c>
      <c r="X2184" t="s"/>
      <c r="Y2184" t="s">
        <v>85</v>
      </c>
      <c r="Z2184">
        <f>HYPERLINK("https://hotel-media.eclerx.com/savepage/tk_15468539430394518_sr_273.html","info")</f>
        <v/>
      </c>
      <c r="AA2184" t="n">
        <v>-10087201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87</v>
      </c>
      <c r="AO2184" t="s"/>
      <c r="AP2184" t="n">
        <v>139</v>
      </c>
      <c r="AQ2184" t="s">
        <v>88</v>
      </c>
      <c r="AR2184" t="s">
        <v>114</v>
      </c>
      <c r="AS2184" t="s"/>
      <c r="AT2184" t="s">
        <v>90</v>
      </c>
      <c r="AU2184" t="s"/>
      <c r="AV2184" t="s"/>
      <c r="AW2184" t="s"/>
      <c r="AX2184" t="s"/>
      <c r="AY2184" t="n">
        <v>10087201</v>
      </c>
      <c r="AZ2184" t="s">
        <v>91</v>
      </c>
      <c r="BA2184" t="s"/>
      <c r="BB2184" t="n">
        <v>28231</v>
      </c>
      <c r="BC2184" t="s"/>
      <c r="BD2184" t="s"/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1483</v>
      </c>
      <c r="F2185" t="n">
        <v>-1</v>
      </c>
      <c r="G2185" t="s">
        <v>74</v>
      </c>
      <c r="H2185" t="s">
        <v>75</v>
      </c>
      <c r="I2185" t="s"/>
      <c r="J2185" t="s">
        <v>74</v>
      </c>
      <c r="K2185" t="n">
        <v>52</v>
      </c>
      <c r="L2185" t="s">
        <v>76</v>
      </c>
      <c r="M2185" t="s"/>
      <c r="N2185" t="s">
        <v>125</v>
      </c>
      <c r="O2185" t="s">
        <v>78</v>
      </c>
      <c r="P2185" t="s">
        <v>1483</v>
      </c>
      <c r="Q2185" t="s"/>
      <c r="R2185" t="s">
        <v>1485</v>
      </c>
      <c r="S2185" t="s">
        <v>332</v>
      </c>
      <c r="T2185" t="s">
        <v>81</v>
      </c>
      <c r="U2185" t="s">
        <v>82</v>
      </c>
      <c r="V2185" t="s">
        <v>83</v>
      </c>
      <c r="W2185" t="s">
        <v>97</v>
      </c>
      <c r="X2185" t="s"/>
      <c r="Y2185" t="s">
        <v>85</v>
      </c>
      <c r="Z2185">
        <f>HYPERLINK("https://hotel-media.eclerx.com/savepage/tk_15468539430394518_sr_273.html","info")</f>
        <v/>
      </c>
      <c r="AA2185" t="n">
        <v>-10087201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87</v>
      </c>
      <c r="AO2185" t="s"/>
      <c r="AP2185" t="n">
        <v>139</v>
      </c>
      <c r="AQ2185" t="s">
        <v>88</v>
      </c>
      <c r="AR2185" t="s">
        <v>127</v>
      </c>
      <c r="AS2185" t="s"/>
      <c r="AT2185" t="s">
        <v>90</v>
      </c>
      <c r="AU2185" t="s"/>
      <c r="AV2185" t="s"/>
      <c r="AW2185" t="s"/>
      <c r="AX2185" t="s"/>
      <c r="AY2185" t="n">
        <v>10087201</v>
      </c>
      <c r="AZ2185" t="s">
        <v>91</v>
      </c>
      <c r="BA2185" t="s"/>
      <c r="BB2185" t="n">
        <v>28231</v>
      </c>
      <c r="BC2185" t="s"/>
      <c r="BD2185" t="s"/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1483</v>
      </c>
      <c r="F2186" t="n">
        <v>-1</v>
      </c>
      <c r="G2186" t="s">
        <v>74</v>
      </c>
      <c r="H2186" t="s">
        <v>75</v>
      </c>
      <c r="I2186" t="s"/>
      <c r="J2186" t="s">
        <v>74</v>
      </c>
      <c r="K2186" t="n">
        <v>53</v>
      </c>
      <c r="L2186" t="s">
        <v>76</v>
      </c>
      <c r="M2186" t="s"/>
      <c r="N2186" t="s">
        <v>337</v>
      </c>
      <c r="O2186" t="s">
        <v>78</v>
      </c>
      <c r="P2186" t="s">
        <v>1483</v>
      </c>
      <c r="Q2186" t="s"/>
      <c r="R2186" t="s">
        <v>1485</v>
      </c>
      <c r="S2186" t="s">
        <v>548</v>
      </c>
      <c r="T2186" t="s">
        <v>81</v>
      </c>
      <c r="U2186" t="s">
        <v>82</v>
      </c>
      <c r="V2186" t="s">
        <v>83</v>
      </c>
      <c r="W2186" t="s">
        <v>97</v>
      </c>
      <c r="X2186" t="s"/>
      <c r="Y2186" t="s">
        <v>85</v>
      </c>
      <c r="Z2186">
        <f>HYPERLINK("https://hotel-media.eclerx.com/savepage/tk_15468539430394518_sr_273.html","info")</f>
        <v/>
      </c>
      <c r="AA2186" t="n">
        <v>-10087201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87</v>
      </c>
      <c r="AO2186" t="s"/>
      <c r="AP2186" t="n">
        <v>139</v>
      </c>
      <c r="AQ2186" t="s">
        <v>88</v>
      </c>
      <c r="AR2186" t="s">
        <v>133</v>
      </c>
      <c r="AS2186" t="s"/>
      <c r="AT2186" t="s">
        <v>90</v>
      </c>
      <c r="AU2186" t="s"/>
      <c r="AV2186" t="s"/>
      <c r="AW2186" t="s"/>
      <c r="AX2186" t="s"/>
      <c r="AY2186" t="n">
        <v>10087201</v>
      </c>
      <c r="AZ2186" t="s">
        <v>91</v>
      </c>
      <c r="BA2186" t="s"/>
      <c r="BB2186" t="n">
        <v>28231</v>
      </c>
      <c r="BC2186" t="s"/>
      <c r="BD2186" t="s"/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1483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55</v>
      </c>
      <c r="L2187" t="s">
        <v>76</v>
      </c>
      <c r="M2187" t="s"/>
      <c r="N2187" t="s">
        <v>339</v>
      </c>
      <c r="O2187" t="s">
        <v>78</v>
      </c>
      <c r="P2187" t="s">
        <v>1483</v>
      </c>
      <c r="Q2187" t="s"/>
      <c r="R2187" t="s">
        <v>1485</v>
      </c>
      <c r="S2187" t="s">
        <v>1487</v>
      </c>
      <c r="T2187" t="s">
        <v>81</v>
      </c>
      <c r="U2187" t="s">
        <v>82</v>
      </c>
      <c r="V2187" t="s">
        <v>83</v>
      </c>
      <c r="W2187" t="s">
        <v>97</v>
      </c>
      <c r="X2187" t="s"/>
      <c r="Y2187" t="s">
        <v>85</v>
      </c>
      <c r="Z2187">
        <f>HYPERLINK("https://hotel-media.eclerx.com/savepage/tk_15468539430394518_sr_273.html","info")</f>
        <v/>
      </c>
      <c r="AA2187" t="n">
        <v>-10087201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87</v>
      </c>
      <c r="AO2187" t="s"/>
      <c r="AP2187" t="n">
        <v>139</v>
      </c>
      <c r="AQ2187" t="s">
        <v>88</v>
      </c>
      <c r="AR2187" t="s">
        <v>141</v>
      </c>
      <c r="AS2187" t="s"/>
      <c r="AT2187" t="s">
        <v>90</v>
      </c>
      <c r="AU2187" t="s"/>
      <c r="AV2187" t="s"/>
      <c r="AW2187" t="s"/>
      <c r="AX2187" t="s"/>
      <c r="AY2187" t="n">
        <v>10087201</v>
      </c>
      <c r="AZ2187" t="s">
        <v>91</v>
      </c>
      <c r="BA2187" t="s"/>
      <c r="BB2187" t="n">
        <v>28231</v>
      </c>
      <c r="BC2187" t="s"/>
      <c r="BD2187" t="s"/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1483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55</v>
      </c>
      <c r="L2188" t="s">
        <v>76</v>
      </c>
      <c r="M2188" t="s"/>
      <c r="N2188" t="s">
        <v>128</v>
      </c>
      <c r="O2188" t="s">
        <v>78</v>
      </c>
      <c r="P2188" t="s">
        <v>1483</v>
      </c>
      <c r="Q2188" t="s"/>
      <c r="R2188" t="s">
        <v>1485</v>
      </c>
      <c r="S2188" t="s">
        <v>1487</v>
      </c>
      <c r="T2188" t="s">
        <v>81</v>
      </c>
      <c r="U2188" t="s">
        <v>82</v>
      </c>
      <c r="V2188" t="s">
        <v>83</v>
      </c>
      <c r="W2188" t="s">
        <v>97</v>
      </c>
      <c r="X2188" t="s"/>
      <c r="Y2188" t="s">
        <v>85</v>
      </c>
      <c r="Z2188">
        <f>HYPERLINK("https://hotel-media.eclerx.com/savepage/tk_15468539430394518_sr_273.html","info")</f>
        <v/>
      </c>
      <c r="AA2188" t="n">
        <v>-10087201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87</v>
      </c>
      <c r="AO2188" t="s"/>
      <c r="AP2188" t="n">
        <v>139</v>
      </c>
      <c r="AQ2188" t="s">
        <v>88</v>
      </c>
      <c r="AR2188" t="s">
        <v>119</v>
      </c>
      <c r="AS2188" t="s"/>
      <c r="AT2188" t="s">
        <v>90</v>
      </c>
      <c r="AU2188" t="s"/>
      <c r="AV2188" t="s"/>
      <c r="AW2188" t="s"/>
      <c r="AX2188" t="s"/>
      <c r="AY2188" t="n">
        <v>10087201</v>
      </c>
      <c r="AZ2188" t="s">
        <v>91</v>
      </c>
      <c r="BA2188" t="s"/>
      <c r="BB2188" t="n">
        <v>28231</v>
      </c>
      <c r="BC2188" t="s"/>
      <c r="BD2188" t="s"/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1483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57</v>
      </c>
      <c r="L2189" t="s">
        <v>76</v>
      </c>
      <c r="M2189" t="s"/>
      <c r="N2189" t="s">
        <v>128</v>
      </c>
      <c r="O2189" t="s">
        <v>78</v>
      </c>
      <c r="P2189" t="s">
        <v>1483</v>
      </c>
      <c r="Q2189" t="s"/>
      <c r="R2189" t="s">
        <v>1485</v>
      </c>
      <c r="S2189" t="s">
        <v>549</v>
      </c>
      <c r="T2189" t="s">
        <v>81</v>
      </c>
      <c r="U2189" t="s">
        <v>82</v>
      </c>
      <c r="V2189" t="s">
        <v>83</v>
      </c>
      <c r="W2189" t="s">
        <v>97</v>
      </c>
      <c r="X2189" t="s"/>
      <c r="Y2189" t="s">
        <v>85</v>
      </c>
      <c r="Z2189">
        <f>HYPERLINK("https://hotel-media.eclerx.com/savepage/tk_15468539430394518_sr_273.html","info")</f>
        <v/>
      </c>
      <c r="AA2189" t="n">
        <v>-10087201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87</v>
      </c>
      <c r="AO2189" t="s"/>
      <c r="AP2189" t="n">
        <v>139</v>
      </c>
      <c r="AQ2189" t="s">
        <v>88</v>
      </c>
      <c r="AR2189" t="s">
        <v>148</v>
      </c>
      <c r="AS2189" t="s"/>
      <c r="AT2189" t="s">
        <v>90</v>
      </c>
      <c r="AU2189" t="s"/>
      <c r="AV2189" t="s"/>
      <c r="AW2189" t="s"/>
      <c r="AX2189" t="s"/>
      <c r="AY2189" t="n">
        <v>10087201</v>
      </c>
      <c r="AZ2189" t="s">
        <v>91</v>
      </c>
      <c r="BA2189" t="s"/>
      <c r="BB2189" t="n">
        <v>28231</v>
      </c>
      <c r="BC2189" t="s"/>
      <c r="BD2189" t="s"/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1483</v>
      </c>
      <c r="F2190" t="n">
        <v>-1</v>
      </c>
      <c r="G2190" t="s">
        <v>74</v>
      </c>
      <c r="H2190" t="s">
        <v>75</v>
      </c>
      <c r="I2190" t="s"/>
      <c r="J2190" t="s">
        <v>74</v>
      </c>
      <c r="K2190" t="n">
        <v>57</v>
      </c>
      <c r="L2190" t="s">
        <v>76</v>
      </c>
      <c r="M2190" t="s"/>
      <c r="N2190" t="s">
        <v>149</v>
      </c>
      <c r="O2190" t="s">
        <v>78</v>
      </c>
      <c r="P2190" t="s">
        <v>1483</v>
      </c>
      <c r="Q2190" t="s"/>
      <c r="R2190" t="s">
        <v>1485</v>
      </c>
      <c r="S2190" t="s">
        <v>549</v>
      </c>
      <c r="T2190" t="s">
        <v>81</v>
      </c>
      <c r="U2190" t="s">
        <v>82</v>
      </c>
      <c r="V2190" t="s">
        <v>83</v>
      </c>
      <c r="W2190" t="s">
        <v>97</v>
      </c>
      <c r="X2190" t="s"/>
      <c r="Y2190" t="s">
        <v>85</v>
      </c>
      <c r="Z2190">
        <f>HYPERLINK("https://hotel-media.eclerx.com/savepage/tk_15468539430394518_sr_273.html","info")</f>
        <v/>
      </c>
      <c r="AA2190" t="n">
        <v>-10087201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87</v>
      </c>
      <c r="AO2190" t="s"/>
      <c r="AP2190" t="n">
        <v>139</v>
      </c>
      <c r="AQ2190" t="s">
        <v>88</v>
      </c>
      <c r="AR2190" t="s">
        <v>121</v>
      </c>
      <c r="AS2190" t="s"/>
      <c r="AT2190" t="s">
        <v>90</v>
      </c>
      <c r="AU2190" t="s"/>
      <c r="AV2190" t="s"/>
      <c r="AW2190" t="s"/>
      <c r="AX2190" t="s"/>
      <c r="AY2190" t="n">
        <v>10087201</v>
      </c>
      <c r="AZ2190" t="s">
        <v>91</v>
      </c>
      <c r="BA2190" t="s"/>
      <c r="BB2190" t="n">
        <v>28231</v>
      </c>
      <c r="BC2190" t="s"/>
      <c r="BD2190" t="s"/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1483</v>
      </c>
      <c r="F2191" t="n">
        <v>-1</v>
      </c>
      <c r="G2191" t="s">
        <v>74</v>
      </c>
      <c r="H2191" t="s">
        <v>75</v>
      </c>
      <c r="I2191" t="s"/>
      <c r="J2191" t="s">
        <v>74</v>
      </c>
      <c r="K2191" t="n">
        <v>58</v>
      </c>
      <c r="L2191" t="s">
        <v>76</v>
      </c>
      <c r="M2191" t="s"/>
      <c r="N2191" t="s">
        <v>137</v>
      </c>
      <c r="O2191" t="s">
        <v>78</v>
      </c>
      <c r="P2191" t="s">
        <v>1483</v>
      </c>
      <c r="Q2191" t="s"/>
      <c r="R2191" t="s">
        <v>1485</v>
      </c>
      <c r="S2191" t="s">
        <v>550</v>
      </c>
      <c r="T2191" t="s">
        <v>81</v>
      </c>
      <c r="U2191" t="s">
        <v>82</v>
      </c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HYPERLINK("https://hotel-media.eclerx.com/savepage/tk_15468539430394518_sr_273.html","info")</f>
        <v/>
      </c>
      <c r="AA2191" t="n">
        <v>-10087201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87</v>
      </c>
      <c r="AO2191" t="s"/>
      <c r="AP2191" t="n">
        <v>139</v>
      </c>
      <c r="AQ2191" t="s">
        <v>88</v>
      </c>
      <c r="AR2191" t="s">
        <v>121</v>
      </c>
      <c r="AS2191" t="s"/>
      <c r="AT2191" t="s">
        <v>90</v>
      </c>
      <c r="AU2191" t="s"/>
      <c r="AV2191" t="s"/>
      <c r="AW2191" t="s"/>
      <c r="AX2191" t="s"/>
      <c r="AY2191" t="n">
        <v>10087201</v>
      </c>
      <c r="AZ2191" t="s">
        <v>91</v>
      </c>
      <c r="BA2191" t="s"/>
      <c r="BB2191" t="n">
        <v>28231</v>
      </c>
      <c r="BC2191" t="s"/>
      <c r="BD2191" t="s"/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1483</v>
      </c>
      <c r="F2192" t="n">
        <v>-1</v>
      </c>
      <c r="G2192" t="s">
        <v>74</v>
      </c>
      <c r="H2192" t="s">
        <v>75</v>
      </c>
      <c r="I2192" t="s"/>
      <c r="J2192" t="s">
        <v>74</v>
      </c>
      <c r="K2192" t="n">
        <v>58</v>
      </c>
      <c r="L2192" t="s">
        <v>76</v>
      </c>
      <c r="M2192" t="s"/>
      <c r="N2192" t="s">
        <v>128</v>
      </c>
      <c r="O2192" t="s">
        <v>78</v>
      </c>
      <c r="P2192" t="s">
        <v>1483</v>
      </c>
      <c r="Q2192" t="s"/>
      <c r="R2192" t="s">
        <v>1485</v>
      </c>
      <c r="S2192" t="s">
        <v>550</v>
      </c>
      <c r="T2192" t="s">
        <v>81</v>
      </c>
      <c r="U2192" t="s">
        <v>82</v>
      </c>
      <c r="V2192" t="s">
        <v>83</v>
      </c>
      <c r="W2192" t="s">
        <v>84</v>
      </c>
      <c r="X2192" t="s"/>
      <c r="Y2192" t="s">
        <v>85</v>
      </c>
      <c r="Z2192">
        <f>HYPERLINK("https://hotel-media.eclerx.com/savepage/tk_15468539430394518_sr_273.html","info")</f>
        <v/>
      </c>
      <c r="AA2192" t="n">
        <v>-10087201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87</v>
      </c>
      <c r="AO2192" t="s"/>
      <c r="AP2192" t="n">
        <v>139</v>
      </c>
      <c r="AQ2192" t="s">
        <v>88</v>
      </c>
      <c r="AR2192" t="s">
        <v>124</v>
      </c>
      <c r="AS2192" t="s"/>
      <c r="AT2192" t="s">
        <v>90</v>
      </c>
      <c r="AU2192" t="s"/>
      <c r="AV2192" t="s"/>
      <c r="AW2192" t="s"/>
      <c r="AX2192" t="s"/>
      <c r="AY2192" t="n">
        <v>10087201</v>
      </c>
      <c r="AZ2192" t="s">
        <v>91</v>
      </c>
      <c r="BA2192" t="s"/>
      <c r="BB2192" t="n">
        <v>28231</v>
      </c>
      <c r="BC2192" t="s"/>
      <c r="BD2192" t="s"/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92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1483</v>
      </c>
      <c r="F2193" t="n">
        <v>-1</v>
      </c>
      <c r="G2193" t="s">
        <v>74</v>
      </c>
      <c r="H2193" t="s">
        <v>75</v>
      </c>
      <c r="I2193" t="s"/>
      <c r="J2193" t="s">
        <v>74</v>
      </c>
      <c r="K2193" t="n">
        <v>58</v>
      </c>
      <c r="L2193" t="s">
        <v>76</v>
      </c>
      <c r="M2193" t="s"/>
      <c r="N2193" t="s">
        <v>128</v>
      </c>
      <c r="O2193" t="s">
        <v>78</v>
      </c>
      <c r="P2193" t="s">
        <v>1483</v>
      </c>
      <c r="Q2193" t="s"/>
      <c r="R2193" t="s">
        <v>1485</v>
      </c>
      <c r="S2193" t="s">
        <v>550</v>
      </c>
      <c r="T2193" t="s">
        <v>81</v>
      </c>
      <c r="U2193" t="s">
        <v>82</v>
      </c>
      <c r="V2193" t="s">
        <v>83</v>
      </c>
      <c r="W2193" t="s">
        <v>84</v>
      </c>
      <c r="X2193" t="s"/>
      <c r="Y2193" t="s">
        <v>85</v>
      </c>
      <c r="Z2193">
        <f>HYPERLINK("https://hotel-media.eclerx.com/savepage/tk_15468539430394518_sr_273.html","info")</f>
        <v/>
      </c>
      <c r="AA2193" t="n">
        <v>-10087201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87</v>
      </c>
      <c r="AO2193" t="s"/>
      <c r="AP2193" t="n">
        <v>139</v>
      </c>
      <c r="AQ2193" t="s">
        <v>88</v>
      </c>
      <c r="AR2193" t="s">
        <v>119</v>
      </c>
      <c r="AS2193" t="s"/>
      <c r="AT2193" t="s">
        <v>90</v>
      </c>
      <c r="AU2193" t="s"/>
      <c r="AV2193" t="s"/>
      <c r="AW2193" t="s"/>
      <c r="AX2193" t="s"/>
      <c r="AY2193" t="n">
        <v>10087201</v>
      </c>
      <c r="AZ2193" t="s">
        <v>91</v>
      </c>
      <c r="BA2193" t="s"/>
      <c r="BB2193" t="n">
        <v>28231</v>
      </c>
      <c r="BC2193" t="s"/>
      <c r="BD2193" t="s"/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92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1483</v>
      </c>
      <c r="F2194" t="n">
        <v>-1</v>
      </c>
      <c r="G2194" t="s">
        <v>74</v>
      </c>
      <c r="H2194" t="s">
        <v>75</v>
      </c>
      <c r="I2194" t="s"/>
      <c r="J2194" t="s">
        <v>74</v>
      </c>
      <c r="K2194" t="n">
        <v>60</v>
      </c>
      <c r="L2194" t="s">
        <v>76</v>
      </c>
      <c r="M2194" t="s"/>
      <c r="N2194" t="s">
        <v>448</v>
      </c>
      <c r="O2194" t="s">
        <v>78</v>
      </c>
      <c r="P2194" t="s">
        <v>1483</v>
      </c>
      <c r="Q2194" t="s"/>
      <c r="R2194" t="s">
        <v>1485</v>
      </c>
      <c r="S2194" t="s">
        <v>190</v>
      </c>
      <c r="T2194" t="s">
        <v>81</v>
      </c>
      <c r="U2194" t="s">
        <v>82</v>
      </c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HYPERLINK("https://hotel-media.eclerx.com/savepage/tk_15468539430394518_sr_273.html","info")</f>
        <v/>
      </c>
      <c r="AA2194" t="n">
        <v>-10087201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87</v>
      </c>
      <c r="AO2194" t="s"/>
      <c r="AP2194" t="n">
        <v>139</v>
      </c>
      <c r="AQ2194" t="s">
        <v>88</v>
      </c>
      <c r="AR2194" t="s">
        <v>89</v>
      </c>
      <c r="AS2194" t="s"/>
      <c r="AT2194" t="s">
        <v>90</v>
      </c>
      <c r="AU2194" t="s"/>
      <c r="AV2194" t="s"/>
      <c r="AW2194" t="s"/>
      <c r="AX2194" t="s"/>
      <c r="AY2194" t="n">
        <v>10087201</v>
      </c>
      <c r="AZ2194" t="s">
        <v>91</v>
      </c>
      <c r="BA2194" t="s"/>
      <c r="BB2194" t="n">
        <v>28231</v>
      </c>
      <c r="BC2194" t="s"/>
      <c r="BD2194" t="s"/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92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1483</v>
      </c>
      <c r="F2195" t="n">
        <v>-1</v>
      </c>
      <c r="G2195" t="s">
        <v>74</v>
      </c>
      <c r="H2195" t="s">
        <v>75</v>
      </c>
      <c r="I2195" t="s"/>
      <c r="J2195" t="s">
        <v>74</v>
      </c>
      <c r="K2195" t="n">
        <v>61</v>
      </c>
      <c r="L2195" t="s">
        <v>76</v>
      </c>
      <c r="M2195" t="s"/>
      <c r="N2195" t="s">
        <v>448</v>
      </c>
      <c r="O2195" t="s">
        <v>78</v>
      </c>
      <c r="P2195" t="s">
        <v>1483</v>
      </c>
      <c r="Q2195" t="s"/>
      <c r="R2195" t="s">
        <v>1485</v>
      </c>
      <c r="S2195" t="s">
        <v>336</v>
      </c>
      <c r="T2195" t="s">
        <v>81</v>
      </c>
      <c r="U2195" t="s">
        <v>82</v>
      </c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HYPERLINK("https://hotel-media.eclerx.com/savepage/tk_15468539430394518_sr_273.html","info")</f>
        <v/>
      </c>
      <c r="AA2195" t="n">
        <v>-10087201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87</v>
      </c>
      <c r="AO2195" t="s"/>
      <c r="AP2195" t="n">
        <v>139</v>
      </c>
      <c r="AQ2195" t="s">
        <v>88</v>
      </c>
      <c r="AR2195" t="s">
        <v>114</v>
      </c>
      <c r="AS2195" t="s"/>
      <c r="AT2195" t="s">
        <v>90</v>
      </c>
      <c r="AU2195" t="s"/>
      <c r="AV2195" t="s"/>
      <c r="AW2195" t="s"/>
      <c r="AX2195" t="s"/>
      <c r="AY2195" t="n">
        <v>10087201</v>
      </c>
      <c r="AZ2195" t="s">
        <v>91</v>
      </c>
      <c r="BA2195" t="s"/>
      <c r="BB2195" t="n">
        <v>28231</v>
      </c>
      <c r="BC2195" t="s"/>
      <c r="BD2195" t="s"/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92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1483</v>
      </c>
      <c r="F2196" t="n">
        <v>-1</v>
      </c>
      <c r="G2196" t="s">
        <v>74</v>
      </c>
      <c r="H2196" t="s">
        <v>75</v>
      </c>
      <c r="I2196" t="s"/>
      <c r="J2196" t="s">
        <v>74</v>
      </c>
      <c r="K2196" t="n">
        <v>68</v>
      </c>
      <c r="L2196" t="s">
        <v>76</v>
      </c>
      <c r="M2196" t="s"/>
      <c r="N2196" t="s">
        <v>459</v>
      </c>
      <c r="O2196" t="s">
        <v>78</v>
      </c>
      <c r="P2196" t="s">
        <v>1483</v>
      </c>
      <c r="Q2196" t="s"/>
      <c r="R2196" t="s">
        <v>1485</v>
      </c>
      <c r="S2196" t="s">
        <v>342</v>
      </c>
      <c r="T2196" t="s">
        <v>81</v>
      </c>
      <c r="U2196" t="s">
        <v>82</v>
      </c>
      <c r="V2196" t="s">
        <v>83</v>
      </c>
      <c r="W2196" t="s">
        <v>97</v>
      </c>
      <c r="X2196" t="s"/>
      <c r="Y2196" t="s">
        <v>85</v>
      </c>
      <c r="Z2196">
        <f>HYPERLINK("https://hotel-media.eclerx.com/savepage/tk_15468539430394518_sr_273.html","info")</f>
        <v/>
      </c>
      <c r="AA2196" t="n">
        <v>-10087201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87</v>
      </c>
      <c r="AO2196" t="s"/>
      <c r="AP2196" t="n">
        <v>139</v>
      </c>
      <c r="AQ2196" t="s">
        <v>88</v>
      </c>
      <c r="AR2196" t="s">
        <v>89</v>
      </c>
      <c r="AS2196" t="s"/>
      <c r="AT2196" t="s">
        <v>90</v>
      </c>
      <c r="AU2196" t="s"/>
      <c r="AV2196" t="s"/>
      <c r="AW2196" t="s"/>
      <c r="AX2196" t="s"/>
      <c r="AY2196" t="n">
        <v>10087201</v>
      </c>
      <c r="AZ2196" t="s">
        <v>91</v>
      </c>
      <c r="BA2196" t="s"/>
      <c r="BB2196" t="n">
        <v>28231</v>
      </c>
      <c r="BC2196" t="s"/>
      <c r="BD2196" t="s"/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92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1483</v>
      </c>
      <c r="F2197" t="n">
        <v>-1</v>
      </c>
      <c r="G2197" t="s">
        <v>74</v>
      </c>
      <c r="H2197" t="s">
        <v>75</v>
      </c>
      <c r="I2197" t="s"/>
      <c r="J2197" t="s">
        <v>74</v>
      </c>
      <c r="K2197" t="n">
        <v>69</v>
      </c>
      <c r="L2197" t="s">
        <v>76</v>
      </c>
      <c r="M2197" t="s"/>
      <c r="N2197" t="s">
        <v>459</v>
      </c>
      <c r="O2197" t="s">
        <v>78</v>
      </c>
      <c r="P2197" t="s">
        <v>1483</v>
      </c>
      <c r="Q2197" t="s"/>
      <c r="R2197" t="s">
        <v>1485</v>
      </c>
      <c r="S2197" t="s">
        <v>343</v>
      </c>
      <c r="T2197" t="s">
        <v>81</v>
      </c>
      <c r="U2197" t="s">
        <v>82</v>
      </c>
      <c r="V2197" t="s">
        <v>83</v>
      </c>
      <c r="W2197" t="s">
        <v>97</v>
      </c>
      <c r="X2197" t="s"/>
      <c r="Y2197" t="s">
        <v>85</v>
      </c>
      <c r="Z2197">
        <f>HYPERLINK("https://hotel-media.eclerx.com/savepage/tk_15468539430394518_sr_273.html","info")</f>
        <v/>
      </c>
      <c r="AA2197" t="n">
        <v>-10087201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87</v>
      </c>
      <c r="AO2197" t="s"/>
      <c r="AP2197" t="n">
        <v>139</v>
      </c>
      <c r="AQ2197" t="s">
        <v>88</v>
      </c>
      <c r="AR2197" t="s">
        <v>114</v>
      </c>
      <c r="AS2197" t="s"/>
      <c r="AT2197" t="s">
        <v>90</v>
      </c>
      <c r="AU2197" t="s"/>
      <c r="AV2197" t="s"/>
      <c r="AW2197" t="s"/>
      <c r="AX2197" t="s"/>
      <c r="AY2197" t="n">
        <v>10087201</v>
      </c>
      <c r="AZ2197" t="s">
        <v>91</v>
      </c>
      <c r="BA2197" t="s"/>
      <c r="BB2197" t="n">
        <v>28231</v>
      </c>
      <c r="BC2197" t="s"/>
      <c r="BD2197" t="s"/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92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1483</v>
      </c>
      <c r="F2198" t="n">
        <v>-1</v>
      </c>
      <c r="G2198" t="s">
        <v>74</v>
      </c>
      <c r="H2198" t="s">
        <v>75</v>
      </c>
      <c r="I2198" t="s"/>
      <c r="J2198" t="s">
        <v>74</v>
      </c>
      <c r="K2198" t="n">
        <v>76</v>
      </c>
      <c r="L2198" t="s">
        <v>76</v>
      </c>
      <c r="M2198" t="s"/>
      <c r="N2198" t="s">
        <v>337</v>
      </c>
      <c r="O2198" t="s">
        <v>78</v>
      </c>
      <c r="P2198" t="s">
        <v>1483</v>
      </c>
      <c r="Q2198" t="s"/>
      <c r="R2198" t="s">
        <v>1485</v>
      </c>
      <c r="S2198" t="s">
        <v>451</v>
      </c>
      <c r="T2198" t="s">
        <v>81</v>
      </c>
      <c r="U2198" t="s">
        <v>82</v>
      </c>
      <c r="V2198" t="s">
        <v>83</v>
      </c>
      <c r="W2198" t="s">
        <v>97</v>
      </c>
      <c r="X2198" t="s"/>
      <c r="Y2198" t="s">
        <v>85</v>
      </c>
      <c r="Z2198">
        <f>HYPERLINK("https://hotel-media.eclerx.com/savepage/tk_15468539430394518_sr_273.html","info")</f>
        <v/>
      </c>
      <c r="AA2198" t="n">
        <v>-10087201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87</v>
      </c>
      <c r="AO2198" t="s"/>
      <c r="AP2198" t="n">
        <v>139</v>
      </c>
      <c r="AQ2198" t="s">
        <v>88</v>
      </c>
      <c r="AR2198" t="s">
        <v>133</v>
      </c>
      <c r="AS2198" t="s"/>
      <c r="AT2198" t="s">
        <v>90</v>
      </c>
      <c r="AU2198" t="s"/>
      <c r="AV2198" t="s"/>
      <c r="AW2198" t="s"/>
      <c r="AX2198" t="s"/>
      <c r="AY2198" t="n">
        <v>10087201</v>
      </c>
      <c r="AZ2198" t="s">
        <v>91</v>
      </c>
      <c r="BA2198" t="s"/>
      <c r="BB2198" t="n">
        <v>28231</v>
      </c>
      <c r="BC2198" t="s"/>
      <c r="BD2198" t="s"/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92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1483</v>
      </c>
      <c r="F2199" t="n">
        <v>-1</v>
      </c>
      <c r="G2199" t="s">
        <v>74</v>
      </c>
      <c r="H2199" t="s">
        <v>75</v>
      </c>
      <c r="I2199" t="s"/>
      <c r="J2199" t="s">
        <v>74</v>
      </c>
      <c r="K2199" t="n">
        <v>79</v>
      </c>
      <c r="L2199" t="s">
        <v>76</v>
      </c>
      <c r="M2199" t="s"/>
      <c r="N2199" t="s">
        <v>1488</v>
      </c>
      <c r="O2199" t="s">
        <v>78</v>
      </c>
      <c r="P2199" t="s">
        <v>1483</v>
      </c>
      <c r="Q2199" t="s"/>
      <c r="R2199" t="s">
        <v>1485</v>
      </c>
      <c r="S2199" t="s">
        <v>345</v>
      </c>
      <c r="T2199" t="s">
        <v>81</v>
      </c>
      <c r="U2199" t="s">
        <v>82</v>
      </c>
      <c r="V2199" t="s">
        <v>83</v>
      </c>
      <c r="W2199" t="s">
        <v>97</v>
      </c>
      <c r="X2199" t="s"/>
      <c r="Y2199" t="s">
        <v>85</v>
      </c>
      <c r="Z2199">
        <f>HYPERLINK("https://hotel-media.eclerx.com/savepage/tk_15468539430394518_sr_273.html","info")</f>
        <v/>
      </c>
      <c r="AA2199" t="n">
        <v>-10087201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87</v>
      </c>
      <c r="AO2199" t="s"/>
      <c r="AP2199" t="n">
        <v>139</v>
      </c>
      <c r="AQ2199" t="s">
        <v>88</v>
      </c>
      <c r="AR2199" t="s">
        <v>89</v>
      </c>
      <c r="AS2199" t="s"/>
      <c r="AT2199" t="s">
        <v>90</v>
      </c>
      <c r="AU2199" t="s"/>
      <c r="AV2199" t="s"/>
      <c r="AW2199" t="s"/>
      <c r="AX2199" t="s"/>
      <c r="AY2199" t="n">
        <v>10087201</v>
      </c>
      <c r="AZ2199" t="s">
        <v>91</v>
      </c>
      <c r="BA2199" t="s"/>
      <c r="BB2199" t="n">
        <v>28231</v>
      </c>
      <c r="BC2199" t="s"/>
      <c r="BD2199" t="s"/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92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1483</v>
      </c>
      <c r="F2200" t="n">
        <v>-1</v>
      </c>
      <c r="G2200" t="s">
        <v>74</v>
      </c>
      <c r="H2200" t="s">
        <v>75</v>
      </c>
      <c r="I2200" t="s"/>
      <c r="J2200" t="s">
        <v>74</v>
      </c>
      <c r="K2200" t="n">
        <v>80</v>
      </c>
      <c r="L2200" t="s">
        <v>76</v>
      </c>
      <c r="M2200" t="s"/>
      <c r="N2200" t="s">
        <v>1488</v>
      </c>
      <c r="O2200" t="s">
        <v>78</v>
      </c>
      <c r="P2200" t="s">
        <v>1483</v>
      </c>
      <c r="Q2200" t="s"/>
      <c r="R2200" t="s">
        <v>1485</v>
      </c>
      <c r="S2200" t="s">
        <v>96</v>
      </c>
      <c r="T2200" t="s">
        <v>81</v>
      </c>
      <c r="U2200" t="s">
        <v>82</v>
      </c>
      <c r="V2200" t="s">
        <v>83</v>
      </c>
      <c r="W2200" t="s">
        <v>97</v>
      </c>
      <c r="X2200" t="s"/>
      <c r="Y2200" t="s">
        <v>85</v>
      </c>
      <c r="Z2200">
        <f>HYPERLINK("https://hotel-media.eclerx.com/savepage/tk_15468539430394518_sr_273.html","info")</f>
        <v/>
      </c>
      <c r="AA2200" t="n">
        <v>-10087201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87</v>
      </c>
      <c r="AO2200" t="s"/>
      <c r="AP2200" t="n">
        <v>139</v>
      </c>
      <c r="AQ2200" t="s">
        <v>88</v>
      </c>
      <c r="AR2200" t="s">
        <v>114</v>
      </c>
      <c r="AS2200" t="s"/>
      <c r="AT2200" t="s">
        <v>90</v>
      </c>
      <c r="AU2200" t="s"/>
      <c r="AV2200" t="s"/>
      <c r="AW2200" t="s"/>
      <c r="AX2200" t="s"/>
      <c r="AY2200" t="n">
        <v>10087201</v>
      </c>
      <c r="AZ2200" t="s">
        <v>91</v>
      </c>
      <c r="BA2200" t="s"/>
      <c r="BB2200" t="n">
        <v>28231</v>
      </c>
      <c r="BC2200" t="s"/>
      <c r="BD2200" t="s"/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92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73</v>
      </c>
      <c r="F2201" t="n">
        <v>-1</v>
      </c>
      <c r="G2201" t="s">
        <v>74</v>
      </c>
      <c r="H2201" t="s">
        <v>75</v>
      </c>
      <c r="I2201" t="s"/>
      <c r="J2201" t="s">
        <v>74</v>
      </c>
      <c r="K2201" t="n">
        <v>70</v>
      </c>
      <c r="L2201" t="s">
        <v>76</v>
      </c>
      <c r="M2201" t="s"/>
      <c r="N2201" t="s">
        <v>77</v>
      </c>
      <c r="O2201" t="s">
        <v>78</v>
      </c>
      <c r="P2201" t="s">
        <v>73</v>
      </c>
      <c r="Q2201" t="s"/>
      <c r="R2201" t="s">
        <v>79</v>
      </c>
      <c r="S2201" t="s">
        <v>80</v>
      </c>
      <c r="T2201" t="s">
        <v>81</v>
      </c>
      <c r="U2201" t="s">
        <v>82</v>
      </c>
      <c r="V2201" t="s">
        <v>83</v>
      </c>
      <c r="W2201" t="s">
        <v>84</v>
      </c>
      <c r="X2201" t="s"/>
      <c r="Y2201" t="s">
        <v>85</v>
      </c>
      <c r="Z2201">
        <f>HYPERLINK("https://hotel-media.eclerx.com/savepage/tk_15468538986004376_sr_273.html","info")</f>
        <v/>
      </c>
      <c r="AA2201" t="n">
        <v>-10087216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87</v>
      </c>
      <c r="AL2201" t="s"/>
      <c r="AM2201" t="s"/>
      <c r="AN2201" t="s">
        <v>87</v>
      </c>
      <c r="AO2201" t="s"/>
      <c r="AP2201" t="n">
        <v>122</v>
      </c>
      <c r="AQ2201" t="s">
        <v>88</v>
      </c>
      <c r="AR2201" t="s">
        <v>89</v>
      </c>
      <c r="AS2201" t="s"/>
      <c r="AT2201" t="s">
        <v>90</v>
      </c>
      <c r="AU2201" t="s"/>
      <c r="AV2201" t="s"/>
      <c r="AW2201" t="s"/>
      <c r="AX2201" t="s"/>
      <c r="AY2201" t="n">
        <v>10087216</v>
      </c>
      <c r="AZ2201" t="s">
        <v>91</v>
      </c>
      <c r="BA2201" t="s"/>
      <c r="BB2201" t="n">
        <v>26655</v>
      </c>
      <c r="BC2201" t="s"/>
      <c r="BD2201" t="s"/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92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93</v>
      </c>
      <c r="F2202" t="n">
        <v>-1</v>
      </c>
      <c r="G2202" t="s">
        <v>74</v>
      </c>
      <c r="H2202" t="s">
        <v>75</v>
      </c>
      <c r="I2202" t="s"/>
      <c r="J2202" t="s">
        <v>74</v>
      </c>
      <c r="K2202" t="n">
        <v>80</v>
      </c>
      <c r="L2202" t="s">
        <v>76</v>
      </c>
      <c r="M2202" t="s"/>
      <c r="N2202" t="s">
        <v>94</v>
      </c>
      <c r="O2202" t="s">
        <v>78</v>
      </c>
      <c r="P2202" t="s">
        <v>93</v>
      </c>
      <c r="Q2202" t="s"/>
      <c r="R2202" t="s">
        <v>95</v>
      </c>
      <c r="S2202" t="s">
        <v>96</v>
      </c>
      <c r="T2202" t="s">
        <v>81</v>
      </c>
      <c r="U2202" t="s">
        <v>82</v>
      </c>
      <c r="V2202" t="s">
        <v>83</v>
      </c>
      <c r="W2202" t="s">
        <v>97</v>
      </c>
      <c r="X2202" t="s"/>
      <c r="Y2202" t="s">
        <v>85</v>
      </c>
      <c r="Z2202">
        <f>HYPERLINK("https://hotel-media.eclerx.com/savepage/tk_15468537710061529_sr_273.html","info")</f>
        <v/>
      </c>
      <c r="AA2202" t="n">
        <v>-10087214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87</v>
      </c>
      <c r="AL2202" t="s"/>
      <c r="AM2202" t="s"/>
      <c r="AN2202" t="s">
        <v>87</v>
      </c>
      <c r="AO2202" t="s"/>
      <c r="AP2202" t="n">
        <v>56</v>
      </c>
      <c r="AQ2202" t="s">
        <v>88</v>
      </c>
      <c r="AR2202" t="s">
        <v>89</v>
      </c>
      <c r="AS2202" t="s"/>
      <c r="AT2202" t="s">
        <v>90</v>
      </c>
      <c r="AU2202" t="s"/>
      <c r="AV2202" t="s"/>
      <c r="AW2202" t="s"/>
      <c r="AX2202" t="s"/>
      <c r="AY2202" t="n">
        <v>10087214</v>
      </c>
      <c r="AZ2202" t="s">
        <v>91</v>
      </c>
      <c r="BA2202" t="s"/>
      <c r="BB2202" t="n">
        <v>149137</v>
      </c>
      <c r="BC2202" t="s"/>
      <c r="BD2202" t="s"/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92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93</v>
      </c>
      <c r="F2203" t="n">
        <v>-1</v>
      </c>
      <c r="G2203" t="s">
        <v>74</v>
      </c>
      <c r="H2203" t="s">
        <v>75</v>
      </c>
      <c r="I2203" t="s"/>
      <c r="J2203" t="s">
        <v>74</v>
      </c>
      <c r="K2203" t="n">
        <v>80</v>
      </c>
      <c r="L2203" t="s">
        <v>76</v>
      </c>
      <c r="M2203" t="s"/>
      <c r="N2203" t="s">
        <v>98</v>
      </c>
      <c r="O2203" t="s">
        <v>78</v>
      </c>
      <c r="P2203" t="s">
        <v>93</v>
      </c>
      <c r="Q2203" t="s"/>
      <c r="R2203" t="s">
        <v>95</v>
      </c>
      <c r="S2203" t="s">
        <v>96</v>
      </c>
      <c r="T2203" t="s">
        <v>81</v>
      </c>
      <c r="U2203" t="s">
        <v>82</v>
      </c>
      <c r="V2203" t="s">
        <v>83</v>
      </c>
      <c r="W2203" t="s">
        <v>97</v>
      </c>
      <c r="X2203" t="s"/>
      <c r="Y2203" t="s">
        <v>85</v>
      </c>
      <c r="Z2203">
        <f>HYPERLINK("https://hotel-media.eclerx.com/savepage/tk_15468537710061529_sr_273.html","info")</f>
        <v/>
      </c>
      <c r="AA2203" t="n">
        <v>-10087214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87</v>
      </c>
      <c r="AL2203" t="s"/>
      <c r="AM2203" t="s"/>
      <c r="AN2203" t="s">
        <v>87</v>
      </c>
      <c r="AO2203" t="s"/>
      <c r="AP2203" t="n">
        <v>56</v>
      </c>
      <c r="AQ2203" t="s">
        <v>88</v>
      </c>
      <c r="AR2203" t="s">
        <v>89</v>
      </c>
      <c r="AS2203" t="s"/>
      <c r="AT2203" t="s">
        <v>90</v>
      </c>
      <c r="AU2203" t="s"/>
      <c r="AV2203" t="s"/>
      <c r="AW2203" t="s"/>
      <c r="AX2203" t="s"/>
      <c r="AY2203" t="n">
        <v>10087214</v>
      </c>
      <c r="AZ2203" t="s">
        <v>91</v>
      </c>
      <c r="BA2203" t="s"/>
      <c r="BB2203" t="n">
        <v>149137</v>
      </c>
      <c r="BC2203" t="s"/>
      <c r="BD2203" t="s"/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92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93</v>
      </c>
      <c r="F2204" t="n">
        <v>-1</v>
      </c>
      <c r="G2204" t="s">
        <v>74</v>
      </c>
      <c r="H2204" t="s">
        <v>75</v>
      </c>
      <c r="I2204" t="s"/>
      <c r="J2204" t="s">
        <v>74</v>
      </c>
      <c r="K2204" t="n">
        <v>88</v>
      </c>
      <c r="L2204" t="s">
        <v>76</v>
      </c>
      <c r="M2204" t="s"/>
      <c r="N2204" t="s">
        <v>99</v>
      </c>
      <c r="O2204" t="s">
        <v>78</v>
      </c>
      <c r="P2204" t="s">
        <v>93</v>
      </c>
      <c r="Q2204" t="s"/>
      <c r="R2204" t="s">
        <v>95</v>
      </c>
      <c r="S2204" t="s">
        <v>100</v>
      </c>
      <c r="T2204" t="s">
        <v>81</v>
      </c>
      <c r="U2204" t="s">
        <v>82</v>
      </c>
      <c r="V2204" t="s">
        <v>83</v>
      </c>
      <c r="W2204" t="s">
        <v>97</v>
      </c>
      <c r="X2204" t="s"/>
      <c r="Y2204" t="s">
        <v>85</v>
      </c>
      <c r="Z2204">
        <f>HYPERLINK("https://hotel-media.eclerx.com/savepage/tk_15468537710061529_sr_273.html","info")</f>
        <v/>
      </c>
      <c r="AA2204" t="n">
        <v>-10087214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87</v>
      </c>
      <c r="AL2204" t="s"/>
      <c r="AM2204" t="s"/>
      <c r="AN2204" t="s">
        <v>87</v>
      </c>
      <c r="AO2204" t="s"/>
      <c r="AP2204" t="n">
        <v>56</v>
      </c>
      <c r="AQ2204" t="s">
        <v>88</v>
      </c>
      <c r="AR2204" t="s">
        <v>89</v>
      </c>
      <c r="AS2204" t="s"/>
      <c r="AT2204" t="s">
        <v>90</v>
      </c>
      <c r="AU2204" t="s"/>
      <c r="AV2204" t="s"/>
      <c r="AW2204" t="s"/>
      <c r="AX2204" t="s"/>
      <c r="AY2204" t="n">
        <v>10087214</v>
      </c>
      <c r="AZ2204" t="s">
        <v>91</v>
      </c>
      <c r="BA2204" t="s"/>
      <c r="BB2204" t="n">
        <v>149137</v>
      </c>
      <c r="BC2204" t="s"/>
      <c r="BD2204" t="s"/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92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93</v>
      </c>
      <c r="F2205" t="n">
        <v>-1</v>
      </c>
      <c r="G2205" t="s">
        <v>74</v>
      </c>
      <c r="H2205" t="s">
        <v>75</v>
      </c>
      <c r="I2205" t="s"/>
      <c r="J2205" t="s">
        <v>74</v>
      </c>
      <c r="K2205" t="n">
        <v>88</v>
      </c>
      <c r="L2205" t="s">
        <v>76</v>
      </c>
      <c r="M2205" t="s"/>
      <c r="N2205" t="s">
        <v>101</v>
      </c>
      <c r="O2205" t="s">
        <v>78</v>
      </c>
      <c r="P2205" t="s">
        <v>93</v>
      </c>
      <c r="Q2205" t="s"/>
      <c r="R2205" t="s">
        <v>95</v>
      </c>
      <c r="S2205" t="s">
        <v>100</v>
      </c>
      <c r="T2205" t="s">
        <v>81</v>
      </c>
      <c r="U2205" t="s">
        <v>82</v>
      </c>
      <c r="V2205" t="s">
        <v>83</v>
      </c>
      <c r="W2205" t="s">
        <v>97</v>
      </c>
      <c r="X2205" t="s"/>
      <c r="Y2205" t="s">
        <v>85</v>
      </c>
      <c r="Z2205">
        <f>HYPERLINK("https://hotel-media.eclerx.com/savepage/tk_15468537710061529_sr_273.html","info")</f>
        <v/>
      </c>
      <c r="AA2205" t="n">
        <v>-10087214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87</v>
      </c>
      <c r="AL2205" t="s"/>
      <c r="AM2205" t="s"/>
      <c r="AN2205" t="s">
        <v>87</v>
      </c>
      <c r="AO2205" t="s"/>
      <c r="AP2205" t="n">
        <v>56</v>
      </c>
      <c r="AQ2205" t="s">
        <v>88</v>
      </c>
      <c r="AR2205" t="s">
        <v>89</v>
      </c>
      <c r="AS2205" t="s"/>
      <c r="AT2205" t="s">
        <v>90</v>
      </c>
      <c r="AU2205" t="s"/>
      <c r="AV2205" t="s"/>
      <c r="AW2205" t="s"/>
      <c r="AX2205" t="s"/>
      <c r="AY2205" t="n">
        <v>10087214</v>
      </c>
      <c r="AZ2205" t="s">
        <v>91</v>
      </c>
      <c r="BA2205" t="s"/>
      <c r="BB2205" t="n">
        <v>149137</v>
      </c>
      <c r="BC2205" t="s"/>
      <c r="BD2205" t="s"/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92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93</v>
      </c>
      <c r="F2206" t="n">
        <v>-1</v>
      </c>
      <c r="G2206" t="s">
        <v>74</v>
      </c>
      <c r="H2206" t="s">
        <v>75</v>
      </c>
      <c r="I2206" t="s"/>
      <c r="J2206" t="s">
        <v>74</v>
      </c>
      <c r="K2206" t="n">
        <v>98</v>
      </c>
      <c r="L2206" t="s">
        <v>76</v>
      </c>
      <c r="M2206" t="s"/>
      <c r="N2206" t="s">
        <v>102</v>
      </c>
      <c r="O2206" t="s">
        <v>78</v>
      </c>
      <c r="P2206" t="s">
        <v>93</v>
      </c>
      <c r="Q2206" t="s"/>
      <c r="R2206" t="s">
        <v>95</v>
      </c>
      <c r="S2206" t="s">
        <v>103</v>
      </c>
      <c r="T2206" t="s">
        <v>81</v>
      </c>
      <c r="U2206" t="s">
        <v>82</v>
      </c>
      <c r="V2206" t="s">
        <v>83</v>
      </c>
      <c r="W2206" t="s">
        <v>84</v>
      </c>
      <c r="X2206" t="s"/>
      <c r="Y2206" t="s">
        <v>85</v>
      </c>
      <c r="Z2206">
        <f>HYPERLINK("https://hotel-media.eclerx.com/savepage/tk_15468537710061529_sr_273.html","info")</f>
        <v/>
      </c>
      <c r="AA2206" t="n">
        <v>-10087214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>
        <v>87</v>
      </c>
      <c r="AO2206" t="s"/>
      <c r="AP2206" t="n">
        <v>56</v>
      </c>
      <c r="AQ2206" t="s">
        <v>88</v>
      </c>
      <c r="AR2206" t="s">
        <v>89</v>
      </c>
      <c r="AS2206" t="s"/>
      <c r="AT2206" t="s">
        <v>90</v>
      </c>
      <c r="AU2206" t="s"/>
      <c r="AV2206" t="s"/>
      <c r="AW2206" t="s"/>
      <c r="AX2206" t="s"/>
      <c r="AY2206" t="n">
        <v>10087214</v>
      </c>
      <c r="AZ2206" t="s">
        <v>91</v>
      </c>
      <c r="BA2206" t="s"/>
      <c r="BB2206" t="n">
        <v>149137</v>
      </c>
      <c r="BC2206" t="s"/>
      <c r="BD2206" t="s"/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92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93</v>
      </c>
      <c r="F2207" t="n">
        <v>-1</v>
      </c>
      <c r="G2207" t="s">
        <v>74</v>
      </c>
      <c r="H2207" t="s">
        <v>75</v>
      </c>
      <c r="I2207" t="s"/>
      <c r="J2207" t="s">
        <v>74</v>
      </c>
      <c r="K2207" t="n">
        <v>98</v>
      </c>
      <c r="L2207" t="s">
        <v>76</v>
      </c>
      <c r="M2207" t="s"/>
      <c r="N2207" t="s">
        <v>104</v>
      </c>
      <c r="O2207" t="s">
        <v>78</v>
      </c>
      <c r="P2207" t="s">
        <v>93</v>
      </c>
      <c r="Q2207" t="s"/>
      <c r="R2207" t="s">
        <v>95</v>
      </c>
      <c r="S2207" t="s">
        <v>103</v>
      </c>
      <c r="T2207" t="s">
        <v>81</v>
      </c>
      <c r="U2207" t="s">
        <v>82</v>
      </c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HYPERLINK("https://hotel-media.eclerx.com/savepage/tk_15468537710061529_sr_273.html","info")</f>
        <v/>
      </c>
      <c r="AA2207" t="n">
        <v>-10087214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>
        <v>87</v>
      </c>
      <c r="AO2207" t="s"/>
      <c r="AP2207" t="n">
        <v>56</v>
      </c>
      <c r="AQ2207" t="s">
        <v>88</v>
      </c>
      <c r="AR2207" t="s">
        <v>89</v>
      </c>
      <c r="AS2207" t="s"/>
      <c r="AT2207" t="s">
        <v>90</v>
      </c>
      <c r="AU2207" t="s"/>
      <c r="AV2207" t="s"/>
      <c r="AW2207" t="s"/>
      <c r="AX2207" t="s"/>
      <c r="AY2207" t="n">
        <v>10087214</v>
      </c>
      <c r="AZ2207" t="s">
        <v>91</v>
      </c>
      <c r="BA2207" t="s"/>
      <c r="BB2207" t="n">
        <v>149137</v>
      </c>
      <c r="BC2207" t="s"/>
      <c r="BD2207" t="s"/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92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93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110</v>
      </c>
      <c r="L2208" t="s">
        <v>76</v>
      </c>
      <c r="M2208" t="s"/>
      <c r="N2208" t="s">
        <v>105</v>
      </c>
      <c r="O2208" t="s">
        <v>78</v>
      </c>
      <c r="P2208" t="s">
        <v>93</v>
      </c>
      <c r="Q2208" t="s"/>
      <c r="R2208" t="s">
        <v>95</v>
      </c>
      <c r="S2208" t="s">
        <v>106</v>
      </c>
      <c r="T2208" t="s">
        <v>81</v>
      </c>
      <c r="U2208" t="s">
        <v>82</v>
      </c>
      <c r="V2208" t="s">
        <v>83</v>
      </c>
      <c r="W2208" t="s">
        <v>84</v>
      </c>
      <c r="X2208" t="s"/>
      <c r="Y2208" t="s">
        <v>85</v>
      </c>
      <c r="Z2208">
        <f>HYPERLINK("https://hotel-media.eclerx.com/savepage/tk_15468537710061529_sr_273.html","info")</f>
        <v/>
      </c>
      <c r="AA2208" t="n">
        <v>-10087214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>
        <v>87</v>
      </c>
      <c r="AO2208" t="s"/>
      <c r="AP2208" t="n">
        <v>56</v>
      </c>
      <c r="AQ2208" t="s">
        <v>88</v>
      </c>
      <c r="AR2208" t="s">
        <v>89</v>
      </c>
      <c r="AS2208" t="s"/>
      <c r="AT2208" t="s">
        <v>90</v>
      </c>
      <c r="AU2208" t="s"/>
      <c r="AV2208" t="s"/>
      <c r="AW2208" t="s"/>
      <c r="AX2208" t="s"/>
      <c r="AY2208" t="n">
        <v>10087214</v>
      </c>
      <c r="AZ2208" t="s">
        <v>91</v>
      </c>
      <c r="BA2208" t="s"/>
      <c r="BB2208" t="n">
        <v>149137</v>
      </c>
      <c r="BC2208" t="s"/>
      <c r="BD2208" t="s"/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92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93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110</v>
      </c>
      <c r="L2209" t="s">
        <v>76</v>
      </c>
      <c r="M2209" t="s"/>
      <c r="N2209" t="s">
        <v>107</v>
      </c>
      <c r="O2209" t="s">
        <v>78</v>
      </c>
      <c r="P2209" t="s">
        <v>93</v>
      </c>
      <c r="Q2209" t="s"/>
      <c r="R2209" t="s">
        <v>95</v>
      </c>
      <c r="S2209" t="s">
        <v>106</v>
      </c>
      <c r="T2209" t="s">
        <v>81</v>
      </c>
      <c r="U2209" t="s">
        <v>82</v>
      </c>
      <c r="V2209" t="s">
        <v>83</v>
      </c>
      <c r="W2209" t="s">
        <v>84</v>
      </c>
      <c r="X2209" t="s"/>
      <c r="Y2209" t="s">
        <v>85</v>
      </c>
      <c r="Z2209">
        <f>HYPERLINK("https://hotel-media.eclerx.com/savepage/tk_15468537710061529_sr_273.html","info")</f>
        <v/>
      </c>
      <c r="AA2209" t="n">
        <v>-10087214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>
        <v>87</v>
      </c>
      <c r="AO2209" t="s"/>
      <c r="AP2209" t="n">
        <v>56</v>
      </c>
      <c r="AQ2209" t="s">
        <v>88</v>
      </c>
      <c r="AR2209" t="s">
        <v>89</v>
      </c>
      <c r="AS2209" t="s"/>
      <c r="AT2209" t="s">
        <v>90</v>
      </c>
      <c r="AU2209" t="s"/>
      <c r="AV2209" t="s"/>
      <c r="AW2209" t="s"/>
      <c r="AX2209" t="s"/>
      <c r="AY2209" t="n">
        <v>10087214</v>
      </c>
      <c r="AZ2209" t="s">
        <v>91</v>
      </c>
      <c r="BA2209" t="s"/>
      <c r="BB2209" t="n">
        <v>149137</v>
      </c>
      <c r="BC2209" t="s"/>
      <c r="BD2209" t="s"/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92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108</v>
      </c>
      <c r="F2210" t="n">
        <v>-1</v>
      </c>
      <c r="G2210" t="s">
        <v>74</v>
      </c>
      <c r="H2210" t="s">
        <v>75</v>
      </c>
      <c r="I2210" t="s"/>
      <c r="J2210" t="s">
        <v>74</v>
      </c>
      <c r="K2210" t="n">
        <v>74</v>
      </c>
      <c r="L2210" t="s">
        <v>76</v>
      </c>
      <c r="M2210" t="s"/>
      <c r="N2210" t="s">
        <v>109</v>
      </c>
      <c r="O2210" t="s">
        <v>78</v>
      </c>
      <c r="P2210" t="s">
        <v>108</v>
      </c>
      <c r="Q2210" t="s"/>
      <c r="R2210" t="s">
        <v>95</v>
      </c>
      <c r="S2210" t="s">
        <v>110</v>
      </c>
      <c r="T2210" t="s">
        <v>81</v>
      </c>
      <c r="U2210" t="s">
        <v>82</v>
      </c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HYPERLINK("https://hotel-media.eclerx.com/savepage/tk_15468538795915437_sr_273.html","info")</f>
        <v/>
      </c>
      <c r="AA2210" t="n">
        <v>-2312003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>
        <v>87</v>
      </c>
      <c r="AO2210" t="s"/>
      <c r="AP2210" t="n">
        <v>112</v>
      </c>
      <c r="AQ2210" t="s">
        <v>88</v>
      </c>
      <c r="AR2210" t="s">
        <v>89</v>
      </c>
      <c r="AS2210" t="s"/>
      <c r="AT2210" t="s">
        <v>90</v>
      </c>
      <c r="AU2210" t="s"/>
      <c r="AV2210" t="s"/>
      <c r="AW2210" t="s"/>
      <c r="AX2210" t="s"/>
      <c r="AY2210" t="n">
        <v>2312003</v>
      </c>
      <c r="AZ2210" t="s">
        <v>111</v>
      </c>
      <c r="BA2210" t="s"/>
      <c r="BB2210" t="n">
        <v>28227</v>
      </c>
      <c r="BC2210" t="n">
        <v>53.540127277951</v>
      </c>
      <c r="BD2210" t="n">
        <v>53.540127277951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92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108</v>
      </c>
      <c r="F2211" t="n">
        <v>-1</v>
      </c>
      <c r="G2211" t="s">
        <v>74</v>
      </c>
      <c r="H2211" t="s">
        <v>75</v>
      </c>
      <c r="I2211" t="s"/>
      <c r="J2211" t="s">
        <v>74</v>
      </c>
      <c r="K2211" t="n">
        <v>74</v>
      </c>
      <c r="L2211" t="s">
        <v>76</v>
      </c>
      <c r="M2211" t="s"/>
      <c r="N2211" t="s">
        <v>112</v>
      </c>
      <c r="O2211" t="s">
        <v>78</v>
      </c>
      <c r="P2211" t="s">
        <v>108</v>
      </c>
      <c r="Q2211" t="s"/>
      <c r="R2211" t="s">
        <v>95</v>
      </c>
      <c r="S2211" t="s">
        <v>110</v>
      </c>
      <c r="T2211" t="s">
        <v>81</v>
      </c>
      <c r="U2211" t="s">
        <v>82</v>
      </c>
      <c r="V2211" t="s">
        <v>83</v>
      </c>
      <c r="W2211" t="s">
        <v>84</v>
      </c>
      <c r="X2211" t="s"/>
      <c r="Y2211" t="s">
        <v>85</v>
      </c>
      <c r="Z2211">
        <f>HYPERLINK("https://hotel-media.eclerx.com/savepage/tk_15468538795915437_sr_273.html","info")</f>
        <v/>
      </c>
      <c r="AA2211" t="n">
        <v>-2312003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>
        <v>87</v>
      </c>
      <c r="AO2211" t="s"/>
      <c r="AP2211" t="n">
        <v>112</v>
      </c>
      <c r="AQ2211" t="s">
        <v>88</v>
      </c>
      <c r="AR2211" t="s">
        <v>89</v>
      </c>
      <c r="AS2211" t="s"/>
      <c r="AT2211" t="s">
        <v>90</v>
      </c>
      <c r="AU2211" t="s"/>
      <c r="AV2211" t="s"/>
      <c r="AW2211" t="s"/>
      <c r="AX2211" t="s"/>
      <c r="AY2211" t="n">
        <v>2312003</v>
      </c>
      <c r="AZ2211" t="s">
        <v>111</v>
      </c>
      <c r="BA2211" t="s"/>
      <c r="BB2211" t="n">
        <v>28227</v>
      </c>
      <c r="BC2211" t="n">
        <v>53.540127277951</v>
      </c>
      <c r="BD2211" t="n">
        <v>53.540127277951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92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108</v>
      </c>
      <c r="F2212" t="n">
        <v>-1</v>
      </c>
      <c r="G2212" t="s">
        <v>74</v>
      </c>
      <c r="H2212" t="s">
        <v>75</v>
      </c>
      <c r="I2212" t="s"/>
      <c r="J2212" t="s">
        <v>74</v>
      </c>
      <c r="K2212" t="n">
        <v>75</v>
      </c>
      <c r="L2212" t="s">
        <v>76</v>
      </c>
      <c r="M2212" t="s"/>
      <c r="N2212" t="s">
        <v>109</v>
      </c>
      <c r="O2212" t="s">
        <v>78</v>
      </c>
      <c r="P2212" t="s">
        <v>108</v>
      </c>
      <c r="Q2212" t="s"/>
      <c r="R2212" t="s">
        <v>95</v>
      </c>
      <c r="S2212" t="s">
        <v>113</v>
      </c>
      <c r="T2212" t="s">
        <v>81</v>
      </c>
      <c r="U2212" t="s">
        <v>82</v>
      </c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HYPERLINK("https://hotel-media.eclerx.com/savepage/tk_15468538795915437_sr_273.html","info")</f>
        <v/>
      </c>
      <c r="AA2212" t="n">
        <v>-2312003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>
        <v>87</v>
      </c>
      <c r="AO2212" t="s"/>
      <c r="AP2212" t="n">
        <v>112</v>
      </c>
      <c r="AQ2212" t="s">
        <v>88</v>
      </c>
      <c r="AR2212" t="s">
        <v>114</v>
      </c>
      <c r="AS2212" t="s"/>
      <c r="AT2212" t="s">
        <v>90</v>
      </c>
      <c r="AU2212" t="s"/>
      <c r="AV2212" t="s"/>
      <c r="AW2212" t="s"/>
      <c r="AX2212" t="s"/>
      <c r="AY2212" t="n">
        <v>2312003</v>
      </c>
      <c r="AZ2212" t="s">
        <v>111</v>
      </c>
      <c r="BA2212" t="s"/>
      <c r="BB2212" t="n">
        <v>28227</v>
      </c>
      <c r="BC2212" t="n">
        <v>53.540127277951</v>
      </c>
      <c r="BD2212" t="n">
        <v>53.540127277951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92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108</v>
      </c>
      <c r="F2213" t="n">
        <v>-1</v>
      </c>
      <c r="G2213" t="s">
        <v>74</v>
      </c>
      <c r="H2213" t="s">
        <v>75</v>
      </c>
      <c r="I2213" t="s"/>
      <c r="J2213" t="s">
        <v>74</v>
      </c>
      <c r="K2213" t="n">
        <v>75</v>
      </c>
      <c r="L2213" t="s">
        <v>76</v>
      </c>
      <c r="M2213" t="s"/>
      <c r="N2213" t="s">
        <v>112</v>
      </c>
      <c r="O2213" t="s">
        <v>78</v>
      </c>
      <c r="P2213" t="s">
        <v>108</v>
      </c>
      <c r="Q2213" t="s"/>
      <c r="R2213" t="s">
        <v>95</v>
      </c>
      <c r="S2213" t="s">
        <v>113</v>
      </c>
      <c r="T2213" t="s">
        <v>81</v>
      </c>
      <c r="U2213" t="s">
        <v>82</v>
      </c>
      <c r="V2213" t="s">
        <v>83</v>
      </c>
      <c r="W2213" t="s">
        <v>84</v>
      </c>
      <c r="X2213" t="s"/>
      <c r="Y2213" t="s">
        <v>85</v>
      </c>
      <c r="Z2213">
        <f>HYPERLINK("https://hotel-media.eclerx.com/savepage/tk_15468538795915437_sr_273.html","info")</f>
        <v/>
      </c>
      <c r="AA2213" t="n">
        <v>-2312003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>
        <v>87</v>
      </c>
      <c r="AO2213" t="s"/>
      <c r="AP2213" t="n">
        <v>112</v>
      </c>
      <c r="AQ2213" t="s">
        <v>88</v>
      </c>
      <c r="AR2213" t="s">
        <v>114</v>
      </c>
      <c r="AS2213" t="s"/>
      <c r="AT2213" t="s">
        <v>90</v>
      </c>
      <c r="AU2213" t="s"/>
      <c r="AV2213" t="s"/>
      <c r="AW2213" t="s"/>
      <c r="AX2213" t="s"/>
      <c r="AY2213" t="n">
        <v>2312003</v>
      </c>
      <c r="AZ2213" t="s">
        <v>111</v>
      </c>
      <c r="BA2213" t="s"/>
      <c r="BB2213" t="n">
        <v>28227</v>
      </c>
      <c r="BC2213" t="n">
        <v>53.540127277951</v>
      </c>
      <c r="BD2213" t="n">
        <v>53.540127277951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92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108</v>
      </c>
      <c r="F2214" t="n">
        <v>-1</v>
      </c>
      <c r="G2214" t="s">
        <v>74</v>
      </c>
      <c r="H2214" t="s">
        <v>75</v>
      </c>
      <c r="I2214" t="s"/>
      <c r="J2214" t="s">
        <v>74</v>
      </c>
      <c r="K2214" t="n">
        <v>77</v>
      </c>
      <c r="L2214" t="s">
        <v>76</v>
      </c>
      <c r="M2214" t="s"/>
      <c r="N2214" t="s">
        <v>115</v>
      </c>
      <c r="O2214" t="s">
        <v>78</v>
      </c>
      <c r="P2214" t="s">
        <v>108</v>
      </c>
      <c r="Q2214" t="s"/>
      <c r="R2214" t="s">
        <v>95</v>
      </c>
      <c r="S2214" t="s">
        <v>116</v>
      </c>
      <c r="T2214" t="s">
        <v>81</v>
      </c>
      <c r="U2214" t="s">
        <v>82</v>
      </c>
      <c r="V2214" t="s">
        <v>83</v>
      </c>
      <c r="W2214" t="s">
        <v>84</v>
      </c>
      <c r="X2214" t="s"/>
      <c r="Y2214" t="s">
        <v>85</v>
      </c>
      <c r="Z2214">
        <f>HYPERLINK("https://hotel-media.eclerx.com/savepage/tk_15468538795915437_sr_273.html","info")</f>
        <v/>
      </c>
      <c r="AA2214" t="n">
        <v>-2312003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>
        <v>87</v>
      </c>
      <c r="AO2214" t="s"/>
      <c r="AP2214" t="n">
        <v>112</v>
      </c>
      <c r="AQ2214" t="s">
        <v>88</v>
      </c>
      <c r="AR2214" t="s">
        <v>89</v>
      </c>
      <c r="AS2214" t="s"/>
      <c r="AT2214" t="s">
        <v>90</v>
      </c>
      <c r="AU2214" t="s"/>
      <c r="AV2214" t="s"/>
      <c r="AW2214" t="s"/>
      <c r="AX2214" t="s"/>
      <c r="AY2214" t="n">
        <v>2312003</v>
      </c>
      <c r="AZ2214" t="s">
        <v>111</v>
      </c>
      <c r="BA2214" t="s"/>
      <c r="BB2214" t="n">
        <v>28227</v>
      </c>
      <c r="BC2214" t="n">
        <v>53.540127277951</v>
      </c>
      <c r="BD2214" t="n">
        <v>53.540127277951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92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108</v>
      </c>
      <c r="F2215" t="n">
        <v>-1</v>
      </c>
      <c r="G2215" t="s">
        <v>74</v>
      </c>
      <c r="H2215" t="s">
        <v>75</v>
      </c>
      <c r="I2215" t="s"/>
      <c r="J2215" t="s">
        <v>74</v>
      </c>
      <c r="K2215" t="n">
        <v>78</v>
      </c>
      <c r="L2215" t="s">
        <v>76</v>
      </c>
      <c r="M2215" t="s"/>
      <c r="N2215" t="s">
        <v>117</v>
      </c>
      <c r="O2215" t="s">
        <v>78</v>
      </c>
      <c r="P2215" t="s">
        <v>108</v>
      </c>
      <c r="Q2215" t="s"/>
      <c r="R2215" t="s">
        <v>95</v>
      </c>
      <c r="S2215" t="s">
        <v>118</v>
      </c>
      <c r="T2215" t="s">
        <v>81</v>
      </c>
      <c r="U2215" t="s">
        <v>82</v>
      </c>
      <c r="V2215" t="s">
        <v>83</v>
      </c>
      <c r="W2215" t="s">
        <v>84</v>
      </c>
      <c r="X2215" t="s"/>
      <c r="Y2215" t="s">
        <v>85</v>
      </c>
      <c r="Z2215">
        <f>HYPERLINK("https://hotel-media.eclerx.com/savepage/tk_15468538795915437_sr_273.html","info")</f>
        <v/>
      </c>
      <c r="AA2215" t="n">
        <v>-2312003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87</v>
      </c>
      <c r="AL2215" t="s"/>
      <c r="AM2215" t="s"/>
      <c r="AN2215" t="s">
        <v>87</v>
      </c>
      <c r="AO2215" t="s"/>
      <c r="AP2215" t="n">
        <v>112</v>
      </c>
      <c r="AQ2215" t="s">
        <v>88</v>
      </c>
      <c r="AR2215" t="s">
        <v>119</v>
      </c>
      <c r="AS2215" t="s"/>
      <c r="AT2215" t="s">
        <v>90</v>
      </c>
      <c r="AU2215" t="s"/>
      <c r="AV2215" t="s"/>
      <c r="AW2215" t="s"/>
      <c r="AX2215" t="s"/>
      <c r="AY2215" t="n">
        <v>2312003</v>
      </c>
      <c r="AZ2215" t="s">
        <v>111</v>
      </c>
      <c r="BA2215" t="s"/>
      <c r="BB2215" t="n">
        <v>28227</v>
      </c>
      <c r="BC2215" t="n">
        <v>53.540127277951</v>
      </c>
      <c r="BD2215" t="n">
        <v>53.540127277951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92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108</v>
      </c>
      <c r="F2216" t="n">
        <v>-1</v>
      </c>
      <c r="G2216" t="s">
        <v>74</v>
      </c>
      <c r="H2216" t="s">
        <v>75</v>
      </c>
      <c r="I2216" t="s"/>
      <c r="J2216" t="s">
        <v>74</v>
      </c>
      <c r="K2216" t="n">
        <v>78</v>
      </c>
      <c r="L2216" t="s">
        <v>76</v>
      </c>
      <c r="M2216" t="s"/>
      <c r="N2216" t="s">
        <v>120</v>
      </c>
      <c r="O2216" t="s">
        <v>78</v>
      </c>
      <c r="P2216" t="s">
        <v>108</v>
      </c>
      <c r="Q2216" t="s"/>
      <c r="R2216" t="s">
        <v>95</v>
      </c>
      <c r="S2216" t="s">
        <v>118</v>
      </c>
      <c r="T2216" t="s">
        <v>81</v>
      </c>
      <c r="U2216" t="s">
        <v>82</v>
      </c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HYPERLINK("https://hotel-media.eclerx.com/savepage/tk_15468538795915437_sr_273.html","info")</f>
        <v/>
      </c>
      <c r="AA2216" t="n">
        <v>-2312003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87</v>
      </c>
      <c r="AL2216" t="s"/>
      <c r="AM2216" t="s"/>
      <c r="AN2216" t="s">
        <v>87</v>
      </c>
      <c r="AO2216" t="s"/>
      <c r="AP2216" t="n">
        <v>112</v>
      </c>
      <c r="AQ2216" t="s">
        <v>88</v>
      </c>
      <c r="AR2216" t="s">
        <v>121</v>
      </c>
      <c r="AS2216" t="s"/>
      <c r="AT2216" t="s">
        <v>90</v>
      </c>
      <c r="AU2216" t="s"/>
      <c r="AV2216" t="s"/>
      <c r="AW2216" t="s"/>
      <c r="AX2216" t="s"/>
      <c r="AY2216" t="n">
        <v>2312003</v>
      </c>
      <c r="AZ2216" t="s">
        <v>111</v>
      </c>
      <c r="BA2216" t="s"/>
      <c r="BB2216" t="n">
        <v>28227</v>
      </c>
      <c r="BC2216" t="n">
        <v>53.540127277951</v>
      </c>
      <c r="BD2216" t="n">
        <v>53.540127277951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92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108</v>
      </c>
      <c r="F2217" t="n">
        <v>-1</v>
      </c>
      <c r="G2217" t="s">
        <v>74</v>
      </c>
      <c r="H2217" t="s">
        <v>75</v>
      </c>
      <c r="I2217" t="s"/>
      <c r="J2217" t="s">
        <v>74</v>
      </c>
      <c r="K2217" t="n">
        <v>78</v>
      </c>
      <c r="L2217" t="s">
        <v>76</v>
      </c>
      <c r="M2217" t="s"/>
      <c r="N2217" t="s">
        <v>122</v>
      </c>
      <c r="O2217" t="s">
        <v>78</v>
      </c>
      <c r="P2217" t="s">
        <v>108</v>
      </c>
      <c r="Q2217" t="s"/>
      <c r="R2217" t="s">
        <v>95</v>
      </c>
      <c r="S2217" t="s">
        <v>118</v>
      </c>
      <c r="T2217" t="s">
        <v>81</v>
      </c>
      <c r="U2217" t="s">
        <v>82</v>
      </c>
      <c r="V2217" t="s">
        <v>83</v>
      </c>
      <c r="W2217" t="s">
        <v>84</v>
      </c>
      <c r="X2217" t="s"/>
      <c r="Y2217" t="s">
        <v>85</v>
      </c>
      <c r="Z2217">
        <f>HYPERLINK("https://hotel-media.eclerx.com/savepage/tk_15468538795915437_sr_273.html","info")</f>
        <v/>
      </c>
      <c r="AA2217" t="n">
        <v>-2312003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87</v>
      </c>
      <c r="AL2217" t="s"/>
      <c r="AM2217" t="s"/>
      <c r="AN2217" t="s">
        <v>87</v>
      </c>
      <c r="AO2217" t="s"/>
      <c r="AP2217" t="n">
        <v>112</v>
      </c>
      <c r="AQ2217" t="s">
        <v>88</v>
      </c>
      <c r="AR2217" t="s">
        <v>123</v>
      </c>
      <c r="AS2217" t="s"/>
      <c r="AT2217" t="s">
        <v>90</v>
      </c>
      <c r="AU2217" t="s"/>
      <c r="AV2217" t="s"/>
      <c r="AW2217" t="s"/>
      <c r="AX2217" t="s"/>
      <c r="AY2217" t="n">
        <v>2312003</v>
      </c>
      <c r="AZ2217" t="s">
        <v>111</v>
      </c>
      <c r="BA2217" t="s"/>
      <c r="BB2217" t="n">
        <v>28227</v>
      </c>
      <c r="BC2217" t="n">
        <v>53.540127277951</v>
      </c>
      <c r="BD2217" t="n">
        <v>53.540127277951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92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108</v>
      </c>
      <c r="F2218" t="n">
        <v>-1</v>
      </c>
      <c r="G2218" t="s">
        <v>74</v>
      </c>
      <c r="H2218" t="s">
        <v>75</v>
      </c>
      <c r="I2218" t="s"/>
      <c r="J2218" t="s">
        <v>74</v>
      </c>
      <c r="K2218" t="n">
        <v>78</v>
      </c>
      <c r="L2218" t="s">
        <v>76</v>
      </c>
      <c r="M2218" t="s"/>
      <c r="N2218" t="s">
        <v>117</v>
      </c>
      <c r="O2218" t="s">
        <v>78</v>
      </c>
      <c r="P2218" t="s">
        <v>108</v>
      </c>
      <c r="Q2218" t="s"/>
      <c r="R2218" t="s">
        <v>95</v>
      </c>
      <c r="S2218" t="s">
        <v>118</v>
      </c>
      <c r="T2218" t="s">
        <v>81</v>
      </c>
      <c r="U2218" t="s">
        <v>82</v>
      </c>
      <c r="V2218" t="s">
        <v>83</v>
      </c>
      <c r="W2218" t="s">
        <v>84</v>
      </c>
      <c r="X2218" t="s"/>
      <c r="Y2218" t="s">
        <v>85</v>
      </c>
      <c r="Z2218">
        <f>HYPERLINK("https://hotel-media.eclerx.com/savepage/tk_15468538795915437_sr_273.html","info")</f>
        <v/>
      </c>
      <c r="AA2218" t="n">
        <v>-2312003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87</v>
      </c>
      <c r="AL2218" t="s"/>
      <c r="AM2218" t="s"/>
      <c r="AN2218" t="s">
        <v>87</v>
      </c>
      <c r="AO2218" t="s"/>
      <c r="AP2218" t="n">
        <v>112</v>
      </c>
      <c r="AQ2218" t="s">
        <v>88</v>
      </c>
      <c r="AR2218" t="s">
        <v>124</v>
      </c>
      <c r="AS2218" t="s"/>
      <c r="AT2218" t="s">
        <v>90</v>
      </c>
      <c r="AU2218" t="s"/>
      <c r="AV2218" t="s"/>
      <c r="AW2218" t="s"/>
      <c r="AX2218" t="s"/>
      <c r="AY2218" t="n">
        <v>2312003</v>
      </c>
      <c r="AZ2218" t="s">
        <v>111</v>
      </c>
      <c r="BA2218" t="s"/>
      <c r="BB2218" t="n">
        <v>28227</v>
      </c>
      <c r="BC2218" t="n">
        <v>53.540127277951</v>
      </c>
      <c r="BD2218" t="n">
        <v>53.540127277951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92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108</v>
      </c>
      <c r="F2219" t="n">
        <v>-1</v>
      </c>
      <c r="G2219" t="s">
        <v>74</v>
      </c>
      <c r="H2219" t="s">
        <v>75</v>
      </c>
      <c r="I2219" t="s"/>
      <c r="J2219" t="s">
        <v>74</v>
      </c>
      <c r="K2219" t="n">
        <v>80</v>
      </c>
      <c r="L2219" t="s">
        <v>76</v>
      </c>
      <c r="M2219" t="s"/>
      <c r="N2219" t="s">
        <v>115</v>
      </c>
      <c r="O2219" t="s">
        <v>78</v>
      </c>
      <c r="P2219" t="s">
        <v>108</v>
      </c>
      <c r="Q2219" t="s"/>
      <c r="R2219" t="s">
        <v>95</v>
      </c>
      <c r="S2219" t="s">
        <v>96</v>
      </c>
      <c r="T2219" t="s">
        <v>81</v>
      </c>
      <c r="U2219" t="s">
        <v>82</v>
      </c>
      <c r="V2219" t="s">
        <v>83</v>
      </c>
      <c r="W2219" t="s">
        <v>84</v>
      </c>
      <c r="X2219" t="s"/>
      <c r="Y2219" t="s">
        <v>85</v>
      </c>
      <c r="Z2219">
        <f>HYPERLINK("https://hotel-media.eclerx.com/savepage/tk_15468538795915437_sr_273.html","info")</f>
        <v/>
      </c>
      <c r="AA2219" t="n">
        <v>-2312003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87</v>
      </c>
      <c r="AL2219" t="s"/>
      <c r="AM2219" t="s"/>
      <c r="AN2219" t="s">
        <v>87</v>
      </c>
      <c r="AO2219" t="s"/>
      <c r="AP2219" t="n">
        <v>112</v>
      </c>
      <c r="AQ2219" t="s">
        <v>88</v>
      </c>
      <c r="AR2219" t="s">
        <v>114</v>
      </c>
      <c r="AS2219" t="s"/>
      <c r="AT2219" t="s">
        <v>90</v>
      </c>
      <c r="AU2219" t="s"/>
      <c r="AV2219" t="s"/>
      <c r="AW2219" t="s"/>
      <c r="AX2219" t="s"/>
      <c r="AY2219" t="n">
        <v>2312003</v>
      </c>
      <c r="AZ2219" t="s">
        <v>111</v>
      </c>
      <c r="BA2219" t="s"/>
      <c r="BB2219" t="n">
        <v>28227</v>
      </c>
      <c r="BC2219" t="n">
        <v>53.540127277951</v>
      </c>
      <c r="BD2219" t="n">
        <v>53.540127277951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92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108</v>
      </c>
      <c r="F2220" t="n">
        <v>-1</v>
      </c>
      <c r="G2220" t="s">
        <v>74</v>
      </c>
      <c r="H2220" t="s">
        <v>75</v>
      </c>
      <c r="I2220" t="s"/>
      <c r="J2220" t="s">
        <v>74</v>
      </c>
      <c r="K2220" t="n">
        <v>82</v>
      </c>
      <c r="L2220" t="s">
        <v>76</v>
      </c>
      <c r="M2220" t="s"/>
      <c r="N2220" t="s">
        <v>125</v>
      </c>
      <c r="O2220" t="s">
        <v>78</v>
      </c>
      <c r="P2220" t="s">
        <v>108</v>
      </c>
      <c r="Q2220" t="s"/>
      <c r="R2220" t="s">
        <v>95</v>
      </c>
      <c r="S2220" t="s">
        <v>126</v>
      </c>
      <c r="T2220" t="s">
        <v>81</v>
      </c>
      <c r="U2220" t="s">
        <v>82</v>
      </c>
      <c r="V2220" t="s">
        <v>83</v>
      </c>
      <c r="W2220" t="s">
        <v>84</v>
      </c>
      <c r="X2220" t="s"/>
      <c r="Y2220" t="s">
        <v>85</v>
      </c>
      <c r="Z2220">
        <f>HYPERLINK("https://hotel-media.eclerx.com/savepage/tk_15468538795915437_sr_273.html","info")</f>
        <v/>
      </c>
      <c r="AA2220" t="n">
        <v>-2312003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87</v>
      </c>
      <c r="AL2220" t="s"/>
      <c r="AM2220" t="s"/>
      <c r="AN2220" t="s">
        <v>87</v>
      </c>
      <c r="AO2220" t="s"/>
      <c r="AP2220" t="n">
        <v>112</v>
      </c>
      <c r="AQ2220" t="s">
        <v>88</v>
      </c>
      <c r="AR2220" t="s">
        <v>127</v>
      </c>
      <c r="AS2220" t="s"/>
      <c r="AT2220" t="s">
        <v>90</v>
      </c>
      <c r="AU2220" t="s"/>
      <c r="AV2220" t="s"/>
      <c r="AW2220" t="s"/>
      <c r="AX2220" t="s"/>
      <c r="AY2220" t="n">
        <v>2312003</v>
      </c>
      <c r="AZ2220" t="s">
        <v>111</v>
      </c>
      <c r="BA2220" t="s"/>
      <c r="BB2220" t="n">
        <v>28227</v>
      </c>
      <c r="BC2220" t="n">
        <v>53.540127277951</v>
      </c>
      <c r="BD2220" t="n">
        <v>53.540127277951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92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108</v>
      </c>
      <c r="F2221" t="n">
        <v>-1</v>
      </c>
      <c r="G2221" t="s">
        <v>74</v>
      </c>
      <c r="H2221" t="s">
        <v>75</v>
      </c>
      <c r="I2221" t="s"/>
      <c r="J2221" t="s">
        <v>74</v>
      </c>
      <c r="K2221" t="n">
        <v>85</v>
      </c>
      <c r="L2221" t="s">
        <v>76</v>
      </c>
      <c r="M2221" t="s"/>
      <c r="N2221" t="s">
        <v>128</v>
      </c>
      <c r="O2221" t="s">
        <v>78</v>
      </c>
      <c r="P2221" t="s">
        <v>108</v>
      </c>
      <c r="Q2221" t="s"/>
      <c r="R2221" t="s">
        <v>95</v>
      </c>
      <c r="S2221" t="s">
        <v>129</v>
      </c>
      <c r="T2221" t="s">
        <v>81</v>
      </c>
      <c r="U2221" t="s">
        <v>82</v>
      </c>
      <c r="V2221" t="s">
        <v>83</v>
      </c>
      <c r="W2221" t="s">
        <v>84</v>
      </c>
      <c r="X2221" t="s"/>
      <c r="Y2221" t="s">
        <v>85</v>
      </c>
      <c r="Z2221">
        <f>HYPERLINK("https://hotel-media.eclerx.com/savepage/tk_15468538795915437_sr_273.html","info")</f>
        <v/>
      </c>
      <c r="AA2221" t="n">
        <v>-2312003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87</v>
      </c>
      <c r="AL2221" t="s"/>
      <c r="AM2221" t="s"/>
      <c r="AN2221" t="s">
        <v>87</v>
      </c>
      <c r="AO2221" t="s"/>
      <c r="AP2221" t="n">
        <v>112</v>
      </c>
      <c r="AQ2221" t="s">
        <v>88</v>
      </c>
      <c r="AR2221" t="s">
        <v>130</v>
      </c>
      <c r="AS2221" t="s"/>
      <c r="AT2221" t="s">
        <v>90</v>
      </c>
      <c r="AU2221" t="s"/>
      <c r="AV2221" t="s"/>
      <c r="AW2221" t="s"/>
      <c r="AX2221" t="s"/>
      <c r="AY2221" t="n">
        <v>2312003</v>
      </c>
      <c r="AZ2221" t="s">
        <v>111</v>
      </c>
      <c r="BA2221" t="s"/>
      <c r="BB2221" t="n">
        <v>28227</v>
      </c>
      <c r="BC2221" t="n">
        <v>53.540127277951</v>
      </c>
      <c r="BD2221" t="n">
        <v>53.540127277951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92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108</v>
      </c>
      <c r="F2222" t="n">
        <v>-1</v>
      </c>
      <c r="G2222" t="s">
        <v>74</v>
      </c>
      <c r="H2222" t="s">
        <v>75</v>
      </c>
      <c r="I2222" t="s"/>
      <c r="J2222" t="s">
        <v>74</v>
      </c>
      <c r="K2222" t="n">
        <v>86</v>
      </c>
      <c r="L2222" t="s">
        <v>76</v>
      </c>
      <c r="M2222" t="s"/>
      <c r="N2222" t="s">
        <v>131</v>
      </c>
      <c r="O2222" t="s">
        <v>78</v>
      </c>
      <c r="P2222" t="s">
        <v>108</v>
      </c>
      <c r="Q2222" t="s"/>
      <c r="R2222" t="s">
        <v>95</v>
      </c>
      <c r="S2222" t="s">
        <v>132</v>
      </c>
      <c r="T2222" t="s">
        <v>81</v>
      </c>
      <c r="U2222" t="s">
        <v>82</v>
      </c>
      <c r="V2222" t="s">
        <v>83</v>
      </c>
      <c r="W2222" t="s">
        <v>84</v>
      </c>
      <c r="X2222" t="s"/>
      <c r="Y2222" t="s">
        <v>85</v>
      </c>
      <c r="Z2222">
        <f>HYPERLINK("https://hotel-media.eclerx.com/savepage/tk_15468538795915437_sr_273.html","info")</f>
        <v/>
      </c>
      <c r="AA2222" t="n">
        <v>-2312003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87</v>
      </c>
      <c r="AL2222" t="s"/>
      <c r="AM2222" t="s"/>
      <c r="AN2222" t="s">
        <v>87</v>
      </c>
      <c r="AO2222" t="s"/>
      <c r="AP2222" t="n">
        <v>112</v>
      </c>
      <c r="AQ2222" t="s">
        <v>88</v>
      </c>
      <c r="AR2222" t="s">
        <v>133</v>
      </c>
      <c r="AS2222" t="s"/>
      <c r="AT2222" t="s">
        <v>90</v>
      </c>
      <c r="AU2222" t="s"/>
      <c r="AV2222" t="s"/>
      <c r="AW2222" t="s"/>
      <c r="AX2222" t="s"/>
      <c r="AY2222" t="n">
        <v>2312003</v>
      </c>
      <c r="AZ2222" t="s">
        <v>111</v>
      </c>
      <c r="BA2222" t="s"/>
      <c r="BB2222" t="n">
        <v>28227</v>
      </c>
      <c r="BC2222" t="n">
        <v>53.540127277951</v>
      </c>
      <c r="BD2222" t="n">
        <v>53.540127277951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92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108</v>
      </c>
      <c r="F2223" t="n">
        <v>-1</v>
      </c>
      <c r="G2223" t="s">
        <v>74</v>
      </c>
      <c r="H2223" t="s">
        <v>75</v>
      </c>
      <c r="I2223" t="s"/>
      <c r="J2223" t="s">
        <v>74</v>
      </c>
      <c r="K2223" t="n">
        <v>88</v>
      </c>
      <c r="L2223" t="s">
        <v>76</v>
      </c>
      <c r="M2223" t="s"/>
      <c r="N2223" t="s">
        <v>134</v>
      </c>
      <c r="O2223" t="s">
        <v>78</v>
      </c>
      <c r="P2223" t="s">
        <v>108</v>
      </c>
      <c r="Q2223" t="s"/>
      <c r="R2223" t="s">
        <v>95</v>
      </c>
      <c r="S2223" t="s">
        <v>100</v>
      </c>
      <c r="T2223" t="s">
        <v>81</v>
      </c>
      <c r="U2223" t="s">
        <v>82</v>
      </c>
      <c r="V2223" t="s">
        <v>83</v>
      </c>
      <c r="W2223" t="s">
        <v>84</v>
      </c>
      <c r="X2223" t="s"/>
      <c r="Y2223" t="s">
        <v>85</v>
      </c>
      <c r="Z2223">
        <f>HYPERLINK("https://hotel-media.eclerx.com/savepage/tk_15468538795915437_sr_273.html","info")</f>
        <v/>
      </c>
      <c r="AA2223" t="n">
        <v>-2312003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>
        <v>87</v>
      </c>
      <c r="AO2223" t="s"/>
      <c r="AP2223" t="n">
        <v>112</v>
      </c>
      <c r="AQ2223" t="s">
        <v>88</v>
      </c>
      <c r="AR2223" t="s">
        <v>133</v>
      </c>
      <c r="AS2223" t="s"/>
      <c r="AT2223" t="s">
        <v>90</v>
      </c>
      <c r="AU2223" t="s"/>
      <c r="AV2223" t="s"/>
      <c r="AW2223" t="s"/>
      <c r="AX2223" t="s"/>
      <c r="AY2223" t="n">
        <v>2312003</v>
      </c>
      <c r="AZ2223" t="s">
        <v>111</v>
      </c>
      <c r="BA2223" t="s"/>
      <c r="BB2223" t="n">
        <v>28227</v>
      </c>
      <c r="BC2223" t="n">
        <v>53.540127277951</v>
      </c>
      <c r="BD2223" t="n">
        <v>53.540127277951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92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108</v>
      </c>
      <c r="F2224" t="n">
        <v>-1</v>
      </c>
      <c r="G2224" t="s">
        <v>74</v>
      </c>
      <c r="H2224" t="s">
        <v>75</v>
      </c>
      <c r="I2224" t="s"/>
      <c r="J2224" t="s">
        <v>74</v>
      </c>
      <c r="K2224" t="n">
        <v>90</v>
      </c>
      <c r="L2224" t="s">
        <v>76</v>
      </c>
      <c r="M2224" t="s"/>
      <c r="N2224" t="s">
        <v>122</v>
      </c>
      <c r="O2224" t="s">
        <v>78</v>
      </c>
      <c r="P2224" t="s">
        <v>108</v>
      </c>
      <c r="Q2224" t="s"/>
      <c r="R2224" t="s">
        <v>95</v>
      </c>
      <c r="S2224" t="s">
        <v>135</v>
      </c>
      <c r="T2224" t="s">
        <v>81</v>
      </c>
      <c r="U2224" t="s">
        <v>82</v>
      </c>
      <c r="V2224" t="s">
        <v>83</v>
      </c>
      <c r="W2224" t="s">
        <v>84</v>
      </c>
      <c r="X2224" t="s"/>
      <c r="Y2224" t="s">
        <v>85</v>
      </c>
      <c r="Z2224">
        <f>HYPERLINK("https://hotel-media.eclerx.com/savepage/tk_15468538795915437_sr_273.html","info")</f>
        <v/>
      </c>
      <c r="AA2224" t="n">
        <v>-2312003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>
        <v>87</v>
      </c>
      <c r="AO2224" t="s"/>
      <c r="AP2224" t="n">
        <v>112</v>
      </c>
      <c r="AQ2224" t="s">
        <v>88</v>
      </c>
      <c r="AR2224" t="s">
        <v>123</v>
      </c>
      <c r="AS2224" t="s"/>
      <c r="AT2224" t="s">
        <v>90</v>
      </c>
      <c r="AU2224" t="s"/>
      <c r="AV2224" t="s"/>
      <c r="AW2224" t="s"/>
      <c r="AX2224" t="s"/>
      <c r="AY2224" t="n">
        <v>2312003</v>
      </c>
      <c r="AZ2224" t="s">
        <v>111</v>
      </c>
      <c r="BA2224" t="s"/>
      <c r="BB2224" t="n">
        <v>28227</v>
      </c>
      <c r="BC2224" t="n">
        <v>53.540127277951</v>
      </c>
      <c r="BD2224" t="n">
        <v>53.540127277951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92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108</v>
      </c>
      <c r="F2225" t="n">
        <v>-1</v>
      </c>
      <c r="G2225" t="s">
        <v>74</v>
      </c>
      <c r="H2225" t="s">
        <v>75</v>
      </c>
      <c r="I2225" t="s"/>
      <c r="J2225" t="s">
        <v>74</v>
      </c>
      <c r="K2225" t="n">
        <v>92</v>
      </c>
      <c r="L2225" t="s">
        <v>76</v>
      </c>
      <c r="M2225" t="s"/>
      <c r="N2225" t="s">
        <v>128</v>
      </c>
      <c r="O2225" t="s">
        <v>78</v>
      </c>
      <c r="P2225" t="s">
        <v>108</v>
      </c>
      <c r="Q2225" t="s"/>
      <c r="R2225" t="s">
        <v>95</v>
      </c>
      <c r="S2225" t="s">
        <v>136</v>
      </c>
      <c r="T2225" t="s">
        <v>81</v>
      </c>
      <c r="U2225" t="s">
        <v>82</v>
      </c>
      <c r="V2225" t="s">
        <v>83</v>
      </c>
      <c r="W2225" t="s">
        <v>84</v>
      </c>
      <c r="X2225" t="s"/>
      <c r="Y2225" t="s">
        <v>85</v>
      </c>
      <c r="Z2225">
        <f>HYPERLINK("https://hotel-media.eclerx.com/savepage/tk_15468538795915437_sr_273.html","info")</f>
        <v/>
      </c>
      <c r="AA2225" t="n">
        <v>-2312003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>
        <v>87</v>
      </c>
      <c r="AO2225" t="s"/>
      <c r="AP2225" t="n">
        <v>112</v>
      </c>
      <c r="AQ2225" t="s">
        <v>88</v>
      </c>
      <c r="AR2225" t="s">
        <v>124</v>
      </c>
      <c r="AS2225" t="s"/>
      <c r="AT2225" t="s">
        <v>90</v>
      </c>
      <c r="AU2225" t="s"/>
      <c r="AV2225" t="s"/>
      <c r="AW2225" t="s"/>
      <c r="AX2225" t="s"/>
      <c r="AY2225" t="n">
        <v>2312003</v>
      </c>
      <c r="AZ2225" t="s">
        <v>111</v>
      </c>
      <c r="BA2225" t="s"/>
      <c r="BB2225" t="n">
        <v>28227</v>
      </c>
      <c r="BC2225" t="n">
        <v>53.540127277951</v>
      </c>
      <c r="BD2225" t="n">
        <v>53.540127277951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92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108</v>
      </c>
      <c r="F2226" t="n">
        <v>-1</v>
      </c>
      <c r="G2226" t="s">
        <v>74</v>
      </c>
      <c r="H2226" t="s">
        <v>75</v>
      </c>
      <c r="I2226" t="s"/>
      <c r="J2226" t="s">
        <v>74</v>
      </c>
      <c r="K2226" t="n">
        <v>92</v>
      </c>
      <c r="L2226" t="s">
        <v>76</v>
      </c>
      <c r="M2226" t="s"/>
      <c r="N2226" t="s">
        <v>128</v>
      </c>
      <c r="O2226" t="s">
        <v>78</v>
      </c>
      <c r="P2226" t="s">
        <v>108</v>
      </c>
      <c r="Q2226" t="s"/>
      <c r="R2226" t="s">
        <v>95</v>
      </c>
      <c r="S2226" t="s">
        <v>136</v>
      </c>
      <c r="T2226" t="s">
        <v>81</v>
      </c>
      <c r="U2226" t="s">
        <v>82</v>
      </c>
      <c r="V2226" t="s">
        <v>83</v>
      </c>
      <c r="W2226" t="s">
        <v>84</v>
      </c>
      <c r="X2226" t="s"/>
      <c r="Y2226" t="s">
        <v>85</v>
      </c>
      <c r="Z2226">
        <f>HYPERLINK("https://hotel-media.eclerx.com/savepage/tk_15468538795915437_sr_273.html","info")</f>
        <v/>
      </c>
      <c r="AA2226" t="n">
        <v>-2312003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87</v>
      </c>
      <c r="AL2226" t="s"/>
      <c r="AM2226" t="s"/>
      <c r="AN2226" t="s">
        <v>87</v>
      </c>
      <c r="AO2226" t="s"/>
      <c r="AP2226" t="n">
        <v>112</v>
      </c>
      <c r="AQ2226" t="s">
        <v>88</v>
      </c>
      <c r="AR2226" t="s">
        <v>119</v>
      </c>
      <c r="AS2226" t="s"/>
      <c r="AT2226" t="s">
        <v>90</v>
      </c>
      <c r="AU2226" t="s"/>
      <c r="AV2226" t="s"/>
      <c r="AW2226" t="s"/>
      <c r="AX2226" t="s"/>
      <c r="AY2226" t="n">
        <v>2312003</v>
      </c>
      <c r="AZ2226" t="s">
        <v>111</v>
      </c>
      <c r="BA2226" t="s"/>
      <c r="BB2226" t="n">
        <v>28227</v>
      </c>
      <c r="BC2226" t="n">
        <v>53.540127277951</v>
      </c>
      <c r="BD2226" t="n">
        <v>53.540127277951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92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108</v>
      </c>
      <c r="F2227" t="n">
        <v>-1</v>
      </c>
      <c r="G2227" t="s">
        <v>74</v>
      </c>
      <c r="H2227" t="s">
        <v>75</v>
      </c>
      <c r="I2227" t="s"/>
      <c r="J2227" t="s">
        <v>74</v>
      </c>
      <c r="K2227" t="n">
        <v>92</v>
      </c>
      <c r="L2227" t="s">
        <v>76</v>
      </c>
      <c r="M2227" t="s"/>
      <c r="N2227" t="s">
        <v>137</v>
      </c>
      <c r="O2227" t="s">
        <v>78</v>
      </c>
      <c r="P2227" t="s">
        <v>108</v>
      </c>
      <c r="Q2227" t="s"/>
      <c r="R2227" t="s">
        <v>95</v>
      </c>
      <c r="S2227" t="s">
        <v>136</v>
      </c>
      <c r="T2227" t="s">
        <v>81</v>
      </c>
      <c r="U2227" t="s">
        <v>82</v>
      </c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HYPERLINK("https://hotel-media.eclerx.com/savepage/tk_15468538795915437_sr_273.html","info")</f>
        <v/>
      </c>
      <c r="AA2227" t="n">
        <v>-2312003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>
        <v>87</v>
      </c>
      <c r="AO2227" t="s"/>
      <c r="AP2227" t="n">
        <v>112</v>
      </c>
      <c r="AQ2227" t="s">
        <v>88</v>
      </c>
      <c r="AR2227" t="s">
        <v>121</v>
      </c>
      <c r="AS2227" t="s"/>
      <c r="AT2227" t="s">
        <v>90</v>
      </c>
      <c r="AU2227" t="s"/>
      <c r="AV2227" t="s"/>
      <c r="AW2227" t="s"/>
      <c r="AX2227" t="s"/>
      <c r="AY2227" t="n">
        <v>2312003</v>
      </c>
      <c r="AZ2227" t="s">
        <v>111</v>
      </c>
      <c r="BA2227" t="s"/>
      <c r="BB2227" t="n">
        <v>28227</v>
      </c>
      <c r="BC2227" t="n">
        <v>53.540127277951</v>
      </c>
      <c r="BD2227" t="n">
        <v>53.540127277951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92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108</v>
      </c>
      <c r="F2228" t="n">
        <v>-1</v>
      </c>
      <c r="G2228" t="s">
        <v>74</v>
      </c>
      <c r="H2228" t="s">
        <v>75</v>
      </c>
      <c r="I2228" t="s"/>
      <c r="J2228" t="s">
        <v>74</v>
      </c>
      <c r="K2228" t="n">
        <v>93</v>
      </c>
      <c r="L2228" t="s">
        <v>76</v>
      </c>
      <c r="M2228" t="s"/>
      <c r="N2228" t="s">
        <v>138</v>
      </c>
      <c r="O2228" t="s">
        <v>78</v>
      </c>
      <c r="P2228" t="s">
        <v>108</v>
      </c>
      <c r="Q2228" t="s"/>
      <c r="R2228" t="s">
        <v>95</v>
      </c>
      <c r="S2228" t="s">
        <v>139</v>
      </c>
      <c r="T2228" t="s">
        <v>81</v>
      </c>
      <c r="U2228" t="s">
        <v>82</v>
      </c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HYPERLINK("https://hotel-media.eclerx.com/savepage/tk_15468538795915437_sr_273.html","info")</f>
        <v/>
      </c>
      <c r="AA2228" t="n">
        <v>-2312003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>
        <v>87</v>
      </c>
      <c r="AO2228" t="s"/>
      <c r="AP2228" t="n">
        <v>112</v>
      </c>
      <c r="AQ2228" t="s">
        <v>88</v>
      </c>
      <c r="AR2228" t="s">
        <v>133</v>
      </c>
      <c r="AS2228" t="s"/>
      <c r="AT2228" t="s">
        <v>90</v>
      </c>
      <c r="AU2228" t="s"/>
      <c r="AV2228" t="s"/>
      <c r="AW2228" t="s"/>
      <c r="AX2228" t="s"/>
      <c r="AY2228" t="n">
        <v>2312003</v>
      </c>
      <c r="AZ2228" t="s">
        <v>111</v>
      </c>
      <c r="BA2228" t="s"/>
      <c r="BB2228" t="n">
        <v>28227</v>
      </c>
      <c r="BC2228" t="n">
        <v>53.540127277951</v>
      </c>
      <c r="BD2228" t="n">
        <v>53.540127277951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92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108</v>
      </c>
      <c r="F2229" t="n">
        <v>-1</v>
      </c>
      <c r="G2229" t="s">
        <v>74</v>
      </c>
      <c r="H2229" t="s">
        <v>75</v>
      </c>
      <c r="I2229" t="s"/>
      <c r="J2229" t="s">
        <v>74</v>
      </c>
      <c r="K2229" t="n">
        <v>94</v>
      </c>
      <c r="L2229" t="s">
        <v>76</v>
      </c>
      <c r="M2229" t="s"/>
      <c r="N2229" t="s">
        <v>128</v>
      </c>
      <c r="O2229" t="s">
        <v>78</v>
      </c>
      <c r="P2229" t="s">
        <v>108</v>
      </c>
      <c r="Q2229" t="s"/>
      <c r="R2229" t="s">
        <v>95</v>
      </c>
      <c r="S2229" t="s">
        <v>140</v>
      </c>
      <c r="T2229" t="s">
        <v>81</v>
      </c>
      <c r="U2229" t="s">
        <v>82</v>
      </c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HYPERLINK("https://hotel-media.eclerx.com/savepage/tk_15468538795915437_sr_273.html","info")</f>
        <v/>
      </c>
      <c r="AA2229" t="n">
        <v>-2312003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>
        <v>87</v>
      </c>
      <c r="AO2229" t="s"/>
      <c r="AP2229" t="n">
        <v>112</v>
      </c>
      <c r="AQ2229" t="s">
        <v>88</v>
      </c>
      <c r="AR2229" t="s">
        <v>141</v>
      </c>
      <c r="AS2229" t="s"/>
      <c r="AT2229" t="s">
        <v>90</v>
      </c>
      <c r="AU2229" t="s"/>
      <c r="AV2229" t="s"/>
      <c r="AW2229" t="s"/>
      <c r="AX2229" t="s"/>
      <c r="AY2229" t="n">
        <v>2312003</v>
      </c>
      <c r="AZ2229" t="s">
        <v>111</v>
      </c>
      <c r="BA2229" t="s"/>
      <c r="BB2229" t="n">
        <v>28227</v>
      </c>
      <c r="BC2229" t="n">
        <v>53.540127277951</v>
      </c>
      <c r="BD2229" t="n">
        <v>53.540127277951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92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108</v>
      </c>
      <c r="F2230" t="n">
        <v>-1</v>
      </c>
      <c r="G2230" t="s">
        <v>74</v>
      </c>
      <c r="H2230" t="s">
        <v>75</v>
      </c>
      <c r="I2230" t="s"/>
      <c r="J2230" t="s">
        <v>74</v>
      </c>
      <c r="K2230" t="n">
        <v>99</v>
      </c>
      <c r="L2230" t="s">
        <v>76</v>
      </c>
      <c r="M2230" t="s"/>
      <c r="N2230" t="s">
        <v>131</v>
      </c>
      <c r="O2230" t="s">
        <v>78</v>
      </c>
      <c r="P2230" t="s">
        <v>108</v>
      </c>
      <c r="Q2230" t="s"/>
      <c r="R2230" t="s">
        <v>95</v>
      </c>
      <c r="S2230" t="s">
        <v>142</v>
      </c>
      <c r="T2230" t="s">
        <v>81</v>
      </c>
      <c r="U2230" t="s">
        <v>82</v>
      </c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HYPERLINK("https://hotel-media.eclerx.com/savepage/tk_15468538795915437_sr_273.html","info")</f>
        <v/>
      </c>
      <c r="AA2230" t="n">
        <v>-2312003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>
        <v>87</v>
      </c>
      <c r="AO2230" t="s"/>
      <c r="AP2230" t="n">
        <v>112</v>
      </c>
      <c r="AQ2230" t="s">
        <v>88</v>
      </c>
      <c r="AR2230" t="s">
        <v>133</v>
      </c>
      <c r="AS2230" t="s"/>
      <c r="AT2230" t="s">
        <v>90</v>
      </c>
      <c r="AU2230" t="s"/>
      <c r="AV2230" t="s"/>
      <c r="AW2230" t="s"/>
      <c r="AX2230" t="s"/>
      <c r="AY2230" t="n">
        <v>2312003</v>
      </c>
      <c r="AZ2230" t="s">
        <v>111</v>
      </c>
      <c r="BA2230" t="s"/>
      <c r="BB2230" t="n">
        <v>28227</v>
      </c>
      <c r="BC2230" t="n">
        <v>53.540127277951</v>
      </c>
      <c r="BD2230" t="n">
        <v>53.540127277951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92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108</v>
      </c>
      <c r="F2231" t="n">
        <v>-1</v>
      </c>
      <c r="G2231" t="s">
        <v>74</v>
      </c>
      <c r="H2231" t="s">
        <v>75</v>
      </c>
      <c r="I2231" t="s"/>
      <c r="J2231" t="s">
        <v>74</v>
      </c>
      <c r="K2231" t="n">
        <v>101</v>
      </c>
      <c r="L2231" t="s">
        <v>76</v>
      </c>
      <c r="M2231" t="s"/>
      <c r="N2231" t="s">
        <v>143</v>
      </c>
      <c r="O2231" t="s">
        <v>78</v>
      </c>
      <c r="P2231" t="s">
        <v>108</v>
      </c>
      <c r="Q2231" t="s"/>
      <c r="R2231" t="s">
        <v>95</v>
      </c>
      <c r="S2231" t="s">
        <v>144</v>
      </c>
      <c r="T2231" t="s">
        <v>81</v>
      </c>
      <c r="U2231" t="s">
        <v>82</v>
      </c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HYPERLINK("https://hotel-media.eclerx.com/savepage/tk_15468538795915437_sr_273.html","info")</f>
        <v/>
      </c>
      <c r="AA2231" t="n">
        <v>-2312003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>
        <v>87</v>
      </c>
      <c r="AO2231" t="s"/>
      <c r="AP2231" t="n">
        <v>112</v>
      </c>
      <c r="AQ2231" t="s">
        <v>88</v>
      </c>
      <c r="AR2231" t="s">
        <v>133</v>
      </c>
      <c r="AS2231" t="s"/>
      <c r="AT2231" t="s">
        <v>90</v>
      </c>
      <c r="AU2231" t="s"/>
      <c r="AV2231" t="s"/>
      <c r="AW2231" t="s"/>
      <c r="AX2231" t="s"/>
      <c r="AY2231" t="n">
        <v>2312003</v>
      </c>
      <c r="AZ2231" t="s">
        <v>111</v>
      </c>
      <c r="BA2231" t="s"/>
      <c r="BB2231" t="n">
        <v>28227</v>
      </c>
      <c r="BC2231" t="n">
        <v>53.540127277951</v>
      </c>
      <c r="BD2231" t="n">
        <v>53.540127277951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92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108</v>
      </c>
      <c r="F2232" t="n">
        <v>-1</v>
      </c>
      <c r="G2232" t="s">
        <v>74</v>
      </c>
      <c r="H2232" t="s">
        <v>75</v>
      </c>
      <c r="I2232" t="s"/>
      <c r="J2232" t="s">
        <v>74</v>
      </c>
      <c r="K2232" t="n">
        <v>101</v>
      </c>
      <c r="L2232" t="s">
        <v>76</v>
      </c>
      <c r="M2232" t="s"/>
      <c r="N2232" t="s">
        <v>128</v>
      </c>
      <c r="O2232" t="s">
        <v>78</v>
      </c>
      <c r="P2232" t="s">
        <v>108</v>
      </c>
      <c r="Q2232" t="s"/>
      <c r="R2232" t="s">
        <v>95</v>
      </c>
      <c r="S2232" t="s">
        <v>144</v>
      </c>
      <c r="T2232" t="s">
        <v>81</v>
      </c>
      <c r="U2232" t="s">
        <v>82</v>
      </c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HYPERLINK("https://hotel-media.eclerx.com/savepage/tk_15468538795915437_sr_273.html","info")</f>
        <v/>
      </c>
      <c r="AA2232" t="n">
        <v>-2312003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>
        <v>87</v>
      </c>
      <c r="AO2232" t="s"/>
      <c r="AP2232" t="n">
        <v>112</v>
      </c>
      <c r="AQ2232" t="s">
        <v>88</v>
      </c>
      <c r="AR2232" t="s">
        <v>119</v>
      </c>
      <c r="AS2232" t="s"/>
      <c r="AT2232" t="s">
        <v>90</v>
      </c>
      <c r="AU2232" t="s"/>
      <c r="AV2232" t="s"/>
      <c r="AW2232" t="s"/>
      <c r="AX2232" t="s"/>
      <c r="AY2232" t="n">
        <v>2312003</v>
      </c>
      <c r="AZ2232" t="s">
        <v>111</v>
      </c>
      <c r="BA2232" t="s"/>
      <c r="BB2232" t="n">
        <v>28227</v>
      </c>
      <c r="BC2232" t="n">
        <v>53.540127277951</v>
      </c>
      <c r="BD2232" t="n">
        <v>53.540127277951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92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108</v>
      </c>
      <c r="F2233" t="n">
        <v>-1</v>
      </c>
      <c r="G2233" t="s">
        <v>74</v>
      </c>
      <c r="H2233" t="s">
        <v>75</v>
      </c>
      <c r="I2233" t="s"/>
      <c r="J2233" t="s">
        <v>74</v>
      </c>
      <c r="K2233" t="n">
        <v>102</v>
      </c>
      <c r="L2233" t="s">
        <v>76</v>
      </c>
      <c r="M2233" t="s"/>
      <c r="N2233" t="s">
        <v>128</v>
      </c>
      <c r="O2233" t="s">
        <v>78</v>
      </c>
      <c r="P2233" t="s">
        <v>108</v>
      </c>
      <c r="Q2233" t="s"/>
      <c r="R2233" t="s">
        <v>95</v>
      </c>
      <c r="S2233" t="s">
        <v>145</v>
      </c>
      <c r="T2233" t="s">
        <v>81</v>
      </c>
      <c r="U2233" t="s">
        <v>82</v>
      </c>
      <c r="V2233" t="s">
        <v>83</v>
      </c>
      <c r="W2233" t="s">
        <v>84</v>
      </c>
      <c r="X2233" t="s"/>
      <c r="Y2233" t="s">
        <v>85</v>
      </c>
      <c r="Z2233">
        <f>HYPERLINK("https://hotel-media.eclerx.com/savepage/tk_15468538795915437_sr_273.html","info")</f>
        <v/>
      </c>
      <c r="AA2233" t="n">
        <v>-2312003</v>
      </c>
      <c r="AB2233" t="s"/>
      <c r="AC2233" t="s"/>
      <c r="AD2233" t="s">
        <v>86</v>
      </c>
      <c r="AE2233" t="s"/>
      <c r="AF2233" t="s"/>
      <c r="AG2233" t="s"/>
      <c r="AH2233" t="s"/>
      <c r="AI2233" t="s"/>
      <c r="AJ2233" t="s"/>
      <c r="AK2233" t="s">
        <v>87</v>
      </c>
      <c r="AL2233" t="s"/>
      <c r="AM2233" t="s"/>
      <c r="AN2233" t="s">
        <v>87</v>
      </c>
      <c r="AO2233" t="s"/>
      <c r="AP2233" t="n">
        <v>112</v>
      </c>
      <c r="AQ2233" t="s">
        <v>88</v>
      </c>
      <c r="AR2233" t="s">
        <v>127</v>
      </c>
      <c r="AS2233" t="s"/>
      <c r="AT2233" t="s">
        <v>90</v>
      </c>
      <c r="AU2233" t="s"/>
      <c r="AV2233" t="s"/>
      <c r="AW2233" t="s"/>
      <c r="AX2233" t="s"/>
      <c r="AY2233" t="n">
        <v>2312003</v>
      </c>
      <c r="AZ2233" t="s">
        <v>111</v>
      </c>
      <c r="BA2233" t="s"/>
      <c r="BB2233" t="n">
        <v>28227</v>
      </c>
      <c r="BC2233" t="n">
        <v>53.540127277951</v>
      </c>
      <c r="BD2233" t="n">
        <v>53.540127277951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92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108</v>
      </c>
      <c r="F2234" t="n">
        <v>-1</v>
      </c>
      <c r="G2234" t="s">
        <v>74</v>
      </c>
      <c r="H2234" t="s">
        <v>75</v>
      </c>
      <c r="I2234" t="s"/>
      <c r="J2234" t="s">
        <v>74</v>
      </c>
      <c r="K2234" t="n">
        <v>102</v>
      </c>
      <c r="L2234" t="s">
        <v>76</v>
      </c>
      <c r="M2234" t="s"/>
      <c r="N2234" t="s">
        <v>146</v>
      </c>
      <c r="O2234" t="s">
        <v>78</v>
      </c>
      <c r="P2234" t="s">
        <v>108</v>
      </c>
      <c r="Q2234" t="s"/>
      <c r="R2234" t="s">
        <v>95</v>
      </c>
      <c r="S2234" t="s">
        <v>145</v>
      </c>
      <c r="T2234" t="s">
        <v>81</v>
      </c>
      <c r="U2234" t="s">
        <v>82</v>
      </c>
      <c r="V2234" t="s">
        <v>83</v>
      </c>
      <c r="W2234" t="s">
        <v>84</v>
      </c>
      <c r="X2234" t="s"/>
      <c r="Y2234" t="s">
        <v>85</v>
      </c>
      <c r="Z2234">
        <f>HYPERLINK("https://hotel-media.eclerx.com/savepage/tk_15468538795915437_sr_273.html","info")</f>
        <v/>
      </c>
      <c r="AA2234" t="n">
        <v>-2312003</v>
      </c>
      <c r="AB2234" t="s"/>
      <c r="AC2234" t="s"/>
      <c r="AD2234" t="s">
        <v>86</v>
      </c>
      <c r="AE2234" t="s"/>
      <c r="AF2234" t="s"/>
      <c r="AG2234" t="s"/>
      <c r="AH2234" t="s"/>
      <c r="AI2234" t="s"/>
      <c r="AJ2234" t="s"/>
      <c r="AK2234" t="s">
        <v>87</v>
      </c>
      <c r="AL2234" t="s"/>
      <c r="AM2234" t="s"/>
      <c r="AN2234" t="s">
        <v>87</v>
      </c>
      <c r="AO2234" t="s"/>
      <c r="AP2234" t="n">
        <v>112</v>
      </c>
      <c r="AQ2234" t="s">
        <v>88</v>
      </c>
      <c r="AR2234" t="s">
        <v>133</v>
      </c>
      <c r="AS2234" t="s"/>
      <c r="AT2234" t="s">
        <v>90</v>
      </c>
      <c r="AU2234" t="s"/>
      <c r="AV2234" t="s"/>
      <c r="AW2234" t="s"/>
      <c r="AX2234" t="s"/>
      <c r="AY2234" t="n">
        <v>2312003</v>
      </c>
      <c r="AZ2234" t="s">
        <v>111</v>
      </c>
      <c r="BA2234" t="s"/>
      <c r="BB2234" t="n">
        <v>28227</v>
      </c>
      <c r="BC2234" t="n">
        <v>53.540127277951</v>
      </c>
      <c r="BD2234" t="n">
        <v>53.540127277951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92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108</v>
      </c>
      <c r="F2235" t="n">
        <v>-1</v>
      </c>
      <c r="G2235" t="s">
        <v>74</v>
      </c>
      <c r="H2235" t="s">
        <v>75</v>
      </c>
      <c r="I2235" t="s"/>
      <c r="J2235" t="s">
        <v>74</v>
      </c>
      <c r="K2235" t="n">
        <v>102</v>
      </c>
      <c r="L2235" t="s">
        <v>76</v>
      </c>
      <c r="M2235" t="s"/>
      <c r="N2235" t="s">
        <v>128</v>
      </c>
      <c r="O2235" t="s">
        <v>78</v>
      </c>
      <c r="P2235" t="s">
        <v>108</v>
      </c>
      <c r="Q2235" t="s"/>
      <c r="R2235" t="s">
        <v>95</v>
      </c>
      <c r="S2235" t="s">
        <v>145</v>
      </c>
      <c r="T2235" t="s">
        <v>81</v>
      </c>
      <c r="U2235" t="s">
        <v>82</v>
      </c>
      <c r="V2235" t="s">
        <v>83</v>
      </c>
      <c r="W2235" t="s">
        <v>84</v>
      </c>
      <c r="X2235" t="s"/>
      <c r="Y2235" t="s">
        <v>85</v>
      </c>
      <c r="Z2235">
        <f>HYPERLINK("https://hotel-media.eclerx.com/savepage/tk_15468538795915437_sr_273.html","info")</f>
        <v/>
      </c>
      <c r="AA2235" t="n">
        <v>-2312003</v>
      </c>
      <c r="AB2235" t="s"/>
      <c r="AC2235" t="s"/>
      <c r="AD2235" t="s">
        <v>86</v>
      </c>
      <c r="AE2235" t="s"/>
      <c r="AF2235" t="s"/>
      <c r="AG2235" t="s"/>
      <c r="AH2235" t="s"/>
      <c r="AI2235" t="s"/>
      <c r="AJ2235" t="s"/>
      <c r="AK2235" t="s">
        <v>87</v>
      </c>
      <c r="AL2235" t="s"/>
      <c r="AM2235" t="s"/>
      <c r="AN2235" t="s">
        <v>87</v>
      </c>
      <c r="AO2235" t="s"/>
      <c r="AP2235" t="n">
        <v>112</v>
      </c>
      <c r="AQ2235" t="s">
        <v>88</v>
      </c>
      <c r="AR2235" t="s">
        <v>119</v>
      </c>
      <c r="AS2235" t="s"/>
      <c r="AT2235" t="s">
        <v>90</v>
      </c>
      <c r="AU2235" t="s"/>
      <c r="AV2235" t="s"/>
      <c r="AW2235" t="s"/>
      <c r="AX2235" t="s"/>
      <c r="AY2235" t="n">
        <v>2312003</v>
      </c>
      <c r="AZ2235" t="s">
        <v>111</v>
      </c>
      <c r="BA2235" t="s"/>
      <c r="BB2235" t="n">
        <v>28227</v>
      </c>
      <c r="BC2235" t="n">
        <v>53.540127277951</v>
      </c>
      <c r="BD2235" t="n">
        <v>53.540127277951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92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108</v>
      </c>
      <c r="F2236" t="n">
        <v>-1</v>
      </c>
      <c r="G2236" t="s">
        <v>74</v>
      </c>
      <c r="H2236" t="s">
        <v>75</v>
      </c>
      <c r="I2236" t="s"/>
      <c r="J2236" t="s">
        <v>74</v>
      </c>
      <c r="K2236" t="n">
        <v>102</v>
      </c>
      <c r="L2236" t="s">
        <v>76</v>
      </c>
      <c r="M2236" t="s"/>
      <c r="N2236" t="s">
        <v>128</v>
      </c>
      <c r="O2236" t="s">
        <v>78</v>
      </c>
      <c r="P2236" t="s">
        <v>108</v>
      </c>
      <c r="Q2236" t="s"/>
      <c r="R2236" t="s">
        <v>95</v>
      </c>
      <c r="S2236" t="s">
        <v>145</v>
      </c>
      <c r="T2236" t="s">
        <v>81</v>
      </c>
      <c r="U2236" t="s">
        <v>82</v>
      </c>
      <c r="V2236" t="s">
        <v>83</v>
      </c>
      <c r="W2236" t="s">
        <v>84</v>
      </c>
      <c r="X2236" t="s"/>
      <c r="Y2236" t="s">
        <v>85</v>
      </c>
      <c r="Z2236">
        <f>HYPERLINK("https://hotel-media.eclerx.com/savepage/tk_15468538795915437_sr_273.html","info")</f>
        <v/>
      </c>
      <c r="AA2236" t="n">
        <v>-2312003</v>
      </c>
      <c r="AB2236" t="s"/>
      <c r="AC2236" t="s"/>
      <c r="AD2236" t="s">
        <v>86</v>
      </c>
      <c r="AE2236" t="s"/>
      <c r="AF2236" t="s"/>
      <c r="AG2236" t="s"/>
      <c r="AH2236" t="s"/>
      <c r="AI2236" t="s"/>
      <c r="AJ2236" t="s"/>
      <c r="AK2236" t="s">
        <v>87</v>
      </c>
      <c r="AL2236" t="s"/>
      <c r="AM2236" t="s"/>
      <c r="AN2236" t="s">
        <v>87</v>
      </c>
      <c r="AO2236" t="s"/>
      <c r="AP2236" t="n">
        <v>112</v>
      </c>
      <c r="AQ2236" t="s">
        <v>88</v>
      </c>
      <c r="AR2236" t="s">
        <v>119</v>
      </c>
      <c r="AS2236" t="s"/>
      <c r="AT2236" t="s">
        <v>90</v>
      </c>
      <c r="AU2236" t="s"/>
      <c r="AV2236" t="s"/>
      <c r="AW2236" t="s"/>
      <c r="AX2236" t="s"/>
      <c r="AY2236" t="n">
        <v>2312003</v>
      </c>
      <c r="AZ2236" t="s">
        <v>111</v>
      </c>
      <c r="BA2236" t="s"/>
      <c r="BB2236" t="n">
        <v>28227</v>
      </c>
      <c r="BC2236" t="n">
        <v>53.540127277951</v>
      </c>
      <c r="BD2236" t="n">
        <v>53.540127277951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92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108</v>
      </c>
      <c r="F2237" t="n">
        <v>-1</v>
      </c>
      <c r="G2237" t="s">
        <v>74</v>
      </c>
      <c r="H2237" t="s">
        <v>75</v>
      </c>
      <c r="I2237" t="s"/>
      <c r="J2237" t="s">
        <v>74</v>
      </c>
      <c r="K2237" t="n">
        <v>103</v>
      </c>
      <c r="L2237" t="s">
        <v>76</v>
      </c>
      <c r="M2237" t="s"/>
      <c r="N2237" t="s">
        <v>128</v>
      </c>
      <c r="O2237" t="s">
        <v>78</v>
      </c>
      <c r="P2237" t="s">
        <v>108</v>
      </c>
      <c r="Q2237" t="s"/>
      <c r="R2237" t="s">
        <v>95</v>
      </c>
      <c r="S2237" t="s">
        <v>147</v>
      </c>
      <c r="T2237" t="s">
        <v>81</v>
      </c>
      <c r="U2237" t="s">
        <v>82</v>
      </c>
      <c r="V2237" t="s">
        <v>83</v>
      </c>
      <c r="W2237" t="s">
        <v>84</v>
      </c>
      <c r="X2237" t="s"/>
      <c r="Y2237" t="s">
        <v>85</v>
      </c>
      <c r="Z2237">
        <f>HYPERLINK("https://hotel-media.eclerx.com/savepage/tk_15468538795915437_sr_273.html","info")</f>
        <v/>
      </c>
      <c r="AA2237" t="n">
        <v>-2312003</v>
      </c>
      <c r="AB2237" t="s"/>
      <c r="AC2237" t="s"/>
      <c r="AD2237" t="s">
        <v>86</v>
      </c>
      <c r="AE2237" t="s"/>
      <c r="AF2237" t="s"/>
      <c r="AG2237" t="s"/>
      <c r="AH2237" t="s"/>
      <c r="AI2237" t="s"/>
      <c r="AJ2237" t="s"/>
      <c r="AK2237" t="s">
        <v>87</v>
      </c>
      <c r="AL2237" t="s"/>
      <c r="AM2237" t="s"/>
      <c r="AN2237" t="s">
        <v>87</v>
      </c>
      <c r="AO2237" t="s"/>
      <c r="AP2237" t="n">
        <v>112</v>
      </c>
      <c r="AQ2237" t="s">
        <v>88</v>
      </c>
      <c r="AR2237" t="s">
        <v>148</v>
      </c>
      <c r="AS2237" t="s"/>
      <c r="AT2237" t="s">
        <v>90</v>
      </c>
      <c r="AU2237" t="s"/>
      <c r="AV2237" t="s"/>
      <c r="AW2237" t="s"/>
      <c r="AX2237" t="s"/>
      <c r="AY2237" t="n">
        <v>2312003</v>
      </c>
      <c r="AZ2237" t="s">
        <v>111</v>
      </c>
      <c r="BA2237" t="s"/>
      <c r="BB2237" t="n">
        <v>28227</v>
      </c>
      <c r="BC2237" t="n">
        <v>53.540127277951</v>
      </c>
      <c r="BD2237" t="n">
        <v>53.540127277951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92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108</v>
      </c>
      <c r="F2238" t="n">
        <v>-1</v>
      </c>
      <c r="G2238" t="s">
        <v>74</v>
      </c>
      <c r="H2238" t="s">
        <v>75</v>
      </c>
      <c r="I2238" t="s"/>
      <c r="J2238" t="s">
        <v>74</v>
      </c>
      <c r="K2238" t="n">
        <v>103</v>
      </c>
      <c r="L2238" t="s">
        <v>76</v>
      </c>
      <c r="M2238" t="s"/>
      <c r="N2238" t="s">
        <v>128</v>
      </c>
      <c r="O2238" t="s">
        <v>78</v>
      </c>
      <c r="P2238" t="s">
        <v>108</v>
      </c>
      <c r="Q2238" t="s"/>
      <c r="R2238" t="s">
        <v>95</v>
      </c>
      <c r="S2238" t="s">
        <v>147</v>
      </c>
      <c r="T2238" t="s">
        <v>81</v>
      </c>
      <c r="U2238" t="s">
        <v>82</v>
      </c>
      <c r="V2238" t="s">
        <v>83</v>
      </c>
      <c r="W2238" t="s">
        <v>84</v>
      </c>
      <c r="X2238" t="s"/>
      <c r="Y2238" t="s">
        <v>85</v>
      </c>
      <c r="Z2238">
        <f>HYPERLINK("https://hotel-media.eclerx.com/savepage/tk_15468538795915437_sr_273.html","info")</f>
        <v/>
      </c>
      <c r="AA2238" t="n">
        <v>-2312003</v>
      </c>
      <c r="AB2238" t="s"/>
      <c r="AC2238" t="s"/>
      <c r="AD2238" t="s">
        <v>86</v>
      </c>
      <c r="AE2238" t="s"/>
      <c r="AF2238" t="s"/>
      <c r="AG2238" t="s"/>
      <c r="AH2238" t="s"/>
      <c r="AI2238" t="s"/>
      <c r="AJ2238" t="s"/>
      <c r="AK2238" t="s">
        <v>87</v>
      </c>
      <c r="AL2238" t="s"/>
      <c r="AM2238" t="s"/>
      <c r="AN2238" t="s">
        <v>87</v>
      </c>
      <c r="AO2238" t="s"/>
      <c r="AP2238" t="n">
        <v>112</v>
      </c>
      <c r="AQ2238" t="s">
        <v>88</v>
      </c>
      <c r="AR2238" t="s">
        <v>121</v>
      </c>
      <c r="AS2238" t="s"/>
      <c r="AT2238" t="s">
        <v>90</v>
      </c>
      <c r="AU2238" t="s"/>
      <c r="AV2238" t="s"/>
      <c r="AW2238" t="s"/>
      <c r="AX2238" t="s"/>
      <c r="AY2238" t="n">
        <v>2312003</v>
      </c>
      <c r="AZ2238" t="s">
        <v>111</v>
      </c>
      <c r="BA2238" t="s"/>
      <c r="BB2238" t="n">
        <v>28227</v>
      </c>
      <c r="BC2238" t="n">
        <v>53.540127277951</v>
      </c>
      <c r="BD2238" t="n">
        <v>53.540127277951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92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108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103</v>
      </c>
      <c r="L2239" t="s">
        <v>76</v>
      </c>
      <c r="M2239" t="s"/>
      <c r="N2239" t="s">
        <v>149</v>
      </c>
      <c r="O2239" t="s">
        <v>78</v>
      </c>
      <c r="P2239" t="s">
        <v>108</v>
      </c>
      <c r="Q2239" t="s"/>
      <c r="R2239" t="s">
        <v>95</v>
      </c>
      <c r="S2239" t="s">
        <v>147</v>
      </c>
      <c r="T2239" t="s">
        <v>81</v>
      </c>
      <c r="U2239" t="s">
        <v>82</v>
      </c>
      <c r="V2239" t="s">
        <v>83</v>
      </c>
      <c r="W2239" t="s">
        <v>84</v>
      </c>
      <c r="X2239" t="s"/>
      <c r="Y2239" t="s">
        <v>85</v>
      </c>
      <c r="Z2239">
        <f>HYPERLINK("https://hotel-media.eclerx.com/savepage/tk_15468538795915437_sr_273.html","info")</f>
        <v/>
      </c>
      <c r="AA2239" t="n">
        <v>-2312003</v>
      </c>
      <c r="AB2239" t="s"/>
      <c r="AC2239" t="s"/>
      <c r="AD2239" t="s">
        <v>86</v>
      </c>
      <c r="AE2239" t="s"/>
      <c r="AF2239" t="s"/>
      <c r="AG2239" t="s"/>
      <c r="AH2239" t="s"/>
      <c r="AI2239" t="s"/>
      <c r="AJ2239" t="s"/>
      <c r="AK2239" t="s">
        <v>87</v>
      </c>
      <c r="AL2239" t="s"/>
      <c r="AM2239" t="s"/>
      <c r="AN2239" t="s">
        <v>87</v>
      </c>
      <c r="AO2239" t="s"/>
      <c r="AP2239" t="n">
        <v>112</v>
      </c>
      <c r="AQ2239" t="s">
        <v>88</v>
      </c>
      <c r="AR2239" t="s">
        <v>121</v>
      </c>
      <c r="AS2239" t="s"/>
      <c r="AT2239" t="s">
        <v>90</v>
      </c>
      <c r="AU2239" t="s"/>
      <c r="AV2239" t="s"/>
      <c r="AW2239" t="s"/>
      <c r="AX2239" t="s"/>
      <c r="AY2239" t="n">
        <v>2312003</v>
      </c>
      <c r="AZ2239" t="s">
        <v>111</v>
      </c>
      <c r="BA2239" t="s"/>
      <c r="BB2239" t="n">
        <v>28227</v>
      </c>
      <c r="BC2239" t="n">
        <v>53.540127277951</v>
      </c>
      <c r="BD2239" t="n">
        <v>53.540127277951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92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108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103</v>
      </c>
      <c r="L2240" t="s">
        <v>76</v>
      </c>
      <c r="M2240" t="s"/>
      <c r="N2240" t="s">
        <v>128</v>
      </c>
      <c r="O2240" t="s">
        <v>78</v>
      </c>
      <c r="P2240" t="s">
        <v>108</v>
      </c>
      <c r="Q2240" t="s"/>
      <c r="R2240" t="s">
        <v>95</v>
      </c>
      <c r="S2240" t="s">
        <v>147</v>
      </c>
      <c r="T2240" t="s">
        <v>81</v>
      </c>
      <c r="U2240" t="s">
        <v>82</v>
      </c>
      <c r="V2240" t="s">
        <v>83</v>
      </c>
      <c r="W2240" t="s">
        <v>84</v>
      </c>
      <c r="X2240" t="s"/>
      <c r="Y2240" t="s">
        <v>85</v>
      </c>
      <c r="Z2240">
        <f>HYPERLINK("https://hotel-media.eclerx.com/savepage/tk_15468538795915437_sr_273.html","info")</f>
        <v/>
      </c>
      <c r="AA2240" t="n">
        <v>-2312003</v>
      </c>
      <c r="AB2240" t="s"/>
      <c r="AC2240" t="s"/>
      <c r="AD2240" t="s">
        <v>86</v>
      </c>
      <c r="AE2240" t="s"/>
      <c r="AF2240" t="s"/>
      <c r="AG2240" t="s"/>
      <c r="AH2240" t="s"/>
      <c r="AI2240" t="s"/>
      <c r="AJ2240" t="s"/>
      <c r="AK2240" t="s">
        <v>87</v>
      </c>
      <c r="AL2240" t="s"/>
      <c r="AM2240" t="s"/>
      <c r="AN2240" t="s">
        <v>87</v>
      </c>
      <c r="AO2240" t="s"/>
      <c r="AP2240" t="n">
        <v>112</v>
      </c>
      <c r="AQ2240" t="s">
        <v>88</v>
      </c>
      <c r="AR2240" t="s">
        <v>121</v>
      </c>
      <c r="AS2240" t="s"/>
      <c r="AT2240" t="s">
        <v>90</v>
      </c>
      <c r="AU2240" t="s"/>
      <c r="AV2240" t="s"/>
      <c r="AW2240" t="s"/>
      <c r="AX2240" t="s"/>
      <c r="AY2240" t="n">
        <v>2312003</v>
      </c>
      <c r="AZ2240" t="s">
        <v>111</v>
      </c>
      <c r="BA2240" t="s"/>
      <c r="BB2240" t="n">
        <v>28227</v>
      </c>
      <c r="BC2240" t="n">
        <v>53.540127277951</v>
      </c>
      <c r="BD2240" t="n">
        <v>53.540127277951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92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108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104</v>
      </c>
      <c r="L2241" t="s">
        <v>76</v>
      </c>
      <c r="M2241" t="s"/>
      <c r="N2241" t="s">
        <v>128</v>
      </c>
      <c r="O2241" t="s">
        <v>78</v>
      </c>
      <c r="P2241" t="s">
        <v>108</v>
      </c>
      <c r="Q2241" t="s"/>
      <c r="R2241" t="s">
        <v>95</v>
      </c>
      <c r="S2241" t="s">
        <v>150</v>
      </c>
      <c r="T2241" t="s">
        <v>81</v>
      </c>
      <c r="U2241" t="s">
        <v>82</v>
      </c>
      <c r="V2241" t="s">
        <v>83</v>
      </c>
      <c r="W2241" t="s">
        <v>84</v>
      </c>
      <c r="X2241" t="s"/>
      <c r="Y2241" t="s">
        <v>85</v>
      </c>
      <c r="Z2241">
        <f>HYPERLINK("https://hotel-media.eclerx.com/savepage/tk_15468538795915437_sr_273.html","info")</f>
        <v/>
      </c>
      <c r="AA2241" t="n">
        <v>-2312003</v>
      </c>
      <c r="AB2241" t="s"/>
      <c r="AC2241" t="s"/>
      <c r="AD2241" t="s">
        <v>86</v>
      </c>
      <c r="AE2241" t="s"/>
      <c r="AF2241" t="s"/>
      <c r="AG2241" t="s"/>
      <c r="AH2241" t="s"/>
      <c r="AI2241" t="s"/>
      <c r="AJ2241" t="s"/>
      <c r="AK2241" t="s">
        <v>87</v>
      </c>
      <c r="AL2241" t="s"/>
      <c r="AM2241" t="s"/>
      <c r="AN2241" t="s">
        <v>87</v>
      </c>
      <c r="AO2241" t="s"/>
      <c r="AP2241" t="n">
        <v>112</v>
      </c>
      <c r="AQ2241" t="s">
        <v>88</v>
      </c>
      <c r="AR2241" t="s">
        <v>148</v>
      </c>
      <c r="AS2241" t="s"/>
      <c r="AT2241" t="s">
        <v>90</v>
      </c>
      <c r="AU2241" t="s"/>
      <c r="AV2241" t="s"/>
      <c r="AW2241" t="s"/>
      <c r="AX2241" t="s"/>
      <c r="AY2241" t="n">
        <v>2312003</v>
      </c>
      <c r="AZ2241" t="s">
        <v>111</v>
      </c>
      <c r="BA2241" t="s"/>
      <c r="BB2241" t="n">
        <v>28227</v>
      </c>
      <c r="BC2241" t="n">
        <v>53.540127277951</v>
      </c>
      <c r="BD2241" t="n">
        <v>53.540127277951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92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108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104</v>
      </c>
      <c r="L2242" t="s">
        <v>76</v>
      </c>
      <c r="M2242" t="s"/>
      <c r="N2242" t="s">
        <v>128</v>
      </c>
      <c r="O2242" t="s">
        <v>78</v>
      </c>
      <c r="P2242" t="s">
        <v>108</v>
      </c>
      <c r="Q2242" t="s"/>
      <c r="R2242" t="s">
        <v>95</v>
      </c>
      <c r="S2242" t="s">
        <v>150</v>
      </c>
      <c r="T2242" t="s">
        <v>81</v>
      </c>
      <c r="U2242" t="s">
        <v>82</v>
      </c>
      <c r="V2242" t="s">
        <v>83</v>
      </c>
      <c r="W2242" t="s">
        <v>84</v>
      </c>
      <c r="X2242" t="s"/>
      <c r="Y2242" t="s">
        <v>85</v>
      </c>
      <c r="Z2242">
        <f>HYPERLINK("https://hotel-media.eclerx.com/savepage/tk_15468538795915437_sr_273.html","info")</f>
        <v/>
      </c>
      <c r="AA2242" t="n">
        <v>-2312003</v>
      </c>
      <c r="AB2242" t="s"/>
      <c r="AC2242" t="s"/>
      <c r="AD2242" t="s">
        <v>86</v>
      </c>
      <c r="AE2242" t="s"/>
      <c r="AF2242" t="s"/>
      <c r="AG2242" t="s"/>
      <c r="AH2242" t="s"/>
      <c r="AI2242" t="s"/>
      <c r="AJ2242" t="s"/>
      <c r="AK2242" t="s">
        <v>87</v>
      </c>
      <c r="AL2242" t="s"/>
      <c r="AM2242" t="s"/>
      <c r="AN2242" t="s">
        <v>87</v>
      </c>
      <c r="AO2242" t="s"/>
      <c r="AP2242" t="n">
        <v>112</v>
      </c>
      <c r="AQ2242" t="s">
        <v>88</v>
      </c>
      <c r="AR2242" t="s">
        <v>148</v>
      </c>
      <c r="AS2242" t="s"/>
      <c r="AT2242" t="s">
        <v>90</v>
      </c>
      <c r="AU2242" t="s"/>
      <c r="AV2242" t="s"/>
      <c r="AW2242" t="s"/>
      <c r="AX2242" t="s"/>
      <c r="AY2242" t="n">
        <v>2312003</v>
      </c>
      <c r="AZ2242" t="s">
        <v>111</v>
      </c>
      <c r="BA2242" t="s"/>
      <c r="BB2242" t="n">
        <v>28227</v>
      </c>
      <c r="BC2242" t="n">
        <v>53.540127277951</v>
      </c>
      <c r="BD2242" t="n">
        <v>53.540127277951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92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151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157</v>
      </c>
      <c r="L2243" t="s">
        <v>76</v>
      </c>
      <c r="M2243" t="s"/>
      <c r="N2243" t="s">
        <v>152</v>
      </c>
      <c r="O2243" t="s">
        <v>78</v>
      </c>
      <c r="P2243" t="s">
        <v>151</v>
      </c>
      <c r="Q2243" t="s"/>
      <c r="R2243" t="s">
        <v>153</v>
      </c>
      <c r="S2243" t="s">
        <v>154</v>
      </c>
      <c r="T2243" t="s">
        <v>81</v>
      </c>
      <c r="U2243" t="s">
        <v>82</v>
      </c>
      <c r="V2243" t="s">
        <v>83</v>
      </c>
      <c r="W2243" t="s">
        <v>97</v>
      </c>
      <c r="X2243" t="s"/>
      <c r="Y2243" t="s">
        <v>85</v>
      </c>
      <c r="Z2243">
        <f>HYPERLINK("https://hotel-media.eclerx.com/savepage/tk_15468538491940281_sr_273.html","info")</f>
        <v/>
      </c>
      <c r="AA2243" t="n">
        <v>-6859963</v>
      </c>
      <c r="AB2243" t="s"/>
      <c r="AC2243" t="s"/>
      <c r="AD2243" t="s">
        <v>86</v>
      </c>
      <c r="AE2243" t="s"/>
      <c r="AF2243" t="s"/>
      <c r="AG2243" t="s"/>
      <c r="AH2243" t="s"/>
      <c r="AI2243" t="s"/>
      <c r="AJ2243" t="s"/>
      <c r="AK2243" t="s">
        <v>87</v>
      </c>
      <c r="AL2243" t="s"/>
      <c r="AM2243" t="s"/>
      <c r="AN2243" t="s">
        <v>87</v>
      </c>
      <c r="AO2243" t="s"/>
      <c r="AP2243" t="n">
        <v>96</v>
      </c>
      <c r="AQ2243" t="s">
        <v>88</v>
      </c>
      <c r="AR2243" t="s">
        <v>89</v>
      </c>
      <c r="AS2243" t="s"/>
      <c r="AT2243" t="s">
        <v>90</v>
      </c>
      <c r="AU2243" t="s"/>
      <c r="AV2243" t="s"/>
      <c r="AW2243" t="s"/>
      <c r="AX2243" t="s"/>
      <c r="AY2243" t="n">
        <v>6859963</v>
      </c>
      <c r="AZ2243" t="s">
        <v>155</v>
      </c>
      <c r="BA2243" t="s"/>
      <c r="BB2243" t="n">
        <v>27827</v>
      </c>
      <c r="BC2243" t="n">
        <v>53.549257910139</v>
      </c>
      <c r="BD2243" t="n">
        <v>53.549257910139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92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151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160</v>
      </c>
      <c r="L2244" t="s">
        <v>76</v>
      </c>
      <c r="M2244" t="s"/>
      <c r="N2244" t="s">
        <v>152</v>
      </c>
      <c r="O2244" t="s">
        <v>78</v>
      </c>
      <c r="P2244" t="s">
        <v>151</v>
      </c>
      <c r="Q2244" t="s"/>
      <c r="R2244" t="s">
        <v>153</v>
      </c>
      <c r="S2244" t="s">
        <v>156</v>
      </c>
      <c r="T2244" t="s">
        <v>81</v>
      </c>
      <c r="U2244" t="s">
        <v>82</v>
      </c>
      <c r="V2244" t="s">
        <v>83</v>
      </c>
      <c r="W2244" t="s">
        <v>97</v>
      </c>
      <c r="X2244" t="s"/>
      <c r="Y2244" t="s">
        <v>85</v>
      </c>
      <c r="Z2244">
        <f>HYPERLINK("https://hotel-media.eclerx.com/savepage/tk_15468538491940281_sr_273.html","info")</f>
        <v/>
      </c>
      <c r="AA2244" t="n">
        <v>-6859963</v>
      </c>
      <c r="AB2244" t="s"/>
      <c r="AC2244" t="s"/>
      <c r="AD2244" t="s">
        <v>86</v>
      </c>
      <c r="AE2244" t="s"/>
      <c r="AF2244" t="s"/>
      <c r="AG2244" t="s"/>
      <c r="AH2244" t="s"/>
      <c r="AI2244" t="s"/>
      <c r="AJ2244" t="s"/>
      <c r="AK2244" t="s">
        <v>87</v>
      </c>
      <c r="AL2244" t="s"/>
      <c r="AM2244" t="s"/>
      <c r="AN2244" t="s">
        <v>87</v>
      </c>
      <c r="AO2244" t="s"/>
      <c r="AP2244" t="n">
        <v>96</v>
      </c>
      <c r="AQ2244" t="s">
        <v>88</v>
      </c>
      <c r="AR2244" t="s">
        <v>114</v>
      </c>
      <c r="AS2244" t="s"/>
      <c r="AT2244" t="s">
        <v>90</v>
      </c>
      <c r="AU2244" t="s"/>
      <c r="AV2244" t="s"/>
      <c r="AW2244" t="s"/>
      <c r="AX2244" t="s"/>
      <c r="AY2244" t="n">
        <v>6859963</v>
      </c>
      <c r="AZ2244" t="s">
        <v>155</v>
      </c>
      <c r="BA2244" t="s"/>
      <c r="BB2244" t="n">
        <v>27827</v>
      </c>
      <c r="BC2244" t="n">
        <v>53.549257910139</v>
      </c>
      <c r="BD2244" t="n">
        <v>53.549257910139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92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151</v>
      </c>
      <c r="F2245" t="n">
        <v>-1</v>
      </c>
      <c r="G2245" t="s">
        <v>74</v>
      </c>
      <c r="H2245" t="s">
        <v>75</v>
      </c>
      <c r="I2245" t="s"/>
      <c r="J2245" t="s">
        <v>74</v>
      </c>
      <c r="K2245" t="n">
        <v>175</v>
      </c>
      <c r="L2245" t="s">
        <v>76</v>
      </c>
      <c r="M2245" t="s"/>
      <c r="N2245" t="s">
        <v>157</v>
      </c>
      <c r="O2245" t="s">
        <v>78</v>
      </c>
      <c r="P2245" t="s">
        <v>151</v>
      </c>
      <c r="Q2245" t="s"/>
      <c r="R2245" t="s">
        <v>153</v>
      </c>
      <c r="S2245" t="s">
        <v>158</v>
      </c>
      <c r="T2245" t="s">
        <v>81</v>
      </c>
      <c r="U2245" t="s">
        <v>82</v>
      </c>
      <c r="V2245" t="s">
        <v>83</v>
      </c>
      <c r="W2245" t="s">
        <v>97</v>
      </c>
      <c r="X2245" t="s"/>
      <c r="Y2245" t="s">
        <v>85</v>
      </c>
      <c r="Z2245">
        <f>HYPERLINK("https://hotel-media.eclerx.com/savepage/tk_15468538491940281_sr_273.html","info")</f>
        <v/>
      </c>
      <c r="AA2245" t="n">
        <v>-6859963</v>
      </c>
      <c r="AB2245" t="s"/>
      <c r="AC2245" t="s"/>
      <c r="AD2245" t="s">
        <v>86</v>
      </c>
      <c r="AE2245" t="s"/>
      <c r="AF2245" t="s"/>
      <c r="AG2245" t="s"/>
      <c r="AH2245" t="s"/>
      <c r="AI2245" t="s"/>
      <c r="AJ2245" t="s"/>
      <c r="AK2245" t="s">
        <v>87</v>
      </c>
      <c r="AL2245" t="s"/>
      <c r="AM2245" t="s"/>
      <c r="AN2245" t="s">
        <v>87</v>
      </c>
      <c r="AO2245" t="s"/>
      <c r="AP2245" t="n">
        <v>96</v>
      </c>
      <c r="AQ2245" t="s">
        <v>88</v>
      </c>
      <c r="AR2245" t="s">
        <v>89</v>
      </c>
      <c r="AS2245" t="s"/>
      <c r="AT2245" t="s">
        <v>90</v>
      </c>
      <c r="AU2245" t="s"/>
      <c r="AV2245" t="s"/>
      <c r="AW2245" t="s"/>
      <c r="AX2245" t="s"/>
      <c r="AY2245" t="n">
        <v>6859963</v>
      </c>
      <c r="AZ2245" t="s">
        <v>155</v>
      </c>
      <c r="BA2245" t="s"/>
      <c r="BB2245" t="n">
        <v>27827</v>
      </c>
      <c r="BC2245" t="n">
        <v>53.549257910139</v>
      </c>
      <c r="BD2245" t="n">
        <v>53.549257910139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92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151</v>
      </c>
      <c r="F2246" t="n">
        <v>-1</v>
      </c>
      <c r="G2246" t="s">
        <v>74</v>
      </c>
      <c r="H2246" t="s">
        <v>75</v>
      </c>
      <c r="I2246" t="s"/>
      <c r="J2246" t="s">
        <v>74</v>
      </c>
      <c r="K2246" t="n">
        <v>176</v>
      </c>
      <c r="L2246" t="s">
        <v>76</v>
      </c>
      <c r="M2246" t="s"/>
      <c r="N2246" t="s">
        <v>159</v>
      </c>
      <c r="O2246" t="s">
        <v>78</v>
      </c>
      <c r="P2246" t="s">
        <v>151</v>
      </c>
      <c r="Q2246" t="s"/>
      <c r="R2246" t="s">
        <v>153</v>
      </c>
      <c r="S2246" t="s">
        <v>160</v>
      </c>
      <c r="T2246" t="s">
        <v>81</v>
      </c>
      <c r="U2246" t="s">
        <v>82</v>
      </c>
      <c r="V2246" t="s">
        <v>83</v>
      </c>
      <c r="W2246" t="s">
        <v>97</v>
      </c>
      <c r="X2246" t="s"/>
      <c r="Y2246" t="s">
        <v>85</v>
      </c>
      <c r="Z2246">
        <f>HYPERLINK("https://hotel-media.eclerx.com/savepage/tk_15468538491940281_sr_273.html","info")</f>
        <v/>
      </c>
      <c r="AA2246" t="n">
        <v>-6859963</v>
      </c>
      <c r="AB2246" t="s"/>
      <c r="AC2246" t="s"/>
      <c r="AD2246" t="s">
        <v>86</v>
      </c>
      <c r="AE2246" t="s"/>
      <c r="AF2246" t="s"/>
      <c r="AG2246" t="s"/>
      <c r="AH2246" t="s"/>
      <c r="AI2246" t="s"/>
      <c r="AJ2246" t="s"/>
      <c r="AK2246" t="s">
        <v>87</v>
      </c>
      <c r="AL2246" t="s"/>
      <c r="AM2246" t="s"/>
      <c r="AN2246" t="s">
        <v>87</v>
      </c>
      <c r="AO2246" t="s"/>
      <c r="AP2246" t="n">
        <v>96</v>
      </c>
      <c r="AQ2246" t="s">
        <v>88</v>
      </c>
      <c r="AR2246" t="s">
        <v>89</v>
      </c>
      <c r="AS2246" t="s"/>
      <c r="AT2246" t="s">
        <v>90</v>
      </c>
      <c r="AU2246" t="s"/>
      <c r="AV2246" t="s"/>
      <c r="AW2246" t="s"/>
      <c r="AX2246" t="s"/>
      <c r="AY2246" t="n">
        <v>6859963</v>
      </c>
      <c r="AZ2246" t="s">
        <v>155</v>
      </c>
      <c r="BA2246" t="s"/>
      <c r="BB2246" t="n">
        <v>27827</v>
      </c>
      <c r="BC2246" t="n">
        <v>53.549257910139</v>
      </c>
      <c r="BD2246" t="n">
        <v>53.549257910139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92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151</v>
      </c>
      <c r="F2247" t="n">
        <v>-1</v>
      </c>
      <c r="G2247" t="s">
        <v>74</v>
      </c>
      <c r="H2247" t="s">
        <v>75</v>
      </c>
      <c r="I2247" t="s"/>
      <c r="J2247" t="s">
        <v>74</v>
      </c>
      <c r="K2247" t="n">
        <v>180</v>
      </c>
      <c r="L2247" t="s">
        <v>76</v>
      </c>
      <c r="M2247" t="s"/>
      <c r="N2247" t="s">
        <v>159</v>
      </c>
      <c r="O2247" t="s">
        <v>78</v>
      </c>
      <c r="P2247" t="s">
        <v>151</v>
      </c>
      <c r="Q2247" t="s"/>
      <c r="R2247" t="s">
        <v>153</v>
      </c>
      <c r="S2247" t="s">
        <v>161</v>
      </c>
      <c r="T2247" t="s">
        <v>81</v>
      </c>
      <c r="U2247" t="s">
        <v>82</v>
      </c>
      <c r="V2247" t="s">
        <v>83</v>
      </c>
      <c r="W2247" t="s">
        <v>97</v>
      </c>
      <c r="X2247" t="s"/>
      <c r="Y2247" t="s">
        <v>85</v>
      </c>
      <c r="Z2247">
        <f>HYPERLINK("https://hotel-media.eclerx.com/savepage/tk_15468538491940281_sr_273.html","info")</f>
        <v/>
      </c>
      <c r="AA2247" t="n">
        <v>-6859963</v>
      </c>
      <c r="AB2247" t="s"/>
      <c r="AC2247" t="s"/>
      <c r="AD2247" t="s">
        <v>86</v>
      </c>
      <c r="AE2247" t="s"/>
      <c r="AF2247" t="s"/>
      <c r="AG2247" t="s"/>
      <c r="AH2247" t="s"/>
      <c r="AI2247" t="s"/>
      <c r="AJ2247" t="s"/>
      <c r="AK2247" t="s">
        <v>87</v>
      </c>
      <c r="AL2247" t="s"/>
      <c r="AM2247" t="s"/>
      <c r="AN2247" t="s">
        <v>87</v>
      </c>
      <c r="AO2247" t="s"/>
      <c r="AP2247" t="n">
        <v>96</v>
      </c>
      <c r="AQ2247" t="s">
        <v>88</v>
      </c>
      <c r="AR2247" t="s">
        <v>114</v>
      </c>
      <c r="AS2247" t="s"/>
      <c r="AT2247" t="s">
        <v>90</v>
      </c>
      <c r="AU2247" t="s"/>
      <c r="AV2247" t="s"/>
      <c r="AW2247" t="s"/>
      <c r="AX2247" t="s"/>
      <c r="AY2247" t="n">
        <v>6859963</v>
      </c>
      <c r="AZ2247" t="s">
        <v>155</v>
      </c>
      <c r="BA2247" t="s"/>
      <c r="BB2247" t="n">
        <v>27827</v>
      </c>
      <c r="BC2247" t="n">
        <v>53.549257910139</v>
      </c>
      <c r="BD2247" t="n">
        <v>53.549257910139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92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151</v>
      </c>
      <c r="F2248" t="n">
        <v>-1</v>
      </c>
      <c r="G2248" t="s">
        <v>74</v>
      </c>
      <c r="H2248" t="s">
        <v>75</v>
      </c>
      <c r="I2248" t="s"/>
      <c r="J2248" t="s">
        <v>74</v>
      </c>
      <c r="K2248" t="n">
        <v>180</v>
      </c>
      <c r="L2248" t="s">
        <v>76</v>
      </c>
      <c r="M2248" t="s"/>
      <c r="N2248" t="s">
        <v>157</v>
      </c>
      <c r="O2248" t="s">
        <v>78</v>
      </c>
      <c r="P2248" t="s">
        <v>151</v>
      </c>
      <c r="Q2248" t="s"/>
      <c r="R2248" t="s">
        <v>153</v>
      </c>
      <c r="S2248" t="s">
        <v>161</v>
      </c>
      <c r="T2248" t="s">
        <v>81</v>
      </c>
      <c r="U2248" t="s">
        <v>82</v>
      </c>
      <c r="V2248" t="s">
        <v>83</v>
      </c>
      <c r="W2248" t="s">
        <v>97</v>
      </c>
      <c r="X2248" t="s"/>
      <c r="Y2248" t="s">
        <v>85</v>
      </c>
      <c r="Z2248">
        <f>HYPERLINK("https://hotel-media.eclerx.com/savepage/tk_15468538491940281_sr_273.html","info")</f>
        <v/>
      </c>
      <c r="AA2248" t="n">
        <v>-6859963</v>
      </c>
      <c r="AB2248" t="s"/>
      <c r="AC2248" t="s"/>
      <c r="AD2248" t="s">
        <v>86</v>
      </c>
      <c r="AE2248" t="s"/>
      <c r="AF2248" t="s"/>
      <c r="AG2248" t="s"/>
      <c r="AH2248" t="s"/>
      <c r="AI2248" t="s"/>
      <c r="AJ2248" t="s"/>
      <c r="AK2248" t="s">
        <v>87</v>
      </c>
      <c r="AL2248" t="s"/>
      <c r="AM2248" t="s"/>
      <c r="AN2248" t="s">
        <v>87</v>
      </c>
      <c r="AO2248" t="s"/>
      <c r="AP2248" t="n">
        <v>96</v>
      </c>
      <c r="AQ2248" t="s">
        <v>88</v>
      </c>
      <c r="AR2248" t="s">
        <v>114</v>
      </c>
      <c r="AS2248" t="s"/>
      <c r="AT2248" t="s">
        <v>90</v>
      </c>
      <c r="AU2248" t="s"/>
      <c r="AV2248" t="s"/>
      <c r="AW2248" t="s"/>
      <c r="AX2248" t="s"/>
      <c r="AY2248" t="n">
        <v>6859963</v>
      </c>
      <c r="AZ2248" t="s">
        <v>155</v>
      </c>
      <c r="BA2248" t="s"/>
      <c r="BB2248" t="n">
        <v>27827</v>
      </c>
      <c r="BC2248" t="n">
        <v>53.549257910139</v>
      </c>
      <c r="BD2248" t="n">
        <v>53.549257910139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92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151</v>
      </c>
      <c r="F2249" t="n">
        <v>-1</v>
      </c>
      <c r="G2249" t="s">
        <v>74</v>
      </c>
      <c r="H2249" t="s">
        <v>75</v>
      </c>
      <c r="I2249" t="s"/>
      <c r="J2249" t="s">
        <v>74</v>
      </c>
      <c r="K2249" t="n">
        <v>182</v>
      </c>
      <c r="L2249" t="s">
        <v>76</v>
      </c>
      <c r="M2249" t="s"/>
      <c r="N2249" t="s">
        <v>117</v>
      </c>
      <c r="O2249" t="s">
        <v>78</v>
      </c>
      <c r="P2249" t="s">
        <v>151</v>
      </c>
      <c r="Q2249" t="s"/>
      <c r="R2249" t="s">
        <v>153</v>
      </c>
      <c r="S2249" t="s">
        <v>162</v>
      </c>
      <c r="T2249" t="s">
        <v>81</v>
      </c>
      <c r="U2249" t="s">
        <v>82</v>
      </c>
      <c r="V2249" t="s">
        <v>83</v>
      </c>
      <c r="W2249" t="s">
        <v>84</v>
      </c>
      <c r="X2249" t="s"/>
      <c r="Y2249" t="s">
        <v>85</v>
      </c>
      <c r="Z2249">
        <f>HYPERLINK("https://hotel-media.eclerx.com/savepage/tk_15468538491940281_sr_273.html","info")</f>
        <v/>
      </c>
      <c r="AA2249" t="n">
        <v>-6859963</v>
      </c>
      <c r="AB2249" t="s"/>
      <c r="AC2249" t="s"/>
      <c r="AD2249" t="s">
        <v>86</v>
      </c>
      <c r="AE2249" t="s"/>
      <c r="AF2249" t="s"/>
      <c r="AG2249" t="s"/>
      <c r="AH2249" t="s"/>
      <c r="AI2249" t="s"/>
      <c r="AJ2249" t="s"/>
      <c r="AK2249" t="s">
        <v>87</v>
      </c>
      <c r="AL2249" t="s"/>
      <c r="AM2249" t="s"/>
      <c r="AN2249" t="s">
        <v>87</v>
      </c>
      <c r="AO2249" t="s"/>
      <c r="AP2249" t="n">
        <v>96</v>
      </c>
      <c r="AQ2249" t="s">
        <v>88</v>
      </c>
      <c r="AR2249" t="s">
        <v>119</v>
      </c>
      <c r="AS2249" t="s"/>
      <c r="AT2249" t="s">
        <v>90</v>
      </c>
      <c r="AU2249" t="s"/>
      <c r="AV2249" t="s"/>
      <c r="AW2249" t="s"/>
      <c r="AX2249" t="s"/>
      <c r="AY2249" t="n">
        <v>6859963</v>
      </c>
      <c r="AZ2249" t="s">
        <v>155</v>
      </c>
      <c r="BA2249" t="s"/>
      <c r="BB2249" t="n">
        <v>27827</v>
      </c>
      <c r="BC2249" t="n">
        <v>53.549257910139</v>
      </c>
      <c r="BD2249" t="n">
        <v>53.549257910139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92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151</v>
      </c>
      <c r="F2250" t="n">
        <v>-1</v>
      </c>
      <c r="G2250" t="s">
        <v>74</v>
      </c>
      <c r="H2250" t="s">
        <v>75</v>
      </c>
      <c r="I2250" t="s"/>
      <c r="J2250" t="s">
        <v>74</v>
      </c>
      <c r="K2250" t="n">
        <v>182</v>
      </c>
      <c r="L2250" t="s">
        <v>76</v>
      </c>
      <c r="M2250" t="s"/>
      <c r="N2250" t="s">
        <v>128</v>
      </c>
      <c r="O2250" t="s">
        <v>78</v>
      </c>
      <c r="P2250" t="s">
        <v>151</v>
      </c>
      <c r="Q2250" t="s"/>
      <c r="R2250" t="s">
        <v>153</v>
      </c>
      <c r="S2250" t="s">
        <v>162</v>
      </c>
      <c r="T2250" t="s">
        <v>81</v>
      </c>
      <c r="U2250" t="s">
        <v>82</v>
      </c>
      <c r="V2250" t="s">
        <v>83</v>
      </c>
      <c r="W2250" t="s">
        <v>97</v>
      </c>
      <c r="X2250" t="s"/>
      <c r="Y2250" t="s">
        <v>85</v>
      </c>
      <c r="Z2250">
        <f>HYPERLINK("https://hotel-media.eclerx.com/savepage/tk_15468538491940281_sr_273.html","info")</f>
        <v/>
      </c>
      <c r="AA2250" t="n">
        <v>-6859963</v>
      </c>
      <c r="AB2250" t="s"/>
      <c r="AC2250" t="s"/>
      <c r="AD2250" t="s">
        <v>86</v>
      </c>
      <c r="AE2250" t="s"/>
      <c r="AF2250" t="s"/>
      <c r="AG2250" t="s"/>
      <c r="AH2250" t="s"/>
      <c r="AI2250" t="s"/>
      <c r="AJ2250" t="s"/>
      <c r="AK2250" t="s">
        <v>87</v>
      </c>
      <c r="AL2250" t="s"/>
      <c r="AM2250" t="s"/>
      <c r="AN2250" t="s">
        <v>87</v>
      </c>
      <c r="AO2250" t="s"/>
      <c r="AP2250" t="n">
        <v>96</v>
      </c>
      <c r="AQ2250" t="s">
        <v>88</v>
      </c>
      <c r="AR2250" t="s">
        <v>124</v>
      </c>
      <c r="AS2250" t="s"/>
      <c r="AT2250" t="s">
        <v>90</v>
      </c>
      <c r="AU2250" t="s"/>
      <c r="AV2250" t="s"/>
      <c r="AW2250" t="s"/>
      <c r="AX2250" t="s"/>
      <c r="AY2250" t="n">
        <v>6859963</v>
      </c>
      <c r="AZ2250" t="s">
        <v>155</v>
      </c>
      <c r="BA2250" t="s"/>
      <c r="BB2250" t="n">
        <v>27827</v>
      </c>
      <c r="BC2250" t="n">
        <v>53.549257910139</v>
      </c>
      <c r="BD2250" t="n">
        <v>53.549257910139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92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151</v>
      </c>
      <c r="F2251" t="n">
        <v>-1</v>
      </c>
      <c r="G2251" t="s">
        <v>74</v>
      </c>
      <c r="H2251" t="s">
        <v>75</v>
      </c>
      <c r="I2251" t="s"/>
      <c r="J2251" t="s">
        <v>74</v>
      </c>
      <c r="K2251" t="n">
        <v>182</v>
      </c>
      <c r="L2251" t="s">
        <v>76</v>
      </c>
      <c r="M2251" t="s"/>
      <c r="N2251" t="s">
        <v>128</v>
      </c>
      <c r="O2251" t="s">
        <v>78</v>
      </c>
      <c r="P2251" t="s">
        <v>151</v>
      </c>
      <c r="Q2251" t="s"/>
      <c r="R2251" t="s">
        <v>153</v>
      </c>
      <c r="S2251" t="s">
        <v>162</v>
      </c>
      <c r="T2251" t="s">
        <v>81</v>
      </c>
      <c r="U2251" t="s">
        <v>82</v>
      </c>
      <c r="V2251" t="s">
        <v>83</v>
      </c>
      <c r="W2251" t="s">
        <v>97</v>
      </c>
      <c r="X2251" t="s"/>
      <c r="Y2251" t="s">
        <v>85</v>
      </c>
      <c r="Z2251">
        <f>HYPERLINK("https://hotel-media.eclerx.com/savepage/tk_15468538491940281_sr_273.html","info")</f>
        <v/>
      </c>
      <c r="AA2251" t="n">
        <v>-6859963</v>
      </c>
      <c r="AB2251" t="s"/>
      <c r="AC2251" t="s"/>
      <c r="AD2251" t="s">
        <v>86</v>
      </c>
      <c r="AE2251" t="s"/>
      <c r="AF2251" t="s"/>
      <c r="AG2251" t="s"/>
      <c r="AH2251" t="s"/>
      <c r="AI2251" t="s"/>
      <c r="AJ2251" t="s"/>
      <c r="AK2251" t="s">
        <v>87</v>
      </c>
      <c r="AL2251" t="s"/>
      <c r="AM2251" t="s"/>
      <c r="AN2251" t="s">
        <v>87</v>
      </c>
      <c r="AO2251" t="s"/>
      <c r="AP2251" t="n">
        <v>96</v>
      </c>
      <c r="AQ2251" t="s">
        <v>88</v>
      </c>
      <c r="AR2251" t="s">
        <v>119</v>
      </c>
      <c r="AS2251" t="s"/>
      <c r="AT2251" t="s">
        <v>90</v>
      </c>
      <c r="AU2251" t="s"/>
      <c r="AV2251" t="s"/>
      <c r="AW2251" t="s"/>
      <c r="AX2251" t="s"/>
      <c r="AY2251" t="n">
        <v>6859963</v>
      </c>
      <c r="AZ2251" t="s">
        <v>155</v>
      </c>
      <c r="BA2251" t="s"/>
      <c r="BB2251" t="n">
        <v>27827</v>
      </c>
      <c r="BC2251" t="n">
        <v>53.549257910139</v>
      </c>
      <c r="BD2251" t="n">
        <v>53.549257910139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92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151</v>
      </c>
      <c r="F2252" t="n">
        <v>-1</v>
      </c>
      <c r="G2252" t="s">
        <v>74</v>
      </c>
      <c r="H2252" t="s">
        <v>75</v>
      </c>
      <c r="I2252" t="s"/>
      <c r="J2252" t="s">
        <v>74</v>
      </c>
      <c r="K2252" t="n">
        <v>182</v>
      </c>
      <c r="L2252" t="s">
        <v>76</v>
      </c>
      <c r="M2252" t="s"/>
      <c r="N2252" t="s">
        <v>120</v>
      </c>
      <c r="O2252" t="s">
        <v>78</v>
      </c>
      <c r="P2252" t="s">
        <v>151</v>
      </c>
      <c r="Q2252" t="s"/>
      <c r="R2252" t="s">
        <v>153</v>
      </c>
      <c r="S2252" t="s">
        <v>162</v>
      </c>
      <c r="T2252" t="s">
        <v>81</v>
      </c>
      <c r="U2252" t="s">
        <v>82</v>
      </c>
      <c r="V2252" t="s">
        <v>83</v>
      </c>
      <c r="W2252" t="s">
        <v>84</v>
      </c>
      <c r="X2252" t="s"/>
      <c r="Y2252" t="s">
        <v>85</v>
      </c>
      <c r="Z2252">
        <f>HYPERLINK("https://hotel-media.eclerx.com/savepage/tk_15468538491940281_sr_273.html","info")</f>
        <v/>
      </c>
      <c r="AA2252" t="n">
        <v>-6859963</v>
      </c>
      <c r="AB2252" t="s"/>
      <c r="AC2252" t="s"/>
      <c r="AD2252" t="s">
        <v>86</v>
      </c>
      <c r="AE2252" t="s"/>
      <c r="AF2252" t="s"/>
      <c r="AG2252" t="s"/>
      <c r="AH2252" t="s"/>
      <c r="AI2252" t="s"/>
      <c r="AJ2252" t="s"/>
      <c r="AK2252" t="s">
        <v>87</v>
      </c>
      <c r="AL2252" t="s"/>
      <c r="AM2252" t="s"/>
      <c r="AN2252" t="s">
        <v>87</v>
      </c>
      <c r="AO2252" t="s"/>
      <c r="AP2252" t="n">
        <v>96</v>
      </c>
      <c r="AQ2252" t="s">
        <v>88</v>
      </c>
      <c r="AR2252" t="s">
        <v>121</v>
      </c>
      <c r="AS2252" t="s"/>
      <c r="AT2252" t="s">
        <v>90</v>
      </c>
      <c r="AU2252" t="s"/>
      <c r="AV2252" t="s"/>
      <c r="AW2252" t="s"/>
      <c r="AX2252" t="s"/>
      <c r="AY2252" t="n">
        <v>6859963</v>
      </c>
      <c r="AZ2252" t="s">
        <v>155</v>
      </c>
      <c r="BA2252" t="s"/>
      <c r="BB2252" t="n">
        <v>27827</v>
      </c>
      <c r="BC2252" t="n">
        <v>53.549257910139</v>
      </c>
      <c r="BD2252" t="n">
        <v>53.549257910139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92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151</v>
      </c>
      <c r="F2253" t="n">
        <v>-1</v>
      </c>
      <c r="G2253" t="s">
        <v>74</v>
      </c>
      <c r="H2253" t="s">
        <v>75</v>
      </c>
      <c r="I2253" t="s"/>
      <c r="J2253" t="s">
        <v>74</v>
      </c>
      <c r="K2253" t="n">
        <v>182</v>
      </c>
      <c r="L2253" t="s">
        <v>76</v>
      </c>
      <c r="M2253" t="s"/>
      <c r="N2253" t="s">
        <v>117</v>
      </c>
      <c r="O2253" t="s">
        <v>78</v>
      </c>
      <c r="P2253" t="s">
        <v>151</v>
      </c>
      <c r="Q2253" t="s"/>
      <c r="R2253" t="s">
        <v>153</v>
      </c>
      <c r="S2253" t="s">
        <v>162</v>
      </c>
      <c r="T2253" t="s">
        <v>81</v>
      </c>
      <c r="U2253" t="s">
        <v>82</v>
      </c>
      <c r="V2253" t="s">
        <v>83</v>
      </c>
      <c r="W2253" t="s">
        <v>84</v>
      </c>
      <c r="X2253" t="s"/>
      <c r="Y2253" t="s">
        <v>85</v>
      </c>
      <c r="Z2253">
        <f>HYPERLINK("https://hotel-media.eclerx.com/savepage/tk_15468538491940281_sr_273.html","info")</f>
        <v/>
      </c>
      <c r="AA2253" t="n">
        <v>-6859963</v>
      </c>
      <c r="AB2253" t="s"/>
      <c r="AC2253" t="s"/>
      <c r="AD2253" t="s">
        <v>86</v>
      </c>
      <c r="AE2253" t="s"/>
      <c r="AF2253" t="s"/>
      <c r="AG2253" t="s"/>
      <c r="AH2253" t="s"/>
      <c r="AI2253" t="s"/>
      <c r="AJ2253" t="s"/>
      <c r="AK2253" t="s">
        <v>87</v>
      </c>
      <c r="AL2253" t="s"/>
      <c r="AM2253" t="s"/>
      <c r="AN2253" t="s">
        <v>87</v>
      </c>
      <c r="AO2253" t="s"/>
      <c r="AP2253" t="n">
        <v>96</v>
      </c>
      <c r="AQ2253" t="s">
        <v>88</v>
      </c>
      <c r="AR2253" t="s">
        <v>124</v>
      </c>
      <c r="AS2253" t="s"/>
      <c r="AT2253" t="s">
        <v>90</v>
      </c>
      <c r="AU2253" t="s"/>
      <c r="AV2253" t="s"/>
      <c r="AW2253" t="s"/>
      <c r="AX2253" t="s"/>
      <c r="AY2253" t="n">
        <v>6859963</v>
      </c>
      <c r="AZ2253" t="s">
        <v>155</v>
      </c>
      <c r="BA2253" t="s"/>
      <c r="BB2253" t="n">
        <v>27827</v>
      </c>
      <c r="BC2253" t="n">
        <v>53.549257910139</v>
      </c>
      <c r="BD2253" t="n">
        <v>53.549257910139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92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151</v>
      </c>
      <c r="F2254" t="n">
        <v>-1</v>
      </c>
      <c r="G2254" t="s">
        <v>74</v>
      </c>
      <c r="H2254" t="s">
        <v>75</v>
      </c>
      <c r="I2254" t="s"/>
      <c r="J2254" t="s">
        <v>74</v>
      </c>
      <c r="K2254" t="n">
        <v>184</v>
      </c>
      <c r="L2254" t="s">
        <v>76</v>
      </c>
      <c r="M2254" t="s"/>
      <c r="N2254" t="s">
        <v>128</v>
      </c>
      <c r="O2254" t="s">
        <v>78</v>
      </c>
      <c r="P2254" t="s">
        <v>151</v>
      </c>
      <c r="Q2254" t="s"/>
      <c r="R2254" t="s">
        <v>153</v>
      </c>
      <c r="S2254" t="s">
        <v>163</v>
      </c>
      <c r="T2254" t="s">
        <v>81</v>
      </c>
      <c r="U2254" t="s">
        <v>82</v>
      </c>
      <c r="V2254" t="s">
        <v>83</v>
      </c>
      <c r="W2254" t="s">
        <v>97</v>
      </c>
      <c r="X2254" t="s"/>
      <c r="Y2254" t="s">
        <v>85</v>
      </c>
      <c r="Z2254">
        <f>HYPERLINK("https://hotel-media.eclerx.com/savepage/tk_15468538491940281_sr_273.html","info")</f>
        <v/>
      </c>
      <c r="AA2254" t="n">
        <v>-6859963</v>
      </c>
      <c r="AB2254" t="s"/>
      <c r="AC2254" t="s"/>
      <c r="AD2254" t="s">
        <v>86</v>
      </c>
      <c r="AE2254" t="s"/>
      <c r="AF2254" t="s"/>
      <c r="AG2254" t="s"/>
      <c r="AH2254" t="s"/>
      <c r="AI2254" t="s"/>
      <c r="AJ2254" t="s"/>
      <c r="AK2254" t="s">
        <v>87</v>
      </c>
      <c r="AL2254" t="s"/>
      <c r="AM2254" t="s"/>
      <c r="AN2254" t="s">
        <v>87</v>
      </c>
      <c r="AO2254" t="s"/>
      <c r="AP2254" t="n">
        <v>96</v>
      </c>
      <c r="AQ2254" t="s">
        <v>88</v>
      </c>
      <c r="AR2254" t="s">
        <v>148</v>
      </c>
      <c r="AS2254" t="s"/>
      <c r="AT2254" t="s">
        <v>90</v>
      </c>
      <c r="AU2254" t="s"/>
      <c r="AV2254" t="s"/>
      <c r="AW2254" t="s"/>
      <c r="AX2254" t="s"/>
      <c r="AY2254" t="n">
        <v>6859963</v>
      </c>
      <c r="AZ2254" t="s">
        <v>155</v>
      </c>
      <c r="BA2254" t="s"/>
      <c r="BB2254" t="n">
        <v>27827</v>
      </c>
      <c r="BC2254" t="n">
        <v>53.549257910139</v>
      </c>
      <c r="BD2254" t="n">
        <v>53.549257910139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92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151</v>
      </c>
      <c r="F2255" t="n">
        <v>-1</v>
      </c>
      <c r="G2255" t="s">
        <v>74</v>
      </c>
      <c r="H2255" t="s">
        <v>75</v>
      </c>
      <c r="I2255" t="s"/>
      <c r="J2255" t="s">
        <v>74</v>
      </c>
      <c r="K2255" t="n">
        <v>184</v>
      </c>
      <c r="L2255" t="s">
        <v>76</v>
      </c>
      <c r="M2255" t="s"/>
      <c r="N2255" t="s">
        <v>128</v>
      </c>
      <c r="O2255" t="s">
        <v>78</v>
      </c>
      <c r="P2255" t="s">
        <v>151</v>
      </c>
      <c r="Q2255" t="s"/>
      <c r="R2255" t="s">
        <v>153</v>
      </c>
      <c r="S2255" t="s">
        <v>163</v>
      </c>
      <c r="T2255" t="s">
        <v>81</v>
      </c>
      <c r="U2255" t="s">
        <v>82</v>
      </c>
      <c r="V2255" t="s">
        <v>83</v>
      </c>
      <c r="W2255" t="s">
        <v>97</v>
      </c>
      <c r="X2255" t="s"/>
      <c r="Y2255" t="s">
        <v>85</v>
      </c>
      <c r="Z2255">
        <f>HYPERLINK("https://hotel-media.eclerx.com/savepage/tk_15468538491940281_sr_273.html","info")</f>
        <v/>
      </c>
      <c r="AA2255" t="n">
        <v>-6859963</v>
      </c>
      <c r="AB2255" t="s"/>
      <c r="AC2255" t="s"/>
      <c r="AD2255" t="s">
        <v>86</v>
      </c>
      <c r="AE2255" t="s"/>
      <c r="AF2255" t="s"/>
      <c r="AG2255" t="s"/>
      <c r="AH2255" t="s"/>
      <c r="AI2255" t="s"/>
      <c r="AJ2255" t="s"/>
      <c r="AK2255" t="s">
        <v>87</v>
      </c>
      <c r="AL2255" t="s"/>
      <c r="AM2255" t="s"/>
      <c r="AN2255" t="s">
        <v>87</v>
      </c>
      <c r="AO2255" t="s"/>
      <c r="AP2255" t="n">
        <v>96</v>
      </c>
      <c r="AQ2255" t="s">
        <v>88</v>
      </c>
      <c r="AR2255" t="s">
        <v>121</v>
      </c>
      <c r="AS2255" t="s"/>
      <c r="AT2255" t="s">
        <v>90</v>
      </c>
      <c r="AU2255" t="s"/>
      <c r="AV2255" t="s"/>
      <c r="AW2255" t="s"/>
      <c r="AX2255" t="s"/>
      <c r="AY2255" t="n">
        <v>6859963</v>
      </c>
      <c r="AZ2255" t="s">
        <v>155</v>
      </c>
      <c r="BA2255" t="s"/>
      <c r="BB2255" t="n">
        <v>27827</v>
      </c>
      <c r="BC2255" t="n">
        <v>53.549257910139</v>
      </c>
      <c r="BD2255" t="n">
        <v>53.549257910139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92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151</v>
      </c>
      <c r="F2256" t="n">
        <v>-1</v>
      </c>
      <c r="G2256" t="s">
        <v>74</v>
      </c>
      <c r="H2256" t="s">
        <v>75</v>
      </c>
      <c r="I2256" t="s"/>
      <c r="J2256" t="s">
        <v>74</v>
      </c>
      <c r="K2256" t="n">
        <v>196</v>
      </c>
      <c r="L2256" t="s">
        <v>76</v>
      </c>
      <c r="M2256" t="s"/>
      <c r="N2256" t="s">
        <v>164</v>
      </c>
      <c r="O2256" t="s">
        <v>78</v>
      </c>
      <c r="P2256" t="s">
        <v>151</v>
      </c>
      <c r="Q2256" t="s"/>
      <c r="R2256" t="s">
        <v>153</v>
      </c>
      <c r="S2256" t="s">
        <v>165</v>
      </c>
      <c r="T2256" t="s">
        <v>81</v>
      </c>
      <c r="U2256" t="s">
        <v>82</v>
      </c>
      <c r="V2256" t="s">
        <v>83</v>
      </c>
      <c r="W2256" t="s">
        <v>97</v>
      </c>
      <c r="X2256" t="s"/>
      <c r="Y2256" t="s">
        <v>85</v>
      </c>
      <c r="Z2256">
        <f>HYPERLINK("https://hotel-media.eclerx.com/savepage/tk_15468538491940281_sr_273.html","info")</f>
        <v/>
      </c>
      <c r="AA2256" t="n">
        <v>-6859963</v>
      </c>
      <c r="AB2256" t="s"/>
      <c r="AC2256" t="s"/>
      <c r="AD2256" t="s">
        <v>86</v>
      </c>
      <c r="AE2256" t="s"/>
      <c r="AF2256" t="s"/>
      <c r="AG2256" t="s"/>
      <c r="AH2256" t="s"/>
      <c r="AI2256" t="s"/>
      <c r="AJ2256" t="s"/>
      <c r="AK2256" t="s">
        <v>87</v>
      </c>
      <c r="AL2256" t="s"/>
      <c r="AM2256" t="s"/>
      <c r="AN2256" t="s">
        <v>87</v>
      </c>
      <c r="AO2256" t="s"/>
      <c r="AP2256" t="n">
        <v>96</v>
      </c>
      <c r="AQ2256" t="s">
        <v>88</v>
      </c>
      <c r="AR2256" t="s">
        <v>89</v>
      </c>
      <c r="AS2256" t="s"/>
      <c r="AT2256" t="s">
        <v>90</v>
      </c>
      <c r="AU2256" t="s"/>
      <c r="AV2256" t="s"/>
      <c r="AW2256" t="s"/>
      <c r="AX2256" t="s"/>
      <c r="AY2256" t="n">
        <v>6859963</v>
      </c>
      <c r="AZ2256" t="s">
        <v>155</v>
      </c>
      <c r="BA2256" t="s"/>
      <c r="BB2256" t="n">
        <v>27827</v>
      </c>
      <c r="BC2256" t="n">
        <v>53.549257910139</v>
      </c>
      <c r="BD2256" t="n">
        <v>53.549257910139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92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151</v>
      </c>
      <c r="F2257" t="n">
        <v>-1</v>
      </c>
      <c r="G2257" t="s">
        <v>74</v>
      </c>
      <c r="H2257" t="s">
        <v>75</v>
      </c>
      <c r="I2257" t="s"/>
      <c r="J2257" t="s">
        <v>74</v>
      </c>
      <c r="K2257" t="n">
        <v>202</v>
      </c>
      <c r="L2257" t="s">
        <v>76</v>
      </c>
      <c r="M2257" t="s"/>
      <c r="N2257" t="s">
        <v>164</v>
      </c>
      <c r="O2257" t="s">
        <v>78</v>
      </c>
      <c r="P2257" t="s">
        <v>151</v>
      </c>
      <c r="Q2257" t="s"/>
      <c r="R2257" t="s">
        <v>153</v>
      </c>
      <c r="S2257" t="s">
        <v>166</v>
      </c>
      <c r="T2257" t="s">
        <v>81</v>
      </c>
      <c r="U2257" t="s">
        <v>82</v>
      </c>
      <c r="V2257" t="s">
        <v>83</v>
      </c>
      <c r="W2257" t="s">
        <v>97</v>
      </c>
      <c r="X2257" t="s"/>
      <c r="Y2257" t="s">
        <v>85</v>
      </c>
      <c r="Z2257">
        <f>HYPERLINK("https://hotel-media.eclerx.com/savepage/tk_15468538491940281_sr_273.html","info")</f>
        <v/>
      </c>
      <c r="AA2257" t="n">
        <v>-6859963</v>
      </c>
      <c r="AB2257" t="s"/>
      <c r="AC2257" t="s"/>
      <c r="AD2257" t="s">
        <v>86</v>
      </c>
      <c r="AE2257" t="s"/>
      <c r="AF2257" t="s"/>
      <c r="AG2257" t="s"/>
      <c r="AH2257" t="s"/>
      <c r="AI2257" t="s"/>
      <c r="AJ2257" t="s"/>
      <c r="AK2257" t="s">
        <v>87</v>
      </c>
      <c r="AL2257" t="s"/>
      <c r="AM2257" t="s"/>
      <c r="AN2257" t="s">
        <v>87</v>
      </c>
      <c r="AO2257" t="s"/>
      <c r="AP2257" t="n">
        <v>96</v>
      </c>
      <c r="AQ2257" t="s">
        <v>88</v>
      </c>
      <c r="AR2257" t="s">
        <v>114</v>
      </c>
      <c r="AS2257" t="s"/>
      <c r="AT2257" t="s">
        <v>90</v>
      </c>
      <c r="AU2257" t="s"/>
      <c r="AV2257" t="s"/>
      <c r="AW2257" t="s"/>
      <c r="AX2257" t="s"/>
      <c r="AY2257" t="n">
        <v>6859963</v>
      </c>
      <c r="AZ2257" t="s">
        <v>155</v>
      </c>
      <c r="BA2257" t="s"/>
      <c r="BB2257" t="n">
        <v>27827</v>
      </c>
      <c r="BC2257" t="n">
        <v>53.549257910139</v>
      </c>
      <c r="BD2257" t="n">
        <v>53.549257910139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92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151</v>
      </c>
      <c r="F2258" t="n">
        <v>-1</v>
      </c>
      <c r="G2258" t="s">
        <v>74</v>
      </c>
      <c r="H2258" t="s">
        <v>75</v>
      </c>
      <c r="I2258" t="s"/>
      <c r="J2258" t="s">
        <v>74</v>
      </c>
      <c r="K2258" t="n">
        <v>205</v>
      </c>
      <c r="L2258" t="s">
        <v>76</v>
      </c>
      <c r="M2258" t="s"/>
      <c r="N2258" t="s">
        <v>167</v>
      </c>
      <c r="O2258" t="s">
        <v>78</v>
      </c>
      <c r="P2258" t="s">
        <v>151</v>
      </c>
      <c r="Q2258" t="s"/>
      <c r="R2258" t="s">
        <v>153</v>
      </c>
      <c r="S2258" t="s">
        <v>168</v>
      </c>
      <c r="T2258" t="s">
        <v>81</v>
      </c>
      <c r="U2258" t="s">
        <v>82</v>
      </c>
      <c r="V2258" t="s">
        <v>83</v>
      </c>
      <c r="W2258" t="s">
        <v>97</v>
      </c>
      <c r="X2258" t="s"/>
      <c r="Y2258" t="s">
        <v>85</v>
      </c>
      <c r="Z2258">
        <f>HYPERLINK("https://hotel-media.eclerx.com/savepage/tk_15468538491940281_sr_273.html","info")</f>
        <v/>
      </c>
      <c r="AA2258" t="n">
        <v>-6859963</v>
      </c>
      <c r="AB2258" t="s"/>
      <c r="AC2258" t="s"/>
      <c r="AD2258" t="s">
        <v>86</v>
      </c>
      <c r="AE2258" t="s"/>
      <c r="AF2258" t="s"/>
      <c r="AG2258" t="s"/>
      <c r="AH2258" t="s"/>
      <c r="AI2258" t="s"/>
      <c r="AJ2258" t="s"/>
      <c r="AK2258" t="s">
        <v>87</v>
      </c>
      <c r="AL2258" t="s"/>
      <c r="AM2258" t="s"/>
      <c r="AN2258" t="s">
        <v>87</v>
      </c>
      <c r="AO2258" t="s"/>
      <c r="AP2258" t="n">
        <v>96</v>
      </c>
      <c r="AQ2258" t="s">
        <v>88</v>
      </c>
      <c r="AR2258" t="s">
        <v>89</v>
      </c>
      <c r="AS2258" t="s"/>
      <c r="AT2258" t="s">
        <v>90</v>
      </c>
      <c r="AU2258" t="s"/>
      <c r="AV2258" t="s"/>
      <c r="AW2258" t="s"/>
      <c r="AX2258" t="s"/>
      <c r="AY2258" t="n">
        <v>6859963</v>
      </c>
      <c r="AZ2258" t="s">
        <v>155</v>
      </c>
      <c r="BA2258" t="s"/>
      <c r="BB2258" t="n">
        <v>27827</v>
      </c>
      <c r="BC2258" t="n">
        <v>53.549257910139</v>
      </c>
      <c r="BD2258" t="n">
        <v>53.549257910139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92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151</v>
      </c>
      <c r="F2259" t="n">
        <v>-1</v>
      </c>
      <c r="G2259" t="s">
        <v>74</v>
      </c>
      <c r="H2259" t="s">
        <v>75</v>
      </c>
      <c r="I2259" t="s"/>
      <c r="J2259" t="s">
        <v>74</v>
      </c>
      <c r="K2259" t="n">
        <v>207</v>
      </c>
      <c r="L2259" t="s">
        <v>76</v>
      </c>
      <c r="M2259" t="s"/>
      <c r="N2259" t="s">
        <v>169</v>
      </c>
      <c r="O2259" t="s">
        <v>78</v>
      </c>
      <c r="P2259" t="s">
        <v>151</v>
      </c>
      <c r="Q2259" t="s"/>
      <c r="R2259" t="s">
        <v>153</v>
      </c>
      <c r="S2259" t="s">
        <v>170</v>
      </c>
      <c r="T2259" t="s">
        <v>81</v>
      </c>
      <c r="U2259" t="s">
        <v>82</v>
      </c>
      <c r="V2259" t="s">
        <v>83</v>
      </c>
      <c r="W2259" t="s">
        <v>97</v>
      </c>
      <c r="X2259" t="s"/>
      <c r="Y2259" t="s">
        <v>85</v>
      </c>
      <c r="Z2259">
        <f>HYPERLINK("https://hotel-media.eclerx.com/savepage/tk_15468538491940281_sr_273.html","info")</f>
        <v/>
      </c>
      <c r="AA2259" t="n">
        <v>-6859963</v>
      </c>
      <c r="AB2259" t="s"/>
      <c r="AC2259" t="s"/>
      <c r="AD2259" t="s">
        <v>86</v>
      </c>
      <c r="AE2259" t="s"/>
      <c r="AF2259" t="s"/>
      <c r="AG2259" t="s"/>
      <c r="AH2259" t="s"/>
      <c r="AI2259" t="s"/>
      <c r="AJ2259" t="s"/>
      <c r="AK2259" t="s">
        <v>87</v>
      </c>
      <c r="AL2259" t="s"/>
      <c r="AM2259" t="s"/>
      <c r="AN2259" t="s">
        <v>87</v>
      </c>
      <c r="AO2259" t="s"/>
      <c r="AP2259" t="n">
        <v>96</v>
      </c>
      <c r="AQ2259" t="s">
        <v>88</v>
      </c>
      <c r="AR2259" t="s">
        <v>121</v>
      </c>
      <c r="AS2259" t="s"/>
      <c r="AT2259" t="s">
        <v>90</v>
      </c>
      <c r="AU2259" t="s"/>
      <c r="AV2259" t="s"/>
      <c r="AW2259" t="s"/>
      <c r="AX2259" t="s"/>
      <c r="AY2259" t="n">
        <v>6859963</v>
      </c>
      <c r="AZ2259" t="s">
        <v>155</v>
      </c>
      <c r="BA2259" t="s"/>
      <c r="BB2259" t="n">
        <v>27827</v>
      </c>
      <c r="BC2259" t="n">
        <v>53.549257910139</v>
      </c>
      <c r="BD2259" t="n">
        <v>53.549257910139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92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151</v>
      </c>
      <c r="F2260" t="n">
        <v>-1</v>
      </c>
      <c r="G2260" t="s">
        <v>74</v>
      </c>
      <c r="H2260" t="s">
        <v>75</v>
      </c>
      <c r="I2260" t="s"/>
      <c r="J2260" t="s">
        <v>74</v>
      </c>
      <c r="K2260" t="n">
        <v>208</v>
      </c>
      <c r="L2260" t="s">
        <v>76</v>
      </c>
      <c r="M2260" t="s"/>
      <c r="N2260" t="s">
        <v>137</v>
      </c>
      <c r="O2260" t="s">
        <v>78</v>
      </c>
      <c r="P2260" t="s">
        <v>151</v>
      </c>
      <c r="Q2260" t="s"/>
      <c r="R2260" t="s">
        <v>153</v>
      </c>
      <c r="S2260" t="s">
        <v>171</v>
      </c>
      <c r="T2260" t="s">
        <v>81</v>
      </c>
      <c r="U2260" t="s">
        <v>82</v>
      </c>
      <c r="V2260" t="s">
        <v>83</v>
      </c>
      <c r="W2260" t="s">
        <v>84</v>
      </c>
      <c r="X2260" t="s"/>
      <c r="Y2260" t="s">
        <v>85</v>
      </c>
      <c r="Z2260">
        <f>HYPERLINK("https://hotel-media.eclerx.com/savepage/tk_15468538491940281_sr_273.html","info")</f>
        <v/>
      </c>
      <c r="AA2260" t="n">
        <v>-6859963</v>
      </c>
      <c r="AB2260" t="s"/>
      <c r="AC2260" t="s"/>
      <c r="AD2260" t="s">
        <v>86</v>
      </c>
      <c r="AE2260" t="s"/>
      <c r="AF2260" t="s"/>
      <c r="AG2260" t="s"/>
      <c r="AH2260" t="s"/>
      <c r="AI2260" t="s"/>
      <c r="AJ2260" t="s"/>
      <c r="AK2260" t="s">
        <v>87</v>
      </c>
      <c r="AL2260" t="s"/>
      <c r="AM2260" t="s"/>
      <c r="AN2260" t="s">
        <v>87</v>
      </c>
      <c r="AO2260" t="s"/>
      <c r="AP2260" t="n">
        <v>96</v>
      </c>
      <c r="AQ2260" t="s">
        <v>88</v>
      </c>
      <c r="AR2260" t="s">
        <v>121</v>
      </c>
      <c r="AS2260" t="s"/>
      <c r="AT2260" t="s">
        <v>90</v>
      </c>
      <c r="AU2260" t="s"/>
      <c r="AV2260" t="s"/>
      <c r="AW2260" t="s"/>
      <c r="AX2260" t="s"/>
      <c r="AY2260" t="n">
        <v>6859963</v>
      </c>
      <c r="AZ2260" t="s">
        <v>155</v>
      </c>
      <c r="BA2260" t="s"/>
      <c r="BB2260" t="n">
        <v>27827</v>
      </c>
      <c r="BC2260" t="n">
        <v>53.549257910139</v>
      </c>
      <c r="BD2260" t="n">
        <v>53.549257910139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92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151</v>
      </c>
      <c r="F2261" t="n">
        <v>-1</v>
      </c>
      <c r="G2261" t="s">
        <v>74</v>
      </c>
      <c r="H2261" t="s">
        <v>75</v>
      </c>
      <c r="I2261" t="s"/>
      <c r="J2261" t="s">
        <v>74</v>
      </c>
      <c r="K2261" t="n">
        <v>208</v>
      </c>
      <c r="L2261" t="s">
        <v>76</v>
      </c>
      <c r="M2261" t="s"/>
      <c r="N2261" t="s">
        <v>128</v>
      </c>
      <c r="O2261" t="s">
        <v>78</v>
      </c>
      <c r="P2261" t="s">
        <v>151</v>
      </c>
      <c r="Q2261" t="s"/>
      <c r="R2261" t="s">
        <v>153</v>
      </c>
      <c r="S2261" t="s">
        <v>171</v>
      </c>
      <c r="T2261" t="s">
        <v>81</v>
      </c>
      <c r="U2261" t="s">
        <v>82</v>
      </c>
      <c r="V2261" t="s">
        <v>83</v>
      </c>
      <c r="W2261" t="s">
        <v>84</v>
      </c>
      <c r="X2261" t="s"/>
      <c r="Y2261" t="s">
        <v>85</v>
      </c>
      <c r="Z2261">
        <f>HYPERLINK("https://hotel-media.eclerx.com/savepage/tk_15468538491940281_sr_273.html","info")</f>
        <v/>
      </c>
      <c r="AA2261" t="n">
        <v>-6859963</v>
      </c>
      <c r="AB2261" t="s"/>
      <c r="AC2261" t="s"/>
      <c r="AD2261" t="s">
        <v>86</v>
      </c>
      <c r="AE2261" t="s"/>
      <c r="AF2261" t="s"/>
      <c r="AG2261" t="s"/>
      <c r="AH2261" t="s"/>
      <c r="AI2261" t="s"/>
      <c r="AJ2261" t="s"/>
      <c r="AK2261" t="s">
        <v>87</v>
      </c>
      <c r="AL2261" t="s"/>
      <c r="AM2261" t="s"/>
      <c r="AN2261" t="s">
        <v>87</v>
      </c>
      <c r="AO2261" t="s"/>
      <c r="AP2261" t="n">
        <v>96</v>
      </c>
      <c r="AQ2261" t="s">
        <v>88</v>
      </c>
      <c r="AR2261" t="s">
        <v>124</v>
      </c>
      <c r="AS2261" t="s"/>
      <c r="AT2261" t="s">
        <v>90</v>
      </c>
      <c r="AU2261" t="s"/>
      <c r="AV2261" t="s"/>
      <c r="AW2261" t="s"/>
      <c r="AX2261" t="s"/>
      <c r="AY2261" t="n">
        <v>6859963</v>
      </c>
      <c r="AZ2261" t="s">
        <v>155</v>
      </c>
      <c r="BA2261" t="s"/>
      <c r="BB2261" t="n">
        <v>27827</v>
      </c>
      <c r="BC2261" t="n">
        <v>53.549257910139</v>
      </c>
      <c r="BD2261" t="n">
        <v>53.549257910139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92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151</v>
      </c>
      <c r="F2262" t="n">
        <v>-1</v>
      </c>
      <c r="G2262" t="s">
        <v>74</v>
      </c>
      <c r="H2262" t="s">
        <v>75</v>
      </c>
      <c r="I2262" t="s"/>
      <c r="J2262" t="s">
        <v>74</v>
      </c>
      <c r="K2262" t="n">
        <v>208</v>
      </c>
      <c r="L2262" t="s">
        <v>76</v>
      </c>
      <c r="M2262" t="s"/>
      <c r="N2262" t="s">
        <v>128</v>
      </c>
      <c r="O2262" t="s">
        <v>78</v>
      </c>
      <c r="P2262" t="s">
        <v>151</v>
      </c>
      <c r="Q2262" t="s"/>
      <c r="R2262" t="s">
        <v>153</v>
      </c>
      <c r="S2262" t="s">
        <v>171</v>
      </c>
      <c r="T2262" t="s">
        <v>81</v>
      </c>
      <c r="U2262" t="s">
        <v>82</v>
      </c>
      <c r="V2262" t="s">
        <v>83</v>
      </c>
      <c r="W2262" t="s">
        <v>84</v>
      </c>
      <c r="X2262" t="s"/>
      <c r="Y2262" t="s">
        <v>85</v>
      </c>
      <c r="Z2262">
        <f>HYPERLINK("https://hotel-media.eclerx.com/savepage/tk_15468538491940281_sr_273.html","info")</f>
        <v/>
      </c>
      <c r="AA2262" t="n">
        <v>-6859963</v>
      </c>
      <c r="AB2262" t="s"/>
      <c r="AC2262" t="s"/>
      <c r="AD2262" t="s">
        <v>86</v>
      </c>
      <c r="AE2262" t="s"/>
      <c r="AF2262" t="s"/>
      <c r="AG2262" t="s"/>
      <c r="AH2262" t="s"/>
      <c r="AI2262" t="s"/>
      <c r="AJ2262" t="s"/>
      <c r="AK2262" t="s">
        <v>87</v>
      </c>
      <c r="AL2262" t="s"/>
      <c r="AM2262" t="s"/>
      <c r="AN2262" t="s">
        <v>87</v>
      </c>
      <c r="AO2262" t="s"/>
      <c r="AP2262" t="n">
        <v>96</v>
      </c>
      <c r="AQ2262" t="s">
        <v>88</v>
      </c>
      <c r="AR2262" t="s">
        <v>119</v>
      </c>
      <c r="AS2262" t="s"/>
      <c r="AT2262" t="s">
        <v>90</v>
      </c>
      <c r="AU2262" t="s"/>
      <c r="AV2262" t="s"/>
      <c r="AW2262" t="s"/>
      <c r="AX2262" t="s"/>
      <c r="AY2262" t="n">
        <v>6859963</v>
      </c>
      <c r="AZ2262" t="s">
        <v>155</v>
      </c>
      <c r="BA2262" t="s"/>
      <c r="BB2262" t="n">
        <v>27827</v>
      </c>
      <c r="BC2262" t="n">
        <v>53.549257910139</v>
      </c>
      <c r="BD2262" t="n">
        <v>53.549257910139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92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151</v>
      </c>
      <c r="F2263" t="n">
        <v>-1</v>
      </c>
      <c r="G2263" t="s">
        <v>74</v>
      </c>
      <c r="H2263" t="s">
        <v>75</v>
      </c>
      <c r="I2263" t="s"/>
      <c r="J2263" t="s">
        <v>74</v>
      </c>
      <c r="K2263" t="n">
        <v>209</v>
      </c>
      <c r="L2263" t="s">
        <v>76</v>
      </c>
      <c r="M2263" t="s"/>
      <c r="N2263" t="s">
        <v>167</v>
      </c>
      <c r="O2263" t="s">
        <v>78</v>
      </c>
      <c r="P2263" t="s">
        <v>151</v>
      </c>
      <c r="Q2263" t="s"/>
      <c r="R2263" t="s">
        <v>153</v>
      </c>
      <c r="S2263" t="s">
        <v>172</v>
      </c>
      <c r="T2263" t="s">
        <v>81</v>
      </c>
      <c r="U2263" t="s">
        <v>82</v>
      </c>
      <c r="V2263" t="s">
        <v>83</v>
      </c>
      <c r="W2263" t="s">
        <v>97</v>
      </c>
      <c r="X2263" t="s"/>
      <c r="Y2263" t="s">
        <v>85</v>
      </c>
      <c r="Z2263">
        <f>HYPERLINK("https://hotel-media.eclerx.com/savepage/tk_15468538491940281_sr_273.html","info")</f>
        <v/>
      </c>
      <c r="AA2263" t="n">
        <v>-6859963</v>
      </c>
      <c r="AB2263" t="s"/>
      <c r="AC2263" t="s"/>
      <c r="AD2263" t="s">
        <v>86</v>
      </c>
      <c r="AE2263" t="s"/>
      <c r="AF2263" t="s"/>
      <c r="AG2263" t="s"/>
      <c r="AH2263" t="s"/>
      <c r="AI2263" t="s"/>
      <c r="AJ2263" t="s"/>
      <c r="AK2263" t="s">
        <v>87</v>
      </c>
      <c r="AL2263" t="s"/>
      <c r="AM2263" t="s"/>
      <c r="AN2263" t="s">
        <v>87</v>
      </c>
      <c r="AO2263" t="s"/>
      <c r="AP2263" t="n">
        <v>96</v>
      </c>
      <c r="AQ2263" t="s">
        <v>88</v>
      </c>
      <c r="AR2263" t="s">
        <v>114</v>
      </c>
      <c r="AS2263" t="s"/>
      <c r="AT2263" t="s">
        <v>90</v>
      </c>
      <c r="AU2263" t="s"/>
      <c r="AV2263" t="s"/>
      <c r="AW2263" t="s"/>
      <c r="AX2263" t="s"/>
      <c r="AY2263" t="n">
        <v>6859963</v>
      </c>
      <c r="AZ2263" t="s">
        <v>155</v>
      </c>
      <c r="BA2263" t="s"/>
      <c r="BB2263" t="n">
        <v>27827</v>
      </c>
      <c r="BC2263" t="n">
        <v>53.549257910139</v>
      </c>
      <c r="BD2263" t="n">
        <v>53.549257910139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92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151</v>
      </c>
      <c r="F2264" t="n">
        <v>-1</v>
      </c>
      <c r="G2264" t="s">
        <v>74</v>
      </c>
      <c r="H2264" t="s">
        <v>75</v>
      </c>
      <c r="I2264" t="s"/>
      <c r="J2264" t="s">
        <v>74</v>
      </c>
      <c r="K2264" t="n">
        <v>226</v>
      </c>
      <c r="L2264" t="s">
        <v>76</v>
      </c>
      <c r="M2264" t="s"/>
      <c r="N2264" t="s">
        <v>152</v>
      </c>
      <c r="O2264" t="s">
        <v>78</v>
      </c>
      <c r="P2264" t="s">
        <v>151</v>
      </c>
      <c r="Q2264" t="s"/>
      <c r="R2264" t="s">
        <v>153</v>
      </c>
      <c r="S2264" t="s">
        <v>173</v>
      </c>
      <c r="T2264" t="s">
        <v>81</v>
      </c>
      <c r="U2264" t="s">
        <v>82</v>
      </c>
      <c r="V2264" t="s">
        <v>83</v>
      </c>
      <c r="W2264" t="s">
        <v>84</v>
      </c>
      <c r="X2264" t="s"/>
      <c r="Y2264" t="s">
        <v>85</v>
      </c>
      <c r="Z2264">
        <f>HYPERLINK("https://hotel-media.eclerx.com/savepage/tk_15468538491940281_sr_273.html","info")</f>
        <v/>
      </c>
      <c r="AA2264" t="n">
        <v>-6859963</v>
      </c>
      <c r="AB2264" t="s"/>
      <c r="AC2264" t="s"/>
      <c r="AD2264" t="s">
        <v>86</v>
      </c>
      <c r="AE2264" t="s"/>
      <c r="AF2264" t="s"/>
      <c r="AG2264" t="s"/>
      <c r="AH2264" t="s"/>
      <c r="AI2264" t="s"/>
      <c r="AJ2264" t="s"/>
      <c r="AK2264" t="s">
        <v>87</v>
      </c>
      <c r="AL2264" t="s"/>
      <c r="AM2264" t="s"/>
      <c r="AN2264" t="s">
        <v>87</v>
      </c>
      <c r="AO2264" t="s"/>
      <c r="AP2264" t="n">
        <v>96</v>
      </c>
      <c r="AQ2264" t="s">
        <v>88</v>
      </c>
      <c r="AR2264" t="s">
        <v>89</v>
      </c>
      <c r="AS2264" t="s"/>
      <c r="AT2264" t="s">
        <v>90</v>
      </c>
      <c r="AU2264" t="s"/>
      <c r="AV2264" t="s"/>
      <c r="AW2264" t="s"/>
      <c r="AX2264" t="s"/>
      <c r="AY2264" t="n">
        <v>6859963</v>
      </c>
      <c r="AZ2264" t="s">
        <v>155</v>
      </c>
      <c r="BA2264" t="s"/>
      <c r="BB2264" t="n">
        <v>27827</v>
      </c>
      <c r="BC2264" t="n">
        <v>53.549257910139</v>
      </c>
      <c r="BD2264" t="n">
        <v>53.549257910139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92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151</v>
      </c>
      <c r="F2265" t="n">
        <v>-1</v>
      </c>
      <c r="G2265" t="s">
        <v>74</v>
      </c>
      <c r="H2265" t="s">
        <v>75</v>
      </c>
      <c r="I2265" t="s"/>
      <c r="J2265" t="s">
        <v>74</v>
      </c>
      <c r="K2265" t="n">
        <v>228</v>
      </c>
      <c r="L2265" t="s">
        <v>76</v>
      </c>
      <c r="M2265" t="s"/>
      <c r="N2265" t="s">
        <v>174</v>
      </c>
      <c r="O2265" t="s">
        <v>78</v>
      </c>
      <c r="P2265" t="s">
        <v>151</v>
      </c>
      <c r="Q2265" t="s"/>
      <c r="R2265" t="s">
        <v>153</v>
      </c>
      <c r="S2265" t="s">
        <v>175</v>
      </c>
      <c r="T2265" t="s">
        <v>81</v>
      </c>
      <c r="U2265" t="s">
        <v>82</v>
      </c>
      <c r="V2265" t="s">
        <v>83</v>
      </c>
      <c r="W2265" t="s">
        <v>97</v>
      </c>
      <c r="X2265" t="s"/>
      <c r="Y2265" t="s">
        <v>85</v>
      </c>
      <c r="Z2265">
        <f>HYPERLINK("https://hotel-media.eclerx.com/savepage/tk_15468538491940281_sr_273.html","info")</f>
        <v/>
      </c>
      <c r="AA2265" t="n">
        <v>-6859963</v>
      </c>
      <c r="AB2265" t="s"/>
      <c r="AC2265" t="s"/>
      <c r="AD2265" t="s">
        <v>86</v>
      </c>
      <c r="AE2265" t="s"/>
      <c r="AF2265" t="s"/>
      <c r="AG2265" t="s"/>
      <c r="AH2265" t="s"/>
      <c r="AI2265" t="s"/>
      <c r="AJ2265" t="s"/>
      <c r="AK2265" t="s">
        <v>87</v>
      </c>
      <c r="AL2265" t="s"/>
      <c r="AM2265" t="s"/>
      <c r="AN2265" t="s">
        <v>87</v>
      </c>
      <c r="AO2265" t="s"/>
      <c r="AP2265" t="n">
        <v>96</v>
      </c>
      <c r="AQ2265" t="s">
        <v>88</v>
      </c>
      <c r="AR2265" t="s">
        <v>89</v>
      </c>
      <c r="AS2265" t="s"/>
      <c r="AT2265" t="s">
        <v>90</v>
      </c>
      <c r="AU2265" t="s"/>
      <c r="AV2265" t="s"/>
      <c r="AW2265" t="s"/>
      <c r="AX2265" t="s"/>
      <c r="AY2265" t="n">
        <v>6859963</v>
      </c>
      <c r="AZ2265" t="s">
        <v>155</v>
      </c>
      <c r="BA2265" t="s"/>
      <c r="BB2265" t="n">
        <v>27827</v>
      </c>
      <c r="BC2265" t="n">
        <v>53.549257910139</v>
      </c>
      <c r="BD2265" t="n">
        <v>53.549257910139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92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151</v>
      </c>
      <c r="F2266" t="n">
        <v>-1</v>
      </c>
      <c r="G2266" t="s">
        <v>74</v>
      </c>
      <c r="H2266" t="s">
        <v>75</v>
      </c>
      <c r="I2266" t="s"/>
      <c r="J2266" t="s">
        <v>74</v>
      </c>
      <c r="K2266" t="n">
        <v>231</v>
      </c>
      <c r="L2266" t="s">
        <v>76</v>
      </c>
      <c r="M2266" t="s"/>
      <c r="N2266" t="s">
        <v>152</v>
      </c>
      <c r="O2266" t="s">
        <v>78</v>
      </c>
      <c r="P2266" t="s">
        <v>151</v>
      </c>
      <c r="Q2266" t="s"/>
      <c r="R2266" t="s">
        <v>153</v>
      </c>
      <c r="S2266" t="s">
        <v>176</v>
      </c>
      <c r="T2266" t="s">
        <v>81</v>
      </c>
      <c r="U2266" t="s">
        <v>82</v>
      </c>
      <c r="V2266" t="s">
        <v>83</v>
      </c>
      <c r="W2266" t="s">
        <v>84</v>
      </c>
      <c r="X2266" t="s"/>
      <c r="Y2266" t="s">
        <v>85</v>
      </c>
      <c r="Z2266">
        <f>HYPERLINK("https://hotel-media.eclerx.com/savepage/tk_15468538491940281_sr_273.html","info")</f>
        <v/>
      </c>
      <c r="AA2266" t="n">
        <v>-6859963</v>
      </c>
      <c r="AB2266" t="s"/>
      <c r="AC2266" t="s"/>
      <c r="AD2266" t="s">
        <v>86</v>
      </c>
      <c r="AE2266" t="s"/>
      <c r="AF2266" t="s"/>
      <c r="AG2266" t="s"/>
      <c r="AH2266" t="s"/>
      <c r="AI2266" t="s"/>
      <c r="AJ2266" t="s"/>
      <c r="AK2266" t="s">
        <v>87</v>
      </c>
      <c r="AL2266" t="s"/>
      <c r="AM2266" t="s"/>
      <c r="AN2266" t="s">
        <v>87</v>
      </c>
      <c r="AO2266" t="s"/>
      <c r="AP2266" t="n">
        <v>96</v>
      </c>
      <c r="AQ2266" t="s">
        <v>88</v>
      </c>
      <c r="AR2266" t="s">
        <v>114</v>
      </c>
      <c r="AS2266" t="s"/>
      <c r="AT2266" t="s">
        <v>90</v>
      </c>
      <c r="AU2266" t="s"/>
      <c r="AV2266" t="s"/>
      <c r="AW2266" t="s"/>
      <c r="AX2266" t="s"/>
      <c r="AY2266" t="n">
        <v>6859963</v>
      </c>
      <c r="AZ2266" t="s">
        <v>155</v>
      </c>
      <c r="BA2266" t="s"/>
      <c r="BB2266" t="n">
        <v>27827</v>
      </c>
      <c r="BC2266" t="n">
        <v>53.549257910139</v>
      </c>
      <c r="BD2266" t="n">
        <v>53.549257910139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92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151</v>
      </c>
      <c r="F2267" t="n">
        <v>-1</v>
      </c>
      <c r="G2267" t="s">
        <v>74</v>
      </c>
      <c r="H2267" t="s">
        <v>75</v>
      </c>
      <c r="I2267" t="s"/>
      <c r="J2267" t="s">
        <v>74</v>
      </c>
      <c r="K2267" t="n">
        <v>235</v>
      </c>
      <c r="L2267" t="s">
        <v>76</v>
      </c>
      <c r="M2267" t="s"/>
      <c r="N2267" t="s">
        <v>128</v>
      </c>
      <c r="O2267" t="s">
        <v>78</v>
      </c>
      <c r="P2267" t="s">
        <v>151</v>
      </c>
      <c r="Q2267" t="s"/>
      <c r="R2267" t="s">
        <v>153</v>
      </c>
      <c r="S2267" t="s">
        <v>177</v>
      </c>
      <c r="T2267" t="s">
        <v>81</v>
      </c>
      <c r="U2267" t="s">
        <v>82</v>
      </c>
      <c r="V2267" t="s">
        <v>83</v>
      </c>
      <c r="W2267" t="s">
        <v>84</v>
      </c>
      <c r="X2267" t="s"/>
      <c r="Y2267" t="s">
        <v>85</v>
      </c>
      <c r="Z2267">
        <f>HYPERLINK("https://hotel-media.eclerx.com/savepage/tk_15468538491940281_sr_273.html","info")</f>
        <v/>
      </c>
      <c r="AA2267" t="n">
        <v>-6859963</v>
      </c>
      <c r="AB2267" t="s"/>
      <c r="AC2267" t="s"/>
      <c r="AD2267" t="s">
        <v>86</v>
      </c>
      <c r="AE2267" t="s"/>
      <c r="AF2267" t="s"/>
      <c r="AG2267" t="s"/>
      <c r="AH2267" t="s"/>
      <c r="AI2267" t="s"/>
      <c r="AJ2267" t="s"/>
      <c r="AK2267" t="s">
        <v>87</v>
      </c>
      <c r="AL2267" t="s"/>
      <c r="AM2267" t="s"/>
      <c r="AN2267" t="s">
        <v>87</v>
      </c>
      <c r="AO2267" t="s"/>
      <c r="AP2267" t="n">
        <v>96</v>
      </c>
      <c r="AQ2267" t="s">
        <v>88</v>
      </c>
      <c r="AR2267" t="s">
        <v>124</v>
      </c>
      <c r="AS2267" t="s"/>
      <c r="AT2267" t="s">
        <v>90</v>
      </c>
      <c r="AU2267" t="s"/>
      <c r="AV2267" t="s"/>
      <c r="AW2267" t="s"/>
      <c r="AX2267" t="s"/>
      <c r="AY2267" t="n">
        <v>6859963</v>
      </c>
      <c r="AZ2267" t="s">
        <v>155</v>
      </c>
      <c r="BA2267" t="s"/>
      <c r="BB2267" t="n">
        <v>27827</v>
      </c>
      <c r="BC2267" t="n">
        <v>53.549257910139</v>
      </c>
      <c r="BD2267" t="n">
        <v>53.549257910139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92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151</v>
      </c>
      <c r="F2268" t="n">
        <v>-1</v>
      </c>
      <c r="G2268" t="s">
        <v>74</v>
      </c>
      <c r="H2268" t="s">
        <v>75</v>
      </c>
      <c r="I2268" t="s"/>
      <c r="J2268" t="s">
        <v>74</v>
      </c>
      <c r="K2268" t="n">
        <v>235</v>
      </c>
      <c r="L2268" t="s">
        <v>76</v>
      </c>
      <c r="M2268" t="s"/>
      <c r="N2268" t="s">
        <v>128</v>
      </c>
      <c r="O2268" t="s">
        <v>78</v>
      </c>
      <c r="P2268" t="s">
        <v>151</v>
      </c>
      <c r="Q2268" t="s"/>
      <c r="R2268" t="s">
        <v>153</v>
      </c>
      <c r="S2268" t="s">
        <v>177</v>
      </c>
      <c r="T2268" t="s">
        <v>81</v>
      </c>
      <c r="U2268" t="s">
        <v>82</v>
      </c>
      <c r="V2268" t="s">
        <v>83</v>
      </c>
      <c r="W2268" t="s">
        <v>84</v>
      </c>
      <c r="X2268" t="s"/>
      <c r="Y2268" t="s">
        <v>85</v>
      </c>
      <c r="Z2268">
        <f>HYPERLINK("https://hotel-media.eclerx.com/savepage/tk_15468538491940281_sr_273.html","info")</f>
        <v/>
      </c>
      <c r="AA2268" t="n">
        <v>-6859963</v>
      </c>
      <c r="AB2268" t="s"/>
      <c r="AC2268" t="s"/>
      <c r="AD2268" t="s">
        <v>86</v>
      </c>
      <c r="AE2268" t="s"/>
      <c r="AF2268" t="s"/>
      <c r="AG2268" t="s"/>
      <c r="AH2268" t="s"/>
      <c r="AI2268" t="s"/>
      <c r="AJ2268" t="s"/>
      <c r="AK2268" t="s">
        <v>87</v>
      </c>
      <c r="AL2268" t="s"/>
      <c r="AM2268" t="s"/>
      <c r="AN2268" t="s">
        <v>87</v>
      </c>
      <c r="AO2268" t="s"/>
      <c r="AP2268" t="n">
        <v>96</v>
      </c>
      <c r="AQ2268" t="s">
        <v>88</v>
      </c>
      <c r="AR2268" t="s">
        <v>119</v>
      </c>
      <c r="AS2268" t="s"/>
      <c r="AT2268" t="s">
        <v>90</v>
      </c>
      <c r="AU2268" t="s"/>
      <c r="AV2268" t="s"/>
      <c r="AW2268" t="s"/>
      <c r="AX2268" t="s"/>
      <c r="AY2268" t="n">
        <v>6859963</v>
      </c>
      <c r="AZ2268" t="s">
        <v>155</v>
      </c>
      <c r="BA2268" t="s"/>
      <c r="BB2268" t="n">
        <v>27827</v>
      </c>
      <c r="BC2268" t="n">
        <v>53.549257910139</v>
      </c>
      <c r="BD2268" t="n">
        <v>53.549257910139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92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151</v>
      </c>
      <c r="F2269" t="n">
        <v>-1</v>
      </c>
      <c r="G2269" t="s">
        <v>74</v>
      </c>
      <c r="H2269" t="s">
        <v>75</v>
      </c>
      <c r="I2269" t="s"/>
      <c r="J2269" t="s">
        <v>74</v>
      </c>
      <c r="K2269" t="n">
        <v>235</v>
      </c>
      <c r="L2269" t="s">
        <v>76</v>
      </c>
      <c r="M2269" t="s"/>
      <c r="N2269" t="s">
        <v>174</v>
      </c>
      <c r="O2269" t="s">
        <v>78</v>
      </c>
      <c r="P2269" t="s">
        <v>151</v>
      </c>
      <c r="Q2269" t="s"/>
      <c r="R2269" t="s">
        <v>153</v>
      </c>
      <c r="S2269" t="s">
        <v>177</v>
      </c>
      <c r="T2269" t="s">
        <v>81</v>
      </c>
      <c r="U2269" t="s">
        <v>82</v>
      </c>
      <c r="V2269" t="s">
        <v>83</v>
      </c>
      <c r="W2269" t="s">
        <v>97</v>
      </c>
      <c r="X2269" t="s"/>
      <c r="Y2269" t="s">
        <v>85</v>
      </c>
      <c r="Z2269">
        <f>HYPERLINK("https://hotel-media.eclerx.com/savepage/tk_15468538491940281_sr_273.html","info")</f>
        <v/>
      </c>
      <c r="AA2269" t="n">
        <v>-6859963</v>
      </c>
      <c r="AB2269" t="s"/>
      <c r="AC2269" t="s"/>
      <c r="AD2269" t="s">
        <v>86</v>
      </c>
      <c r="AE2269" t="s"/>
      <c r="AF2269" t="s"/>
      <c r="AG2269" t="s"/>
      <c r="AH2269" t="s"/>
      <c r="AI2269" t="s"/>
      <c r="AJ2269" t="s"/>
      <c r="AK2269" t="s">
        <v>87</v>
      </c>
      <c r="AL2269" t="s"/>
      <c r="AM2269" t="s"/>
      <c r="AN2269" t="s">
        <v>87</v>
      </c>
      <c r="AO2269" t="s"/>
      <c r="AP2269" t="n">
        <v>96</v>
      </c>
      <c r="AQ2269" t="s">
        <v>88</v>
      </c>
      <c r="AR2269" t="s">
        <v>114</v>
      </c>
      <c r="AS2269" t="s"/>
      <c r="AT2269" t="s">
        <v>90</v>
      </c>
      <c r="AU2269" t="s"/>
      <c r="AV2269" t="s"/>
      <c r="AW2269" t="s"/>
      <c r="AX2269" t="s"/>
      <c r="AY2269" t="n">
        <v>6859963</v>
      </c>
      <c r="AZ2269" t="s">
        <v>155</v>
      </c>
      <c r="BA2269" t="s"/>
      <c r="BB2269" t="n">
        <v>27827</v>
      </c>
      <c r="BC2269" t="n">
        <v>53.549257910139</v>
      </c>
      <c r="BD2269" t="n">
        <v>53.549257910139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92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151</v>
      </c>
      <c r="F2270" t="n">
        <v>-1</v>
      </c>
      <c r="G2270" t="s">
        <v>74</v>
      </c>
      <c r="H2270" t="s">
        <v>75</v>
      </c>
      <c r="I2270" t="s"/>
      <c r="J2270" t="s">
        <v>74</v>
      </c>
      <c r="K2270" t="n">
        <v>237</v>
      </c>
      <c r="L2270" t="s">
        <v>76</v>
      </c>
      <c r="M2270" t="s"/>
      <c r="N2270" t="s">
        <v>128</v>
      </c>
      <c r="O2270" t="s">
        <v>78</v>
      </c>
      <c r="P2270" t="s">
        <v>151</v>
      </c>
      <c r="Q2270" t="s"/>
      <c r="R2270" t="s">
        <v>153</v>
      </c>
      <c r="S2270" t="s">
        <v>178</v>
      </c>
      <c r="T2270" t="s">
        <v>81</v>
      </c>
      <c r="U2270" t="s">
        <v>82</v>
      </c>
      <c r="V2270" t="s">
        <v>83</v>
      </c>
      <c r="W2270" t="s">
        <v>84</v>
      </c>
      <c r="X2270" t="s"/>
      <c r="Y2270" t="s">
        <v>85</v>
      </c>
      <c r="Z2270">
        <f>HYPERLINK("https://hotel-media.eclerx.com/savepage/tk_15468538491940281_sr_273.html","info")</f>
        <v/>
      </c>
      <c r="AA2270" t="n">
        <v>-6859963</v>
      </c>
      <c r="AB2270" t="s"/>
      <c r="AC2270" t="s"/>
      <c r="AD2270" t="s">
        <v>86</v>
      </c>
      <c r="AE2270" t="s"/>
      <c r="AF2270" t="s"/>
      <c r="AG2270" t="s"/>
      <c r="AH2270" t="s"/>
      <c r="AI2270" t="s"/>
      <c r="AJ2270" t="s"/>
      <c r="AK2270" t="s">
        <v>87</v>
      </c>
      <c r="AL2270" t="s"/>
      <c r="AM2270" t="s"/>
      <c r="AN2270" t="s">
        <v>87</v>
      </c>
      <c r="AO2270" t="s"/>
      <c r="AP2270" t="n">
        <v>96</v>
      </c>
      <c r="AQ2270" t="s">
        <v>88</v>
      </c>
      <c r="AR2270" t="s">
        <v>148</v>
      </c>
      <c r="AS2270" t="s"/>
      <c r="AT2270" t="s">
        <v>90</v>
      </c>
      <c r="AU2270" t="s"/>
      <c r="AV2270" t="s"/>
      <c r="AW2270" t="s"/>
      <c r="AX2270" t="s"/>
      <c r="AY2270" t="n">
        <v>6859963</v>
      </c>
      <c r="AZ2270" t="s">
        <v>155</v>
      </c>
      <c r="BA2270" t="s"/>
      <c r="BB2270" t="n">
        <v>27827</v>
      </c>
      <c r="BC2270" t="n">
        <v>53.549257910139</v>
      </c>
      <c r="BD2270" t="n">
        <v>53.549257910139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92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151</v>
      </c>
      <c r="F2271" t="n">
        <v>-1</v>
      </c>
      <c r="G2271" t="s">
        <v>74</v>
      </c>
      <c r="H2271" t="s">
        <v>75</v>
      </c>
      <c r="I2271" t="s"/>
      <c r="J2271" t="s">
        <v>74</v>
      </c>
      <c r="K2271" t="n">
        <v>239</v>
      </c>
      <c r="L2271" t="s">
        <v>76</v>
      </c>
      <c r="M2271" t="s"/>
      <c r="N2271" t="s">
        <v>128</v>
      </c>
      <c r="O2271" t="s">
        <v>78</v>
      </c>
      <c r="P2271" t="s">
        <v>151</v>
      </c>
      <c r="Q2271" t="s"/>
      <c r="R2271" t="s">
        <v>153</v>
      </c>
      <c r="S2271" t="s">
        <v>179</v>
      </c>
      <c r="T2271" t="s">
        <v>81</v>
      </c>
      <c r="U2271" t="s">
        <v>82</v>
      </c>
      <c r="V2271" t="s">
        <v>83</v>
      </c>
      <c r="W2271" t="s">
        <v>84</v>
      </c>
      <c r="X2271" t="s"/>
      <c r="Y2271" t="s">
        <v>85</v>
      </c>
      <c r="Z2271">
        <f>HYPERLINK("https://hotel-media.eclerx.com/savepage/tk_15468538491940281_sr_273.html","info")</f>
        <v/>
      </c>
      <c r="AA2271" t="n">
        <v>-6859963</v>
      </c>
      <c r="AB2271" t="s"/>
      <c r="AC2271" t="s"/>
      <c r="AD2271" t="s">
        <v>86</v>
      </c>
      <c r="AE2271" t="s"/>
      <c r="AF2271" t="s"/>
      <c r="AG2271" t="s"/>
      <c r="AH2271" t="s"/>
      <c r="AI2271" t="s"/>
      <c r="AJ2271" t="s"/>
      <c r="AK2271" t="s">
        <v>87</v>
      </c>
      <c r="AL2271" t="s"/>
      <c r="AM2271" t="s"/>
      <c r="AN2271" t="s">
        <v>87</v>
      </c>
      <c r="AO2271" t="s"/>
      <c r="AP2271" t="n">
        <v>96</v>
      </c>
      <c r="AQ2271" t="s">
        <v>88</v>
      </c>
      <c r="AR2271" t="s">
        <v>121</v>
      </c>
      <c r="AS2271" t="s"/>
      <c r="AT2271" t="s">
        <v>90</v>
      </c>
      <c r="AU2271" t="s"/>
      <c r="AV2271" t="s"/>
      <c r="AW2271" t="s"/>
      <c r="AX2271" t="s"/>
      <c r="AY2271" t="n">
        <v>6859963</v>
      </c>
      <c r="AZ2271" t="s">
        <v>155</v>
      </c>
      <c r="BA2271" t="s"/>
      <c r="BB2271" t="n">
        <v>27827</v>
      </c>
      <c r="BC2271" t="n">
        <v>53.549257910139</v>
      </c>
      <c r="BD2271" t="n">
        <v>53.549257910139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92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151</v>
      </c>
      <c r="F2272" t="n">
        <v>-1</v>
      </c>
      <c r="G2272" t="s">
        <v>74</v>
      </c>
      <c r="H2272" t="s">
        <v>75</v>
      </c>
      <c r="I2272" t="s"/>
      <c r="J2272" t="s">
        <v>74</v>
      </c>
      <c r="K2272" t="n">
        <v>240</v>
      </c>
      <c r="L2272" t="s">
        <v>76</v>
      </c>
      <c r="M2272" t="s"/>
      <c r="N2272" t="s">
        <v>180</v>
      </c>
      <c r="O2272" t="s">
        <v>78</v>
      </c>
      <c r="P2272" t="s">
        <v>151</v>
      </c>
      <c r="Q2272" t="s"/>
      <c r="R2272" t="s">
        <v>153</v>
      </c>
      <c r="S2272" t="s">
        <v>181</v>
      </c>
      <c r="T2272" t="s">
        <v>81</v>
      </c>
      <c r="U2272" t="s">
        <v>82</v>
      </c>
      <c r="V2272" t="s">
        <v>83</v>
      </c>
      <c r="W2272" t="s">
        <v>97</v>
      </c>
      <c r="X2272" t="s"/>
      <c r="Y2272" t="s">
        <v>85</v>
      </c>
      <c r="Z2272">
        <f>HYPERLINK("https://hotel-media.eclerx.com/savepage/tk_15468538491940281_sr_273.html","info")</f>
        <v/>
      </c>
      <c r="AA2272" t="n">
        <v>-6859963</v>
      </c>
      <c r="AB2272" t="s"/>
      <c r="AC2272" t="s"/>
      <c r="AD2272" t="s">
        <v>86</v>
      </c>
      <c r="AE2272" t="s"/>
      <c r="AF2272" t="s"/>
      <c r="AG2272" t="s"/>
      <c r="AH2272" t="s"/>
      <c r="AI2272" t="s"/>
      <c r="AJ2272" t="s"/>
      <c r="AK2272" t="s">
        <v>87</v>
      </c>
      <c r="AL2272" t="s"/>
      <c r="AM2272" t="s"/>
      <c r="AN2272" t="s">
        <v>87</v>
      </c>
      <c r="AO2272" t="s"/>
      <c r="AP2272" t="n">
        <v>96</v>
      </c>
      <c r="AQ2272" t="s">
        <v>88</v>
      </c>
      <c r="AR2272" t="s">
        <v>121</v>
      </c>
      <c r="AS2272" t="s"/>
      <c r="AT2272" t="s">
        <v>90</v>
      </c>
      <c r="AU2272" t="s"/>
      <c r="AV2272" t="s"/>
      <c r="AW2272" t="s"/>
      <c r="AX2272" t="s"/>
      <c r="AY2272" t="n">
        <v>6859963</v>
      </c>
      <c r="AZ2272" t="s">
        <v>155</v>
      </c>
      <c r="BA2272" t="s"/>
      <c r="BB2272" t="n">
        <v>27827</v>
      </c>
      <c r="BC2272" t="n">
        <v>53.549257910139</v>
      </c>
      <c r="BD2272" t="n">
        <v>53.549257910139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92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151</v>
      </c>
      <c r="F2273" t="n">
        <v>-1</v>
      </c>
      <c r="G2273" t="s">
        <v>74</v>
      </c>
      <c r="H2273" t="s">
        <v>75</v>
      </c>
      <c r="I2273" t="s"/>
      <c r="J2273" t="s">
        <v>74</v>
      </c>
      <c r="K2273" t="n">
        <v>248</v>
      </c>
      <c r="L2273" t="s">
        <v>76</v>
      </c>
      <c r="M2273" t="s"/>
      <c r="N2273" t="s">
        <v>159</v>
      </c>
      <c r="O2273" t="s">
        <v>78</v>
      </c>
      <c r="P2273" t="s">
        <v>151</v>
      </c>
      <c r="Q2273" t="s"/>
      <c r="R2273" t="s">
        <v>153</v>
      </c>
      <c r="S2273" t="s">
        <v>182</v>
      </c>
      <c r="T2273" t="s">
        <v>81</v>
      </c>
      <c r="U2273" t="s">
        <v>82</v>
      </c>
      <c r="V2273" t="s">
        <v>83</v>
      </c>
      <c r="W2273" t="s">
        <v>84</v>
      </c>
      <c r="X2273" t="s"/>
      <c r="Y2273" t="s">
        <v>85</v>
      </c>
      <c r="Z2273">
        <f>HYPERLINK("https://hotel-media.eclerx.com/savepage/tk_15468538491940281_sr_273.html","info")</f>
        <v/>
      </c>
      <c r="AA2273" t="n">
        <v>-6859963</v>
      </c>
      <c r="AB2273" t="s"/>
      <c r="AC2273" t="s"/>
      <c r="AD2273" t="s">
        <v>86</v>
      </c>
      <c r="AE2273" t="s"/>
      <c r="AF2273" t="s"/>
      <c r="AG2273" t="s"/>
      <c r="AH2273" t="s"/>
      <c r="AI2273" t="s"/>
      <c r="AJ2273" t="s"/>
      <c r="AK2273" t="s">
        <v>87</v>
      </c>
      <c r="AL2273" t="s"/>
      <c r="AM2273" t="s"/>
      <c r="AN2273" t="s">
        <v>87</v>
      </c>
      <c r="AO2273" t="s"/>
      <c r="AP2273" t="n">
        <v>96</v>
      </c>
      <c r="AQ2273" t="s">
        <v>88</v>
      </c>
      <c r="AR2273" t="s">
        <v>89</v>
      </c>
      <c r="AS2273" t="s"/>
      <c r="AT2273" t="s">
        <v>90</v>
      </c>
      <c r="AU2273" t="s"/>
      <c r="AV2273" t="s"/>
      <c r="AW2273" t="s"/>
      <c r="AX2273" t="s"/>
      <c r="AY2273" t="n">
        <v>6859963</v>
      </c>
      <c r="AZ2273" t="s">
        <v>155</v>
      </c>
      <c r="BA2273" t="s"/>
      <c r="BB2273" t="n">
        <v>27827</v>
      </c>
      <c r="BC2273" t="n">
        <v>53.549257910139</v>
      </c>
      <c r="BD2273" t="n">
        <v>53.549257910139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92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151</v>
      </c>
      <c r="F2274" t="n">
        <v>-1</v>
      </c>
      <c r="G2274" t="s">
        <v>74</v>
      </c>
      <c r="H2274" t="s">
        <v>75</v>
      </c>
      <c r="I2274" t="s"/>
      <c r="J2274" t="s">
        <v>74</v>
      </c>
      <c r="K2274" t="n">
        <v>253</v>
      </c>
      <c r="L2274" t="s">
        <v>76</v>
      </c>
      <c r="M2274" t="s"/>
      <c r="N2274" t="s">
        <v>159</v>
      </c>
      <c r="O2274" t="s">
        <v>78</v>
      </c>
      <c r="P2274" t="s">
        <v>151</v>
      </c>
      <c r="Q2274" t="s"/>
      <c r="R2274" t="s">
        <v>153</v>
      </c>
      <c r="S2274" t="s">
        <v>183</v>
      </c>
      <c r="T2274" t="s">
        <v>81</v>
      </c>
      <c r="U2274" t="s">
        <v>82</v>
      </c>
      <c r="V2274" t="s">
        <v>83</v>
      </c>
      <c r="W2274" t="s">
        <v>84</v>
      </c>
      <c r="X2274" t="s"/>
      <c r="Y2274" t="s">
        <v>85</v>
      </c>
      <c r="Z2274">
        <f>HYPERLINK("https://hotel-media.eclerx.com/savepage/tk_15468538491940281_sr_273.html","info")</f>
        <v/>
      </c>
      <c r="AA2274" t="n">
        <v>-6859963</v>
      </c>
      <c r="AB2274" t="s"/>
      <c r="AC2274" t="s"/>
      <c r="AD2274" t="s">
        <v>86</v>
      </c>
      <c r="AE2274" t="s"/>
      <c r="AF2274" t="s"/>
      <c r="AG2274" t="s"/>
      <c r="AH2274" t="s"/>
      <c r="AI2274" t="s"/>
      <c r="AJ2274" t="s"/>
      <c r="AK2274" t="s">
        <v>87</v>
      </c>
      <c r="AL2274" t="s"/>
      <c r="AM2274" t="s"/>
      <c r="AN2274" t="s">
        <v>87</v>
      </c>
      <c r="AO2274" t="s"/>
      <c r="AP2274" t="n">
        <v>96</v>
      </c>
      <c r="AQ2274" t="s">
        <v>88</v>
      </c>
      <c r="AR2274" t="s">
        <v>114</v>
      </c>
      <c r="AS2274" t="s"/>
      <c r="AT2274" t="s">
        <v>90</v>
      </c>
      <c r="AU2274" t="s"/>
      <c r="AV2274" t="s"/>
      <c r="AW2274" t="s"/>
      <c r="AX2274" t="s"/>
      <c r="AY2274" t="n">
        <v>6859963</v>
      </c>
      <c r="AZ2274" t="s">
        <v>155</v>
      </c>
      <c r="BA2274" t="s"/>
      <c r="BB2274" t="n">
        <v>27827</v>
      </c>
      <c r="BC2274" t="n">
        <v>53.549257910139</v>
      </c>
      <c r="BD2274" t="n">
        <v>53.549257910139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92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151</v>
      </c>
      <c r="F2275" t="n">
        <v>-1</v>
      </c>
      <c r="G2275" t="s">
        <v>74</v>
      </c>
      <c r="H2275" t="s">
        <v>75</v>
      </c>
      <c r="I2275" t="s"/>
      <c r="J2275" t="s">
        <v>74</v>
      </c>
      <c r="K2275" t="n">
        <v>261</v>
      </c>
      <c r="L2275" t="s">
        <v>76</v>
      </c>
      <c r="M2275" t="s"/>
      <c r="N2275" t="s">
        <v>169</v>
      </c>
      <c r="O2275" t="s">
        <v>78</v>
      </c>
      <c r="P2275" t="s">
        <v>151</v>
      </c>
      <c r="Q2275" t="s"/>
      <c r="R2275" t="s">
        <v>153</v>
      </c>
      <c r="S2275" t="s">
        <v>184</v>
      </c>
      <c r="T2275" t="s">
        <v>81</v>
      </c>
      <c r="U2275" t="s">
        <v>82</v>
      </c>
      <c r="V2275" t="s">
        <v>83</v>
      </c>
      <c r="W2275" t="s">
        <v>84</v>
      </c>
      <c r="X2275" t="s"/>
      <c r="Y2275" t="s">
        <v>85</v>
      </c>
      <c r="Z2275">
        <f>HYPERLINK("https://hotel-media.eclerx.com/savepage/tk_15468538491940281_sr_273.html","info")</f>
        <v/>
      </c>
      <c r="AA2275" t="n">
        <v>-6859963</v>
      </c>
      <c r="AB2275" t="s"/>
      <c r="AC2275" t="s"/>
      <c r="AD2275" t="s">
        <v>86</v>
      </c>
      <c r="AE2275" t="s"/>
      <c r="AF2275" t="s"/>
      <c r="AG2275" t="s"/>
      <c r="AH2275" t="s"/>
      <c r="AI2275" t="s"/>
      <c r="AJ2275" t="s"/>
      <c r="AK2275" t="s">
        <v>87</v>
      </c>
      <c r="AL2275" t="s"/>
      <c r="AM2275" t="s"/>
      <c r="AN2275" t="s">
        <v>87</v>
      </c>
      <c r="AO2275" t="s"/>
      <c r="AP2275" t="n">
        <v>96</v>
      </c>
      <c r="AQ2275" t="s">
        <v>88</v>
      </c>
      <c r="AR2275" t="s">
        <v>121</v>
      </c>
      <c r="AS2275" t="s"/>
      <c r="AT2275" t="s">
        <v>90</v>
      </c>
      <c r="AU2275" t="s"/>
      <c r="AV2275" t="s"/>
      <c r="AW2275" t="s"/>
      <c r="AX2275" t="s"/>
      <c r="AY2275" t="n">
        <v>6859963</v>
      </c>
      <c r="AZ2275" t="s">
        <v>155</v>
      </c>
      <c r="BA2275" t="s"/>
      <c r="BB2275" t="n">
        <v>27827</v>
      </c>
      <c r="BC2275" t="n">
        <v>53.549257910139</v>
      </c>
      <c r="BD2275" t="n">
        <v>53.549257910139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92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151</v>
      </c>
      <c r="F2276" t="n">
        <v>-1</v>
      </c>
      <c r="G2276" t="s">
        <v>74</v>
      </c>
      <c r="H2276" t="s">
        <v>75</v>
      </c>
      <c r="I2276" t="s"/>
      <c r="J2276" t="s">
        <v>74</v>
      </c>
      <c r="K2276" t="n">
        <v>279</v>
      </c>
      <c r="L2276" t="s">
        <v>76</v>
      </c>
      <c r="M2276" t="s"/>
      <c r="N2276" t="s">
        <v>167</v>
      </c>
      <c r="O2276" t="s">
        <v>78</v>
      </c>
      <c r="P2276" t="s">
        <v>151</v>
      </c>
      <c r="Q2276" t="s"/>
      <c r="R2276" t="s">
        <v>153</v>
      </c>
      <c r="S2276" t="s">
        <v>185</v>
      </c>
      <c r="T2276" t="s">
        <v>81</v>
      </c>
      <c r="U2276" t="s">
        <v>82</v>
      </c>
      <c r="V2276" t="s">
        <v>83</v>
      </c>
      <c r="W2276" t="s">
        <v>84</v>
      </c>
      <c r="X2276" t="s"/>
      <c r="Y2276" t="s">
        <v>85</v>
      </c>
      <c r="Z2276">
        <f>HYPERLINK("https://hotel-media.eclerx.com/savepage/tk_15468538491940281_sr_273.html","info")</f>
        <v/>
      </c>
      <c r="AA2276" t="n">
        <v>-6859963</v>
      </c>
      <c r="AB2276" t="s"/>
      <c r="AC2276" t="s"/>
      <c r="AD2276" t="s">
        <v>86</v>
      </c>
      <c r="AE2276" t="s"/>
      <c r="AF2276" t="s"/>
      <c r="AG2276" t="s"/>
      <c r="AH2276" t="s"/>
      <c r="AI2276" t="s"/>
      <c r="AJ2276" t="s"/>
      <c r="AK2276" t="s">
        <v>87</v>
      </c>
      <c r="AL2276" t="s"/>
      <c r="AM2276" t="s"/>
      <c r="AN2276" t="s">
        <v>87</v>
      </c>
      <c r="AO2276" t="s"/>
      <c r="AP2276" t="n">
        <v>96</v>
      </c>
      <c r="AQ2276" t="s">
        <v>88</v>
      </c>
      <c r="AR2276" t="s">
        <v>89</v>
      </c>
      <c r="AS2276" t="s"/>
      <c r="AT2276" t="s">
        <v>90</v>
      </c>
      <c r="AU2276" t="s"/>
      <c r="AV2276" t="s"/>
      <c r="AW2276" t="s"/>
      <c r="AX2276" t="s"/>
      <c r="AY2276" t="n">
        <v>6859963</v>
      </c>
      <c r="AZ2276" t="s">
        <v>155</v>
      </c>
      <c r="BA2276" t="s"/>
      <c r="BB2276" t="n">
        <v>27827</v>
      </c>
      <c r="BC2276" t="n">
        <v>53.549257910139</v>
      </c>
      <c r="BD2276" t="n">
        <v>53.549257910139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92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151</v>
      </c>
      <c r="F2277" t="n">
        <v>-1</v>
      </c>
      <c r="G2277" t="s">
        <v>74</v>
      </c>
      <c r="H2277" t="s">
        <v>75</v>
      </c>
      <c r="I2277" t="s"/>
      <c r="J2277" t="s">
        <v>74</v>
      </c>
      <c r="K2277" t="n">
        <v>285</v>
      </c>
      <c r="L2277" t="s">
        <v>76</v>
      </c>
      <c r="M2277" t="s"/>
      <c r="N2277" t="s">
        <v>167</v>
      </c>
      <c r="O2277" t="s">
        <v>78</v>
      </c>
      <c r="P2277" t="s">
        <v>151</v>
      </c>
      <c r="Q2277" t="s"/>
      <c r="R2277" t="s">
        <v>153</v>
      </c>
      <c r="S2277" t="s">
        <v>186</v>
      </c>
      <c r="T2277" t="s">
        <v>81</v>
      </c>
      <c r="U2277" t="s">
        <v>82</v>
      </c>
      <c r="V2277" t="s">
        <v>83</v>
      </c>
      <c r="W2277" t="s">
        <v>84</v>
      </c>
      <c r="X2277" t="s"/>
      <c r="Y2277" t="s">
        <v>85</v>
      </c>
      <c r="Z2277">
        <f>HYPERLINK("https://hotel-media.eclerx.com/savepage/tk_15468538491940281_sr_273.html","info")</f>
        <v/>
      </c>
      <c r="AA2277" t="n">
        <v>-6859963</v>
      </c>
      <c r="AB2277" t="s"/>
      <c r="AC2277" t="s"/>
      <c r="AD2277" t="s">
        <v>86</v>
      </c>
      <c r="AE2277" t="s"/>
      <c r="AF2277" t="s"/>
      <c r="AG2277" t="s"/>
      <c r="AH2277" t="s"/>
      <c r="AI2277" t="s"/>
      <c r="AJ2277" t="s"/>
      <c r="AK2277" t="s">
        <v>87</v>
      </c>
      <c r="AL2277" t="s"/>
      <c r="AM2277" t="s"/>
      <c r="AN2277" t="s">
        <v>87</v>
      </c>
      <c r="AO2277" t="s"/>
      <c r="AP2277" t="n">
        <v>96</v>
      </c>
      <c r="AQ2277" t="s">
        <v>88</v>
      </c>
      <c r="AR2277" t="s">
        <v>114</v>
      </c>
      <c r="AS2277" t="s"/>
      <c r="AT2277" t="s">
        <v>90</v>
      </c>
      <c r="AU2277" t="s"/>
      <c r="AV2277" t="s"/>
      <c r="AW2277" t="s"/>
      <c r="AX2277" t="s"/>
      <c r="AY2277" t="n">
        <v>6859963</v>
      </c>
      <c r="AZ2277" t="s">
        <v>155</v>
      </c>
      <c r="BA2277" t="s"/>
      <c r="BB2277" t="n">
        <v>27827</v>
      </c>
      <c r="BC2277" t="n">
        <v>53.549257910139</v>
      </c>
      <c r="BD2277" t="n">
        <v>53.549257910139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92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151</v>
      </c>
      <c r="F2278" t="n">
        <v>-1</v>
      </c>
      <c r="G2278" t="s">
        <v>74</v>
      </c>
      <c r="H2278" t="s">
        <v>75</v>
      </c>
      <c r="I2278" t="s"/>
      <c r="J2278" t="s">
        <v>74</v>
      </c>
      <c r="K2278" t="n">
        <v>295</v>
      </c>
      <c r="L2278" t="s">
        <v>76</v>
      </c>
      <c r="M2278" t="s"/>
      <c r="N2278" t="s">
        <v>180</v>
      </c>
      <c r="O2278" t="s">
        <v>78</v>
      </c>
      <c r="P2278" t="s">
        <v>151</v>
      </c>
      <c r="Q2278" t="s"/>
      <c r="R2278" t="s">
        <v>153</v>
      </c>
      <c r="S2278" t="s">
        <v>187</v>
      </c>
      <c r="T2278" t="s">
        <v>81</v>
      </c>
      <c r="U2278" t="s">
        <v>82</v>
      </c>
      <c r="V2278" t="s">
        <v>83</v>
      </c>
      <c r="W2278" t="s">
        <v>84</v>
      </c>
      <c r="X2278" t="s"/>
      <c r="Y2278" t="s">
        <v>85</v>
      </c>
      <c r="Z2278">
        <f>HYPERLINK("https://hotel-media.eclerx.com/savepage/tk_15468538491940281_sr_273.html","info")</f>
        <v/>
      </c>
      <c r="AA2278" t="n">
        <v>-6859963</v>
      </c>
      <c r="AB2278" t="s"/>
      <c r="AC2278" t="s"/>
      <c r="AD2278" t="s">
        <v>86</v>
      </c>
      <c r="AE2278" t="s"/>
      <c r="AF2278" t="s"/>
      <c r="AG2278" t="s"/>
      <c r="AH2278" t="s"/>
      <c r="AI2278" t="s"/>
      <c r="AJ2278" t="s"/>
      <c r="AK2278" t="s">
        <v>87</v>
      </c>
      <c r="AL2278" t="s"/>
      <c r="AM2278" t="s"/>
      <c r="AN2278" t="s">
        <v>87</v>
      </c>
      <c r="AO2278" t="s"/>
      <c r="AP2278" t="n">
        <v>96</v>
      </c>
      <c r="AQ2278" t="s">
        <v>88</v>
      </c>
      <c r="AR2278" t="s">
        <v>121</v>
      </c>
      <c r="AS2278" t="s"/>
      <c r="AT2278" t="s">
        <v>90</v>
      </c>
      <c r="AU2278" t="s"/>
      <c r="AV2278" t="s"/>
      <c r="AW2278" t="s"/>
      <c r="AX2278" t="s"/>
      <c r="AY2278" t="n">
        <v>6859963</v>
      </c>
      <c r="AZ2278" t="s">
        <v>155</v>
      </c>
      <c r="BA2278" t="s"/>
      <c r="BB2278" t="n">
        <v>27827</v>
      </c>
      <c r="BC2278" t="n">
        <v>53.549257910139</v>
      </c>
      <c r="BD2278" t="n">
        <v>53.549257910139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92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188</v>
      </c>
      <c r="F2279" t="n">
        <v>-1</v>
      </c>
      <c r="G2279" t="s">
        <v>74</v>
      </c>
      <c r="H2279" t="s">
        <v>75</v>
      </c>
      <c r="I2279" t="s"/>
      <c r="J2279" t="s">
        <v>74</v>
      </c>
      <c r="K2279" t="n">
        <v>60</v>
      </c>
      <c r="L2279" t="s">
        <v>76</v>
      </c>
      <c r="M2279" t="s"/>
      <c r="N2279" t="s">
        <v>189</v>
      </c>
      <c r="O2279" t="s">
        <v>78</v>
      </c>
      <c r="P2279" t="s">
        <v>188</v>
      </c>
      <c r="Q2279" t="s"/>
      <c r="R2279" t="s">
        <v>95</v>
      </c>
      <c r="S2279" t="s">
        <v>190</v>
      </c>
      <c r="T2279" t="s">
        <v>81</v>
      </c>
      <c r="U2279" t="s">
        <v>82</v>
      </c>
      <c r="V2279" t="s">
        <v>83</v>
      </c>
      <c r="W2279" t="s">
        <v>97</v>
      </c>
      <c r="X2279" t="s"/>
      <c r="Y2279" t="s">
        <v>85</v>
      </c>
      <c r="Z2279">
        <f>HYPERLINK("https://hotel-media.eclerx.com/savepage/tk_15468538970792098_sr_273.html","info")</f>
        <v/>
      </c>
      <c r="AA2279" t="n">
        <v>-2311924</v>
      </c>
      <c r="AB2279" t="s"/>
      <c r="AC2279" t="s"/>
      <c r="AD2279" t="s">
        <v>86</v>
      </c>
      <c r="AE2279" t="s"/>
      <c r="AF2279" t="s"/>
      <c r="AG2279" t="s"/>
      <c r="AH2279" t="s"/>
      <c r="AI2279" t="s"/>
      <c r="AJ2279" t="s"/>
      <c r="AK2279" t="s">
        <v>87</v>
      </c>
      <c r="AL2279" t="s"/>
      <c r="AM2279" t="s"/>
      <c r="AN2279" t="s">
        <v>87</v>
      </c>
      <c r="AO2279" t="s"/>
      <c r="AP2279" t="n">
        <v>121</v>
      </c>
      <c r="AQ2279" t="s">
        <v>88</v>
      </c>
      <c r="AR2279" t="s">
        <v>89</v>
      </c>
      <c r="AS2279" t="s"/>
      <c r="AT2279" t="s">
        <v>90</v>
      </c>
      <c r="AU2279" t="s"/>
      <c r="AV2279" t="s"/>
      <c r="AW2279" t="s"/>
      <c r="AX2279" t="s"/>
      <c r="AY2279" t="n">
        <v>2311924</v>
      </c>
      <c r="AZ2279" t="s">
        <v>191</v>
      </c>
      <c r="BA2279" t="s"/>
      <c r="BB2279" t="n">
        <v>60063</v>
      </c>
      <c r="BC2279" t="n">
        <v>53.553485</v>
      </c>
      <c r="BD2279" t="n">
        <v>53.553485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92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188</v>
      </c>
      <c r="F2280" t="n">
        <v>-1</v>
      </c>
      <c r="G2280" t="s">
        <v>74</v>
      </c>
      <c r="H2280" t="s">
        <v>75</v>
      </c>
      <c r="I2280" t="s"/>
      <c r="J2280" t="s">
        <v>74</v>
      </c>
      <c r="K2280" t="n">
        <v>70</v>
      </c>
      <c r="L2280" t="s">
        <v>76</v>
      </c>
      <c r="M2280" t="s"/>
      <c r="N2280" t="s">
        <v>192</v>
      </c>
      <c r="O2280" t="s">
        <v>78</v>
      </c>
      <c r="P2280" t="s">
        <v>188</v>
      </c>
      <c r="Q2280" t="s"/>
      <c r="R2280" t="s">
        <v>95</v>
      </c>
      <c r="S2280" t="s">
        <v>80</v>
      </c>
      <c r="T2280" t="s">
        <v>81</v>
      </c>
      <c r="U2280" t="s">
        <v>82</v>
      </c>
      <c r="V2280" t="s">
        <v>83</v>
      </c>
      <c r="W2280" t="s">
        <v>97</v>
      </c>
      <c r="X2280" t="s"/>
      <c r="Y2280" t="s">
        <v>85</v>
      </c>
      <c r="Z2280">
        <f>HYPERLINK("https://hotel-media.eclerx.com/savepage/tk_15468538970792098_sr_273.html","info")</f>
        <v/>
      </c>
      <c r="AA2280" t="n">
        <v>-2311924</v>
      </c>
      <c r="AB2280" t="s"/>
      <c r="AC2280" t="s"/>
      <c r="AD2280" t="s">
        <v>86</v>
      </c>
      <c r="AE2280" t="s"/>
      <c r="AF2280" t="s"/>
      <c r="AG2280" t="s"/>
      <c r="AH2280" t="s"/>
      <c r="AI2280" t="s"/>
      <c r="AJ2280" t="s"/>
      <c r="AK2280" t="s">
        <v>87</v>
      </c>
      <c r="AL2280" t="s"/>
      <c r="AM2280" t="s"/>
      <c r="AN2280" t="s">
        <v>87</v>
      </c>
      <c r="AO2280" t="s"/>
      <c r="AP2280" t="n">
        <v>121</v>
      </c>
      <c r="AQ2280" t="s">
        <v>88</v>
      </c>
      <c r="AR2280" t="s">
        <v>89</v>
      </c>
      <c r="AS2280" t="s"/>
      <c r="AT2280" t="s">
        <v>90</v>
      </c>
      <c r="AU2280" t="s"/>
      <c r="AV2280" t="s"/>
      <c r="AW2280" t="s"/>
      <c r="AX2280" t="s"/>
      <c r="AY2280" t="n">
        <v>2311924</v>
      </c>
      <c r="AZ2280" t="s">
        <v>191</v>
      </c>
      <c r="BA2280" t="s"/>
      <c r="BB2280" t="n">
        <v>60063</v>
      </c>
      <c r="BC2280" t="n">
        <v>53.553485</v>
      </c>
      <c r="BD2280" t="n">
        <v>53.553485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92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188</v>
      </c>
      <c r="F2281" t="n">
        <v>-1</v>
      </c>
      <c r="G2281" t="s">
        <v>74</v>
      </c>
      <c r="H2281" t="s">
        <v>75</v>
      </c>
      <c r="I2281" t="s"/>
      <c r="J2281" t="s">
        <v>74</v>
      </c>
      <c r="K2281" t="n">
        <v>72</v>
      </c>
      <c r="L2281" t="s">
        <v>76</v>
      </c>
      <c r="M2281" t="s"/>
      <c r="N2281" t="s">
        <v>193</v>
      </c>
      <c r="O2281" t="s">
        <v>78</v>
      </c>
      <c r="P2281" t="s">
        <v>188</v>
      </c>
      <c r="Q2281" t="s"/>
      <c r="R2281" t="s">
        <v>95</v>
      </c>
      <c r="S2281" t="s">
        <v>194</v>
      </c>
      <c r="T2281" t="s">
        <v>81</v>
      </c>
      <c r="U2281" t="s">
        <v>82</v>
      </c>
      <c r="V2281" t="s">
        <v>83</v>
      </c>
      <c r="W2281" t="s">
        <v>97</v>
      </c>
      <c r="X2281" t="s"/>
      <c r="Y2281" t="s">
        <v>85</v>
      </c>
      <c r="Z2281">
        <f>HYPERLINK("https://hotel-media.eclerx.com/savepage/tk_15468538970792098_sr_273.html","info")</f>
        <v/>
      </c>
      <c r="AA2281" t="n">
        <v>-2311924</v>
      </c>
      <c r="AB2281" t="s"/>
      <c r="AC2281" t="s"/>
      <c r="AD2281" t="s">
        <v>86</v>
      </c>
      <c r="AE2281" t="s"/>
      <c r="AF2281" t="s"/>
      <c r="AG2281" t="s"/>
      <c r="AH2281" t="s"/>
      <c r="AI2281" t="s"/>
      <c r="AJ2281" t="s"/>
      <c r="AK2281" t="s">
        <v>87</v>
      </c>
      <c r="AL2281" t="s"/>
      <c r="AM2281" t="s"/>
      <c r="AN2281" t="s">
        <v>87</v>
      </c>
      <c r="AO2281" t="s"/>
      <c r="AP2281" t="n">
        <v>121</v>
      </c>
      <c r="AQ2281" t="s">
        <v>88</v>
      </c>
      <c r="AR2281" t="s">
        <v>89</v>
      </c>
      <c r="AS2281" t="s"/>
      <c r="AT2281" t="s">
        <v>90</v>
      </c>
      <c r="AU2281" t="s"/>
      <c r="AV2281" t="s"/>
      <c r="AW2281" t="s"/>
      <c r="AX2281" t="s"/>
      <c r="AY2281" t="n">
        <v>2311924</v>
      </c>
      <c r="AZ2281" t="s">
        <v>191</v>
      </c>
      <c r="BA2281" t="s"/>
      <c r="BB2281" t="n">
        <v>60063</v>
      </c>
      <c r="BC2281" t="n">
        <v>53.553485</v>
      </c>
      <c r="BD2281" t="n">
        <v>53.553485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92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188</v>
      </c>
      <c r="F2282" t="n">
        <v>-1</v>
      </c>
      <c r="G2282" t="s">
        <v>74</v>
      </c>
      <c r="H2282" t="s">
        <v>75</v>
      </c>
      <c r="I2282" t="s"/>
      <c r="J2282" t="s">
        <v>74</v>
      </c>
      <c r="K2282" t="n">
        <v>73</v>
      </c>
      <c r="L2282" t="s">
        <v>76</v>
      </c>
      <c r="M2282" t="s"/>
      <c r="N2282" t="s">
        <v>193</v>
      </c>
      <c r="O2282" t="s">
        <v>78</v>
      </c>
      <c r="P2282" t="s">
        <v>188</v>
      </c>
      <c r="Q2282" t="s"/>
      <c r="R2282" t="s">
        <v>95</v>
      </c>
      <c r="S2282" t="s">
        <v>195</v>
      </c>
      <c r="T2282" t="s">
        <v>81</v>
      </c>
      <c r="U2282" t="s">
        <v>82</v>
      </c>
      <c r="V2282" t="s">
        <v>83</v>
      </c>
      <c r="W2282" t="s">
        <v>97</v>
      </c>
      <c r="X2282" t="s"/>
      <c r="Y2282" t="s">
        <v>85</v>
      </c>
      <c r="Z2282">
        <f>HYPERLINK("https://hotel-media.eclerx.com/savepage/tk_15468538970792098_sr_273.html","info")</f>
        <v/>
      </c>
      <c r="AA2282" t="n">
        <v>-2311924</v>
      </c>
      <c r="AB2282" t="s"/>
      <c r="AC2282" t="s"/>
      <c r="AD2282" t="s">
        <v>86</v>
      </c>
      <c r="AE2282" t="s"/>
      <c r="AF2282" t="s"/>
      <c r="AG2282" t="s"/>
      <c r="AH2282" t="s"/>
      <c r="AI2282" t="s"/>
      <c r="AJ2282" t="s"/>
      <c r="AK2282" t="s">
        <v>87</v>
      </c>
      <c r="AL2282" t="s"/>
      <c r="AM2282" t="s"/>
      <c r="AN2282" t="s">
        <v>87</v>
      </c>
      <c r="AO2282" t="s"/>
      <c r="AP2282" t="n">
        <v>121</v>
      </c>
      <c r="AQ2282" t="s">
        <v>88</v>
      </c>
      <c r="AR2282" t="s">
        <v>114</v>
      </c>
      <c r="AS2282" t="s"/>
      <c r="AT2282" t="s">
        <v>90</v>
      </c>
      <c r="AU2282" t="s"/>
      <c r="AV2282" t="s"/>
      <c r="AW2282" t="s"/>
      <c r="AX2282" t="s"/>
      <c r="AY2282" t="n">
        <v>2311924</v>
      </c>
      <c r="AZ2282" t="s">
        <v>191</v>
      </c>
      <c r="BA2282" t="s"/>
      <c r="BB2282" t="n">
        <v>60063</v>
      </c>
      <c r="BC2282" t="n">
        <v>53.553485</v>
      </c>
      <c r="BD2282" t="n">
        <v>53.553485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92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188</v>
      </c>
      <c r="F2283" t="n">
        <v>-1</v>
      </c>
      <c r="G2283" t="s">
        <v>74</v>
      </c>
      <c r="H2283" t="s">
        <v>75</v>
      </c>
      <c r="I2283" t="s"/>
      <c r="J2283" t="s">
        <v>74</v>
      </c>
      <c r="K2283" t="n">
        <v>75</v>
      </c>
      <c r="L2283" t="s">
        <v>76</v>
      </c>
      <c r="M2283" t="s"/>
      <c r="N2283" t="s">
        <v>125</v>
      </c>
      <c r="O2283" t="s">
        <v>78</v>
      </c>
      <c r="P2283" t="s">
        <v>188</v>
      </c>
      <c r="Q2283" t="s"/>
      <c r="R2283" t="s">
        <v>95</v>
      </c>
      <c r="S2283" t="s">
        <v>113</v>
      </c>
      <c r="T2283" t="s">
        <v>81</v>
      </c>
      <c r="U2283" t="s">
        <v>82</v>
      </c>
      <c r="V2283" t="s">
        <v>83</v>
      </c>
      <c r="W2283" t="s">
        <v>97</v>
      </c>
      <c r="X2283" t="s"/>
      <c r="Y2283" t="s">
        <v>85</v>
      </c>
      <c r="Z2283">
        <f>HYPERLINK("https://hotel-media.eclerx.com/savepage/tk_15468538970792098_sr_273.html","info")</f>
        <v/>
      </c>
      <c r="AA2283" t="n">
        <v>-2311924</v>
      </c>
      <c r="AB2283" t="s"/>
      <c r="AC2283" t="s"/>
      <c r="AD2283" t="s">
        <v>86</v>
      </c>
      <c r="AE2283" t="s"/>
      <c r="AF2283" t="s"/>
      <c r="AG2283" t="s"/>
      <c r="AH2283" t="s"/>
      <c r="AI2283" t="s"/>
      <c r="AJ2283" t="s"/>
      <c r="AK2283" t="s">
        <v>87</v>
      </c>
      <c r="AL2283" t="s"/>
      <c r="AM2283" t="s"/>
      <c r="AN2283" t="s">
        <v>87</v>
      </c>
      <c r="AO2283" t="s"/>
      <c r="AP2283" t="n">
        <v>121</v>
      </c>
      <c r="AQ2283" t="s">
        <v>88</v>
      </c>
      <c r="AR2283" t="s">
        <v>127</v>
      </c>
      <c r="AS2283" t="s"/>
      <c r="AT2283" t="s">
        <v>90</v>
      </c>
      <c r="AU2283" t="s"/>
      <c r="AV2283" t="s"/>
      <c r="AW2283" t="s"/>
      <c r="AX2283" t="s"/>
      <c r="AY2283" t="n">
        <v>2311924</v>
      </c>
      <c r="AZ2283" t="s">
        <v>191</v>
      </c>
      <c r="BA2283" t="s"/>
      <c r="BB2283" t="n">
        <v>60063</v>
      </c>
      <c r="BC2283" t="n">
        <v>53.553485</v>
      </c>
      <c r="BD2283" t="n">
        <v>53.553485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92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188</v>
      </c>
      <c r="F2284" t="n">
        <v>-1</v>
      </c>
      <c r="G2284" t="s">
        <v>74</v>
      </c>
      <c r="H2284" t="s">
        <v>75</v>
      </c>
      <c r="I2284" t="s"/>
      <c r="J2284" t="s">
        <v>74</v>
      </c>
      <c r="K2284" t="n">
        <v>77</v>
      </c>
      <c r="L2284" t="s">
        <v>76</v>
      </c>
      <c r="M2284" t="s"/>
      <c r="N2284" t="s">
        <v>131</v>
      </c>
      <c r="O2284" t="s">
        <v>78</v>
      </c>
      <c r="P2284" t="s">
        <v>188</v>
      </c>
      <c r="Q2284" t="s"/>
      <c r="R2284" t="s">
        <v>95</v>
      </c>
      <c r="S2284" t="s">
        <v>116</v>
      </c>
      <c r="T2284" t="s">
        <v>81</v>
      </c>
      <c r="U2284" t="s">
        <v>82</v>
      </c>
      <c r="V2284" t="s">
        <v>83</v>
      </c>
      <c r="W2284" t="s">
        <v>97</v>
      </c>
      <c r="X2284" t="s"/>
      <c r="Y2284" t="s">
        <v>85</v>
      </c>
      <c r="Z2284">
        <f>HYPERLINK("https://hotel-media.eclerx.com/savepage/tk_15468538970792098_sr_273.html","info")</f>
        <v/>
      </c>
      <c r="AA2284" t="n">
        <v>-2311924</v>
      </c>
      <c r="AB2284" t="s"/>
      <c r="AC2284" t="s"/>
      <c r="AD2284" t="s">
        <v>86</v>
      </c>
      <c r="AE2284" t="s"/>
      <c r="AF2284" t="s"/>
      <c r="AG2284" t="s"/>
      <c r="AH2284" t="s"/>
      <c r="AI2284" t="s"/>
      <c r="AJ2284" t="s"/>
      <c r="AK2284" t="s">
        <v>87</v>
      </c>
      <c r="AL2284" t="s"/>
      <c r="AM2284" t="s"/>
      <c r="AN2284" t="s">
        <v>87</v>
      </c>
      <c r="AO2284" t="s"/>
      <c r="AP2284" t="n">
        <v>121</v>
      </c>
      <c r="AQ2284" t="s">
        <v>88</v>
      </c>
      <c r="AR2284" t="s">
        <v>133</v>
      </c>
      <c r="AS2284" t="s"/>
      <c r="AT2284" t="s">
        <v>90</v>
      </c>
      <c r="AU2284" t="s"/>
      <c r="AV2284" t="s"/>
      <c r="AW2284" t="s"/>
      <c r="AX2284" t="s"/>
      <c r="AY2284" t="n">
        <v>2311924</v>
      </c>
      <c r="AZ2284" t="s">
        <v>191</v>
      </c>
      <c r="BA2284" t="s"/>
      <c r="BB2284" t="n">
        <v>60063</v>
      </c>
      <c r="BC2284" t="n">
        <v>53.553485</v>
      </c>
      <c r="BD2284" t="n">
        <v>53.553485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92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188</v>
      </c>
      <c r="F2285" t="n">
        <v>-1</v>
      </c>
      <c r="G2285" t="s">
        <v>74</v>
      </c>
      <c r="H2285" t="s">
        <v>75</v>
      </c>
      <c r="I2285" t="s"/>
      <c r="J2285" t="s">
        <v>74</v>
      </c>
      <c r="K2285" t="n">
        <v>78</v>
      </c>
      <c r="L2285" t="s">
        <v>76</v>
      </c>
      <c r="M2285" t="s"/>
      <c r="N2285" t="s">
        <v>128</v>
      </c>
      <c r="O2285" t="s">
        <v>78</v>
      </c>
      <c r="P2285" t="s">
        <v>188</v>
      </c>
      <c r="Q2285" t="s"/>
      <c r="R2285" t="s">
        <v>95</v>
      </c>
      <c r="S2285" t="s">
        <v>118</v>
      </c>
      <c r="T2285" t="s">
        <v>81</v>
      </c>
      <c r="U2285" t="s">
        <v>82</v>
      </c>
      <c r="V2285" t="s">
        <v>83</v>
      </c>
      <c r="W2285" t="s">
        <v>97</v>
      </c>
      <c r="X2285" t="s"/>
      <c r="Y2285" t="s">
        <v>85</v>
      </c>
      <c r="Z2285">
        <f>HYPERLINK("https://hotel-media.eclerx.com/savepage/tk_15468538970792098_sr_273.html","info")</f>
        <v/>
      </c>
      <c r="AA2285" t="n">
        <v>-2311924</v>
      </c>
      <c r="AB2285" t="s"/>
      <c r="AC2285" t="s"/>
      <c r="AD2285" t="s">
        <v>86</v>
      </c>
      <c r="AE2285" t="s"/>
      <c r="AF2285" t="s"/>
      <c r="AG2285" t="s"/>
      <c r="AH2285" t="s"/>
      <c r="AI2285" t="s"/>
      <c r="AJ2285" t="s"/>
      <c r="AK2285" t="s">
        <v>87</v>
      </c>
      <c r="AL2285" t="s"/>
      <c r="AM2285" t="s"/>
      <c r="AN2285" t="s">
        <v>87</v>
      </c>
      <c r="AO2285" t="s"/>
      <c r="AP2285" t="n">
        <v>121</v>
      </c>
      <c r="AQ2285" t="s">
        <v>88</v>
      </c>
      <c r="AR2285" t="s">
        <v>119</v>
      </c>
      <c r="AS2285" t="s"/>
      <c r="AT2285" t="s">
        <v>90</v>
      </c>
      <c r="AU2285" t="s"/>
      <c r="AV2285" t="s"/>
      <c r="AW2285" t="s"/>
      <c r="AX2285" t="s"/>
      <c r="AY2285" t="n">
        <v>2311924</v>
      </c>
      <c r="AZ2285" t="s">
        <v>191</v>
      </c>
      <c r="BA2285" t="s"/>
      <c r="BB2285" t="n">
        <v>60063</v>
      </c>
      <c r="BC2285" t="n">
        <v>53.553485</v>
      </c>
      <c r="BD2285" t="n">
        <v>53.553485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92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188</v>
      </c>
      <c r="F2286" t="n">
        <v>-1</v>
      </c>
      <c r="G2286" t="s">
        <v>74</v>
      </c>
      <c r="H2286" t="s">
        <v>75</v>
      </c>
      <c r="I2286" t="s"/>
      <c r="J2286" t="s">
        <v>74</v>
      </c>
      <c r="K2286" t="n">
        <v>80</v>
      </c>
      <c r="L2286" t="s">
        <v>76</v>
      </c>
      <c r="M2286" t="s"/>
      <c r="N2286" t="s">
        <v>196</v>
      </c>
      <c r="O2286" t="s">
        <v>78</v>
      </c>
      <c r="P2286" t="s">
        <v>188</v>
      </c>
      <c r="Q2286" t="s"/>
      <c r="R2286" t="s">
        <v>95</v>
      </c>
      <c r="S2286" t="s">
        <v>96</v>
      </c>
      <c r="T2286" t="s">
        <v>81</v>
      </c>
      <c r="U2286" t="s">
        <v>82</v>
      </c>
      <c r="V2286" t="s">
        <v>83</v>
      </c>
      <c r="W2286" t="s">
        <v>97</v>
      </c>
      <c r="X2286" t="s"/>
      <c r="Y2286" t="s">
        <v>85</v>
      </c>
      <c r="Z2286">
        <f>HYPERLINK("https://hotel-media.eclerx.com/savepage/tk_15468538970792098_sr_273.html","info")</f>
        <v/>
      </c>
      <c r="AA2286" t="n">
        <v>-2311924</v>
      </c>
      <c r="AB2286" t="s"/>
      <c r="AC2286" t="s"/>
      <c r="AD2286" t="s">
        <v>86</v>
      </c>
      <c r="AE2286" t="s"/>
      <c r="AF2286" t="s"/>
      <c r="AG2286" t="s"/>
      <c r="AH2286" t="s"/>
      <c r="AI2286" t="s"/>
      <c r="AJ2286" t="s"/>
      <c r="AK2286" t="s">
        <v>87</v>
      </c>
      <c r="AL2286" t="s"/>
      <c r="AM2286" t="s"/>
      <c r="AN2286" t="s">
        <v>87</v>
      </c>
      <c r="AO2286" t="s"/>
      <c r="AP2286" t="n">
        <v>121</v>
      </c>
      <c r="AQ2286" t="s">
        <v>88</v>
      </c>
      <c r="AR2286" t="s">
        <v>89</v>
      </c>
      <c r="AS2286" t="s"/>
      <c r="AT2286" t="s">
        <v>90</v>
      </c>
      <c r="AU2286" t="s"/>
      <c r="AV2286" t="s"/>
      <c r="AW2286" t="s"/>
      <c r="AX2286" t="s"/>
      <c r="AY2286" t="n">
        <v>2311924</v>
      </c>
      <c r="AZ2286" t="s">
        <v>191</v>
      </c>
      <c r="BA2286" t="s"/>
      <c r="BB2286" t="n">
        <v>60063</v>
      </c>
      <c r="BC2286" t="n">
        <v>53.553485</v>
      </c>
      <c r="BD2286" t="n">
        <v>53.553485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92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188</v>
      </c>
      <c r="F2287" t="n">
        <v>-1</v>
      </c>
      <c r="G2287" t="s">
        <v>74</v>
      </c>
      <c r="H2287" t="s">
        <v>75</v>
      </c>
      <c r="I2287" t="s"/>
      <c r="J2287" t="s">
        <v>74</v>
      </c>
      <c r="K2287" t="n">
        <v>83</v>
      </c>
      <c r="L2287" t="s">
        <v>76</v>
      </c>
      <c r="M2287" t="s"/>
      <c r="N2287" t="s">
        <v>197</v>
      </c>
      <c r="O2287" t="s">
        <v>78</v>
      </c>
      <c r="P2287" t="s">
        <v>188</v>
      </c>
      <c r="Q2287" t="s"/>
      <c r="R2287" t="s">
        <v>95</v>
      </c>
      <c r="S2287" t="s">
        <v>198</v>
      </c>
      <c r="T2287" t="s">
        <v>81</v>
      </c>
      <c r="U2287" t="s">
        <v>82</v>
      </c>
      <c r="V2287" t="s">
        <v>83</v>
      </c>
      <c r="W2287" t="s">
        <v>84</v>
      </c>
      <c r="X2287" t="s"/>
      <c r="Y2287" t="s">
        <v>85</v>
      </c>
      <c r="Z2287">
        <f>HYPERLINK("https://hotel-media.eclerx.com/savepage/tk_15468538970792098_sr_273.html","info")</f>
        <v/>
      </c>
      <c r="AA2287" t="n">
        <v>-2311924</v>
      </c>
      <c r="AB2287" t="s"/>
      <c r="AC2287" t="s"/>
      <c r="AD2287" t="s">
        <v>86</v>
      </c>
      <c r="AE2287" t="s"/>
      <c r="AF2287" t="s"/>
      <c r="AG2287" t="s"/>
      <c r="AH2287" t="s"/>
      <c r="AI2287" t="s"/>
      <c r="AJ2287" t="s"/>
      <c r="AK2287" t="s">
        <v>87</v>
      </c>
      <c r="AL2287" t="s"/>
      <c r="AM2287" t="s"/>
      <c r="AN2287" t="s">
        <v>87</v>
      </c>
      <c r="AO2287" t="s"/>
      <c r="AP2287" t="n">
        <v>121</v>
      </c>
      <c r="AQ2287" t="s">
        <v>88</v>
      </c>
      <c r="AR2287" t="s">
        <v>89</v>
      </c>
      <c r="AS2287" t="s"/>
      <c r="AT2287" t="s">
        <v>90</v>
      </c>
      <c r="AU2287" t="s"/>
      <c r="AV2287" t="s"/>
      <c r="AW2287" t="s"/>
      <c r="AX2287" t="s"/>
      <c r="AY2287" t="n">
        <v>2311924</v>
      </c>
      <c r="AZ2287" t="s">
        <v>191</v>
      </c>
      <c r="BA2287" t="s"/>
      <c r="BB2287" t="n">
        <v>60063</v>
      </c>
      <c r="BC2287" t="n">
        <v>53.553485</v>
      </c>
      <c r="BD2287" t="n">
        <v>53.553485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92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188</v>
      </c>
      <c r="F2288" t="n">
        <v>-1</v>
      </c>
      <c r="G2288" t="s">
        <v>74</v>
      </c>
      <c r="H2288" t="s">
        <v>75</v>
      </c>
      <c r="I2288" t="s"/>
      <c r="J2288" t="s">
        <v>74</v>
      </c>
      <c r="K2288" t="n">
        <v>86</v>
      </c>
      <c r="L2288" t="s">
        <v>76</v>
      </c>
      <c r="M2288" t="s"/>
      <c r="N2288" t="s">
        <v>193</v>
      </c>
      <c r="O2288" t="s">
        <v>78</v>
      </c>
      <c r="P2288" t="s">
        <v>188</v>
      </c>
      <c r="Q2288" t="s"/>
      <c r="R2288" t="s">
        <v>95</v>
      </c>
      <c r="S2288" t="s">
        <v>132</v>
      </c>
      <c r="T2288" t="s">
        <v>81</v>
      </c>
      <c r="U2288" t="s">
        <v>82</v>
      </c>
      <c r="V2288" t="s">
        <v>83</v>
      </c>
      <c r="W2288" t="s">
        <v>84</v>
      </c>
      <c r="X2288" t="s"/>
      <c r="Y2288" t="s">
        <v>85</v>
      </c>
      <c r="Z2288">
        <f>HYPERLINK("https://hotel-media.eclerx.com/savepage/tk_15468538970792098_sr_273.html","info")</f>
        <v/>
      </c>
      <c r="AA2288" t="n">
        <v>-2311924</v>
      </c>
      <c r="AB2288" t="s"/>
      <c r="AC2288" t="s"/>
      <c r="AD2288" t="s">
        <v>86</v>
      </c>
      <c r="AE2288" t="s"/>
      <c r="AF2288" t="s"/>
      <c r="AG2288" t="s"/>
      <c r="AH2288" t="s"/>
      <c r="AI2288" t="s"/>
      <c r="AJ2288" t="s"/>
      <c r="AK2288" t="s">
        <v>87</v>
      </c>
      <c r="AL2288" t="s"/>
      <c r="AM2288" t="s"/>
      <c r="AN2288" t="s">
        <v>87</v>
      </c>
      <c r="AO2288" t="s"/>
      <c r="AP2288" t="n">
        <v>121</v>
      </c>
      <c r="AQ2288" t="s">
        <v>88</v>
      </c>
      <c r="AR2288" t="s">
        <v>89</v>
      </c>
      <c r="AS2288" t="s"/>
      <c r="AT2288" t="s">
        <v>90</v>
      </c>
      <c r="AU2288" t="s"/>
      <c r="AV2288" t="s"/>
      <c r="AW2288" t="s"/>
      <c r="AX2288" t="s"/>
      <c r="AY2288" t="n">
        <v>2311924</v>
      </c>
      <c r="AZ2288" t="s">
        <v>191</v>
      </c>
      <c r="BA2288" t="s"/>
      <c r="BB2288" t="n">
        <v>60063</v>
      </c>
      <c r="BC2288" t="n">
        <v>53.553485</v>
      </c>
      <c r="BD2288" t="n">
        <v>53.553485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92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188</v>
      </c>
      <c r="F2289" t="n">
        <v>-1</v>
      </c>
      <c r="G2289" t="s">
        <v>74</v>
      </c>
      <c r="H2289" t="s">
        <v>75</v>
      </c>
      <c r="I2289" t="s"/>
      <c r="J2289" t="s">
        <v>74</v>
      </c>
      <c r="K2289" t="n">
        <v>87</v>
      </c>
      <c r="L2289" t="s">
        <v>76</v>
      </c>
      <c r="M2289" t="s"/>
      <c r="N2289" t="s">
        <v>193</v>
      </c>
      <c r="O2289" t="s">
        <v>78</v>
      </c>
      <c r="P2289" t="s">
        <v>188</v>
      </c>
      <c r="Q2289" t="s"/>
      <c r="R2289" t="s">
        <v>95</v>
      </c>
      <c r="S2289" t="s">
        <v>199</v>
      </c>
      <c r="T2289" t="s">
        <v>81</v>
      </c>
      <c r="U2289" t="s">
        <v>82</v>
      </c>
      <c r="V2289" t="s">
        <v>83</v>
      </c>
      <c r="W2289" t="s">
        <v>84</v>
      </c>
      <c r="X2289" t="s"/>
      <c r="Y2289" t="s">
        <v>85</v>
      </c>
      <c r="Z2289">
        <f>HYPERLINK("https://hotel-media.eclerx.com/savepage/tk_15468538970792098_sr_273.html","info")</f>
        <v/>
      </c>
      <c r="AA2289" t="n">
        <v>-2311924</v>
      </c>
      <c r="AB2289" t="s"/>
      <c r="AC2289" t="s"/>
      <c r="AD2289" t="s">
        <v>86</v>
      </c>
      <c r="AE2289" t="s"/>
      <c r="AF2289" t="s"/>
      <c r="AG2289" t="s"/>
      <c r="AH2289" t="s"/>
      <c r="AI2289" t="s"/>
      <c r="AJ2289" t="s"/>
      <c r="AK2289" t="s">
        <v>87</v>
      </c>
      <c r="AL2289" t="s"/>
      <c r="AM2289" t="s"/>
      <c r="AN2289" t="s">
        <v>87</v>
      </c>
      <c r="AO2289" t="s"/>
      <c r="AP2289" t="n">
        <v>121</v>
      </c>
      <c r="AQ2289" t="s">
        <v>88</v>
      </c>
      <c r="AR2289" t="s">
        <v>114</v>
      </c>
      <c r="AS2289" t="s"/>
      <c r="AT2289" t="s">
        <v>90</v>
      </c>
      <c r="AU2289" t="s"/>
      <c r="AV2289" t="s"/>
      <c r="AW2289" t="s"/>
      <c r="AX2289" t="s"/>
      <c r="AY2289" t="n">
        <v>2311924</v>
      </c>
      <c r="AZ2289" t="s">
        <v>191</v>
      </c>
      <c r="BA2289" t="s"/>
      <c r="BB2289" t="n">
        <v>60063</v>
      </c>
      <c r="BC2289" t="n">
        <v>53.553485</v>
      </c>
      <c r="BD2289" t="n">
        <v>53.553485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92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188</v>
      </c>
      <c r="F2290" t="n">
        <v>-1</v>
      </c>
      <c r="G2290" t="s">
        <v>74</v>
      </c>
      <c r="H2290" t="s">
        <v>75</v>
      </c>
      <c r="I2290" t="s"/>
      <c r="J2290" t="s">
        <v>74</v>
      </c>
      <c r="K2290" t="n">
        <v>93</v>
      </c>
      <c r="L2290" t="s">
        <v>76</v>
      </c>
      <c r="M2290" t="s"/>
      <c r="N2290" t="s">
        <v>200</v>
      </c>
      <c r="O2290" t="s">
        <v>78</v>
      </c>
      <c r="P2290" t="s">
        <v>188</v>
      </c>
      <c r="Q2290" t="s"/>
      <c r="R2290" t="s">
        <v>95</v>
      </c>
      <c r="S2290" t="s">
        <v>139</v>
      </c>
      <c r="T2290" t="s">
        <v>81</v>
      </c>
      <c r="U2290" t="s">
        <v>82</v>
      </c>
      <c r="V2290" t="s">
        <v>83</v>
      </c>
      <c r="W2290" t="s">
        <v>84</v>
      </c>
      <c r="X2290" t="s"/>
      <c r="Y2290" t="s">
        <v>85</v>
      </c>
      <c r="Z2290">
        <f>HYPERLINK("https://hotel-media.eclerx.com/savepage/tk_15468538970792098_sr_273.html","info")</f>
        <v/>
      </c>
      <c r="AA2290" t="n">
        <v>-2311924</v>
      </c>
      <c r="AB2290" t="s"/>
      <c r="AC2290" t="s"/>
      <c r="AD2290" t="s">
        <v>86</v>
      </c>
      <c r="AE2290" t="s"/>
      <c r="AF2290" t="s"/>
      <c r="AG2290" t="s"/>
      <c r="AH2290" t="s"/>
      <c r="AI2290" t="s"/>
      <c r="AJ2290" t="s"/>
      <c r="AK2290" t="s">
        <v>87</v>
      </c>
      <c r="AL2290" t="s"/>
      <c r="AM2290" t="s"/>
      <c r="AN2290" t="s">
        <v>87</v>
      </c>
      <c r="AO2290" t="s"/>
      <c r="AP2290" t="n">
        <v>121</v>
      </c>
      <c r="AQ2290" t="s">
        <v>88</v>
      </c>
      <c r="AR2290" t="s">
        <v>89</v>
      </c>
      <c r="AS2290" t="s"/>
      <c r="AT2290" t="s">
        <v>90</v>
      </c>
      <c r="AU2290" t="s"/>
      <c r="AV2290" t="s"/>
      <c r="AW2290" t="s"/>
      <c r="AX2290" t="s"/>
      <c r="AY2290" t="n">
        <v>2311924</v>
      </c>
      <c r="AZ2290" t="s">
        <v>191</v>
      </c>
      <c r="BA2290" t="s"/>
      <c r="BB2290" t="n">
        <v>60063</v>
      </c>
      <c r="BC2290" t="n">
        <v>53.553485</v>
      </c>
      <c r="BD2290" t="n">
        <v>53.553485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92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188</v>
      </c>
      <c r="F2291" t="n">
        <v>-1</v>
      </c>
      <c r="G2291" t="s">
        <v>74</v>
      </c>
      <c r="H2291" t="s">
        <v>75</v>
      </c>
      <c r="I2291" t="s"/>
      <c r="J2291" t="s">
        <v>74</v>
      </c>
      <c r="K2291" t="n">
        <v>99</v>
      </c>
      <c r="L2291" t="s">
        <v>76</v>
      </c>
      <c r="M2291" t="s"/>
      <c r="N2291" t="s">
        <v>125</v>
      </c>
      <c r="O2291" t="s">
        <v>78</v>
      </c>
      <c r="P2291" t="s">
        <v>188</v>
      </c>
      <c r="Q2291" t="s"/>
      <c r="R2291" t="s">
        <v>95</v>
      </c>
      <c r="S2291" t="s">
        <v>142</v>
      </c>
      <c r="T2291" t="s">
        <v>81</v>
      </c>
      <c r="U2291" t="s">
        <v>82</v>
      </c>
      <c r="V2291" t="s">
        <v>83</v>
      </c>
      <c r="W2291" t="s">
        <v>84</v>
      </c>
      <c r="X2291" t="s"/>
      <c r="Y2291" t="s">
        <v>85</v>
      </c>
      <c r="Z2291">
        <f>HYPERLINK("https://hotel-media.eclerx.com/savepage/tk_15468538970792098_sr_273.html","info")</f>
        <v/>
      </c>
      <c r="AA2291" t="n">
        <v>-2311924</v>
      </c>
      <c r="AB2291" t="s"/>
      <c r="AC2291" t="s"/>
      <c r="AD2291" t="s">
        <v>86</v>
      </c>
      <c r="AE2291" t="s"/>
      <c r="AF2291" t="s"/>
      <c r="AG2291" t="s"/>
      <c r="AH2291" t="s"/>
      <c r="AI2291" t="s"/>
      <c r="AJ2291" t="s"/>
      <c r="AK2291" t="s">
        <v>87</v>
      </c>
      <c r="AL2291" t="s"/>
      <c r="AM2291" t="s"/>
      <c r="AN2291" t="s">
        <v>87</v>
      </c>
      <c r="AO2291" t="s"/>
      <c r="AP2291" t="n">
        <v>121</v>
      </c>
      <c r="AQ2291" t="s">
        <v>88</v>
      </c>
      <c r="AR2291" t="s">
        <v>127</v>
      </c>
      <c r="AS2291" t="s"/>
      <c r="AT2291" t="s">
        <v>90</v>
      </c>
      <c r="AU2291" t="s"/>
      <c r="AV2291" t="s"/>
      <c r="AW2291" t="s"/>
      <c r="AX2291" t="s"/>
      <c r="AY2291" t="n">
        <v>2311924</v>
      </c>
      <c r="AZ2291" t="s">
        <v>191</v>
      </c>
      <c r="BA2291" t="s"/>
      <c r="BB2291" t="n">
        <v>60063</v>
      </c>
      <c r="BC2291" t="n">
        <v>53.553485</v>
      </c>
      <c r="BD2291" t="n">
        <v>53.553485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92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188</v>
      </c>
      <c r="F2292" t="n">
        <v>-1</v>
      </c>
      <c r="G2292" t="s">
        <v>74</v>
      </c>
      <c r="H2292" t="s">
        <v>75</v>
      </c>
      <c r="I2292" t="s"/>
      <c r="J2292" t="s">
        <v>74</v>
      </c>
      <c r="K2292" t="n">
        <v>102</v>
      </c>
      <c r="L2292" t="s">
        <v>76</v>
      </c>
      <c r="M2292" t="s"/>
      <c r="N2292" t="s">
        <v>201</v>
      </c>
      <c r="O2292" t="s">
        <v>78</v>
      </c>
      <c r="P2292" t="s">
        <v>188</v>
      </c>
      <c r="Q2292" t="s"/>
      <c r="R2292" t="s">
        <v>95</v>
      </c>
      <c r="S2292" t="s">
        <v>145</v>
      </c>
      <c r="T2292" t="s">
        <v>81</v>
      </c>
      <c r="U2292" t="s">
        <v>82</v>
      </c>
      <c r="V2292" t="s">
        <v>83</v>
      </c>
      <c r="W2292" t="s">
        <v>97</v>
      </c>
      <c r="X2292" t="s"/>
      <c r="Y2292" t="s">
        <v>85</v>
      </c>
      <c r="Z2292">
        <f>HYPERLINK("https://hotel-media.eclerx.com/savepage/tk_15468538970792098_sr_273.html","info")</f>
        <v/>
      </c>
      <c r="AA2292" t="n">
        <v>-2311924</v>
      </c>
      <c r="AB2292" t="s"/>
      <c r="AC2292" t="s"/>
      <c r="AD2292" t="s">
        <v>86</v>
      </c>
      <c r="AE2292" t="s"/>
      <c r="AF2292" t="s"/>
      <c r="AG2292" t="s"/>
      <c r="AH2292" t="s"/>
      <c r="AI2292" t="s"/>
      <c r="AJ2292" t="s"/>
      <c r="AK2292" t="s">
        <v>87</v>
      </c>
      <c r="AL2292" t="s"/>
      <c r="AM2292" t="s"/>
      <c r="AN2292" t="s">
        <v>87</v>
      </c>
      <c r="AO2292" t="s"/>
      <c r="AP2292" t="n">
        <v>121</v>
      </c>
      <c r="AQ2292" t="s">
        <v>88</v>
      </c>
      <c r="AR2292" t="s">
        <v>89</v>
      </c>
      <c r="AS2292" t="s"/>
      <c r="AT2292" t="s">
        <v>90</v>
      </c>
      <c r="AU2292" t="s"/>
      <c r="AV2292" t="s"/>
      <c r="AW2292" t="s"/>
      <c r="AX2292" t="s"/>
      <c r="AY2292" t="n">
        <v>2311924</v>
      </c>
      <c r="AZ2292" t="s">
        <v>191</v>
      </c>
      <c r="BA2292" t="s"/>
      <c r="BB2292" t="n">
        <v>60063</v>
      </c>
      <c r="BC2292" t="n">
        <v>53.553485</v>
      </c>
      <c r="BD2292" t="n">
        <v>53.553485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92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188</v>
      </c>
      <c r="F2293" t="n">
        <v>-1</v>
      </c>
      <c r="G2293" t="s">
        <v>74</v>
      </c>
      <c r="H2293" t="s">
        <v>75</v>
      </c>
      <c r="I2293" t="s"/>
      <c r="J2293" t="s">
        <v>74</v>
      </c>
      <c r="K2293" t="n">
        <v>104</v>
      </c>
      <c r="L2293" t="s">
        <v>76</v>
      </c>
      <c r="M2293" t="s"/>
      <c r="N2293" t="s">
        <v>201</v>
      </c>
      <c r="O2293" t="s">
        <v>78</v>
      </c>
      <c r="P2293" t="s">
        <v>188</v>
      </c>
      <c r="Q2293" t="s"/>
      <c r="R2293" t="s">
        <v>95</v>
      </c>
      <c r="S2293" t="s">
        <v>150</v>
      </c>
      <c r="T2293" t="s">
        <v>81</v>
      </c>
      <c r="U2293" t="s">
        <v>82</v>
      </c>
      <c r="V2293" t="s">
        <v>83</v>
      </c>
      <c r="W2293" t="s">
        <v>97</v>
      </c>
      <c r="X2293" t="s"/>
      <c r="Y2293" t="s">
        <v>85</v>
      </c>
      <c r="Z2293">
        <f>HYPERLINK("https://hotel-media.eclerx.com/savepage/tk_15468538970792098_sr_273.html","info")</f>
        <v/>
      </c>
      <c r="AA2293" t="n">
        <v>-2311924</v>
      </c>
      <c r="AB2293" t="s"/>
      <c r="AC2293" t="s"/>
      <c r="AD2293" t="s">
        <v>86</v>
      </c>
      <c r="AE2293" t="s"/>
      <c r="AF2293" t="s"/>
      <c r="AG2293" t="s"/>
      <c r="AH2293" t="s"/>
      <c r="AI2293" t="s"/>
      <c r="AJ2293" t="s"/>
      <c r="AK2293" t="s">
        <v>87</v>
      </c>
      <c r="AL2293" t="s"/>
      <c r="AM2293" t="s"/>
      <c r="AN2293" t="s">
        <v>87</v>
      </c>
      <c r="AO2293" t="s"/>
      <c r="AP2293" t="n">
        <v>121</v>
      </c>
      <c r="AQ2293" t="s">
        <v>88</v>
      </c>
      <c r="AR2293" t="s">
        <v>114</v>
      </c>
      <c r="AS2293" t="s"/>
      <c r="AT2293" t="s">
        <v>90</v>
      </c>
      <c r="AU2293" t="s"/>
      <c r="AV2293" t="s"/>
      <c r="AW2293" t="s"/>
      <c r="AX2293" t="s"/>
      <c r="AY2293" t="n">
        <v>2311924</v>
      </c>
      <c r="AZ2293" t="s">
        <v>191</v>
      </c>
      <c r="BA2293" t="s"/>
      <c r="BB2293" t="n">
        <v>60063</v>
      </c>
      <c r="BC2293" t="n">
        <v>53.553485</v>
      </c>
      <c r="BD2293" t="n">
        <v>53.553485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92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188</v>
      </c>
      <c r="F2294" t="n">
        <v>-1</v>
      </c>
      <c r="G2294" t="s">
        <v>74</v>
      </c>
      <c r="H2294" t="s">
        <v>75</v>
      </c>
      <c r="I2294" t="s"/>
      <c r="J2294" t="s">
        <v>74</v>
      </c>
      <c r="K2294" t="n">
        <v>109</v>
      </c>
      <c r="L2294" t="s">
        <v>76</v>
      </c>
      <c r="M2294" t="s"/>
      <c r="N2294" t="s">
        <v>202</v>
      </c>
      <c r="O2294" t="s">
        <v>78</v>
      </c>
      <c r="P2294" t="s">
        <v>188</v>
      </c>
      <c r="Q2294" t="s"/>
      <c r="R2294" t="s">
        <v>95</v>
      </c>
      <c r="S2294" t="s">
        <v>203</v>
      </c>
      <c r="T2294" t="s">
        <v>81</v>
      </c>
      <c r="U2294" t="s">
        <v>82</v>
      </c>
      <c r="V2294" t="s">
        <v>83</v>
      </c>
      <c r="W2294" t="s">
        <v>97</v>
      </c>
      <c r="X2294" t="s"/>
      <c r="Y2294" t="s">
        <v>85</v>
      </c>
      <c r="Z2294">
        <f>HYPERLINK("https://hotel-media.eclerx.com/savepage/tk_15468538970792098_sr_273.html","info")</f>
        <v/>
      </c>
      <c r="AA2294" t="n">
        <v>-2311924</v>
      </c>
      <c r="AB2294" t="s"/>
      <c r="AC2294" t="s"/>
      <c r="AD2294" t="s">
        <v>86</v>
      </c>
      <c r="AE2294" t="s"/>
      <c r="AF2294" t="s"/>
      <c r="AG2294" t="s"/>
      <c r="AH2294" t="s"/>
      <c r="AI2294" t="s"/>
      <c r="AJ2294" t="s"/>
      <c r="AK2294" t="s">
        <v>87</v>
      </c>
      <c r="AL2294" t="s"/>
      <c r="AM2294" t="s"/>
      <c r="AN2294" t="s">
        <v>87</v>
      </c>
      <c r="AO2294" t="s"/>
      <c r="AP2294" t="n">
        <v>121</v>
      </c>
      <c r="AQ2294" t="s">
        <v>88</v>
      </c>
      <c r="AR2294" t="s">
        <v>89</v>
      </c>
      <c r="AS2294" t="s"/>
      <c r="AT2294" t="s">
        <v>90</v>
      </c>
      <c r="AU2294" t="s"/>
      <c r="AV2294" t="s"/>
      <c r="AW2294" t="s"/>
      <c r="AX2294" t="s"/>
      <c r="AY2294" t="n">
        <v>2311924</v>
      </c>
      <c r="AZ2294" t="s">
        <v>191</v>
      </c>
      <c r="BA2294" t="s"/>
      <c r="BB2294" t="n">
        <v>60063</v>
      </c>
      <c r="BC2294" t="n">
        <v>53.553485</v>
      </c>
      <c r="BD2294" t="n">
        <v>53.553485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92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188</v>
      </c>
      <c r="F2295" t="n">
        <v>-1</v>
      </c>
      <c r="G2295" t="s">
        <v>74</v>
      </c>
      <c r="H2295" t="s">
        <v>75</v>
      </c>
      <c r="I2295" t="s"/>
      <c r="J2295" t="s">
        <v>74</v>
      </c>
      <c r="K2295" t="n">
        <v>119</v>
      </c>
      <c r="L2295" t="s">
        <v>76</v>
      </c>
      <c r="M2295" t="s"/>
      <c r="N2295" t="s">
        <v>128</v>
      </c>
      <c r="O2295" t="s">
        <v>78</v>
      </c>
      <c r="P2295" t="s">
        <v>188</v>
      </c>
      <c r="Q2295" t="s"/>
      <c r="R2295" t="s">
        <v>95</v>
      </c>
      <c r="S2295" t="s">
        <v>204</v>
      </c>
      <c r="T2295" t="s">
        <v>81</v>
      </c>
      <c r="U2295" t="s">
        <v>82</v>
      </c>
      <c r="V2295" t="s">
        <v>83</v>
      </c>
      <c r="W2295" t="s">
        <v>97</v>
      </c>
      <c r="X2295" t="s"/>
      <c r="Y2295" t="s">
        <v>85</v>
      </c>
      <c r="Z2295">
        <f>HYPERLINK("https://hotel-media.eclerx.com/savepage/tk_15468538970792098_sr_273.html","info")</f>
        <v/>
      </c>
      <c r="AA2295" t="n">
        <v>-2311924</v>
      </c>
      <c r="AB2295" t="s"/>
      <c r="AC2295" t="s"/>
      <c r="AD2295" t="s">
        <v>86</v>
      </c>
      <c r="AE2295" t="s"/>
      <c r="AF2295" t="s"/>
      <c r="AG2295" t="s"/>
      <c r="AH2295" t="s"/>
      <c r="AI2295" t="s"/>
      <c r="AJ2295" t="s"/>
      <c r="AK2295" t="s">
        <v>87</v>
      </c>
      <c r="AL2295" t="s"/>
      <c r="AM2295" t="s"/>
      <c r="AN2295" t="s">
        <v>87</v>
      </c>
      <c r="AO2295" t="s"/>
      <c r="AP2295" t="n">
        <v>121</v>
      </c>
      <c r="AQ2295" t="s">
        <v>88</v>
      </c>
      <c r="AR2295" t="s">
        <v>119</v>
      </c>
      <c r="AS2295" t="s"/>
      <c r="AT2295" t="s">
        <v>90</v>
      </c>
      <c r="AU2295" t="s"/>
      <c r="AV2295" t="s"/>
      <c r="AW2295" t="s"/>
      <c r="AX2295" t="s"/>
      <c r="AY2295" t="n">
        <v>2311924</v>
      </c>
      <c r="AZ2295" t="s">
        <v>191</v>
      </c>
      <c r="BA2295" t="s"/>
      <c r="BB2295" t="n">
        <v>60063</v>
      </c>
      <c r="BC2295" t="n">
        <v>53.553485</v>
      </c>
      <c r="BD2295" t="n">
        <v>53.553485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92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188</v>
      </c>
      <c r="F2296" t="n">
        <v>-1</v>
      </c>
      <c r="G2296" t="s">
        <v>74</v>
      </c>
      <c r="H2296" t="s">
        <v>75</v>
      </c>
      <c r="I2296" t="s"/>
      <c r="J2296" t="s">
        <v>74</v>
      </c>
      <c r="K2296" t="n">
        <v>123</v>
      </c>
      <c r="L2296" t="s">
        <v>76</v>
      </c>
      <c r="M2296" t="s"/>
      <c r="N2296" t="s">
        <v>201</v>
      </c>
      <c r="O2296" t="s">
        <v>78</v>
      </c>
      <c r="P2296" t="s">
        <v>188</v>
      </c>
      <c r="Q2296" t="s"/>
      <c r="R2296" t="s">
        <v>95</v>
      </c>
      <c r="S2296" t="s">
        <v>205</v>
      </c>
      <c r="T2296" t="s">
        <v>81</v>
      </c>
      <c r="U2296" t="s">
        <v>82</v>
      </c>
      <c r="V2296" t="s">
        <v>83</v>
      </c>
      <c r="W2296" t="s">
        <v>84</v>
      </c>
      <c r="X2296" t="s"/>
      <c r="Y2296" t="s">
        <v>85</v>
      </c>
      <c r="Z2296">
        <f>HYPERLINK("https://hotel-media.eclerx.com/savepage/tk_15468538970792098_sr_273.html","info")</f>
        <v/>
      </c>
      <c r="AA2296" t="n">
        <v>-2311924</v>
      </c>
      <c r="AB2296" t="s"/>
      <c r="AC2296" t="s"/>
      <c r="AD2296" t="s">
        <v>86</v>
      </c>
      <c r="AE2296" t="s"/>
      <c r="AF2296" t="s"/>
      <c r="AG2296" t="s"/>
      <c r="AH2296" t="s"/>
      <c r="AI2296" t="s"/>
      <c r="AJ2296" t="s"/>
      <c r="AK2296" t="s">
        <v>87</v>
      </c>
      <c r="AL2296" t="s"/>
      <c r="AM2296" t="s"/>
      <c r="AN2296" t="s">
        <v>87</v>
      </c>
      <c r="AO2296" t="s"/>
      <c r="AP2296" t="n">
        <v>121</v>
      </c>
      <c r="AQ2296" t="s">
        <v>88</v>
      </c>
      <c r="AR2296" t="s">
        <v>89</v>
      </c>
      <c r="AS2296" t="s"/>
      <c r="AT2296" t="s">
        <v>90</v>
      </c>
      <c r="AU2296" t="s"/>
      <c r="AV2296" t="s"/>
      <c r="AW2296" t="s"/>
      <c r="AX2296" t="s"/>
      <c r="AY2296" t="n">
        <v>2311924</v>
      </c>
      <c r="AZ2296" t="s">
        <v>191</v>
      </c>
      <c r="BA2296" t="s"/>
      <c r="BB2296" t="n">
        <v>60063</v>
      </c>
      <c r="BC2296" t="n">
        <v>53.553485</v>
      </c>
      <c r="BD2296" t="n">
        <v>53.553485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92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188</v>
      </c>
      <c r="F2297" t="n">
        <v>-1</v>
      </c>
      <c r="G2297" t="s">
        <v>74</v>
      </c>
      <c r="H2297" t="s">
        <v>75</v>
      </c>
      <c r="I2297" t="s"/>
      <c r="J2297" t="s">
        <v>74</v>
      </c>
      <c r="K2297" t="n">
        <v>125</v>
      </c>
      <c r="L2297" t="s">
        <v>76</v>
      </c>
      <c r="M2297" t="s"/>
      <c r="N2297" t="s">
        <v>201</v>
      </c>
      <c r="O2297" t="s">
        <v>78</v>
      </c>
      <c r="P2297" t="s">
        <v>188</v>
      </c>
      <c r="Q2297" t="s"/>
      <c r="R2297" t="s">
        <v>95</v>
      </c>
      <c r="S2297" t="s">
        <v>206</v>
      </c>
      <c r="T2297" t="s">
        <v>81</v>
      </c>
      <c r="U2297" t="s">
        <v>82</v>
      </c>
      <c r="V2297" t="s">
        <v>83</v>
      </c>
      <c r="W2297" t="s">
        <v>84</v>
      </c>
      <c r="X2297" t="s"/>
      <c r="Y2297" t="s">
        <v>85</v>
      </c>
      <c r="Z2297">
        <f>HYPERLINK("https://hotel-media.eclerx.com/savepage/tk_15468538970792098_sr_273.html","info")</f>
        <v/>
      </c>
      <c r="AA2297" t="n">
        <v>-2311924</v>
      </c>
      <c r="AB2297" t="s"/>
      <c r="AC2297" t="s"/>
      <c r="AD2297" t="s">
        <v>86</v>
      </c>
      <c r="AE2297" t="s"/>
      <c r="AF2297" t="s"/>
      <c r="AG2297" t="s"/>
      <c r="AH2297" t="s"/>
      <c r="AI2297" t="s"/>
      <c r="AJ2297" t="s"/>
      <c r="AK2297" t="s">
        <v>87</v>
      </c>
      <c r="AL2297" t="s"/>
      <c r="AM2297" t="s"/>
      <c r="AN2297" t="s">
        <v>87</v>
      </c>
      <c r="AO2297" t="s"/>
      <c r="AP2297" t="n">
        <v>121</v>
      </c>
      <c r="AQ2297" t="s">
        <v>88</v>
      </c>
      <c r="AR2297" t="s">
        <v>114</v>
      </c>
      <c r="AS2297" t="s"/>
      <c r="AT2297" t="s">
        <v>90</v>
      </c>
      <c r="AU2297" t="s"/>
      <c r="AV2297" t="s"/>
      <c r="AW2297" t="s"/>
      <c r="AX2297" t="s"/>
      <c r="AY2297" t="n">
        <v>2311924</v>
      </c>
      <c r="AZ2297" t="s">
        <v>191</v>
      </c>
      <c r="BA2297" t="s"/>
      <c r="BB2297" t="n">
        <v>60063</v>
      </c>
      <c r="BC2297" t="n">
        <v>53.553485</v>
      </c>
      <c r="BD2297" t="n">
        <v>53.553485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92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188</v>
      </c>
      <c r="F2298" t="n">
        <v>-1</v>
      </c>
      <c r="G2298" t="s">
        <v>74</v>
      </c>
      <c r="H2298" t="s">
        <v>75</v>
      </c>
      <c r="I2298" t="s"/>
      <c r="J2298" t="s">
        <v>74</v>
      </c>
      <c r="K2298" t="n">
        <v>129</v>
      </c>
      <c r="L2298" t="s">
        <v>76</v>
      </c>
      <c r="M2298" t="s"/>
      <c r="N2298" t="s">
        <v>207</v>
      </c>
      <c r="O2298" t="s">
        <v>78</v>
      </c>
      <c r="P2298" t="s">
        <v>188</v>
      </c>
      <c r="Q2298" t="s"/>
      <c r="R2298" t="s">
        <v>95</v>
      </c>
      <c r="S2298" t="s">
        <v>208</v>
      </c>
      <c r="T2298" t="s">
        <v>81</v>
      </c>
      <c r="U2298" t="s">
        <v>82</v>
      </c>
      <c r="V2298" t="s">
        <v>83</v>
      </c>
      <c r="W2298" t="s">
        <v>84</v>
      </c>
      <c r="X2298" t="s"/>
      <c r="Y2298" t="s">
        <v>85</v>
      </c>
      <c r="Z2298">
        <f>HYPERLINK("https://hotel-media.eclerx.com/savepage/tk_15468538970792098_sr_273.html","info")</f>
        <v/>
      </c>
      <c r="AA2298" t="n">
        <v>-2311924</v>
      </c>
      <c r="AB2298" t="s"/>
      <c r="AC2298" t="s"/>
      <c r="AD2298" t="s">
        <v>86</v>
      </c>
      <c r="AE2298" t="s"/>
      <c r="AF2298" t="s"/>
      <c r="AG2298" t="s"/>
      <c r="AH2298" t="s"/>
      <c r="AI2298" t="s"/>
      <c r="AJ2298" t="s"/>
      <c r="AK2298" t="s">
        <v>87</v>
      </c>
      <c r="AL2298" t="s"/>
      <c r="AM2298" t="s"/>
      <c r="AN2298" t="s">
        <v>87</v>
      </c>
      <c r="AO2298" t="s"/>
      <c r="AP2298" t="n">
        <v>121</v>
      </c>
      <c r="AQ2298" t="s">
        <v>88</v>
      </c>
      <c r="AR2298" t="s">
        <v>89</v>
      </c>
      <c r="AS2298" t="s"/>
      <c r="AT2298" t="s">
        <v>90</v>
      </c>
      <c r="AU2298" t="s"/>
      <c r="AV2298" t="s"/>
      <c r="AW2298" t="s"/>
      <c r="AX2298" t="s"/>
      <c r="AY2298" t="n">
        <v>2311924</v>
      </c>
      <c r="AZ2298" t="s">
        <v>191</v>
      </c>
      <c r="BA2298" t="s"/>
      <c r="BB2298" t="n">
        <v>60063</v>
      </c>
      <c r="BC2298" t="n">
        <v>53.553485</v>
      </c>
      <c r="BD2298" t="n">
        <v>53.553485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92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188</v>
      </c>
      <c r="F2299" t="n">
        <v>-1</v>
      </c>
      <c r="G2299" t="s">
        <v>74</v>
      </c>
      <c r="H2299" t="s">
        <v>75</v>
      </c>
      <c r="I2299" t="s"/>
      <c r="J2299" t="s">
        <v>74</v>
      </c>
      <c r="K2299" t="n">
        <v>129</v>
      </c>
      <c r="L2299" t="s">
        <v>76</v>
      </c>
      <c r="M2299" t="s"/>
      <c r="N2299" t="s">
        <v>209</v>
      </c>
      <c r="O2299" t="s">
        <v>78</v>
      </c>
      <c r="P2299" t="s">
        <v>188</v>
      </c>
      <c r="Q2299" t="s"/>
      <c r="R2299" t="s">
        <v>95</v>
      </c>
      <c r="S2299" t="s">
        <v>208</v>
      </c>
      <c r="T2299" t="s">
        <v>81</v>
      </c>
      <c r="U2299" t="s">
        <v>82</v>
      </c>
      <c r="V2299" t="s">
        <v>83</v>
      </c>
      <c r="W2299" t="s">
        <v>97</v>
      </c>
      <c r="X2299" t="s"/>
      <c r="Y2299" t="s">
        <v>85</v>
      </c>
      <c r="Z2299">
        <f>HYPERLINK("https://hotel-media.eclerx.com/savepage/tk_15468538970792098_sr_273.html","info")</f>
        <v/>
      </c>
      <c r="AA2299" t="n">
        <v>-2311924</v>
      </c>
      <c r="AB2299" t="s"/>
      <c r="AC2299" t="s"/>
      <c r="AD2299" t="s">
        <v>86</v>
      </c>
      <c r="AE2299" t="s"/>
      <c r="AF2299" t="s"/>
      <c r="AG2299" t="s"/>
      <c r="AH2299" t="s"/>
      <c r="AI2299" t="s"/>
      <c r="AJ2299" t="s"/>
      <c r="AK2299" t="s">
        <v>87</v>
      </c>
      <c r="AL2299" t="s"/>
      <c r="AM2299" t="s"/>
      <c r="AN2299" t="s">
        <v>87</v>
      </c>
      <c r="AO2299" t="s"/>
      <c r="AP2299" t="n">
        <v>121</v>
      </c>
      <c r="AQ2299" t="s">
        <v>88</v>
      </c>
      <c r="AR2299" t="s">
        <v>89</v>
      </c>
      <c r="AS2299" t="s"/>
      <c r="AT2299" t="s">
        <v>90</v>
      </c>
      <c r="AU2299" t="s"/>
      <c r="AV2299" t="s"/>
      <c r="AW2299" t="s"/>
      <c r="AX2299" t="s"/>
      <c r="AY2299" t="n">
        <v>2311924</v>
      </c>
      <c r="AZ2299" t="s">
        <v>191</v>
      </c>
      <c r="BA2299" t="s"/>
      <c r="BB2299" t="n">
        <v>60063</v>
      </c>
      <c r="BC2299" t="n">
        <v>53.553485</v>
      </c>
      <c r="BD2299" t="n">
        <v>53.553485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92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188</v>
      </c>
      <c r="F2300" t="n">
        <v>-1</v>
      </c>
      <c r="G2300" t="s">
        <v>74</v>
      </c>
      <c r="H2300" t="s">
        <v>75</v>
      </c>
      <c r="I2300" t="s"/>
      <c r="J2300" t="s">
        <v>74</v>
      </c>
      <c r="K2300" t="n">
        <v>138</v>
      </c>
      <c r="L2300" t="s">
        <v>76</v>
      </c>
      <c r="M2300" t="s"/>
      <c r="N2300" t="s">
        <v>210</v>
      </c>
      <c r="O2300" t="s">
        <v>78</v>
      </c>
      <c r="P2300" t="s">
        <v>188</v>
      </c>
      <c r="Q2300" t="s"/>
      <c r="R2300" t="s">
        <v>95</v>
      </c>
      <c r="S2300" t="s">
        <v>211</v>
      </c>
      <c r="T2300" t="s">
        <v>81</v>
      </c>
      <c r="U2300" t="s">
        <v>82</v>
      </c>
      <c r="V2300" t="s">
        <v>83</v>
      </c>
      <c r="W2300" t="s">
        <v>97</v>
      </c>
      <c r="X2300" t="s"/>
      <c r="Y2300" t="s">
        <v>85</v>
      </c>
      <c r="Z2300">
        <f>HYPERLINK("https://hotel-media.eclerx.com/savepage/tk_15468538970792098_sr_273.html","info")</f>
        <v/>
      </c>
      <c r="AA2300" t="n">
        <v>-2311924</v>
      </c>
      <c r="AB2300" t="s"/>
      <c r="AC2300" t="s"/>
      <c r="AD2300" t="s">
        <v>86</v>
      </c>
      <c r="AE2300" t="s"/>
      <c r="AF2300" t="s"/>
      <c r="AG2300" t="s"/>
      <c r="AH2300" t="s"/>
      <c r="AI2300" t="s"/>
      <c r="AJ2300" t="s"/>
      <c r="AK2300" t="s">
        <v>87</v>
      </c>
      <c r="AL2300" t="s"/>
      <c r="AM2300" t="s"/>
      <c r="AN2300" t="s">
        <v>87</v>
      </c>
      <c r="AO2300" t="s"/>
      <c r="AP2300" t="n">
        <v>121</v>
      </c>
      <c r="AQ2300" t="s">
        <v>88</v>
      </c>
      <c r="AR2300" t="s">
        <v>89</v>
      </c>
      <c r="AS2300" t="s"/>
      <c r="AT2300" t="s">
        <v>90</v>
      </c>
      <c r="AU2300" t="s"/>
      <c r="AV2300" t="s"/>
      <c r="AW2300" t="s"/>
      <c r="AX2300" t="s"/>
      <c r="AY2300" t="n">
        <v>2311924</v>
      </c>
      <c r="AZ2300" t="s">
        <v>191</v>
      </c>
      <c r="BA2300" t="s"/>
      <c r="BB2300" t="n">
        <v>60063</v>
      </c>
      <c r="BC2300" t="n">
        <v>53.553485</v>
      </c>
      <c r="BD2300" t="n">
        <v>53.553485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92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188</v>
      </c>
      <c r="F2301" t="n">
        <v>-1</v>
      </c>
      <c r="G2301" t="s">
        <v>74</v>
      </c>
      <c r="H2301" t="s">
        <v>75</v>
      </c>
      <c r="I2301" t="s"/>
      <c r="J2301" t="s">
        <v>74</v>
      </c>
      <c r="K2301" t="n">
        <v>140</v>
      </c>
      <c r="L2301" t="s">
        <v>76</v>
      </c>
      <c r="M2301" t="s"/>
      <c r="N2301" t="s">
        <v>210</v>
      </c>
      <c r="O2301" t="s">
        <v>78</v>
      </c>
      <c r="P2301" t="s">
        <v>188</v>
      </c>
      <c r="Q2301" t="s"/>
      <c r="R2301" t="s">
        <v>95</v>
      </c>
      <c r="S2301" t="s">
        <v>212</v>
      </c>
      <c r="T2301" t="s">
        <v>81</v>
      </c>
      <c r="U2301" t="s">
        <v>82</v>
      </c>
      <c r="V2301" t="s">
        <v>83</v>
      </c>
      <c r="W2301" t="s">
        <v>97</v>
      </c>
      <c r="X2301" t="s"/>
      <c r="Y2301" t="s">
        <v>85</v>
      </c>
      <c r="Z2301">
        <f>HYPERLINK("https://hotel-media.eclerx.com/savepage/tk_15468538970792098_sr_273.html","info")</f>
        <v/>
      </c>
      <c r="AA2301" t="n">
        <v>-2311924</v>
      </c>
      <c r="AB2301" t="s"/>
      <c r="AC2301" t="s"/>
      <c r="AD2301" t="s">
        <v>86</v>
      </c>
      <c r="AE2301" t="s"/>
      <c r="AF2301" t="s"/>
      <c r="AG2301" t="s"/>
      <c r="AH2301" t="s"/>
      <c r="AI2301" t="s"/>
      <c r="AJ2301" t="s"/>
      <c r="AK2301" t="s">
        <v>87</v>
      </c>
      <c r="AL2301" t="s"/>
      <c r="AM2301" t="s"/>
      <c r="AN2301" t="s">
        <v>87</v>
      </c>
      <c r="AO2301" t="s"/>
      <c r="AP2301" t="n">
        <v>121</v>
      </c>
      <c r="AQ2301" t="s">
        <v>88</v>
      </c>
      <c r="AR2301" t="s">
        <v>114</v>
      </c>
      <c r="AS2301" t="s"/>
      <c r="AT2301" t="s">
        <v>90</v>
      </c>
      <c r="AU2301" t="s"/>
      <c r="AV2301" t="s"/>
      <c r="AW2301" t="s"/>
      <c r="AX2301" t="s"/>
      <c r="AY2301" t="n">
        <v>2311924</v>
      </c>
      <c r="AZ2301" t="s">
        <v>191</v>
      </c>
      <c r="BA2301" t="s"/>
      <c r="BB2301" t="n">
        <v>60063</v>
      </c>
      <c r="BC2301" t="n">
        <v>53.553485</v>
      </c>
      <c r="BD2301" t="n">
        <v>53.553485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92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188</v>
      </c>
      <c r="F2302" t="n">
        <v>-1</v>
      </c>
      <c r="G2302" t="s">
        <v>74</v>
      </c>
      <c r="H2302" t="s">
        <v>75</v>
      </c>
      <c r="I2302" t="s"/>
      <c r="J2302" t="s">
        <v>74</v>
      </c>
      <c r="K2302" t="n">
        <v>141</v>
      </c>
      <c r="L2302" t="s">
        <v>76</v>
      </c>
      <c r="M2302" t="s"/>
      <c r="N2302" t="s">
        <v>128</v>
      </c>
      <c r="O2302" t="s">
        <v>78</v>
      </c>
      <c r="P2302" t="s">
        <v>188</v>
      </c>
      <c r="Q2302" t="s"/>
      <c r="R2302" t="s">
        <v>95</v>
      </c>
      <c r="S2302" t="s">
        <v>213</v>
      </c>
      <c r="T2302" t="s">
        <v>81</v>
      </c>
      <c r="U2302" t="s">
        <v>82</v>
      </c>
      <c r="V2302" t="s">
        <v>83</v>
      </c>
      <c r="W2302" t="s">
        <v>97</v>
      </c>
      <c r="X2302" t="s"/>
      <c r="Y2302" t="s">
        <v>85</v>
      </c>
      <c r="Z2302">
        <f>HYPERLINK("https://hotel-media.eclerx.com/savepage/tk_15468538970792098_sr_273.html","info")</f>
        <v/>
      </c>
      <c r="AA2302" t="n">
        <v>-2311924</v>
      </c>
      <c r="AB2302" t="s"/>
      <c r="AC2302" t="s"/>
      <c r="AD2302" t="s">
        <v>86</v>
      </c>
      <c r="AE2302" t="s"/>
      <c r="AF2302" t="s"/>
      <c r="AG2302" t="s"/>
      <c r="AH2302" t="s"/>
      <c r="AI2302" t="s"/>
      <c r="AJ2302" t="s"/>
      <c r="AK2302" t="s">
        <v>87</v>
      </c>
      <c r="AL2302" t="s"/>
      <c r="AM2302" t="s"/>
      <c r="AN2302" t="s">
        <v>87</v>
      </c>
      <c r="AO2302" t="s"/>
      <c r="AP2302" t="n">
        <v>121</v>
      </c>
      <c r="AQ2302" t="s">
        <v>88</v>
      </c>
      <c r="AR2302" t="s">
        <v>119</v>
      </c>
      <c r="AS2302" t="s"/>
      <c r="AT2302" t="s">
        <v>90</v>
      </c>
      <c r="AU2302" t="s"/>
      <c r="AV2302" t="s"/>
      <c r="AW2302" t="s"/>
      <c r="AX2302" t="s"/>
      <c r="AY2302" t="n">
        <v>2311924</v>
      </c>
      <c r="AZ2302" t="s">
        <v>191</v>
      </c>
      <c r="BA2302" t="s"/>
      <c r="BB2302" t="n">
        <v>60063</v>
      </c>
      <c r="BC2302" t="n">
        <v>53.553485</v>
      </c>
      <c r="BD2302" t="n">
        <v>53.553485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92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188</v>
      </c>
      <c r="F2303" t="n">
        <v>-1</v>
      </c>
      <c r="G2303" t="s">
        <v>74</v>
      </c>
      <c r="H2303" t="s">
        <v>75</v>
      </c>
      <c r="I2303" t="s"/>
      <c r="J2303" t="s">
        <v>74</v>
      </c>
      <c r="K2303" t="n">
        <v>155</v>
      </c>
      <c r="L2303" t="s">
        <v>76</v>
      </c>
      <c r="M2303" t="s"/>
      <c r="N2303" t="s">
        <v>214</v>
      </c>
      <c r="O2303" t="s">
        <v>78</v>
      </c>
      <c r="P2303" t="s">
        <v>188</v>
      </c>
      <c r="Q2303" t="s"/>
      <c r="R2303" t="s">
        <v>95</v>
      </c>
      <c r="S2303" t="s">
        <v>215</v>
      </c>
      <c r="T2303" t="s">
        <v>81</v>
      </c>
      <c r="U2303" t="s">
        <v>82</v>
      </c>
      <c r="V2303" t="s">
        <v>83</v>
      </c>
      <c r="W2303" t="s">
        <v>84</v>
      </c>
      <c r="X2303" t="s"/>
      <c r="Y2303" t="s">
        <v>85</v>
      </c>
      <c r="Z2303">
        <f>HYPERLINK("https://hotel-media.eclerx.com/savepage/tk_15468538970792098_sr_273.html","info")</f>
        <v/>
      </c>
      <c r="AA2303" t="n">
        <v>-2311924</v>
      </c>
      <c r="AB2303" t="s"/>
      <c r="AC2303" t="s"/>
      <c r="AD2303" t="s">
        <v>86</v>
      </c>
      <c r="AE2303" t="s"/>
      <c r="AF2303" t="s"/>
      <c r="AG2303" t="s"/>
      <c r="AH2303" t="s"/>
      <c r="AI2303" t="s"/>
      <c r="AJ2303" t="s"/>
      <c r="AK2303" t="s">
        <v>87</v>
      </c>
      <c r="AL2303" t="s"/>
      <c r="AM2303" t="s"/>
      <c r="AN2303" t="s">
        <v>87</v>
      </c>
      <c r="AO2303" t="s"/>
      <c r="AP2303" t="n">
        <v>121</v>
      </c>
      <c r="AQ2303" t="s">
        <v>88</v>
      </c>
      <c r="AR2303" t="s">
        <v>89</v>
      </c>
      <c r="AS2303" t="s"/>
      <c r="AT2303" t="s">
        <v>90</v>
      </c>
      <c r="AU2303" t="s"/>
      <c r="AV2303" t="s"/>
      <c r="AW2303" t="s"/>
      <c r="AX2303" t="s"/>
      <c r="AY2303" t="n">
        <v>2311924</v>
      </c>
      <c r="AZ2303" t="s">
        <v>191</v>
      </c>
      <c r="BA2303" t="s"/>
      <c r="BB2303" t="n">
        <v>60063</v>
      </c>
      <c r="BC2303" t="n">
        <v>53.553485</v>
      </c>
      <c r="BD2303" t="n">
        <v>53.553485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92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188</v>
      </c>
      <c r="F2304" t="n">
        <v>-1</v>
      </c>
      <c r="G2304" t="s">
        <v>74</v>
      </c>
      <c r="H2304" t="s">
        <v>75</v>
      </c>
      <c r="I2304" t="s"/>
      <c r="J2304" t="s">
        <v>74</v>
      </c>
      <c r="K2304" t="n">
        <v>166</v>
      </c>
      <c r="L2304" t="s">
        <v>76</v>
      </c>
      <c r="M2304" t="s"/>
      <c r="N2304" t="s">
        <v>210</v>
      </c>
      <c r="O2304" t="s">
        <v>78</v>
      </c>
      <c r="P2304" t="s">
        <v>188</v>
      </c>
      <c r="Q2304" t="s"/>
      <c r="R2304" t="s">
        <v>95</v>
      </c>
      <c r="S2304" t="s">
        <v>216</v>
      </c>
      <c r="T2304" t="s">
        <v>81</v>
      </c>
      <c r="U2304" t="s">
        <v>82</v>
      </c>
      <c r="V2304" t="s">
        <v>83</v>
      </c>
      <c r="W2304" t="s">
        <v>84</v>
      </c>
      <c r="X2304" t="s"/>
      <c r="Y2304" t="s">
        <v>85</v>
      </c>
      <c r="Z2304">
        <f>HYPERLINK("https://hotel-media.eclerx.com/savepage/tk_15468538970792098_sr_273.html","info")</f>
        <v/>
      </c>
      <c r="AA2304" t="n">
        <v>-2311924</v>
      </c>
      <c r="AB2304" t="s"/>
      <c r="AC2304" t="s"/>
      <c r="AD2304" t="s">
        <v>86</v>
      </c>
      <c r="AE2304" t="s"/>
      <c r="AF2304" t="s"/>
      <c r="AG2304" t="s"/>
      <c r="AH2304" t="s"/>
      <c r="AI2304" t="s"/>
      <c r="AJ2304" t="s"/>
      <c r="AK2304" t="s">
        <v>87</v>
      </c>
      <c r="AL2304" t="s"/>
      <c r="AM2304" t="s"/>
      <c r="AN2304" t="s">
        <v>87</v>
      </c>
      <c r="AO2304" t="s"/>
      <c r="AP2304" t="n">
        <v>121</v>
      </c>
      <c r="AQ2304" t="s">
        <v>88</v>
      </c>
      <c r="AR2304" t="s">
        <v>89</v>
      </c>
      <c r="AS2304" t="s"/>
      <c r="AT2304" t="s">
        <v>90</v>
      </c>
      <c r="AU2304" t="s"/>
      <c r="AV2304" t="s"/>
      <c r="AW2304" t="s"/>
      <c r="AX2304" t="s"/>
      <c r="AY2304" t="n">
        <v>2311924</v>
      </c>
      <c r="AZ2304" t="s">
        <v>191</v>
      </c>
      <c r="BA2304" t="s"/>
      <c r="BB2304" t="n">
        <v>60063</v>
      </c>
      <c r="BC2304" t="n">
        <v>53.553485</v>
      </c>
      <c r="BD2304" t="n">
        <v>53.553485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92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188</v>
      </c>
      <c r="F2305" t="n">
        <v>-1</v>
      </c>
      <c r="G2305" t="s">
        <v>74</v>
      </c>
      <c r="H2305" t="s">
        <v>75</v>
      </c>
      <c r="I2305" t="s"/>
      <c r="J2305" t="s">
        <v>74</v>
      </c>
      <c r="K2305" t="n">
        <v>169</v>
      </c>
      <c r="L2305" t="s">
        <v>76</v>
      </c>
      <c r="M2305" t="s"/>
      <c r="N2305" t="s">
        <v>210</v>
      </c>
      <c r="O2305" t="s">
        <v>78</v>
      </c>
      <c r="P2305" t="s">
        <v>188</v>
      </c>
      <c r="Q2305" t="s"/>
      <c r="R2305" t="s">
        <v>95</v>
      </c>
      <c r="S2305" t="s">
        <v>217</v>
      </c>
      <c r="T2305" t="s">
        <v>81</v>
      </c>
      <c r="U2305" t="s">
        <v>82</v>
      </c>
      <c r="V2305" t="s">
        <v>83</v>
      </c>
      <c r="W2305" t="s">
        <v>84</v>
      </c>
      <c r="X2305" t="s"/>
      <c r="Y2305" t="s">
        <v>85</v>
      </c>
      <c r="Z2305">
        <f>HYPERLINK("https://hotel-media.eclerx.com/savepage/tk_15468538970792098_sr_273.html","info")</f>
        <v/>
      </c>
      <c r="AA2305" t="n">
        <v>-2311924</v>
      </c>
      <c r="AB2305" t="s"/>
      <c r="AC2305" t="s"/>
      <c r="AD2305" t="s">
        <v>86</v>
      </c>
      <c r="AE2305" t="s"/>
      <c r="AF2305" t="s"/>
      <c r="AG2305" t="s"/>
      <c r="AH2305" t="s"/>
      <c r="AI2305" t="s"/>
      <c r="AJ2305" t="s"/>
      <c r="AK2305" t="s">
        <v>87</v>
      </c>
      <c r="AL2305" t="s"/>
      <c r="AM2305" t="s"/>
      <c r="AN2305" t="s">
        <v>87</v>
      </c>
      <c r="AO2305" t="s"/>
      <c r="AP2305" t="n">
        <v>121</v>
      </c>
      <c r="AQ2305" t="s">
        <v>88</v>
      </c>
      <c r="AR2305" t="s">
        <v>114</v>
      </c>
      <c r="AS2305" t="s"/>
      <c r="AT2305" t="s">
        <v>90</v>
      </c>
      <c r="AU2305" t="s"/>
      <c r="AV2305" t="s"/>
      <c r="AW2305" t="s"/>
      <c r="AX2305" t="s"/>
      <c r="AY2305" t="n">
        <v>2311924</v>
      </c>
      <c r="AZ2305" t="s">
        <v>191</v>
      </c>
      <c r="BA2305" t="s"/>
      <c r="BB2305" t="n">
        <v>60063</v>
      </c>
      <c r="BC2305" t="n">
        <v>53.553485</v>
      </c>
      <c r="BD2305" t="n">
        <v>53.553485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92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218</v>
      </c>
      <c r="F2306" t="n">
        <v>-1</v>
      </c>
      <c r="G2306" t="s">
        <v>74</v>
      </c>
      <c r="H2306" t="s">
        <v>75</v>
      </c>
      <c r="I2306" t="s"/>
      <c r="J2306" t="s">
        <v>74</v>
      </c>
      <c r="K2306" t="n">
        <v>104</v>
      </c>
      <c r="L2306" t="s">
        <v>76</v>
      </c>
      <c r="M2306" t="s"/>
      <c r="N2306" t="s">
        <v>219</v>
      </c>
      <c r="O2306" t="s">
        <v>78</v>
      </c>
      <c r="P2306" t="s">
        <v>218</v>
      </c>
      <c r="Q2306" t="s"/>
      <c r="R2306" t="s">
        <v>220</v>
      </c>
      <c r="S2306" t="s">
        <v>150</v>
      </c>
      <c r="T2306" t="s">
        <v>81</v>
      </c>
      <c r="U2306" t="s">
        <v>82</v>
      </c>
      <c r="V2306" t="s">
        <v>83</v>
      </c>
      <c r="W2306" t="s">
        <v>97</v>
      </c>
      <c r="X2306" t="s"/>
      <c r="Y2306" t="s">
        <v>85</v>
      </c>
      <c r="Z2306">
        <f>HYPERLINK("https://hotel-media.eclerx.com/savepage/tk_15468538137317882_sr_273.html","info")</f>
        <v/>
      </c>
      <c r="AA2306" t="n">
        <v>-2318632</v>
      </c>
      <c r="AB2306" t="s"/>
      <c r="AC2306" t="s"/>
      <c r="AD2306" t="s">
        <v>86</v>
      </c>
      <c r="AE2306" t="s"/>
      <c r="AF2306" t="s"/>
      <c r="AG2306" t="s"/>
      <c r="AH2306" t="s"/>
      <c r="AI2306" t="s"/>
      <c r="AJ2306" t="s"/>
      <c r="AK2306" t="s">
        <v>87</v>
      </c>
      <c r="AL2306" t="s"/>
      <c r="AM2306" t="s"/>
      <c r="AN2306" t="s">
        <v>87</v>
      </c>
      <c r="AO2306" t="s"/>
      <c r="AP2306" t="n">
        <v>78</v>
      </c>
      <c r="AQ2306" t="s">
        <v>88</v>
      </c>
      <c r="AR2306" t="s">
        <v>89</v>
      </c>
      <c r="AS2306" t="s"/>
      <c r="AT2306" t="s">
        <v>90</v>
      </c>
      <c r="AU2306" t="s"/>
      <c r="AV2306" t="s"/>
      <c r="AW2306" t="s"/>
      <c r="AX2306" t="s"/>
      <c r="AY2306" t="n">
        <v>2318632</v>
      </c>
      <c r="AZ2306" t="s">
        <v>221</v>
      </c>
      <c r="BA2306" t="s"/>
      <c r="BB2306" t="n">
        <v>28919</v>
      </c>
      <c r="BC2306" t="n">
        <v>53.555706656493</v>
      </c>
      <c r="BD2306" t="n">
        <v>53.555706656493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92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218</v>
      </c>
      <c r="F2307" t="n">
        <v>-1</v>
      </c>
      <c r="G2307" t="s">
        <v>74</v>
      </c>
      <c r="H2307" t="s">
        <v>75</v>
      </c>
      <c r="I2307" t="s"/>
      <c r="J2307" t="s">
        <v>74</v>
      </c>
      <c r="K2307" t="n">
        <v>114</v>
      </c>
      <c r="L2307" t="s">
        <v>76</v>
      </c>
      <c r="M2307" t="s"/>
      <c r="N2307" t="s">
        <v>222</v>
      </c>
      <c r="O2307" t="s">
        <v>78</v>
      </c>
      <c r="P2307" t="s">
        <v>218</v>
      </c>
      <c r="Q2307" t="s"/>
      <c r="R2307" t="s">
        <v>220</v>
      </c>
      <c r="S2307" t="s">
        <v>223</v>
      </c>
      <c r="T2307" t="s">
        <v>81</v>
      </c>
      <c r="U2307" t="s">
        <v>82</v>
      </c>
      <c r="V2307" t="s">
        <v>83</v>
      </c>
      <c r="W2307" t="s">
        <v>97</v>
      </c>
      <c r="X2307" t="s"/>
      <c r="Y2307" t="s">
        <v>85</v>
      </c>
      <c r="Z2307">
        <f>HYPERLINK("https://hotel-media.eclerx.com/savepage/tk_15468538137317882_sr_273.html","info")</f>
        <v/>
      </c>
      <c r="AA2307" t="n">
        <v>-2318632</v>
      </c>
      <c r="AB2307" t="s"/>
      <c r="AC2307" t="s"/>
      <c r="AD2307" t="s">
        <v>86</v>
      </c>
      <c r="AE2307" t="s"/>
      <c r="AF2307" t="s"/>
      <c r="AG2307" t="s"/>
      <c r="AH2307" t="s"/>
      <c r="AI2307" t="s"/>
      <c r="AJ2307" t="s"/>
      <c r="AK2307" t="s">
        <v>87</v>
      </c>
      <c r="AL2307" t="s"/>
      <c r="AM2307" t="s"/>
      <c r="AN2307" t="s">
        <v>87</v>
      </c>
      <c r="AO2307" t="s"/>
      <c r="AP2307" t="n">
        <v>78</v>
      </c>
      <c r="AQ2307" t="s">
        <v>88</v>
      </c>
      <c r="AR2307" t="s">
        <v>89</v>
      </c>
      <c r="AS2307" t="s"/>
      <c r="AT2307" t="s">
        <v>90</v>
      </c>
      <c r="AU2307" t="s"/>
      <c r="AV2307" t="s"/>
      <c r="AW2307" t="s"/>
      <c r="AX2307" t="s"/>
      <c r="AY2307" t="n">
        <v>2318632</v>
      </c>
      <c r="AZ2307" t="s">
        <v>221</v>
      </c>
      <c r="BA2307" t="s"/>
      <c r="BB2307" t="n">
        <v>28919</v>
      </c>
      <c r="BC2307" t="n">
        <v>53.555706656493</v>
      </c>
      <c r="BD2307" t="n">
        <v>53.555706656493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92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218</v>
      </c>
      <c r="F2308" t="n">
        <v>-1</v>
      </c>
      <c r="G2308" t="s">
        <v>74</v>
      </c>
      <c r="H2308" t="s">
        <v>75</v>
      </c>
      <c r="I2308" t="s"/>
      <c r="J2308" t="s">
        <v>74</v>
      </c>
      <c r="K2308" t="n">
        <v>114</v>
      </c>
      <c r="L2308" t="s">
        <v>76</v>
      </c>
      <c r="M2308" t="s"/>
      <c r="N2308" t="s">
        <v>224</v>
      </c>
      <c r="O2308" t="s">
        <v>78</v>
      </c>
      <c r="P2308" t="s">
        <v>218</v>
      </c>
      <c r="Q2308" t="s"/>
      <c r="R2308" t="s">
        <v>220</v>
      </c>
      <c r="S2308" t="s">
        <v>223</v>
      </c>
      <c r="T2308" t="s">
        <v>81</v>
      </c>
      <c r="U2308" t="s">
        <v>82</v>
      </c>
      <c r="V2308" t="s">
        <v>83</v>
      </c>
      <c r="W2308" t="s">
        <v>97</v>
      </c>
      <c r="X2308" t="s"/>
      <c r="Y2308" t="s">
        <v>85</v>
      </c>
      <c r="Z2308">
        <f>HYPERLINK("https://hotel-media.eclerx.com/savepage/tk_15468538137317882_sr_273.html","info")</f>
        <v/>
      </c>
      <c r="AA2308" t="n">
        <v>-2318632</v>
      </c>
      <c r="AB2308" t="s"/>
      <c r="AC2308" t="s"/>
      <c r="AD2308" t="s">
        <v>86</v>
      </c>
      <c r="AE2308" t="s"/>
      <c r="AF2308" t="s"/>
      <c r="AG2308" t="s"/>
      <c r="AH2308" t="s"/>
      <c r="AI2308" t="s"/>
      <c r="AJ2308" t="s"/>
      <c r="AK2308" t="s">
        <v>87</v>
      </c>
      <c r="AL2308" t="s"/>
      <c r="AM2308" t="s"/>
      <c r="AN2308" t="s">
        <v>87</v>
      </c>
      <c r="AO2308" t="s"/>
      <c r="AP2308" t="n">
        <v>78</v>
      </c>
      <c r="AQ2308" t="s">
        <v>88</v>
      </c>
      <c r="AR2308" t="s">
        <v>89</v>
      </c>
      <c r="AS2308" t="s"/>
      <c r="AT2308" t="s">
        <v>90</v>
      </c>
      <c r="AU2308" t="s"/>
      <c r="AV2308" t="s"/>
      <c r="AW2308" t="s"/>
      <c r="AX2308" t="s"/>
      <c r="AY2308" t="n">
        <v>2318632</v>
      </c>
      <c r="AZ2308" t="s">
        <v>221</v>
      </c>
      <c r="BA2308" t="s"/>
      <c r="BB2308" t="n">
        <v>28919</v>
      </c>
      <c r="BC2308" t="n">
        <v>53.555706656493</v>
      </c>
      <c r="BD2308" t="n">
        <v>53.555706656493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92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218</v>
      </c>
      <c r="F2309" t="n">
        <v>-1</v>
      </c>
      <c r="G2309" t="s">
        <v>74</v>
      </c>
      <c r="H2309" t="s">
        <v>75</v>
      </c>
      <c r="I2309" t="s"/>
      <c r="J2309" t="s">
        <v>74</v>
      </c>
      <c r="K2309" t="n">
        <v>144</v>
      </c>
      <c r="L2309" t="s">
        <v>76</v>
      </c>
      <c r="M2309" t="s"/>
      <c r="N2309" t="s">
        <v>225</v>
      </c>
      <c r="O2309" t="s">
        <v>78</v>
      </c>
      <c r="P2309" t="s">
        <v>218</v>
      </c>
      <c r="Q2309" t="s"/>
      <c r="R2309" t="s">
        <v>220</v>
      </c>
      <c r="S2309" t="s">
        <v>226</v>
      </c>
      <c r="T2309" t="s">
        <v>81</v>
      </c>
      <c r="U2309" t="s">
        <v>82</v>
      </c>
      <c r="V2309" t="s">
        <v>83</v>
      </c>
      <c r="W2309" t="s">
        <v>97</v>
      </c>
      <c r="X2309" t="s"/>
      <c r="Y2309" t="s">
        <v>85</v>
      </c>
      <c r="Z2309">
        <f>HYPERLINK("https://hotel-media.eclerx.com/savepage/tk_15468538137317882_sr_273.html","info")</f>
        <v/>
      </c>
      <c r="AA2309" t="n">
        <v>-2318632</v>
      </c>
      <c r="AB2309" t="s"/>
      <c r="AC2309" t="s"/>
      <c r="AD2309" t="s">
        <v>86</v>
      </c>
      <c r="AE2309" t="s"/>
      <c r="AF2309" t="s"/>
      <c r="AG2309" t="s"/>
      <c r="AH2309" t="s"/>
      <c r="AI2309" t="s"/>
      <c r="AJ2309" t="s"/>
      <c r="AK2309" t="s">
        <v>87</v>
      </c>
      <c r="AL2309" t="s"/>
      <c r="AM2309" t="s"/>
      <c r="AN2309" t="s">
        <v>87</v>
      </c>
      <c r="AO2309" t="s"/>
      <c r="AP2309" t="n">
        <v>78</v>
      </c>
      <c r="AQ2309" t="s">
        <v>88</v>
      </c>
      <c r="AR2309" t="s">
        <v>89</v>
      </c>
      <c r="AS2309" t="s"/>
      <c r="AT2309" t="s">
        <v>90</v>
      </c>
      <c r="AU2309" t="s"/>
      <c r="AV2309" t="s"/>
      <c r="AW2309" t="s"/>
      <c r="AX2309" t="s"/>
      <c r="AY2309" t="n">
        <v>2318632</v>
      </c>
      <c r="AZ2309" t="s">
        <v>221</v>
      </c>
      <c r="BA2309" t="s"/>
      <c r="BB2309" t="n">
        <v>28919</v>
      </c>
      <c r="BC2309" t="n">
        <v>53.555706656493</v>
      </c>
      <c r="BD2309" t="n">
        <v>53.555706656493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92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218</v>
      </c>
      <c r="F2310" t="n">
        <v>-1</v>
      </c>
      <c r="G2310" t="s">
        <v>74</v>
      </c>
      <c r="H2310" t="s">
        <v>75</v>
      </c>
      <c r="I2310" t="s"/>
      <c r="J2310" t="s">
        <v>74</v>
      </c>
      <c r="K2310" t="n">
        <v>160</v>
      </c>
      <c r="L2310" t="s">
        <v>76</v>
      </c>
      <c r="M2310" t="s"/>
      <c r="N2310" t="s">
        <v>128</v>
      </c>
      <c r="O2310" t="s">
        <v>78</v>
      </c>
      <c r="P2310" t="s">
        <v>218</v>
      </c>
      <c r="Q2310" t="s"/>
      <c r="R2310" t="s">
        <v>220</v>
      </c>
      <c r="S2310" t="s">
        <v>156</v>
      </c>
      <c r="T2310" t="s">
        <v>81</v>
      </c>
      <c r="U2310" t="s">
        <v>82</v>
      </c>
      <c r="V2310" t="s">
        <v>83</v>
      </c>
      <c r="W2310" t="s">
        <v>84</v>
      </c>
      <c r="X2310" t="s"/>
      <c r="Y2310" t="s">
        <v>85</v>
      </c>
      <c r="Z2310">
        <f>HYPERLINK("https://hotel-media.eclerx.com/savepage/tk_15468538137317882_sr_273.html","info")</f>
        <v/>
      </c>
      <c r="AA2310" t="n">
        <v>-2318632</v>
      </c>
      <c r="AB2310" t="s"/>
      <c r="AC2310" t="s"/>
      <c r="AD2310" t="s">
        <v>86</v>
      </c>
      <c r="AE2310" t="s"/>
      <c r="AF2310" t="s"/>
      <c r="AG2310" t="s"/>
      <c r="AH2310" t="s"/>
      <c r="AI2310" t="s"/>
      <c r="AJ2310" t="s"/>
      <c r="AK2310" t="s">
        <v>87</v>
      </c>
      <c r="AL2310" t="s"/>
      <c r="AM2310" t="s"/>
      <c r="AN2310" t="s">
        <v>87</v>
      </c>
      <c r="AO2310" t="s"/>
      <c r="AP2310" t="n">
        <v>78</v>
      </c>
      <c r="AQ2310" t="s">
        <v>88</v>
      </c>
      <c r="AR2310" t="s">
        <v>127</v>
      </c>
      <c r="AS2310" t="s"/>
      <c r="AT2310" t="s">
        <v>90</v>
      </c>
      <c r="AU2310" t="s"/>
      <c r="AV2310" t="s"/>
      <c r="AW2310" t="s"/>
      <c r="AX2310" t="s"/>
      <c r="AY2310" t="n">
        <v>2318632</v>
      </c>
      <c r="AZ2310" t="s">
        <v>221</v>
      </c>
      <c r="BA2310" t="s"/>
      <c r="BB2310" t="n">
        <v>28919</v>
      </c>
      <c r="BC2310" t="n">
        <v>53.555706656493</v>
      </c>
      <c r="BD2310" t="n">
        <v>53.555706656493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92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218</v>
      </c>
      <c r="F2311" t="n">
        <v>-1</v>
      </c>
      <c r="G2311" t="s">
        <v>74</v>
      </c>
      <c r="H2311" t="s">
        <v>75</v>
      </c>
      <c r="I2311" t="s"/>
      <c r="J2311" t="s">
        <v>74</v>
      </c>
      <c r="K2311" t="n">
        <v>164</v>
      </c>
      <c r="L2311" t="s">
        <v>76</v>
      </c>
      <c r="M2311" t="s"/>
      <c r="N2311" t="s">
        <v>227</v>
      </c>
      <c r="O2311" t="s">
        <v>78</v>
      </c>
      <c r="P2311" t="s">
        <v>218</v>
      </c>
      <c r="Q2311" t="s"/>
      <c r="R2311" t="s">
        <v>220</v>
      </c>
      <c r="S2311" t="s">
        <v>228</v>
      </c>
      <c r="T2311" t="s">
        <v>81</v>
      </c>
      <c r="U2311" t="s">
        <v>82</v>
      </c>
      <c r="V2311" t="s">
        <v>83</v>
      </c>
      <c r="W2311" t="s">
        <v>84</v>
      </c>
      <c r="X2311" t="s"/>
      <c r="Y2311" t="s">
        <v>85</v>
      </c>
      <c r="Z2311">
        <f>HYPERLINK("https://hotel-media.eclerx.com/savepage/tk_15468538137317882_sr_273.html","info")</f>
        <v/>
      </c>
      <c r="AA2311" t="n">
        <v>-2318632</v>
      </c>
      <c r="AB2311" t="s"/>
      <c r="AC2311" t="s"/>
      <c r="AD2311" t="s">
        <v>86</v>
      </c>
      <c r="AE2311" t="s"/>
      <c r="AF2311" t="s"/>
      <c r="AG2311" t="s"/>
      <c r="AH2311" t="s"/>
      <c r="AI2311" t="s"/>
      <c r="AJ2311" t="s"/>
      <c r="AK2311" t="s">
        <v>87</v>
      </c>
      <c r="AL2311" t="s"/>
      <c r="AM2311" t="s"/>
      <c r="AN2311" t="s">
        <v>87</v>
      </c>
      <c r="AO2311" t="s"/>
      <c r="AP2311" t="n">
        <v>78</v>
      </c>
      <c r="AQ2311" t="s">
        <v>88</v>
      </c>
      <c r="AR2311" t="s">
        <v>123</v>
      </c>
      <c r="AS2311" t="s"/>
      <c r="AT2311" t="s">
        <v>90</v>
      </c>
      <c r="AU2311" t="s"/>
      <c r="AV2311" t="s"/>
      <c r="AW2311" t="s"/>
      <c r="AX2311" t="s"/>
      <c r="AY2311" t="n">
        <v>2318632</v>
      </c>
      <c r="AZ2311" t="s">
        <v>221</v>
      </c>
      <c r="BA2311" t="s"/>
      <c r="BB2311" t="n">
        <v>28919</v>
      </c>
      <c r="BC2311" t="n">
        <v>53.555706656493</v>
      </c>
      <c r="BD2311" t="n">
        <v>53.555706656493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92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218</v>
      </c>
      <c r="F2312" t="n">
        <v>-1</v>
      </c>
      <c r="G2312" t="s">
        <v>74</v>
      </c>
      <c r="H2312" t="s">
        <v>75</v>
      </c>
      <c r="I2312" t="s"/>
      <c r="J2312" t="s">
        <v>74</v>
      </c>
      <c r="K2312" t="n">
        <v>174</v>
      </c>
      <c r="L2312" t="s">
        <v>76</v>
      </c>
      <c r="M2312" t="s"/>
      <c r="N2312" t="s">
        <v>227</v>
      </c>
      <c r="O2312" t="s">
        <v>78</v>
      </c>
      <c r="P2312" t="s">
        <v>218</v>
      </c>
      <c r="Q2312" t="s"/>
      <c r="R2312" t="s">
        <v>220</v>
      </c>
      <c r="S2312" t="s">
        <v>229</v>
      </c>
      <c r="T2312" t="s">
        <v>81</v>
      </c>
      <c r="U2312" t="s">
        <v>82</v>
      </c>
      <c r="V2312" t="s">
        <v>83</v>
      </c>
      <c r="W2312" t="s">
        <v>84</v>
      </c>
      <c r="X2312" t="s"/>
      <c r="Y2312" t="s">
        <v>85</v>
      </c>
      <c r="Z2312">
        <f>HYPERLINK("https://hotel-media.eclerx.com/savepage/tk_15468538137317882_sr_273.html","info")</f>
        <v/>
      </c>
      <c r="AA2312" t="n">
        <v>-2318632</v>
      </c>
      <c r="AB2312" t="s"/>
      <c r="AC2312" t="s"/>
      <c r="AD2312" t="s">
        <v>86</v>
      </c>
      <c r="AE2312" t="s"/>
      <c r="AF2312" t="s"/>
      <c r="AG2312" t="s"/>
      <c r="AH2312" t="s"/>
      <c r="AI2312" t="s"/>
      <c r="AJ2312" t="s"/>
      <c r="AK2312" t="s">
        <v>87</v>
      </c>
      <c r="AL2312" t="s"/>
      <c r="AM2312" t="s"/>
      <c r="AN2312" t="s">
        <v>87</v>
      </c>
      <c r="AO2312" t="s"/>
      <c r="AP2312" t="n">
        <v>78</v>
      </c>
      <c r="AQ2312" t="s">
        <v>88</v>
      </c>
      <c r="AR2312" t="s">
        <v>123</v>
      </c>
      <c r="AS2312" t="s"/>
      <c r="AT2312" t="s">
        <v>90</v>
      </c>
      <c r="AU2312" t="s"/>
      <c r="AV2312" t="s"/>
      <c r="AW2312" t="s"/>
      <c r="AX2312" t="s"/>
      <c r="AY2312" t="n">
        <v>2318632</v>
      </c>
      <c r="AZ2312" t="s">
        <v>221</v>
      </c>
      <c r="BA2312" t="s"/>
      <c r="BB2312" t="n">
        <v>28919</v>
      </c>
      <c r="BC2312" t="n">
        <v>53.555706656493</v>
      </c>
      <c r="BD2312" t="n">
        <v>53.555706656493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92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230</v>
      </c>
      <c r="F2313" t="n">
        <v>-1</v>
      </c>
      <c r="G2313" t="s">
        <v>74</v>
      </c>
      <c r="H2313" t="s">
        <v>75</v>
      </c>
      <c r="I2313" t="s"/>
      <c r="J2313" t="s">
        <v>74</v>
      </c>
      <c r="K2313" t="n">
        <v>63</v>
      </c>
      <c r="L2313" t="s">
        <v>76</v>
      </c>
      <c r="M2313" t="s"/>
      <c r="N2313" t="s">
        <v>231</v>
      </c>
      <c r="O2313" t="s">
        <v>78</v>
      </c>
      <c r="P2313" t="s">
        <v>230</v>
      </c>
      <c r="Q2313" t="s"/>
      <c r="R2313" t="s">
        <v>95</v>
      </c>
      <c r="S2313" t="s">
        <v>232</v>
      </c>
      <c r="T2313" t="s">
        <v>81</v>
      </c>
      <c r="U2313" t="s">
        <v>82</v>
      </c>
      <c r="V2313" t="s">
        <v>83</v>
      </c>
      <c r="W2313" t="s">
        <v>84</v>
      </c>
      <c r="X2313" t="s"/>
      <c r="Y2313" t="s">
        <v>85</v>
      </c>
      <c r="Z2313">
        <f>HYPERLINK("https://hotel-media.eclerx.com/savepage/tk_15468538777626615_sr_273.html","info")</f>
        <v/>
      </c>
      <c r="AA2313" t="n">
        <v>-2311951</v>
      </c>
      <c r="AB2313" t="s"/>
      <c r="AC2313" t="s"/>
      <c r="AD2313" t="s">
        <v>86</v>
      </c>
      <c r="AE2313" t="s"/>
      <c r="AF2313" t="s"/>
      <c r="AG2313" t="s"/>
      <c r="AH2313" t="s"/>
      <c r="AI2313" t="s"/>
      <c r="AJ2313" t="s"/>
      <c r="AK2313" t="s">
        <v>87</v>
      </c>
      <c r="AL2313" t="s"/>
      <c r="AM2313" t="s"/>
      <c r="AN2313" t="s">
        <v>87</v>
      </c>
      <c r="AO2313" t="s"/>
      <c r="AP2313" t="n">
        <v>111</v>
      </c>
      <c r="AQ2313" t="s">
        <v>88</v>
      </c>
      <c r="AR2313" t="s">
        <v>89</v>
      </c>
      <c r="AS2313" t="s"/>
      <c r="AT2313" t="s">
        <v>90</v>
      </c>
      <c r="AU2313" t="s"/>
      <c r="AV2313" t="s"/>
      <c r="AW2313" t="s"/>
      <c r="AX2313" t="s"/>
      <c r="AY2313" t="n">
        <v>2311951</v>
      </c>
      <c r="AZ2313" t="s">
        <v>233</v>
      </c>
      <c r="BA2313" t="s"/>
      <c r="BB2313" t="n">
        <v>28222</v>
      </c>
      <c r="BC2313" t="n">
        <v>53.552779586041</v>
      </c>
      <c r="BD2313" t="n">
        <v>53.552779586041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92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230</v>
      </c>
      <c r="F2314" t="n">
        <v>-1</v>
      </c>
      <c r="G2314" t="s">
        <v>74</v>
      </c>
      <c r="H2314" t="s">
        <v>75</v>
      </c>
      <c r="I2314" t="s"/>
      <c r="J2314" t="s">
        <v>74</v>
      </c>
      <c r="K2314" t="n">
        <v>73</v>
      </c>
      <c r="L2314" t="s">
        <v>76</v>
      </c>
      <c r="M2314" t="s"/>
      <c r="N2314" t="s">
        <v>234</v>
      </c>
      <c r="O2314" t="s">
        <v>78</v>
      </c>
      <c r="P2314" t="s">
        <v>230</v>
      </c>
      <c r="Q2314" t="s"/>
      <c r="R2314" t="s">
        <v>95</v>
      </c>
      <c r="S2314" t="s">
        <v>195</v>
      </c>
      <c r="T2314" t="s">
        <v>81</v>
      </c>
      <c r="U2314" t="s">
        <v>82</v>
      </c>
      <c r="V2314" t="s">
        <v>83</v>
      </c>
      <c r="W2314" t="s">
        <v>84</v>
      </c>
      <c r="X2314" t="s"/>
      <c r="Y2314" t="s">
        <v>85</v>
      </c>
      <c r="Z2314">
        <f>HYPERLINK("https://hotel-media.eclerx.com/savepage/tk_15468538777626615_sr_273.html","info")</f>
        <v/>
      </c>
      <c r="AA2314" t="n">
        <v>-2311951</v>
      </c>
      <c r="AB2314" t="s"/>
      <c r="AC2314" t="s"/>
      <c r="AD2314" t="s">
        <v>86</v>
      </c>
      <c r="AE2314" t="s"/>
      <c r="AF2314" t="s"/>
      <c r="AG2314" t="s"/>
      <c r="AH2314" t="s"/>
      <c r="AI2314" t="s"/>
      <c r="AJ2314" t="s"/>
      <c r="AK2314" t="s">
        <v>87</v>
      </c>
      <c r="AL2314" t="s"/>
      <c r="AM2314" t="s"/>
      <c r="AN2314" t="s">
        <v>87</v>
      </c>
      <c r="AO2314" t="s"/>
      <c r="AP2314" t="n">
        <v>111</v>
      </c>
      <c r="AQ2314" t="s">
        <v>88</v>
      </c>
      <c r="AR2314" t="s">
        <v>89</v>
      </c>
      <c r="AS2314" t="s"/>
      <c r="AT2314" t="s">
        <v>90</v>
      </c>
      <c r="AU2314" t="s"/>
      <c r="AV2314" t="s"/>
      <c r="AW2314" t="s"/>
      <c r="AX2314" t="s"/>
      <c r="AY2314" t="n">
        <v>2311951</v>
      </c>
      <c r="AZ2314" t="s">
        <v>233</v>
      </c>
      <c r="BA2314" t="s"/>
      <c r="BB2314" t="n">
        <v>28222</v>
      </c>
      <c r="BC2314" t="n">
        <v>53.552779586041</v>
      </c>
      <c r="BD2314" t="n">
        <v>53.552779586041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92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230</v>
      </c>
      <c r="F2315" t="n">
        <v>-1</v>
      </c>
      <c r="G2315" t="s">
        <v>74</v>
      </c>
      <c r="H2315" t="s">
        <v>75</v>
      </c>
      <c r="I2315" t="s"/>
      <c r="J2315" t="s">
        <v>74</v>
      </c>
      <c r="K2315" t="n">
        <v>73</v>
      </c>
      <c r="L2315" t="s">
        <v>76</v>
      </c>
      <c r="M2315" t="s"/>
      <c r="N2315" t="s">
        <v>235</v>
      </c>
      <c r="O2315" t="s">
        <v>78</v>
      </c>
      <c r="P2315" t="s">
        <v>230</v>
      </c>
      <c r="Q2315" t="s"/>
      <c r="R2315" t="s">
        <v>95</v>
      </c>
      <c r="S2315" t="s">
        <v>195</v>
      </c>
      <c r="T2315" t="s">
        <v>81</v>
      </c>
      <c r="U2315" t="s">
        <v>82</v>
      </c>
      <c r="V2315" t="s">
        <v>83</v>
      </c>
      <c r="W2315" t="s">
        <v>84</v>
      </c>
      <c r="X2315" t="s"/>
      <c r="Y2315" t="s">
        <v>85</v>
      </c>
      <c r="Z2315">
        <f>HYPERLINK("https://hotel-media.eclerx.com/savepage/tk_15468538777626615_sr_273.html","info")</f>
        <v/>
      </c>
      <c r="AA2315" t="n">
        <v>-2311951</v>
      </c>
      <c r="AB2315" t="s"/>
      <c r="AC2315" t="s"/>
      <c r="AD2315" t="s">
        <v>86</v>
      </c>
      <c r="AE2315" t="s"/>
      <c r="AF2315" t="s"/>
      <c r="AG2315" t="s"/>
      <c r="AH2315" t="s"/>
      <c r="AI2315" t="s"/>
      <c r="AJ2315" t="s"/>
      <c r="AK2315" t="s">
        <v>87</v>
      </c>
      <c r="AL2315" t="s"/>
      <c r="AM2315" t="s"/>
      <c r="AN2315" t="s">
        <v>87</v>
      </c>
      <c r="AO2315" t="s"/>
      <c r="AP2315" t="n">
        <v>111</v>
      </c>
      <c r="AQ2315" t="s">
        <v>88</v>
      </c>
      <c r="AR2315" t="s">
        <v>123</v>
      </c>
      <c r="AS2315" t="s"/>
      <c r="AT2315" t="s">
        <v>90</v>
      </c>
      <c r="AU2315" t="s"/>
      <c r="AV2315" t="s"/>
      <c r="AW2315" t="s"/>
      <c r="AX2315" t="s"/>
      <c r="AY2315" t="n">
        <v>2311951</v>
      </c>
      <c r="AZ2315" t="s">
        <v>233</v>
      </c>
      <c r="BA2315" t="s"/>
      <c r="BB2315" t="n">
        <v>28222</v>
      </c>
      <c r="BC2315" t="n">
        <v>53.552779586041</v>
      </c>
      <c r="BD2315" t="n">
        <v>53.552779586041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92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230</v>
      </c>
      <c r="F2316" t="n">
        <v>-1</v>
      </c>
      <c r="G2316" t="s">
        <v>74</v>
      </c>
      <c r="H2316" t="s">
        <v>75</v>
      </c>
      <c r="I2316" t="s"/>
      <c r="J2316" t="s">
        <v>74</v>
      </c>
      <c r="K2316" t="n">
        <v>74</v>
      </c>
      <c r="L2316" t="s">
        <v>76</v>
      </c>
      <c r="M2316" t="s"/>
      <c r="N2316" t="s">
        <v>134</v>
      </c>
      <c r="O2316" t="s">
        <v>78</v>
      </c>
      <c r="P2316" t="s">
        <v>230</v>
      </c>
      <c r="Q2316" t="s"/>
      <c r="R2316" t="s">
        <v>95</v>
      </c>
      <c r="S2316" t="s">
        <v>110</v>
      </c>
      <c r="T2316" t="s">
        <v>81</v>
      </c>
      <c r="U2316" t="s">
        <v>82</v>
      </c>
      <c r="V2316" t="s">
        <v>83</v>
      </c>
      <c r="W2316" t="s">
        <v>84</v>
      </c>
      <c r="X2316" t="s"/>
      <c r="Y2316" t="s">
        <v>85</v>
      </c>
      <c r="Z2316">
        <f>HYPERLINK("https://hotel-media.eclerx.com/savepage/tk_15468538777626615_sr_273.html","info")</f>
        <v/>
      </c>
      <c r="AA2316" t="n">
        <v>-2311951</v>
      </c>
      <c r="AB2316" t="s"/>
      <c r="AC2316" t="s"/>
      <c r="AD2316" t="s">
        <v>86</v>
      </c>
      <c r="AE2316" t="s"/>
      <c r="AF2316" t="s"/>
      <c r="AG2316" t="s"/>
      <c r="AH2316" t="s"/>
      <c r="AI2316" t="s"/>
      <c r="AJ2316" t="s"/>
      <c r="AK2316" t="s">
        <v>87</v>
      </c>
      <c r="AL2316" t="s"/>
      <c r="AM2316" t="s"/>
      <c r="AN2316" t="s">
        <v>87</v>
      </c>
      <c r="AO2316" t="s"/>
      <c r="AP2316" t="n">
        <v>111</v>
      </c>
      <c r="AQ2316" t="s">
        <v>88</v>
      </c>
      <c r="AR2316" t="s">
        <v>133</v>
      </c>
      <c r="AS2316" t="s"/>
      <c r="AT2316" t="s">
        <v>90</v>
      </c>
      <c r="AU2316" t="s"/>
      <c r="AV2316" t="s"/>
      <c r="AW2316" t="s"/>
      <c r="AX2316" t="s"/>
      <c r="AY2316" t="n">
        <v>2311951</v>
      </c>
      <c r="AZ2316" t="s">
        <v>233</v>
      </c>
      <c r="BA2316" t="s"/>
      <c r="BB2316" t="n">
        <v>28222</v>
      </c>
      <c r="BC2316" t="n">
        <v>53.552779586041</v>
      </c>
      <c r="BD2316" t="n">
        <v>53.552779586041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92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230</v>
      </c>
      <c r="F2317" t="n">
        <v>-1</v>
      </c>
      <c r="G2317" t="s">
        <v>74</v>
      </c>
      <c r="H2317" t="s">
        <v>75</v>
      </c>
      <c r="I2317" t="s"/>
      <c r="J2317" t="s">
        <v>74</v>
      </c>
      <c r="K2317" t="n">
        <v>94</v>
      </c>
      <c r="L2317" t="s">
        <v>76</v>
      </c>
      <c r="M2317" t="s"/>
      <c r="N2317" t="s">
        <v>236</v>
      </c>
      <c r="O2317" t="s">
        <v>78</v>
      </c>
      <c r="P2317" t="s">
        <v>230</v>
      </c>
      <c r="Q2317" t="s"/>
      <c r="R2317" t="s">
        <v>95</v>
      </c>
      <c r="S2317" t="s">
        <v>140</v>
      </c>
      <c r="T2317" t="s">
        <v>81</v>
      </c>
      <c r="U2317" t="s">
        <v>82</v>
      </c>
      <c r="V2317" t="s">
        <v>83</v>
      </c>
      <c r="W2317" t="s">
        <v>84</v>
      </c>
      <c r="X2317" t="s"/>
      <c r="Y2317" t="s">
        <v>85</v>
      </c>
      <c r="Z2317">
        <f>HYPERLINK("https://hotel-media.eclerx.com/savepage/tk_15468538777626615_sr_273.html","info")</f>
        <v/>
      </c>
      <c r="AA2317" t="n">
        <v>-2311951</v>
      </c>
      <c r="AB2317" t="s"/>
      <c r="AC2317" t="s"/>
      <c r="AD2317" t="s">
        <v>86</v>
      </c>
      <c r="AE2317" t="s"/>
      <c r="AF2317" t="s"/>
      <c r="AG2317" t="s"/>
      <c r="AH2317" t="s"/>
      <c r="AI2317" t="s"/>
      <c r="AJ2317" t="s"/>
      <c r="AK2317" t="s">
        <v>87</v>
      </c>
      <c r="AL2317" t="s"/>
      <c r="AM2317" t="s"/>
      <c r="AN2317" t="s">
        <v>87</v>
      </c>
      <c r="AO2317" t="s"/>
      <c r="AP2317" t="n">
        <v>111</v>
      </c>
      <c r="AQ2317" t="s">
        <v>88</v>
      </c>
      <c r="AR2317" t="s">
        <v>89</v>
      </c>
      <c r="AS2317" t="s"/>
      <c r="AT2317" t="s">
        <v>90</v>
      </c>
      <c r="AU2317" t="s"/>
      <c r="AV2317" t="s"/>
      <c r="AW2317" t="s"/>
      <c r="AX2317" t="s"/>
      <c r="AY2317" t="n">
        <v>2311951</v>
      </c>
      <c r="AZ2317" t="s">
        <v>233</v>
      </c>
      <c r="BA2317" t="s"/>
      <c r="BB2317" t="n">
        <v>28222</v>
      </c>
      <c r="BC2317" t="n">
        <v>53.552779586041</v>
      </c>
      <c r="BD2317" t="n">
        <v>53.552779586041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92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230</v>
      </c>
      <c r="F2318" t="n">
        <v>-1</v>
      </c>
      <c r="G2318" t="s">
        <v>74</v>
      </c>
      <c r="H2318" t="s">
        <v>75</v>
      </c>
      <c r="I2318" t="s"/>
      <c r="J2318" t="s">
        <v>74</v>
      </c>
      <c r="K2318" t="n">
        <v>99</v>
      </c>
      <c r="L2318" t="s">
        <v>76</v>
      </c>
      <c r="M2318" t="s"/>
      <c r="N2318" t="s">
        <v>237</v>
      </c>
      <c r="O2318" t="s">
        <v>78</v>
      </c>
      <c r="P2318" t="s">
        <v>230</v>
      </c>
      <c r="Q2318" t="s"/>
      <c r="R2318" t="s">
        <v>95</v>
      </c>
      <c r="S2318" t="s">
        <v>142</v>
      </c>
      <c r="T2318" t="s">
        <v>81</v>
      </c>
      <c r="U2318" t="s">
        <v>82</v>
      </c>
      <c r="V2318" t="s">
        <v>83</v>
      </c>
      <c r="W2318" t="s">
        <v>84</v>
      </c>
      <c r="X2318" t="s"/>
      <c r="Y2318" t="s">
        <v>85</v>
      </c>
      <c r="Z2318">
        <f>HYPERLINK("https://hotel-media.eclerx.com/savepage/tk_15468538777626615_sr_273.html","info")</f>
        <v/>
      </c>
      <c r="AA2318" t="n">
        <v>-2311951</v>
      </c>
      <c r="AB2318" t="s"/>
      <c r="AC2318" t="s"/>
      <c r="AD2318" t="s">
        <v>86</v>
      </c>
      <c r="AE2318" t="s"/>
      <c r="AF2318" t="s"/>
      <c r="AG2318" t="s"/>
      <c r="AH2318" t="s"/>
      <c r="AI2318" t="s"/>
      <c r="AJ2318" t="s"/>
      <c r="AK2318" t="s">
        <v>87</v>
      </c>
      <c r="AL2318" t="s"/>
      <c r="AM2318" t="s"/>
      <c r="AN2318" t="s">
        <v>87</v>
      </c>
      <c r="AO2318" t="s"/>
      <c r="AP2318" t="n">
        <v>111</v>
      </c>
      <c r="AQ2318" t="s">
        <v>88</v>
      </c>
      <c r="AR2318" t="s">
        <v>89</v>
      </c>
      <c r="AS2318" t="s"/>
      <c r="AT2318" t="s">
        <v>90</v>
      </c>
      <c r="AU2318" t="s"/>
      <c r="AV2318" t="s"/>
      <c r="AW2318" t="s"/>
      <c r="AX2318" t="s"/>
      <c r="AY2318" t="n">
        <v>2311951</v>
      </c>
      <c r="AZ2318" t="s">
        <v>233</v>
      </c>
      <c r="BA2318" t="s"/>
      <c r="BB2318" t="n">
        <v>28222</v>
      </c>
      <c r="BC2318" t="n">
        <v>53.552779586041</v>
      </c>
      <c r="BD2318" t="n">
        <v>53.552779586041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92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230</v>
      </c>
      <c r="F2319" t="n">
        <v>-1</v>
      </c>
      <c r="G2319" t="s">
        <v>74</v>
      </c>
      <c r="H2319" t="s">
        <v>75</v>
      </c>
      <c r="I2319" t="s"/>
      <c r="J2319" t="s">
        <v>74</v>
      </c>
      <c r="K2319" t="n">
        <v>109</v>
      </c>
      <c r="L2319" t="s">
        <v>76</v>
      </c>
      <c r="M2319" t="s"/>
      <c r="N2319" t="s">
        <v>238</v>
      </c>
      <c r="O2319" t="s">
        <v>78</v>
      </c>
      <c r="P2319" t="s">
        <v>230</v>
      </c>
      <c r="Q2319" t="s"/>
      <c r="R2319" t="s">
        <v>95</v>
      </c>
      <c r="S2319" t="s">
        <v>203</v>
      </c>
      <c r="T2319" t="s">
        <v>81</v>
      </c>
      <c r="U2319" t="s">
        <v>82</v>
      </c>
      <c r="V2319" t="s">
        <v>83</v>
      </c>
      <c r="W2319" t="s">
        <v>84</v>
      </c>
      <c r="X2319" t="s"/>
      <c r="Y2319" t="s">
        <v>85</v>
      </c>
      <c r="Z2319">
        <f>HYPERLINK("https://hotel-media.eclerx.com/savepage/tk_15468538777626615_sr_273.html","info")</f>
        <v/>
      </c>
      <c r="AA2319" t="n">
        <v>-2311951</v>
      </c>
      <c r="AB2319" t="s"/>
      <c r="AC2319" t="s"/>
      <c r="AD2319" t="s">
        <v>86</v>
      </c>
      <c r="AE2319" t="s"/>
      <c r="AF2319" t="s"/>
      <c r="AG2319" t="s"/>
      <c r="AH2319" t="s"/>
      <c r="AI2319" t="s"/>
      <c r="AJ2319" t="s"/>
      <c r="AK2319" t="s">
        <v>87</v>
      </c>
      <c r="AL2319" t="s"/>
      <c r="AM2319" t="s"/>
      <c r="AN2319" t="s">
        <v>87</v>
      </c>
      <c r="AO2319" t="s"/>
      <c r="AP2319" t="n">
        <v>111</v>
      </c>
      <c r="AQ2319" t="s">
        <v>88</v>
      </c>
      <c r="AR2319" t="s">
        <v>89</v>
      </c>
      <c r="AS2319" t="s"/>
      <c r="AT2319" t="s">
        <v>90</v>
      </c>
      <c r="AU2319" t="s"/>
      <c r="AV2319" t="s"/>
      <c r="AW2319" t="s"/>
      <c r="AX2319" t="s"/>
      <c r="AY2319" t="n">
        <v>2311951</v>
      </c>
      <c r="AZ2319" t="s">
        <v>233</v>
      </c>
      <c r="BA2319" t="s"/>
      <c r="BB2319" t="n">
        <v>28222</v>
      </c>
      <c r="BC2319" t="n">
        <v>53.552779586041</v>
      </c>
      <c r="BD2319" t="n">
        <v>53.552779586041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92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230</v>
      </c>
      <c r="F2320" t="n">
        <v>-1</v>
      </c>
      <c r="G2320" t="s">
        <v>74</v>
      </c>
      <c r="H2320" t="s">
        <v>75</v>
      </c>
      <c r="I2320" t="s"/>
      <c r="J2320" t="s">
        <v>74</v>
      </c>
      <c r="K2320" t="n">
        <v>114</v>
      </c>
      <c r="L2320" t="s">
        <v>76</v>
      </c>
      <c r="M2320" t="s"/>
      <c r="N2320" t="s">
        <v>239</v>
      </c>
      <c r="O2320" t="s">
        <v>78</v>
      </c>
      <c r="P2320" t="s">
        <v>230</v>
      </c>
      <c r="Q2320" t="s"/>
      <c r="R2320" t="s">
        <v>95</v>
      </c>
      <c r="S2320" t="s">
        <v>223</v>
      </c>
      <c r="T2320" t="s">
        <v>81</v>
      </c>
      <c r="U2320" t="s">
        <v>82</v>
      </c>
      <c r="V2320" t="s">
        <v>83</v>
      </c>
      <c r="W2320" t="s">
        <v>97</v>
      </c>
      <c r="X2320" t="s"/>
      <c r="Y2320" t="s">
        <v>85</v>
      </c>
      <c r="Z2320">
        <f>HYPERLINK("https://hotel-media.eclerx.com/savepage/tk_15468538777626615_sr_273.html","info")</f>
        <v/>
      </c>
      <c r="AA2320" t="n">
        <v>-2311951</v>
      </c>
      <c r="AB2320" t="s"/>
      <c r="AC2320" t="s"/>
      <c r="AD2320" t="s">
        <v>86</v>
      </c>
      <c r="AE2320" t="s"/>
      <c r="AF2320" t="s"/>
      <c r="AG2320" t="s"/>
      <c r="AH2320" t="s"/>
      <c r="AI2320" t="s"/>
      <c r="AJ2320" t="s"/>
      <c r="AK2320" t="s">
        <v>87</v>
      </c>
      <c r="AL2320" t="s"/>
      <c r="AM2320" t="s"/>
      <c r="AN2320" t="s">
        <v>87</v>
      </c>
      <c r="AO2320" t="s"/>
      <c r="AP2320" t="n">
        <v>111</v>
      </c>
      <c r="AQ2320" t="s">
        <v>88</v>
      </c>
      <c r="AR2320" t="s">
        <v>89</v>
      </c>
      <c r="AS2320" t="s"/>
      <c r="AT2320" t="s">
        <v>90</v>
      </c>
      <c r="AU2320" t="s"/>
      <c r="AV2320" t="s"/>
      <c r="AW2320" t="s"/>
      <c r="AX2320" t="s"/>
      <c r="AY2320" t="n">
        <v>2311951</v>
      </c>
      <c r="AZ2320" t="s">
        <v>233</v>
      </c>
      <c r="BA2320" t="s"/>
      <c r="BB2320" t="n">
        <v>28222</v>
      </c>
      <c r="BC2320" t="n">
        <v>53.552779586041</v>
      </c>
      <c r="BD2320" t="n">
        <v>53.552779586041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92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240</v>
      </c>
      <c r="F2321" t="n">
        <v>-1</v>
      </c>
      <c r="G2321" t="s">
        <v>74</v>
      </c>
      <c r="H2321" t="s">
        <v>75</v>
      </c>
      <c r="I2321" t="s"/>
      <c r="J2321" t="s">
        <v>74</v>
      </c>
      <c r="K2321" t="n">
        <v>72</v>
      </c>
      <c r="L2321" t="s">
        <v>76</v>
      </c>
      <c r="M2321" t="s"/>
      <c r="N2321" t="s">
        <v>241</v>
      </c>
      <c r="O2321" t="s">
        <v>78</v>
      </c>
      <c r="P2321" t="s">
        <v>240</v>
      </c>
      <c r="Q2321" t="s"/>
      <c r="R2321" t="s">
        <v>242</v>
      </c>
      <c r="S2321" t="s">
        <v>194</v>
      </c>
      <c r="T2321" t="s">
        <v>81</v>
      </c>
      <c r="U2321" t="s">
        <v>82</v>
      </c>
      <c r="V2321" t="s">
        <v>83</v>
      </c>
      <c r="W2321" t="s">
        <v>97</v>
      </c>
      <c r="X2321" t="s"/>
      <c r="Y2321" t="s">
        <v>85</v>
      </c>
      <c r="Z2321">
        <f>HYPERLINK("https://hotel-media.eclerx.com/savepage/tk_15468536557374365_sr_273.html","info")</f>
        <v/>
      </c>
      <c r="AA2321" t="n">
        <v>-2311844</v>
      </c>
      <c r="AB2321" t="s"/>
      <c r="AC2321" t="s"/>
      <c r="AD2321" t="s">
        <v>86</v>
      </c>
      <c r="AE2321" t="s"/>
      <c r="AF2321" t="s"/>
      <c r="AG2321" t="s"/>
      <c r="AH2321" t="s"/>
      <c r="AI2321" t="s"/>
      <c r="AJ2321" t="s"/>
      <c r="AK2321" t="s">
        <v>87</v>
      </c>
      <c r="AL2321" t="s"/>
      <c r="AM2321" t="s"/>
      <c r="AN2321" t="s">
        <v>87</v>
      </c>
      <c r="AO2321" t="s"/>
      <c r="AP2321" t="n">
        <v>11</v>
      </c>
      <c r="AQ2321" t="s">
        <v>88</v>
      </c>
      <c r="AR2321" t="s">
        <v>89</v>
      </c>
      <c r="AS2321" t="s"/>
      <c r="AT2321" t="s">
        <v>90</v>
      </c>
      <c r="AU2321" t="s"/>
      <c r="AV2321" t="s"/>
      <c r="AW2321" t="s"/>
      <c r="AX2321" t="s"/>
      <c r="AY2321" t="n">
        <v>2311844</v>
      </c>
      <c r="AZ2321" t="s">
        <v>243</v>
      </c>
      <c r="BA2321" t="s"/>
      <c r="BB2321" t="n">
        <v>89537</v>
      </c>
      <c r="BC2321" t="n">
        <v>53.620243</v>
      </c>
      <c r="BD2321" t="n">
        <v>53.620243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92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240</v>
      </c>
      <c r="F2322" t="n">
        <v>-1</v>
      </c>
      <c r="G2322" t="s">
        <v>74</v>
      </c>
      <c r="H2322" t="s">
        <v>75</v>
      </c>
      <c r="I2322" t="s"/>
      <c r="J2322" t="s">
        <v>74</v>
      </c>
      <c r="K2322" t="n">
        <v>81</v>
      </c>
      <c r="L2322" t="s">
        <v>76</v>
      </c>
      <c r="M2322" t="s"/>
      <c r="N2322" t="s">
        <v>244</v>
      </c>
      <c r="O2322" t="s">
        <v>78</v>
      </c>
      <c r="P2322" t="s">
        <v>240</v>
      </c>
      <c r="Q2322" t="s"/>
      <c r="R2322" t="s">
        <v>242</v>
      </c>
      <c r="S2322" t="s">
        <v>245</v>
      </c>
      <c r="T2322" t="s">
        <v>81</v>
      </c>
      <c r="U2322" t="s">
        <v>82</v>
      </c>
      <c r="V2322" t="s">
        <v>83</v>
      </c>
      <c r="W2322" t="s">
        <v>97</v>
      </c>
      <c r="X2322" t="s"/>
      <c r="Y2322" t="s">
        <v>85</v>
      </c>
      <c r="Z2322">
        <f>HYPERLINK("https://hotel-media.eclerx.com/savepage/tk_15468536557374365_sr_273.html","info")</f>
        <v/>
      </c>
      <c r="AA2322" t="n">
        <v>-2311844</v>
      </c>
      <c r="AB2322" t="s"/>
      <c r="AC2322" t="s"/>
      <c r="AD2322" t="s">
        <v>86</v>
      </c>
      <c r="AE2322" t="s"/>
      <c r="AF2322" t="s"/>
      <c r="AG2322" t="s"/>
      <c r="AH2322" t="s"/>
      <c r="AI2322" t="s"/>
      <c r="AJ2322" t="s"/>
      <c r="AK2322" t="s">
        <v>87</v>
      </c>
      <c r="AL2322" t="s"/>
      <c r="AM2322" t="s"/>
      <c r="AN2322" t="s">
        <v>87</v>
      </c>
      <c r="AO2322" t="s"/>
      <c r="AP2322" t="n">
        <v>11</v>
      </c>
      <c r="AQ2322" t="s">
        <v>88</v>
      </c>
      <c r="AR2322" t="s">
        <v>89</v>
      </c>
      <c r="AS2322" t="s"/>
      <c r="AT2322" t="s">
        <v>90</v>
      </c>
      <c r="AU2322" t="s"/>
      <c r="AV2322" t="s"/>
      <c r="AW2322" t="s"/>
      <c r="AX2322" t="s"/>
      <c r="AY2322" t="n">
        <v>2311844</v>
      </c>
      <c r="AZ2322" t="s">
        <v>243</v>
      </c>
      <c r="BA2322" t="s"/>
      <c r="BB2322" t="n">
        <v>89537</v>
      </c>
      <c r="BC2322" t="n">
        <v>53.620243</v>
      </c>
      <c r="BD2322" t="n">
        <v>53.620243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92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240</v>
      </c>
      <c r="F2323" t="n">
        <v>-1</v>
      </c>
      <c r="G2323" t="s">
        <v>74</v>
      </c>
      <c r="H2323" t="s">
        <v>75</v>
      </c>
      <c r="I2323" t="s"/>
      <c r="J2323" t="s">
        <v>74</v>
      </c>
      <c r="K2323" t="n">
        <v>84</v>
      </c>
      <c r="L2323" t="s">
        <v>76</v>
      </c>
      <c r="M2323" t="s"/>
      <c r="N2323" t="s">
        <v>246</v>
      </c>
      <c r="O2323" t="s">
        <v>78</v>
      </c>
      <c r="P2323" t="s">
        <v>240</v>
      </c>
      <c r="Q2323" t="s"/>
      <c r="R2323" t="s">
        <v>242</v>
      </c>
      <c r="S2323" t="s">
        <v>247</v>
      </c>
      <c r="T2323" t="s">
        <v>81</v>
      </c>
      <c r="U2323" t="s">
        <v>82</v>
      </c>
      <c r="V2323" t="s">
        <v>83</v>
      </c>
      <c r="W2323" t="s">
        <v>97</v>
      </c>
      <c r="X2323" t="s"/>
      <c r="Y2323" t="s">
        <v>85</v>
      </c>
      <c r="Z2323">
        <f>HYPERLINK("https://hotel-media.eclerx.com/savepage/tk_15468536557374365_sr_273.html","info")</f>
        <v/>
      </c>
      <c r="AA2323" t="n">
        <v>-2311844</v>
      </c>
      <c r="AB2323" t="s"/>
      <c r="AC2323" t="s"/>
      <c r="AD2323" t="s">
        <v>86</v>
      </c>
      <c r="AE2323" t="s"/>
      <c r="AF2323" t="s"/>
      <c r="AG2323" t="s"/>
      <c r="AH2323" t="s"/>
      <c r="AI2323" t="s"/>
      <c r="AJ2323" t="s"/>
      <c r="AK2323" t="s">
        <v>87</v>
      </c>
      <c r="AL2323" t="s"/>
      <c r="AM2323" t="s"/>
      <c r="AN2323" t="s">
        <v>87</v>
      </c>
      <c r="AO2323" t="s"/>
      <c r="AP2323" t="n">
        <v>11</v>
      </c>
      <c r="AQ2323" t="s">
        <v>88</v>
      </c>
      <c r="AR2323" t="s">
        <v>89</v>
      </c>
      <c r="AS2323" t="s"/>
      <c r="AT2323" t="s">
        <v>90</v>
      </c>
      <c r="AU2323" t="s"/>
      <c r="AV2323" t="s"/>
      <c r="AW2323" t="s"/>
      <c r="AX2323" t="s"/>
      <c r="AY2323" t="n">
        <v>2311844</v>
      </c>
      <c r="AZ2323" t="s">
        <v>243</v>
      </c>
      <c r="BA2323" t="s"/>
      <c r="BB2323" t="n">
        <v>89537</v>
      </c>
      <c r="BC2323" t="n">
        <v>53.620243</v>
      </c>
      <c r="BD2323" t="n">
        <v>53.620243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92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240</v>
      </c>
      <c r="F2324" t="n">
        <v>-1</v>
      </c>
      <c r="G2324" t="s">
        <v>74</v>
      </c>
      <c r="H2324" t="s">
        <v>75</v>
      </c>
      <c r="I2324" t="s"/>
      <c r="J2324" t="s">
        <v>74</v>
      </c>
      <c r="K2324" t="n">
        <v>89</v>
      </c>
      <c r="L2324" t="s">
        <v>76</v>
      </c>
      <c r="M2324" t="s"/>
      <c r="N2324" t="s">
        <v>248</v>
      </c>
      <c r="O2324" t="s">
        <v>78</v>
      </c>
      <c r="P2324" t="s">
        <v>240</v>
      </c>
      <c r="Q2324" t="s"/>
      <c r="R2324" t="s">
        <v>242</v>
      </c>
      <c r="S2324" t="s">
        <v>249</v>
      </c>
      <c r="T2324" t="s">
        <v>81</v>
      </c>
      <c r="U2324" t="s">
        <v>82</v>
      </c>
      <c r="V2324" t="s">
        <v>83</v>
      </c>
      <c r="W2324" t="s">
        <v>84</v>
      </c>
      <c r="X2324" t="s"/>
      <c r="Y2324" t="s">
        <v>85</v>
      </c>
      <c r="Z2324">
        <f>HYPERLINK("https://hotel-media.eclerx.com/savepage/tk_15468536557374365_sr_273.html","info")</f>
        <v/>
      </c>
      <c r="AA2324" t="n">
        <v>-2311844</v>
      </c>
      <c r="AB2324" t="s"/>
      <c r="AC2324" t="s"/>
      <c r="AD2324" t="s">
        <v>86</v>
      </c>
      <c r="AE2324" t="s"/>
      <c r="AF2324" t="s"/>
      <c r="AG2324" t="s"/>
      <c r="AH2324" t="s"/>
      <c r="AI2324" t="s"/>
      <c r="AJ2324" t="s"/>
      <c r="AK2324" t="s">
        <v>87</v>
      </c>
      <c r="AL2324" t="s"/>
      <c r="AM2324" t="s"/>
      <c r="AN2324" t="s">
        <v>87</v>
      </c>
      <c r="AO2324" t="s"/>
      <c r="AP2324" t="n">
        <v>11</v>
      </c>
      <c r="AQ2324" t="s">
        <v>88</v>
      </c>
      <c r="AR2324" t="s">
        <v>123</v>
      </c>
      <c r="AS2324" t="s"/>
      <c r="AT2324" t="s">
        <v>90</v>
      </c>
      <c r="AU2324" t="s"/>
      <c r="AV2324" t="s"/>
      <c r="AW2324" t="s"/>
      <c r="AX2324" t="s"/>
      <c r="AY2324" t="n">
        <v>2311844</v>
      </c>
      <c r="AZ2324" t="s">
        <v>243</v>
      </c>
      <c r="BA2324" t="s"/>
      <c r="BB2324" t="n">
        <v>89537</v>
      </c>
      <c r="BC2324" t="n">
        <v>53.620243</v>
      </c>
      <c r="BD2324" t="n">
        <v>53.620243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92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240</v>
      </c>
      <c r="F2325" t="n">
        <v>-1</v>
      </c>
      <c r="G2325" t="s">
        <v>74</v>
      </c>
      <c r="H2325" t="s">
        <v>75</v>
      </c>
      <c r="I2325" t="s"/>
      <c r="J2325" t="s">
        <v>74</v>
      </c>
      <c r="K2325" t="n">
        <v>96</v>
      </c>
      <c r="L2325" t="s">
        <v>76</v>
      </c>
      <c r="M2325" t="s"/>
      <c r="N2325" t="s">
        <v>115</v>
      </c>
      <c r="O2325" t="s">
        <v>78</v>
      </c>
      <c r="P2325" t="s">
        <v>240</v>
      </c>
      <c r="Q2325" t="s"/>
      <c r="R2325" t="s">
        <v>242</v>
      </c>
      <c r="S2325" t="s">
        <v>250</v>
      </c>
      <c r="T2325" t="s">
        <v>81</v>
      </c>
      <c r="U2325" t="s">
        <v>82</v>
      </c>
      <c r="V2325" t="s">
        <v>83</v>
      </c>
      <c r="W2325" t="s">
        <v>84</v>
      </c>
      <c r="X2325" t="s"/>
      <c r="Y2325" t="s">
        <v>85</v>
      </c>
      <c r="Z2325">
        <f>HYPERLINK("https://hotel-media.eclerx.com/savepage/tk_15468536557374365_sr_273.html","info")</f>
        <v/>
      </c>
      <c r="AA2325" t="n">
        <v>-2311844</v>
      </c>
      <c r="AB2325" t="s"/>
      <c r="AC2325" t="s"/>
      <c r="AD2325" t="s">
        <v>86</v>
      </c>
      <c r="AE2325" t="s"/>
      <c r="AF2325" t="s"/>
      <c r="AG2325" t="s"/>
      <c r="AH2325" t="s"/>
      <c r="AI2325" t="s"/>
      <c r="AJ2325" t="s"/>
      <c r="AK2325" t="s">
        <v>87</v>
      </c>
      <c r="AL2325" t="s"/>
      <c r="AM2325" t="s"/>
      <c r="AN2325" t="s">
        <v>87</v>
      </c>
      <c r="AO2325" t="s"/>
      <c r="AP2325" t="n">
        <v>11</v>
      </c>
      <c r="AQ2325" t="s">
        <v>88</v>
      </c>
      <c r="AR2325" t="s">
        <v>89</v>
      </c>
      <c r="AS2325" t="s"/>
      <c r="AT2325" t="s">
        <v>90</v>
      </c>
      <c r="AU2325" t="s"/>
      <c r="AV2325" t="s"/>
      <c r="AW2325" t="s"/>
      <c r="AX2325" t="s"/>
      <c r="AY2325" t="n">
        <v>2311844</v>
      </c>
      <c r="AZ2325" t="s">
        <v>243</v>
      </c>
      <c r="BA2325" t="s"/>
      <c r="BB2325" t="n">
        <v>89537</v>
      </c>
      <c r="BC2325" t="n">
        <v>53.620243</v>
      </c>
      <c r="BD2325" t="n">
        <v>53.620243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92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240</v>
      </c>
      <c r="F2326" t="n">
        <v>-1</v>
      </c>
      <c r="G2326" t="s">
        <v>74</v>
      </c>
      <c r="H2326" t="s">
        <v>75</v>
      </c>
      <c r="I2326" t="s"/>
      <c r="J2326" t="s">
        <v>74</v>
      </c>
      <c r="K2326" t="n">
        <v>99</v>
      </c>
      <c r="L2326" t="s">
        <v>76</v>
      </c>
      <c r="M2326" t="s"/>
      <c r="N2326" t="s">
        <v>115</v>
      </c>
      <c r="O2326" t="s">
        <v>78</v>
      </c>
      <c r="P2326" t="s">
        <v>240</v>
      </c>
      <c r="Q2326" t="s"/>
      <c r="R2326" t="s">
        <v>242</v>
      </c>
      <c r="S2326" t="s">
        <v>142</v>
      </c>
      <c r="T2326" t="s">
        <v>81</v>
      </c>
      <c r="U2326" t="s">
        <v>82</v>
      </c>
      <c r="V2326" t="s">
        <v>83</v>
      </c>
      <c r="W2326" t="s">
        <v>84</v>
      </c>
      <c r="X2326" t="s"/>
      <c r="Y2326" t="s">
        <v>85</v>
      </c>
      <c r="Z2326">
        <f>HYPERLINK("https://hotel-media.eclerx.com/savepage/tk_15468536557374365_sr_273.html","info")</f>
        <v/>
      </c>
      <c r="AA2326" t="n">
        <v>-2311844</v>
      </c>
      <c r="AB2326" t="s"/>
      <c r="AC2326" t="s"/>
      <c r="AD2326" t="s">
        <v>86</v>
      </c>
      <c r="AE2326" t="s"/>
      <c r="AF2326" t="s"/>
      <c r="AG2326" t="s"/>
      <c r="AH2326" t="s"/>
      <c r="AI2326" t="s"/>
      <c r="AJ2326" t="s"/>
      <c r="AK2326" t="s">
        <v>87</v>
      </c>
      <c r="AL2326" t="s"/>
      <c r="AM2326" t="s"/>
      <c r="AN2326" t="s">
        <v>87</v>
      </c>
      <c r="AO2326" t="s"/>
      <c r="AP2326" t="n">
        <v>11</v>
      </c>
      <c r="AQ2326" t="s">
        <v>88</v>
      </c>
      <c r="AR2326" t="s">
        <v>114</v>
      </c>
      <c r="AS2326" t="s"/>
      <c r="AT2326" t="s">
        <v>90</v>
      </c>
      <c r="AU2326" t="s"/>
      <c r="AV2326" t="s"/>
      <c r="AW2326" t="s"/>
      <c r="AX2326" t="s"/>
      <c r="AY2326" t="n">
        <v>2311844</v>
      </c>
      <c r="AZ2326" t="s">
        <v>243</v>
      </c>
      <c r="BA2326" t="s"/>
      <c r="BB2326" t="n">
        <v>89537</v>
      </c>
      <c r="BC2326" t="n">
        <v>53.620243</v>
      </c>
      <c r="BD2326" t="n">
        <v>53.620243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92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240</v>
      </c>
      <c r="F2327" t="n">
        <v>-1</v>
      </c>
      <c r="G2327" t="s">
        <v>74</v>
      </c>
      <c r="H2327" t="s">
        <v>75</v>
      </c>
      <c r="I2327" t="s"/>
      <c r="J2327" t="s">
        <v>74</v>
      </c>
      <c r="K2327" t="n">
        <v>99</v>
      </c>
      <c r="L2327" t="s">
        <v>76</v>
      </c>
      <c r="M2327" t="s"/>
      <c r="N2327" t="s">
        <v>248</v>
      </c>
      <c r="O2327" t="s">
        <v>78</v>
      </c>
      <c r="P2327" t="s">
        <v>240</v>
      </c>
      <c r="Q2327" t="s"/>
      <c r="R2327" t="s">
        <v>242</v>
      </c>
      <c r="S2327" t="s">
        <v>142</v>
      </c>
      <c r="T2327" t="s">
        <v>81</v>
      </c>
      <c r="U2327" t="s">
        <v>82</v>
      </c>
      <c r="V2327" t="s">
        <v>83</v>
      </c>
      <c r="W2327" t="s">
        <v>84</v>
      </c>
      <c r="X2327" t="s"/>
      <c r="Y2327" t="s">
        <v>85</v>
      </c>
      <c r="Z2327">
        <f>HYPERLINK("https://hotel-media.eclerx.com/savepage/tk_15468536557374365_sr_273.html","info")</f>
        <v/>
      </c>
      <c r="AA2327" t="n">
        <v>-2311844</v>
      </c>
      <c r="AB2327" t="s"/>
      <c r="AC2327" t="s"/>
      <c r="AD2327" t="s">
        <v>86</v>
      </c>
      <c r="AE2327" t="s"/>
      <c r="AF2327" t="s"/>
      <c r="AG2327" t="s"/>
      <c r="AH2327" t="s"/>
      <c r="AI2327" t="s"/>
      <c r="AJ2327" t="s"/>
      <c r="AK2327" t="s">
        <v>87</v>
      </c>
      <c r="AL2327" t="s"/>
      <c r="AM2327" t="s"/>
      <c r="AN2327" t="s">
        <v>87</v>
      </c>
      <c r="AO2327" t="s"/>
      <c r="AP2327" t="n">
        <v>11</v>
      </c>
      <c r="AQ2327" t="s">
        <v>88</v>
      </c>
      <c r="AR2327" t="s">
        <v>123</v>
      </c>
      <c r="AS2327" t="s"/>
      <c r="AT2327" t="s">
        <v>90</v>
      </c>
      <c r="AU2327" t="s"/>
      <c r="AV2327" t="s"/>
      <c r="AW2327" t="s"/>
      <c r="AX2327" t="s"/>
      <c r="AY2327" t="n">
        <v>2311844</v>
      </c>
      <c r="AZ2327" t="s">
        <v>243</v>
      </c>
      <c r="BA2327" t="s"/>
      <c r="BB2327" t="n">
        <v>89537</v>
      </c>
      <c r="BC2327" t="n">
        <v>53.620243</v>
      </c>
      <c r="BD2327" t="n">
        <v>53.620243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92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240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103</v>
      </c>
      <c r="L2328" t="s">
        <v>76</v>
      </c>
      <c r="M2328" t="s"/>
      <c r="N2328" t="s">
        <v>251</v>
      </c>
      <c r="O2328" t="s">
        <v>78</v>
      </c>
      <c r="P2328" t="s">
        <v>240</v>
      </c>
      <c r="Q2328" t="s"/>
      <c r="R2328" t="s">
        <v>242</v>
      </c>
      <c r="S2328" t="s">
        <v>147</v>
      </c>
      <c r="T2328" t="s">
        <v>81</v>
      </c>
      <c r="U2328" t="s">
        <v>82</v>
      </c>
      <c r="V2328" t="s">
        <v>83</v>
      </c>
      <c r="W2328" t="s">
        <v>84</v>
      </c>
      <c r="X2328" t="s"/>
      <c r="Y2328" t="s">
        <v>85</v>
      </c>
      <c r="Z2328">
        <f>HYPERLINK("https://hotel-media.eclerx.com/savepage/tk_15468536557374365_sr_273.html","info")</f>
        <v/>
      </c>
      <c r="AA2328" t="n">
        <v>-2311844</v>
      </c>
      <c r="AB2328" t="s"/>
      <c r="AC2328" t="s"/>
      <c r="AD2328" t="s">
        <v>86</v>
      </c>
      <c r="AE2328" t="s"/>
      <c r="AF2328" t="s"/>
      <c r="AG2328" t="s"/>
      <c r="AH2328" t="s"/>
      <c r="AI2328" t="s"/>
      <c r="AJ2328" t="s"/>
      <c r="AK2328" t="s">
        <v>87</v>
      </c>
      <c r="AL2328" t="s"/>
      <c r="AM2328" t="s"/>
      <c r="AN2328" t="s">
        <v>87</v>
      </c>
      <c r="AO2328" t="s"/>
      <c r="AP2328" t="n">
        <v>11</v>
      </c>
      <c r="AQ2328" t="s">
        <v>88</v>
      </c>
      <c r="AR2328" t="s">
        <v>89</v>
      </c>
      <c r="AS2328" t="s"/>
      <c r="AT2328" t="s">
        <v>90</v>
      </c>
      <c r="AU2328" t="s"/>
      <c r="AV2328" t="s"/>
      <c r="AW2328" t="s"/>
      <c r="AX2328" t="s"/>
      <c r="AY2328" t="n">
        <v>2311844</v>
      </c>
      <c r="AZ2328" t="s">
        <v>243</v>
      </c>
      <c r="BA2328" t="s"/>
      <c r="BB2328" t="n">
        <v>89537</v>
      </c>
      <c r="BC2328" t="n">
        <v>53.620243</v>
      </c>
      <c r="BD2328" t="n">
        <v>53.620243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92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240</v>
      </c>
      <c r="F2329" t="n">
        <v>-1</v>
      </c>
      <c r="G2329" t="s">
        <v>74</v>
      </c>
      <c r="H2329" t="s">
        <v>75</v>
      </c>
      <c r="I2329" t="s"/>
      <c r="J2329" t="s">
        <v>74</v>
      </c>
      <c r="K2329" t="n">
        <v>104</v>
      </c>
      <c r="L2329" t="s">
        <v>76</v>
      </c>
      <c r="M2329" t="s"/>
      <c r="N2329" t="s">
        <v>128</v>
      </c>
      <c r="O2329" t="s">
        <v>78</v>
      </c>
      <c r="P2329" t="s">
        <v>240</v>
      </c>
      <c r="Q2329" t="s"/>
      <c r="R2329" t="s">
        <v>242</v>
      </c>
      <c r="S2329" t="s">
        <v>150</v>
      </c>
      <c r="T2329" t="s">
        <v>81</v>
      </c>
      <c r="U2329" t="s">
        <v>82</v>
      </c>
      <c r="V2329" t="s">
        <v>83</v>
      </c>
      <c r="W2329" t="s">
        <v>84</v>
      </c>
      <c r="X2329" t="s"/>
      <c r="Y2329" t="s">
        <v>85</v>
      </c>
      <c r="Z2329">
        <f>HYPERLINK("https://hotel-media.eclerx.com/savepage/tk_15468536557374365_sr_273.html","info")</f>
        <v/>
      </c>
      <c r="AA2329" t="n">
        <v>-2311844</v>
      </c>
      <c r="AB2329" t="s"/>
      <c r="AC2329" t="s"/>
      <c r="AD2329" t="s">
        <v>86</v>
      </c>
      <c r="AE2329" t="s"/>
      <c r="AF2329" t="s"/>
      <c r="AG2329" t="s"/>
      <c r="AH2329" t="s"/>
      <c r="AI2329" t="s"/>
      <c r="AJ2329" t="s"/>
      <c r="AK2329" t="s">
        <v>87</v>
      </c>
      <c r="AL2329" t="s"/>
      <c r="AM2329" t="s"/>
      <c r="AN2329" t="s">
        <v>87</v>
      </c>
      <c r="AO2329" t="s"/>
      <c r="AP2329" t="n">
        <v>11</v>
      </c>
      <c r="AQ2329" t="s">
        <v>88</v>
      </c>
      <c r="AR2329" t="s">
        <v>130</v>
      </c>
      <c r="AS2329" t="s"/>
      <c r="AT2329" t="s">
        <v>90</v>
      </c>
      <c r="AU2329" t="s"/>
      <c r="AV2329" t="s"/>
      <c r="AW2329" t="s"/>
      <c r="AX2329" t="s"/>
      <c r="AY2329" t="n">
        <v>2311844</v>
      </c>
      <c r="AZ2329" t="s">
        <v>243</v>
      </c>
      <c r="BA2329" t="s"/>
      <c r="BB2329" t="n">
        <v>89537</v>
      </c>
      <c r="BC2329" t="n">
        <v>53.620243</v>
      </c>
      <c r="BD2329" t="n">
        <v>53.620243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92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240</v>
      </c>
      <c r="F2330" t="n">
        <v>-1</v>
      </c>
      <c r="G2330" t="s">
        <v>74</v>
      </c>
      <c r="H2330" t="s">
        <v>75</v>
      </c>
      <c r="I2330" t="s"/>
      <c r="J2330" t="s">
        <v>74</v>
      </c>
      <c r="K2330" t="n">
        <v>112</v>
      </c>
      <c r="L2330" t="s">
        <v>76</v>
      </c>
      <c r="M2330" t="s"/>
      <c r="N2330" t="s">
        <v>252</v>
      </c>
      <c r="O2330" t="s">
        <v>78</v>
      </c>
      <c r="P2330" t="s">
        <v>240</v>
      </c>
      <c r="Q2330" t="s"/>
      <c r="R2330" t="s">
        <v>242</v>
      </c>
      <c r="S2330" t="s">
        <v>253</v>
      </c>
      <c r="T2330" t="s">
        <v>81</v>
      </c>
      <c r="U2330" t="s">
        <v>82</v>
      </c>
      <c r="V2330" t="s">
        <v>83</v>
      </c>
      <c r="W2330" t="s">
        <v>84</v>
      </c>
      <c r="X2330" t="s"/>
      <c r="Y2330" t="s">
        <v>85</v>
      </c>
      <c r="Z2330">
        <f>HYPERLINK("https://hotel-media.eclerx.com/savepage/tk_15468536557374365_sr_273.html","info")</f>
        <v/>
      </c>
      <c r="AA2330" t="n">
        <v>-2311844</v>
      </c>
      <c r="AB2330" t="s"/>
      <c r="AC2330" t="s"/>
      <c r="AD2330" t="s">
        <v>86</v>
      </c>
      <c r="AE2330" t="s"/>
      <c r="AF2330" t="s"/>
      <c r="AG2330" t="s"/>
      <c r="AH2330" t="s"/>
      <c r="AI2330" t="s"/>
      <c r="AJ2330" t="s"/>
      <c r="AK2330" t="s">
        <v>87</v>
      </c>
      <c r="AL2330" t="s"/>
      <c r="AM2330" t="s"/>
      <c r="AN2330" t="s">
        <v>87</v>
      </c>
      <c r="AO2330" t="s"/>
      <c r="AP2330" t="n">
        <v>11</v>
      </c>
      <c r="AQ2330" t="s">
        <v>88</v>
      </c>
      <c r="AR2330" t="s">
        <v>127</v>
      </c>
      <c r="AS2330" t="s"/>
      <c r="AT2330" t="s">
        <v>90</v>
      </c>
      <c r="AU2330" t="s"/>
      <c r="AV2330" t="s"/>
      <c r="AW2330" t="s"/>
      <c r="AX2330" t="s"/>
      <c r="AY2330" t="n">
        <v>2311844</v>
      </c>
      <c r="AZ2330" t="s">
        <v>243</v>
      </c>
      <c r="BA2330" t="s"/>
      <c r="BB2330" t="n">
        <v>89537</v>
      </c>
      <c r="BC2330" t="n">
        <v>53.620243</v>
      </c>
      <c r="BD2330" t="n">
        <v>53.620243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92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240</v>
      </c>
      <c r="F2331" t="n">
        <v>-1</v>
      </c>
      <c r="G2331" t="s">
        <v>74</v>
      </c>
      <c r="H2331" t="s">
        <v>75</v>
      </c>
      <c r="I2331" t="s"/>
      <c r="J2331" t="s">
        <v>74</v>
      </c>
      <c r="K2331" t="n">
        <v>114</v>
      </c>
      <c r="L2331" t="s">
        <v>76</v>
      </c>
      <c r="M2331" t="s"/>
      <c r="N2331" t="s">
        <v>138</v>
      </c>
      <c r="O2331" t="s">
        <v>78</v>
      </c>
      <c r="P2331" t="s">
        <v>240</v>
      </c>
      <c r="Q2331" t="s"/>
      <c r="R2331" t="s">
        <v>242</v>
      </c>
      <c r="S2331" t="s">
        <v>223</v>
      </c>
      <c r="T2331" t="s">
        <v>81</v>
      </c>
      <c r="U2331" t="s">
        <v>82</v>
      </c>
      <c r="V2331" t="s">
        <v>83</v>
      </c>
      <c r="W2331" t="s">
        <v>84</v>
      </c>
      <c r="X2331" t="s"/>
      <c r="Y2331" t="s">
        <v>85</v>
      </c>
      <c r="Z2331">
        <f>HYPERLINK("https://hotel-media.eclerx.com/savepage/tk_15468536557374365_sr_273.html","info")</f>
        <v/>
      </c>
      <c r="AA2331" t="n">
        <v>-2311844</v>
      </c>
      <c r="AB2331" t="s"/>
      <c r="AC2331" t="s"/>
      <c r="AD2331" t="s">
        <v>86</v>
      </c>
      <c r="AE2331" t="s"/>
      <c r="AF2331" t="s"/>
      <c r="AG2331" t="s"/>
      <c r="AH2331" t="s"/>
      <c r="AI2331" t="s"/>
      <c r="AJ2331" t="s"/>
      <c r="AK2331" t="s">
        <v>87</v>
      </c>
      <c r="AL2331" t="s"/>
      <c r="AM2331" t="s"/>
      <c r="AN2331" t="s">
        <v>87</v>
      </c>
      <c r="AO2331" t="s"/>
      <c r="AP2331" t="n">
        <v>11</v>
      </c>
      <c r="AQ2331" t="s">
        <v>88</v>
      </c>
      <c r="AR2331" t="s">
        <v>133</v>
      </c>
      <c r="AS2331" t="s"/>
      <c r="AT2331" t="s">
        <v>90</v>
      </c>
      <c r="AU2331" t="s"/>
      <c r="AV2331" t="s"/>
      <c r="AW2331" t="s"/>
      <c r="AX2331" t="s"/>
      <c r="AY2331" t="n">
        <v>2311844</v>
      </c>
      <c r="AZ2331" t="s">
        <v>243</v>
      </c>
      <c r="BA2331" t="s"/>
      <c r="BB2331" t="n">
        <v>89537</v>
      </c>
      <c r="BC2331" t="n">
        <v>53.620243</v>
      </c>
      <c r="BD2331" t="n">
        <v>53.620243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92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240</v>
      </c>
      <c r="F2332" t="n">
        <v>-1</v>
      </c>
      <c r="G2332" t="s">
        <v>74</v>
      </c>
      <c r="H2332" t="s">
        <v>75</v>
      </c>
      <c r="I2332" t="s"/>
      <c r="J2332" t="s">
        <v>74</v>
      </c>
      <c r="K2332" t="n">
        <v>117</v>
      </c>
      <c r="L2332" t="s">
        <v>76</v>
      </c>
      <c r="M2332" t="s"/>
      <c r="N2332" t="s">
        <v>125</v>
      </c>
      <c r="O2332" t="s">
        <v>78</v>
      </c>
      <c r="P2332" t="s">
        <v>240</v>
      </c>
      <c r="Q2332" t="s"/>
      <c r="R2332" t="s">
        <v>242</v>
      </c>
      <c r="S2332" t="s">
        <v>254</v>
      </c>
      <c r="T2332" t="s">
        <v>81</v>
      </c>
      <c r="U2332" t="s">
        <v>82</v>
      </c>
      <c r="V2332" t="s">
        <v>83</v>
      </c>
      <c r="W2332" t="s">
        <v>84</v>
      </c>
      <c r="X2332" t="s"/>
      <c r="Y2332" t="s">
        <v>85</v>
      </c>
      <c r="Z2332">
        <f>HYPERLINK("https://hotel-media.eclerx.com/savepage/tk_15468536557374365_sr_273.html","info")</f>
        <v/>
      </c>
      <c r="AA2332" t="n">
        <v>-2311844</v>
      </c>
      <c r="AB2332" t="s"/>
      <c r="AC2332" t="s"/>
      <c r="AD2332" t="s">
        <v>86</v>
      </c>
      <c r="AE2332" t="s"/>
      <c r="AF2332" t="s"/>
      <c r="AG2332" t="s"/>
      <c r="AH2332" t="s"/>
      <c r="AI2332" t="s"/>
      <c r="AJ2332" t="s"/>
      <c r="AK2332" t="s">
        <v>87</v>
      </c>
      <c r="AL2332" t="s"/>
      <c r="AM2332" t="s"/>
      <c r="AN2332" t="s">
        <v>87</v>
      </c>
      <c r="AO2332" t="s"/>
      <c r="AP2332" t="n">
        <v>11</v>
      </c>
      <c r="AQ2332" t="s">
        <v>88</v>
      </c>
      <c r="AR2332" t="s">
        <v>127</v>
      </c>
      <c r="AS2332" t="s"/>
      <c r="AT2332" t="s">
        <v>90</v>
      </c>
      <c r="AU2332" t="s"/>
      <c r="AV2332" t="s"/>
      <c r="AW2332" t="s"/>
      <c r="AX2332" t="s"/>
      <c r="AY2332" t="n">
        <v>2311844</v>
      </c>
      <c r="AZ2332" t="s">
        <v>243</v>
      </c>
      <c r="BA2332" t="s"/>
      <c r="BB2332" t="n">
        <v>89537</v>
      </c>
      <c r="BC2332" t="n">
        <v>53.620243</v>
      </c>
      <c r="BD2332" t="n">
        <v>53.620243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92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240</v>
      </c>
      <c r="F2333" t="n">
        <v>-1</v>
      </c>
      <c r="G2333" t="s">
        <v>74</v>
      </c>
      <c r="H2333" t="s">
        <v>75</v>
      </c>
      <c r="I2333" t="s"/>
      <c r="J2333" t="s">
        <v>74</v>
      </c>
      <c r="K2333" t="n">
        <v>122</v>
      </c>
      <c r="L2333" t="s">
        <v>76</v>
      </c>
      <c r="M2333" t="s"/>
      <c r="N2333" t="s">
        <v>255</v>
      </c>
      <c r="O2333" t="s">
        <v>78</v>
      </c>
      <c r="P2333" t="s">
        <v>240</v>
      </c>
      <c r="Q2333" t="s"/>
      <c r="R2333" t="s">
        <v>242</v>
      </c>
      <c r="S2333" t="s">
        <v>256</v>
      </c>
      <c r="T2333" t="s">
        <v>81</v>
      </c>
      <c r="U2333" t="s">
        <v>82</v>
      </c>
      <c r="V2333" t="s">
        <v>83</v>
      </c>
      <c r="W2333" t="s">
        <v>84</v>
      </c>
      <c r="X2333" t="s"/>
      <c r="Y2333" t="s">
        <v>85</v>
      </c>
      <c r="Z2333">
        <f>HYPERLINK("https://hotel-media.eclerx.com/savepage/tk_15468536557374365_sr_273.html","info")</f>
        <v/>
      </c>
      <c r="AA2333" t="n">
        <v>-2311844</v>
      </c>
      <c r="AB2333" t="s"/>
      <c r="AC2333" t="s"/>
      <c r="AD2333" t="s">
        <v>86</v>
      </c>
      <c r="AE2333" t="s"/>
      <c r="AF2333" t="s"/>
      <c r="AG2333" t="s"/>
      <c r="AH2333" t="s"/>
      <c r="AI2333" t="s"/>
      <c r="AJ2333" t="s"/>
      <c r="AK2333" t="s">
        <v>87</v>
      </c>
      <c r="AL2333" t="s"/>
      <c r="AM2333" t="s"/>
      <c r="AN2333" t="s">
        <v>87</v>
      </c>
      <c r="AO2333" t="s"/>
      <c r="AP2333" t="n">
        <v>11</v>
      </c>
      <c r="AQ2333" t="s">
        <v>88</v>
      </c>
      <c r="AR2333" t="s">
        <v>89</v>
      </c>
      <c r="AS2333" t="s"/>
      <c r="AT2333" t="s">
        <v>90</v>
      </c>
      <c r="AU2333" t="s"/>
      <c r="AV2333" t="s"/>
      <c r="AW2333" t="s"/>
      <c r="AX2333" t="s"/>
      <c r="AY2333" t="n">
        <v>2311844</v>
      </c>
      <c r="AZ2333" t="s">
        <v>243</v>
      </c>
      <c r="BA2333" t="s"/>
      <c r="BB2333" t="n">
        <v>89537</v>
      </c>
      <c r="BC2333" t="n">
        <v>53.620243</v>
      </c>
      <c r="BD2333" t="n">
        <v>53.620243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92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240</v>
      </c>
      <c r="F2334" t="n">
        <v>-1</v>
      </c>
      <c r="G2334" t="s">
        <v>74</v>
      </c>
      <c r="H2334" t="s">
        <v>75</v>
      </c>
      <c r="I2334" t="s"/>
      <c r="J2334" t="s">
        <v>74</v>
      </c>
      <c r="K2334" t="n">
        <v>125</v>
      </c>
      <c r="L2334" t="s">
        <v>76</v>
      </c>
      <c r="M2334" t="s"/>
      <c r="N2334" t="s">
        <v>257</v>
      </c>
      <c r="O2334" t="s">
        <v>78</v>
      </c>
      <c r="P2334" t="s">
        <v>240</v>
      </c>
      <c r="Q2334" t="s"/>
      <c r="R2334" t="s">
        <v>242</v>
      </c>
      <c r="S2334" t="s">
        <v>206</v>
      </c>
      <c r="T2334" t="s">
        <v>81</v>
      </c>
      <c r="U2334" t="s">
        <v>82</v>
      </c>
      <c r="V2334" t="s">
        <v>83</v>
      </c>
      <c r="W2334" t="s">
        <v>84</v>
      </c>
      <c r="X2334" t="s"/>
      <c r="Y2334" t="s">
        <v>85</v>
      </c>
      <c r="Z2334">
        <f>HYPERLINK("https://hotel-media.eclerx.com/savepage/tk_15468536557374365_sr_273.html","info")</f>
        <v/>
      </c>
      <c r="AA2334" t="n">
        <v>-2311844</v>
      </c>
      <c r="AB2334" t="s"/>
      <c r="AC2334" t="s"/>
      <c r="AD2334" t="s">
        <v>86</v>
      </c>
      <c r="AE2334" t="s"/>
      <c r="AF2334" t="s"/>
      <c r="AG2334" t="s"/>
      <c r="AH2334" t="s"/>
      <c r="AI2334" t="s"/>
      <c r="AJ2334" t="s"/>
      <c r="AK2334" t="s">
        <v>87</v>
      </c>
      <c r="AL2334" t="s"/>
      <c r="AM2334" t="s"/>
      <c r="AN2334" t="s">
        <v>87</v>
      </c>
      <c r="AO2334" t="s"/>
      <c r="AP2334" t="n">
        <v>11</v>
      </c>
      <c r="AQ2334" t="s">
        <v>88</v>
      </c>
      <c r="AR2334" t="s">
        <v>130</v>
      </c>
      <c r="AS2334" t="s"/>
      <c r="AT2334" t="s">
        <v>90</v>
      </c>
      <c r="AU2334" t="s"/>
      <c r="AV2334" t="s"/>
      <c r="AW2334" t="s"/>
      <c r="AX2334" t="s"/>
      <c r="AY2334" t="n">
        <v>2311844</v>
      </c>
      <c r="AZ2334" t="s">
        <v>243</v>
      </c>
      <c r="BA2334" t="s"/>
      <c r="BB2334" t="n">
        <v>89537</v>
      </c>
      <c r="BC2334" t="n">
        <v>53.620243</v>
      </c>
      <c r="BD2334" t="n">
        <v>53.620243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92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240</v>
      </c>
      <c r="F2335" t="n">
        <v>-1</v>
      </c>
      <c r="G2335" t="s">
        <v>74</v>
      </c>
      <c r="H2335" t="s">
        <v>75</v>
      </c>
      <c r="I2335" t="s"/>
      <c r="J2335" t="s">
        <v>74</v>
      </c>
      <c r="K2335" t="n">
        <v>127</v>
      </c>
      <c r="L2335" t="s">
        <v>76</v>
      </c>
      <c r="M2335" t="s"/>
      <c r="N2335" t="s">
        <v>258</v>
      </c>
      <c r="O2335" t="s">
        <v>78</v>
      </c>
      <c r="P2335" t="s">
        <v>240</v>
      </c>
      <c r="Q2335" t="s"/>
      <c r="R2335" t="s">
        <v>242</v>
      </c>
      <c r="S2335" t="s">
        <v>259</v>
      </c>
      <c r="T2335" t="s">
        <v>81</v>
      </c>
      <c r="U2335" t="s">
        <v>82</v>
      </c>
      <c r="V2335" t="s">
        <v>83</v>
      </c>
      <c r="W2335" t="s">
        <v>84</v>
      </c>
      <c r="X2335" t="s"/>
      <c r="Y2335" t="s">
        <v>85</v>
      </c>
      <c r="Z2335">
        <f>HYPERLINK("https://hotel-media.eclerx.com/savepage/tk_15468536557374365_sr_273.html","info")</f>
        <v/>
      </c>
      <c r="AA2335" t="n">
        <v>-2311844</v>
      </c>
      <c r="AB2335" t="s"/>
      <c r="AC2335" t="s"/>
      <c r="AD2335" t="s">
        <v>86</v>
      </c>
      <c r="AE2335" t="s"/>
      <c r="AF2335" t="s"/>
      <c r="AG2335" t="s"/>
      <c r="AH2335" t="s"/>
      <c r="AI2335" t="s"/>
      <c r="AJ2335" t="s"/>
      <c r="AK2335" t="s">
        <v>87</v>
      </c>
      <c r="AL2335" t="s"/>
      <c r="AM2335" t="s"/>
      <c r="AN2335" t="s">
        <v>87</v>
      </c>
      <c r="AO2335" t="s"/>
      <c r="AP2335" t="n">
        <v>11</v>
      </c>
      <c r="AQ2335" t="s">
        <v>88</v>
      </c>
      <c r="AR2335" t="s">
        <v>89</v>
      </c>
      <c r="AS2335" t="s"/>
      <c r="AT2335" t="s">
        <v>90</v>
      </c>
      <c r="AU2335" t="s"/>
      <c r="AV2335" t="s"/>
      <c r="AW2335" t="s"/>
      <c r="AX2335" t="s"/>
      <c r="AY2335" t="n">
        <v>2311844</v>
      </c>
      <c r="AZ2335" t="s">
        <v>243</v>
      </c>
      <c r="BA2335" t="s"/>
      <c r="BB2335" t="n">
        <v>89537</v>
      </c>
      <c r="BC2335" t="n">
        <v>53.620243</v>
      </c>
      <c r="BD2335" t="n">
        <v>53.620243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92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240</v>
      </c>
      <c r="F2336" t="n">
        <v>-1</v>
      </c>
      <c r="G2336" t="s">
        <v>74</v>
      </c>
      <c r="H2336" t="s">
        <v>75</v>
      </c>
      <c r="I2336" t="s"/>
      <c r="J2336" t="s">
        <v>74</v>
      </c>
      <c r="K2336" t="n">
        <v>132</v>
      </c>
      <c r="L2336" t="s">
        <v>76</v>
      </c>
      <c r="M2336" t="s"/>
      <c r="N2336" t="s">
        <v>258</v>
      </c>
      <c r="O2336" t="s">
        <v>78</v>
      </c>
      <c r="P2336" t="s">
        <v>240</v>
      </c>
      <c r="Q2336" t="s"/>
      <c r="R2336" t="s">
        <v>242</v>
      </c>
      <c r="S2336" t="s">
        <v>260</v>
      </c>
      <c r="T2336" t="s">
        <v>81</v>
      </c>
      <c r="U2336" t="s">
        <v>82</v>
      </c>
      <c r="V2336" t="s">
        <v>83</v>
      </c>
      <c r="W2336" t="s">
        <v>84</v>
      </c>
      <c r="X2336" t="s"/>
      <c r="Y2336" t="s">
        <v>85</v>
      </c>
      <c r="Z2336">
        <f>HYPERLINK("https://hotel-media.eclerx.com/savepage/tk_15468536557374365_sr_273.html","info")</f>
        <v/>
      </c>
      <c r="AA2336" t="n">
        <v>-2311844</v>
      </c>
      <c r="AB2336" t="s"/>
      <c r="AC2336" t="s"/>
      <c r="AD2336" t="s">
        <v>86</v>
      </c>
      <c r="AE2336" t="s"/>
      <c r="AF2336" t="s"/>
      <c r="AG2336" t="s"/>
      <c r="AH2336" t="s"/>
      <c r="AI2336" t="s"/>
      <c r="AJ2336" t="s"/>
      <c r="AK2336" t="s">
        <v>87</v>
      </c>
      <c r="AL2336" t="s"/>
      <c r="AM2336" t="s"/>
      <c r="AN2336" t="s">
        <v>87</v>
      </c>
      <c r="AO2336" t="s"/>
      <c r="AP2336" t="n">
        <v>11</v>
      </c>
      <c r="AQ2336" t="s">
        <v>88</v>
      </c>
      <c r="AR2336" t="s">
        <v>114</v>
      </c>
      <c r="AS2336" t="s"/>
      <c r="AT2336" t="s">
        <v>90</v>
      </c>
      <c r="AU2336" t="s"/>
      <c r="AV2336" t="s"/>
      <c r="AW2336" t="s"/>
      <c r="AX2336" t="s"/>
      <c r="AY2336" t="n">
        <v>2311844</v>
      </c>
      <c r="AZ2336" t="s">
        <v>243</v>
      </c>
      <c r="BA2336" t="s"/>
      <c r="BB2336" t="n">
        <v>89537</v>
      </c>
      <c r="BC2336" t="n">
        <v>53.620243</v>
      </c>
      <c r="BD2336" t="n">
        <v>53.620243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92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261</v>
      </c>
      <c r="F2337" t="n">
        <v>-1</v>
      </c>
      <c r="G2337" t="s">
        <v>74</v>
      </c>
      <c r="H2337" t="s">
        <v>75</v>
      </c>
      <c r="I2337" t="s"/>
      <c r="J2337" t="s">
        <v>74</v>
      </c>
      <c r="K2337" t="n">
        <v>113</v>
      </c>
      <c r="L2337" t="s">
        <v>76</v>
      </c>
      <c r="M2337" t="s"/>
      <c r="N2337" t="s">
        <v>262</v>
      </c>
      <c r="O2337" t="s">
        <v>78</v>
      </c>
      <c r="P2337" t="s">
        <v>261</v>
      </c>
      <c r="Q2337" t="s"/>
      <c r="R2337" t="s">
        <v>220</v>
      </c>
      <c r="S2337" t="s">
        <v>263</v>
      </c>
      <c r="T2337" t="s">
        <v>81</v>
      </c>
      <c r="U2337" t="s">
        <v>82</v>
      </c>
      <c r="V2337" t="s">
        <v>83</v>
      </c>
      <c r="W2337" t="s">
        <v>84</v>
      </c>
      <c r="X2337" t="s"/>
      <c r="Y2337" t="s">
        <v>85</v>
      </c>
      <c r="Z2337">
        <f>HYPERLINK("https://hotel-media.eclerx.com/savepage/tk_15468539411442769_sr_273.html","info")</f>
        <v/>
      </c>
      <c r="AA2337" t="n">
        <v>-10087220</v>
      </c>
      <c r="AB2337" t="s"/>
      <c r="AC2337" t="s"/>
      <c r="AD2337" t="s">
        <v>86</v>
      </c>
      <c r="AE2337" t="s"/>
      <c r="AF2337" t="s"/>
      <c r="AG2337" t="s"/>
      <c r="AH2337" t="s"/>
      <c r="AI2337" t="s"/>
      <c r="AJ2337" t="s"/>
      <c r="AK2337" t="s">
        <v>87</v>
      </c>
      <c r="AL2337" t="s"/>
      <c r="AM2337" t="s"/>
      <c r="AN2337" t="s">
        <v>87</v>
      </c>
      <c r="AO2337" t="s"/>
      <c r="AP2337" t="n">
        <v>138</v>
      </c>
      <c r="AQ2337" t="s">
        <v>88</v>
      </c>
      <c r="AR2337" t="s">
        <v>124</v>
      </c>
      <c r="AS2337" t="s"/>
      <c r="AT2337" t="s">
        <v>90</v>
      </c>
      <c r="AU2337" t="s"/>
      <c r="AV2337" t="s"/>
      <c r="AW2337" t="s"/>
      <c r="AX2337" t="s"/>
      <c r="AY2337" t="n">
        <v>10087220</v>
      </c>
      <c r="AZ2337" t="s">
        <v>91</v>
      </c>
      <c r="BA2337" t="s"/>
      <c r="BB2337" t="n">
        <v>205207</v>
      </c>
      <c r="BC2337" t="s"/>
      <c r="BD2337" t="s"/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92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261</v>
      </c>
      <c r="F2338" t="n">
        <v>-1</v>
      </c>
      <c r="G2338" t="s">
        <v>74</v>
      </c>
      <c r="H2338" t="s">
        <v>75</v>
      </c>
      <c r="I2338" t="s"/>
      <c r="J2338" t="s">
        <v>74</v>
      </c>
      <c r="K2338" t="n">
        <v>113</v>
      </c>
      <c r="L2338" t="s">
        <v>76</v>
      </c>
      <c r="M2338" t="s"/>
      <c r="N2338" t="s">
        <v>262</v>
      </c>
      <c r="O2338" t="s">
        <v>78</v>
      </c>
      <c r="P2338" t="s">
        <v>261</v>
      </c>
      <c r="Q2338" t="s"/>
      <c r="R2338" t="s">
        <v>220</v>
      </c>
      <c r="S2338" t="s">
        <v>263</v>
      </c>
      <c r="T2338" t="s">
        <v>81</v>
      </c>
      <c r="U2338" t="s">
        <v>82</v>
      </c>
      <c r="V2338" t="s">
        <v>83</v>
      </c>
      <c r="W2338" t="s">
        <v>84</v>
      </c>
      <c r="X2338" t="s"/>
      <c r="Y2338" t="s">
        <v>85</v>
      </c>
      <c r="Z2338">
        <f>HYPERLINK("https://hotel-media.eclerx.com/savepage/tk_15468539411442769_sr_273.html","info")</f>
        <v/>
      </c>
      <c r="AA2338" t="n">
        <v>-10087220</v>
      </c>
      <c r="AB2338" t="s"/>
      <c r="AC2338" t="s"/>
      <c r="AD2338" t="s">
        <v>86</v>
      </c>
      <c r="AE2338" t="s"/>
      <c r="AF2338" t="s"/>
      <c r="AG2338" t="s"/>
      <c r="AH2338" t="s"/>
      <c r="AI2338" t="s"/>
      <c r="AJ2338" t="s"/>
      <c r="AK2338" t="s">
        <v>87</v>
      </c>
      <c r="AL2338" t="s"/>
      <c r="AM2338" t="s"/>
      <c r="AN2338" t="s">
        <v>87</v>
      </c>
      <c r="AO2338" t="s"/>
      <c r="AP2338" t="n">
        <v>138</v>
      </c>
      <c r="AQ2338" t="s">
        <v>88</v>
      </c>
      <c r="AR2338" t="s">
        <v>119</v>
      </c>
      <c r="AS2338" t="s"/>
      <c r="AT2338" t="s">
        <v>90</v>
      </c>
      <c r="AU2338" t="s"/>
      <c r="AV2338" t="s"/>
      <c r="AW2338" t="s"/>
      <c r="AX2338" t="s"/>
      <c r="AY2338" t="n">
        <v>10087220</v>
      </c>
      <c r="AZ2338" t="s">
        <v>91</v>
      </c>
      <c r="BA2338" t="s"/>
      <c r="BB2338" t="n">
        <v>205207</v>
      </c>
      <c r="BC2338" t="s"/>
      <c r="BD2338" t="s"/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92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261</v>
      </c>
      <c r="F2339" t="n">
        <v>-1</v>
      </c>
      <c r="G2339" t="s">
        <v>74</v>
      </c>
      <c r="H2339" t="s">
        <v>75</v>
      </c>
      <c r="I2339" t="s"/>
      <c r="J2339" t="s">
        <v>74</v>
      </c>
      <c r="K2339" t="n">
        <v>113</v>
      </c>
      <c r="L2339" t="s">
        <v>76</v>
      </c>
      <c r="M2339" t="s"/>
      <c r="N2339" t="s">
        <v>264</v>
      </c>
      <c r="O2339" t="s">
        <v>78</v>
      </c>
      <c r="P2339" t="s">
        <v>261</v>
      </c>
      <c r="Q2339" t="s"/>
      <c r="R2339" t="s">
        <v>220</v>
      </c>
      <c r="S2339" t="s">
        <v>263</v>
      </c>
      <c r="T2339" t="s">
        <v>81</v>
      </c>
      <c r="U2339" t="s">
        <v>82</v>
      </c>
      <c r="V2339" t="s">
        <v>83</v>
      </c>
      <c r="W2339" t="s">
        <v>84</v>
      </c>
      <c r="X2339" t="s"/>
      <c r="Y2339" t="s">
        <v>85</v>
      </c>
      <c r="Z2339">
        <f>HYPERLINK("https://hotel-media.eclerx.com/savepage/tk_15468539411442769_sr_273.html","info")</f>
        <v/>
      </c>
      <c r="AA2339" t="n">
        <v>-10087220</v>
      </c>
      <c r="AB2339" t="s"/>
      <c r="AC2339" t="s"/>
      <c r="AD2339" t="s">
        <v>86</v>
      </c>
      <c r="AE2339" t="s"/>
      <c r="AF2339" t="s"/>
      <c r="AG2339" t="s"/>
      <c r="AH2339" t="s"/>
      <c r="AI2339" t="s"/>
      <c r="AJ2339" t="s"/>
      <c r="AK2339" t="s">
        <v>87</v>
      </c>
      <c r="AL2339" t="s"/>
      <c r="AM2339" t="s"/>
      <c r="AN2339" t="s">
        <v>87</v>
      </c>
      <c r="AO2339" t="s"/>
      <c r="AP2339" t="n">
        <v>138</v>
      </c>
      <c r="AQ2339" t="s">
        <v>88</v>
      </c>
      <c r="AR2339" t="s">
        <v>121</v>
      </c>
      <c r="AS2339" t="s"/>
      <c r="AT2339" t="s">
        <v>90</v>
      </c>
      <c r="AU2339" t="s"/>
      <c r="AV2339" t="s"/>
      <c r="AW2339" t="s"/>
      <c r="AX2339" t="s"/>
      <c r="AY2339" t="n">
        <v>10087220</v>
      </c>
      <c r="AZ2339" t="s">
        <v>91</v>
      </c>
      <c r="BA2339" t="s"/>
      <c r="BB2339" t="n">
        <v>205207</v>
      </c>
      <c r="BC2339" t="s"/>
      <c r="BD2339" t="s"/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92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261</v>
      </c>
      <c r="F2340" t="n">
        <v>-1</v>
      </c>
      <c r="G2340" t="s">
        <v>74</v>
      </c>
      <c r="H2340" t="s">
        <v>75</v>
      </c>
      <c r="I2340" t="s"/>
      <c r="J2340" t="s">
        <v>74</v>
      </c>
      <c r="K2340" t="n">
        <v>133</v>
      </c>
      <c r="L2340" t="s">
        <v>76</v>
      </c>
      <c r="M2340" t="s"/>
      <c r="N2340" t="s">
        <v>265</v>
      </c>
      <c r="O2340" t="s">
        <v>78</v>
      </c>
      <c r="P2340" t="s">
        <v>261</v>
      </c>
      <c r="Q2340" t="s"/>
      <c r="R2340" t="s">
        <v>220</v>
      </c>
      <c r="S2340" t="s">
        <v>266</v>
      </c>
      <c r="T2340" t="s">
        <v>81</v>
      </c>
      <c r="U2340" t="s">
        <v>82</v>
      </c>
      <c r="V2340" t="s">
        <v>83</v>
      </c>
      <c r="W2340" t="s">
        <v>84</v>
      </c>
      <c r="X2340" t="s"/>
      <c r="Y2340" t="s">
        <v>85</v>
      </c>
      <c r="Z2340">
        <f>HYPERLINK("https://hotel-media.eclerx.com/savepage/tk_15468539411442769_sr_273.html","info")</f>
        <v/>
      </c>
      <c r="AA2340" t="n">
        <v>-10087220</v>
      </c>
      <c r="AB2340" t="s"/>
      <c r="AC2340" t="s"/>
      <c r="AD2340" t="s">
        <v>86</v>
      </c>
      <c r="AE2340" t="s"/>
      <c r="AF2340" t="s"/>
      <c r="AG2340" t="s"/>
      <c r="AH2340" t="s"/>
      <c r="AI2340" t="s"/>
      <c r="AJ2340" t="s"/>
      <c r="AK2340" t="s">
        <v>87</v>
      </c>
      <c r="AL2340" t="s"/>
      <c r="AM2340" t="s"/>
      <c r="AN2340" t="s">
        <v>87</v>
      </c>
      <c r="AO2340" t="s"/>
      <c r="AP2340" t="n">
        <v>138</v>
      </c>
      <c r="AQ2340" t="s">
        <v>88</v>
      </c>
      <c r="AR2340" t="s">
        <v>121</v>
      </c>
      <c r="AS2340" t="s"/>
      <c r="AT2340" t="s">
        <v>90</v>
      </c>
      <c r="AU2340" t="s"/>
      <c r="AV2340" t="s"/>
      <c r="AW2340" t="s"/>
      <c r="AX2340" t="s"/>
      <c r="AY2340" t="n">
        <v>10087220</v>
      </c>
      <c r="AZ2340" t="s">
        <v>91</v>
      </c>
      <c r="BA2340" t="s"/>
      <c r="BB2340" t="n">
        <v>205207</v>
      </c>
      <c r="BC2340" t="s"/>
      <c r="BD2340" t="s"/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92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261</v>
      </c>
      <c r="F2341" t="n">
        <v>-1</v>
      </c>
      <c r="G2341" t="s">
        <v>74</v>
      </c>
      <c r="H2341" t="s">
        <v>75</v>
      </c>
      <c r="I2341" t="s"/>
      <c r="J2341" t="s">
        <v>74</v>
      </c>
      <c r="K2341" t="n">
        <v>133</v>
      </c>
      <c r="L2341" t="s">
        <v>76</v>
      </c>
      <c r="M2341" t="s"/>
      <c r="N2341" t="s">
        <v>267</v>
      </c>
      <c r="O2341" t="s">
        <v>78</v>
      </c>
      <c r="P2341" t="s">
        <v>261</v>
      </c>
      <c r="Q2341" t="s"/>
      <c r="R2341" t="s">
        <v>220</v>
      </c>
      <c r="S2341" t="s">
        <v>266</v>
      </c>
      <c r="T2341" t="s">
        <v>81</v>
      </c>
      <c r="U2341" t="s">
        <v>82</v>
      </c>
      <c r="V2341" t="s">
        <v>83</v>
      </c>
      <c r="W2341" t="s">
        <v>84</v>
      </c>
      <c r="X2341" t="s"/>
      <c r="Y2341" t="s">
        <v>85</v>
      </c>
      <c r="Z2341">
        <f>HYPERLINK("https://hotel-media.eclerx.com/savepage/tk_15468539411442769_sr_273.html","info")</f>
        <v/>
      </c>
      <c r="AA2341" t="n">
        <v>-10087220</v>
      </c>
      <c r="AB2341" t="s"/>
      <c r="AC2341" t="s"/>
      <c r="AD2341" t="s">
        <v>86</v>
      </c>
      <c r="AE2341" t="s"/>
      <c r="AF2341" t="s"/>
      <c r="AG2341" t="s"/>
      <c r="AH2341" t="s"/>
      <c r="AI2341" t="s"/>
      <c r="AJ2341" t="s"/>
      <c r="AK2341" t="s">
        <v>87</v>
      </c>
      <c r="AL2341" t="s"/>
      <c r="AM2341" t="s"/>
      <c r="AN2341" t="s">
        <v>87</v>
      </c>
      <c r="AO2341" t="s"/>
      <c r="AP2341" t="n">
        <v>138</v>
      </c>
      <c r="AQ2341" t="s">
        <v>88</v>
      </c>
      <c r="AR2341" t="s">
        <v>124</v>
      </c>
      <c r="AS2341" t="s"/>
      <c r="AT2341" t="s">
        <v>90</v>
      </c>
      <c r="AU2341" t="s"/>
      <c r="AV2341" t="s"/>
      <c r="AW2341" t="s"/>
      <c r="AX2341" t="s"/>
      <c r="AY2341" t="n">
        <v>10087220</v>
      </c>
      <c r="AZ2341" t="s">
        <v>91</v>
      </c>
      <c r="BA2341" t="s"/>
      <c r="BB2341" t="n">
        <v>205207</v>
      </c>
      <c r="BC2341" t="s"/>
      <c r="BD2341" t="s"/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92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261</v>
      </c>
      <c r="F2342" t="n">
        <v>-1</v>
      </c>
      <c r="G2342" t="s">
        <v>74</v>
      </c>
      <c r="H2342" t="s">
        <v>75</v>
      </c>
      <c r="I2342" t="s"/>
      <c r="J2342" t="s">
        <v>74</v>
      </c>
      <c r="K2342" t="n">
        <v>133</v>
      </c>
      <c r="L2342" t="s">
        <v>76</v>
      </c>
      <c r="M2342" t="s"/>
      <c r="N2342" t="s">
        <v>267</v>
      </c>
      <c r="O2342" t="s">
        <v>78</v>
      </c>
      <c r="P2342" t="s">
        <v>261</v>
      </c>
      <c r="Q2342" t="s"/>
      <c r="R2342" t="s">
        <v>220</v>
      </c>
      <c r="S2342" t="s">
        <v>266</v>
      </c>
      <c r="T2342" t="s">
        <v>81</v>
      </c>
      <c r="U2342" t="s">
        <v>82</v>
      </c>
      <c r="V2342" t="s">
        <v>83</v>
      </c>
      <c r="W2342" t="s">
        <v>84</v>
      </c>
      <c r="X2342" t="s"/>
      <c r="Y2342" t="s">
        <v>85</v>
      </c>
      <c r="Z2342">
        <f>HYPERLINK("https://hotel-media.eclerx.com/savepage/tk_15468539411442769_sr_273.html","info")</f>
        <v/>
      </c>
      <c r="AA2342" t="n">
        <v>-10087220</v>
      </c>
      <c r="AB2342" t="s"/>
      <c r="AC2342" t="s"/>
      <c r="AD2342" t="s">
        <v>86</v>
      </c>
      <c r="AE2342" t="s"/>
      <c r="AF2342" t="s"/>
      <c r="AG2342" t="s"/>
      <c r="AH2342" t="s"/>
      <c r="AI2342" t="s"/>
      <c r="AJ2342" t="s"/>
      <c r="AK2342" t="s">
        <v>87</v>
      </c>
      <c r="AL2342" t="s"/>
      <c r="AM2342" t="s"/>
      <c r="AN2342" t="s">
        <v>87</v>
      </c>
      <c r="AO2342" t="s"/>
      <c r="AP2342" t="n">
        <v>138</v>
      </c>
      <c r="AQ2342" t="s">
        <v>88</v>
      </c>
      <c r="AR2342" t="s">
        <v>119</v>
      </c>
      <c r="AS2342" t="s"/>
      <c r="AT2342" t="s">
        <v>90</v>
      </c>
      <c r="AU2342" t="s"/>
      <c r="AV2342" t="s"/>
      <c r="AW2342" t="s"/>
      <c r="AX2342" t="s"/>
      <c r="AY2342" t="n">
        <v>10087220</v>
      </c>
      <c r="AZ2342" t="s">
        <v>91</v>
      </c>
      <c r="BA2342" t="s"/>
      <c r="BB2342" t="n">
        <v>205207</v>
      </c>
      <c r="BC2342" t="s"/>
      <c r="BD2342" t="s"/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92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268</v>
      </c>
      <c r="F2343" t="n">
        <v>-1</v>
      </c>
      <c r="G2343" t="s">
        <v>74</v>
      </c>
      <c r="H2343" t="s">
        <v>75</v>
      </c>
      <c r="I2343" t="s"/>
      <c r="J2343" t="s">
        <v>74</v>
      </c>
      <c r="K2343" t="n">
        <v>129</v>
      </c>
      <c r="L2343" t="s">
        <v>76</v>
      </c>
      <c r="M2343" t="s"/>
      <c r="N2343" t="s">
        <v>125</v>
      </c>
      <c r="O2343" t="s">
        <v>78</v>
      </c>
      <c r="P2343" t="s">
        <v>268</v>
      </c>
      <c r="Q2343" t="s"/>
      <c r="R2343" t="s">
        <v>220</v>
      </c>
      <c r="S2343" t="s">
        <v>208</v>
      </c>
      <c r="T2343" t="s">
        <v>81</v>
      </c>
      <c r="U2343" t="s">
        <v>82</v>
      </c>
      <c r="V2343" t="s">
        <v>83</v>
      </c>
      <c r="W2343" t="s">
        <v>84</v>
      </c>
      <c r="X2343" t="s"/>
      <c r="Y2343" t="s">
        <v>85</v>
      </c>
      <c r="Z2343">
        <f>HYPERLINK("https://hotel-media.eclerx.com/savepage/tk_1546853796170203_sr_273.html","info")</f>
        <v/>
      </c>
      <c r="AA2343" t="n">
        <v>-2311847</v>
      </c>
      <c r="AB2343" t="s"/>
      <c r="AC2343" t="s"/>
      <c r="AD2343" t="s">
        <v>86</v>
      </c>
      <c r="AE2343" t="s"/>
      <c r="AF2343" t="s"/>
      <c r="AG2343" t="s"/>
      <c r="AH2343" t="s"/>
      <c r="AI2343" t="s"/>
      <c r="AJ2343" t="s"/>
      <c r="AK2343" t="s">
        <v>87</v>
      </c>
      <c r="AL2343" t="s"/>
      <c r="AM2343" t="s"/>
      <c r="AN2343" t="s">
        <v>87</v>
      </c>
      <c r="AO2343" t="s"/>
      <c r="AP2343" t="n">
        <v>69</v>
      </c>
      <c r="AQ2343" t="s">
        <v>88</v>
      </c>
      <c r="AR2343" t="s">
        <v>133</v>
      </c>
      <c r="AS2343" t="s"/>
      <c r="AT2343" t="s">
        <v>90</v>
      </c>
      <c r="AU2343" t="s"/>
      <c r="AV2343" t="s"/>
      <c r="AW2343" t="s"/>
      <c r="AX2343" t="s"/>
      <c r="AY2343" t="n">
        <v>2311847</v>
      </c>
      <c r="AZ2343" t="s">
        <v>269</v>
      </c>
      <c r="BA2343" t="s"/>
      <c r="BB2343" t="n">
        <v>28219</v>
      </c>
      <c r="BC2343" t="n">
        <v>53.552867225821</v>
      </c>
      <c r="BD2343" t="n">
        <v>53.552867225821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92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268</v>
      </c>
      <c r="F2344" t="n">
        <v>-1</v>
      </c>
      <c r="G2344" t="s">
        <v>74</v>
      </c>
      <c r="H2344" t="s">
        <v>75</v>
      </c>
      <c r="I2344" t="s"/>
      <c r="J2344" t="s">
        <v>74</v>
      </c>
      <c r="K2344" t="n">
        <v>130</v>
      </c>
      <c r="L2344" t="s">
        <v>76</v>
      </c>
      <c r="M2344" t="s"/>
      <c r="N2344" t="s">
        <v>270</v>
      </c>
      <c r="O2344" t="s">
        <v>78</v>
      </c>
      <c r="P2344" t="s">
        <v>268</v>
      </c>
      <c r="Q2344" t="s"/>
      <c r="R2344" t="s">
        <v>220</v>
      </c>
      <c r="S2344" t="s">
        <v>271</v>
      </c>
      <c r="T2344" t="s">
        <v>81</v>
      </c>
      <c r="U2344" t="s">
        <v>82</v>
      </c>
      <c r="V2344" t="s">
        <v>83</v>
      </c>
      <c r="W2344" t="s">
        <v>84</v>
      </c>
      <c r="X2344" t="s"/>
      <c r="Y2344" t="s">
        <v>85</v>
      </c>
      <c r="Z2344">
        <f>HYPERLINK("https://hotel-media.eclerx.com/savepage/tk_1546853796170203_sr_273.html","info")</f>
        <v/>
      </c>
      <c r="AA2344" t="n">
        <v>-2311847</v>
      </c>
      <c r="AB2344" t="s"/>
      <c r="AC2344" t="s"/>
      <c r="AD2344" t="s">
        <v>86</v>
      </c>
      <c r="AE2344" t="s"/>
      <c r="AF2344" t="s"/>
      <c r="AG2344" t="s"/>
      <c r="AH2344" t="s"/>
      <c r="AI2344" t="s"/>
      <c r="AJ2344" t="s"/>
      <c r="AK2344" t="s">
        <v>87</v>
      </c>
      <c r="AL2344" t="s"/>
      <c r="AM2344" t="s"/>
      <c r="AN2344" t="s">
        <v>87</v>
      </c>
      <c r="AO2344" t="s"/>
      <c r="AP2344" t="n">
        <v>69</v>
      </c>
      <c r="AQ2344" t="s">
        <v>88</v>
      </c>
      <c r="AR2344" t="s">
        <v>121</v>
      </c>
      <c r="AS2344" t="s"/>
      <c r="AT2344" t="s">
        <v>90</v>
      </c>
      <c r="AU2344" t="s"/>
      <c r="AV2344" t="s"/>
      <c r="AW2344" t="s"/>
      <c r="AX2344" t="s"/>
      <c r="AY2344" t="n">
        <v>2311847</v>
      </c>
      <c r="AZ2344" t="s">
        <v>269</v>
      </c>
      <c r="BA2344" t="s"/>
      <c r="BB2344" t="n">
        <v>28219</v>
      </c>
      <c r="BC2344" t="n">
        <v>53.552867225821</v>
      </c>
      <c r="BD2344" t="n">
        <v>53.552867225821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92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268</v>
      </c>
      <c r="F2345" t="n">
        <v>-1</v>
      </c>
      <c r="G2345" t="s">
        <v>74</v>
      </c>
      <c r="H2345" t="s">
        <v>75</v>
      </c>
      <c r="I2345" t="s"/>
      <c r="J2345" t="s">
        <v>74</v>
      </c>
      <c r="K2345" t="n">
        <v>132</v>
      </c>
      <c r="L2345" t="s">
        <v>76</v>
      </c>
      <c r="M2345" t="s"/>
      <c r="N2345" t="s">
        <v>272</v>
      </c>
      <c r="O2345" t="s">
        <v>78</v>
      </c>
      <c r="P2345" t="s">
        <v>268</v>
      </c>
      <c r="Q2345" t="s"/>
      <c r="R2345" t="s">
        <v>220</v>
      </c>
      <c r="S2345" t="s">
        <v>260</v>
      </c>
      <c r="T2345" t="s">
        <v>81</v>
      </c>
      <c r="U2345" t="s">
        <v>82</v>
      </c>
      <c r="V2345" t="s">
        <v>83</v>
      </c>
      <c r="W2345" t="s">
        <v>84</v>
      </c>
      <c r="X2345" t="s"/>
      <c r="Y2345" t="s">
        <v>85</v>
      </c>
      <c r="Z2345">
        <f>HYPERLINK("https://hotel-media.eclerx.com/savepage/tk_1546853796170203_sr_273.html","info")</f>
        <v/>
      </c>
      <c r="AA2345" t="n">
        <v>-2311847</v>
      </c>
      <c r="AB2345" t="s"/>
      <c r="AC2345" t="s"/>
      <c r="AD2345" t="s">
        <v>86</v>
      </c>
      <c r="AE2345" t="s"/>
      <c r="AF2345" t="s"/>
      <c r="AG2345" t="s"/>
      <c r="AH2345" t="s"/>
      <c r="AI2345" t="s"/>
      <c r="AJ2345" t="s"/>
      <c r="AK2345" t="s">
        <v>87</v>
      </c>
      <c r="AL2345" t="s"/>
      <c r="AM2345" t="s"/>
      <c r="AN2345" t="s">
        <v>87</v>
      </c>
      <c r="AO2345" t="s"/>
      <c r="AP2345" t="n">
        <v>69</v>
      </c>
      <c r="AQ2345" t="s">
        <v>88</v>
      </c>
      <c r="AR2345" t="s">
        <v>123</v>
      </c>
      <c r="AS2345" t="s"/>
      <c r="AT2345" t="s">
        <v>90</v>
      </c>
      <c r="AU2345" t="s"/>
      <c r="AV2345" t="s"/>
      <c r="AW2345" t="s"/>
      <c r="AX2345" t="s"/>
      <c r="AY2345" t="n">
        <v>2311847</v>
      </c>
      <c r="AZ2345" t="s">
        <v>269</v>
      </c>
      <c r="BA2345" t="s"/>
      <c r="BB2345" t="n">
        <v>28219</v>
      </c>
      <c r="BC2345" t="n">
        <v>53.552867225821</v>
      </c>
      <c r="BD2345" t="n">
        <v>53.552867225821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92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268</v>
      </c>
      <c r="F2346" t="n">
        <v>-1</v>
      </c>
      <c r="G2346" t="s">
        <v>74</v>
      </c>
      <c r="H2346" t="s">
        <v>75</v>
      </c>
      <c r="I2346" t="s"/>
      <c r="J2346" t="s">
        <v>74</v>
      </c>
      <c r="K2346" t="n">
        <v>135</v>
      </c>
      <c r="L2346" t="s">
        <v>76</v>
      </c>
      <c r="M2346" t="s"/>
      <c r="N2346" t="s">
        <v>273</v>
      </c>
      <c r="O2346" t="s">
        <v>78</v>
      </c>
      <c r="P2346" t="s">
        <v>268</v>
      </c>
      <c r="Q2346" t="s"/>
      <c r="R2346" t="s">
        <v>220</v>
      </c>
      <c r="S2346" t="s">
        <v>274</v>
      </c>
      <c r="T2346" t="s">
        <v>81</v>
      </c>
      <c r="U2346" t="s">
        <v>82</v>
      </c>
      <c r="V2346" t="s">
        <v>83</v>
      </c>
      <c r="W2346" t="s">
        <v>84</v>
      </c>
      <c r="X2346" t="s"/>
      <c r="Y2346" t="s">
        <v>85</v>
      </c>
      <c r="Z2346">
        <f>HYPERLINK("https://hotel-media.eclerx.com/savepage/tk_1546853796170203_sr_273.html","info")</f>
        <v/>
      </c>
      <c r="AA2346" t="n">
        <v>-2311847</v>
      </c>
      <c r="AB2346" t="s"/>
      <c r="AC2346" t="s"/>
      <c r="AD2346" t="s">
        <v>86</v>
      </c>
      <c r="AE2346" t="s"/>
      <c r="AF2346" t="s"/>
      <c r="AG2346" t="s"/>
      <c r="AH2346" t="s"/>
      <c r="AI2346" t="s"/>
      <c r="AJ2346" t="s"/>
      <c r="AK2346" t="s">
        <v>87</v>
      </c>
      <c r="AL2346" t="s"/>
      <c r="AM2346" t="s"/>
      <c r="AN2346" t="s">
        <v>87</v>
      </c>
      <c r="AO2346" t="s"/>
      <c r="AP2346" t="n">
        <v>69</v>
      </c>
      <c r="AQ2346" t="s">
        <v>88</v>
      </c>
      <c r="AR2346" t="s">
        <v>89</v>
      </c>
      <c r="AS2346" t="s"/>
      <c r="AT2346" t="s">
        <v>90</v>
      </c>
      <c r="AU2346" t="s"/>
      <c r="AV2346" t="s"/>
      <c r="AW2346" t="s"/>
      <c r="AX2346" t="s"/>
      <c r="AY2346" t="n">
        <v>2311847</v>
      </c>
      <c r="AZ2346" t="s">
        <v>269</v>
      </c>
      <c r="BA2346" t="s"/>
      <c r="BB2346" t="n">
        <v>28219</v>
      </c>
      <c r="BC2346" t="n">
        <v>53.552867225821</v>
      </c>
      <c r="BD2346" t="n">
        <v>53.552867225821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92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268</v>
      </c>
      <c r="F2347" t="n">
        <v>-1</v>
      </c>
      <c r="G2347" t="s">
        <v>74</v>
      </c>
      <c r="H2347" t="s">
        <v>75</v>
      </c>
      <c r="I2347" t="s"/>
      <c r="J2347" t="s">
        <v>74</v>
      </c>
      <c r="K2347" t="n">
        <v>135</v>
      </c>
      <c r="L2347" t="s">
        <v>76</v>
      </c>
      <c r="M2347" t="s"/>
      <c r="N2347" t="s">
        <v>275</v>
      </c>
      <c r="O2347" t="s">
        <v>78</v>
      </c>
      <c r="P2347" t="s">
        <v>268</v>
      </c>
      <c r="Q2347" t="s"/>
      <c r="R2347" t="s">
        <v>220</v>
      </c>
      <c r="S2347" t="s">
        <v>274</v>
      </c>
      <c r="T2347" t="s">
        <v>81</v>
      </c>
      <c r="U2347" t="s">
        <v>82</v>
      </c>
      <c r="V2347" t="s">
        <v>83</v>
      </c>
      <c r="W2347" t="s">
        <v>84</v>
      </c>
      <c r="X2347" t="s"/>
      <c r="Y2347" t="s">
        <v>85</v>
      </c>
      <c r="Z2347">
        <f>HYPERLINK("https://hotel-media.eclerx.com/savepage/tk_1546853796170203_sr_273.html","info")</f>
        <v/>
      </c>
      <c r="AA2347" t="n">
        <v>-2311847</v>
      </c>
      <c r="AB2347" t="s"/>
      <c r="AC2347" t="s"/>
      <c r="AD2347" t="s">
        <v>86</v>
      </c>
      <c r="AE2347" t="s"/>
      <c r="AF2347" t="s"/>
      <c r="AG2347" t="s"/>
      <c r="AH2347" t="s"/>
      <c r="AI2347" t="s"/>
      <c r="AJ2347" t="s"/>
      <c r="AK2347" t="s">
        <v>87</v>
      </c>
      <c r="AL2347" t="s"/>
      <c r="AM2347" t="s"/>
      <c r="AN2347" t="s">
        <v>87</v>
      </c>
      <c r="AO2347" t="s"/>
      <c r="AP2347" t="n">
        <v>69</v>
      </c>
      <c r="AQ2347" t="s">
        <v>88</v>
      </c>
      <c r="AR2347" t="s">
        <v>114</v>
      </c>
      <c r="AS2347" t="s"/>
      <c r="AT2347" t="s">
        <v>90</v>
      </c>
      <c r="AU2347" t="s"/>
      <c r="AV2347" t="s"/>
      <c r="AW2347" t="s"/>
      <c r="AX2347" t="s"/>
      <c r="AY2347" t="n">
        <v>2311847</v>
      </c>
      <c r="AZ2347" t="s">
        <v>269</v>
      </c>
      <c r="BA2347" t="s"/>
      <c r="BB2347" t="n">
        <v>28219</v>
      </c>
      <c r="BC2347" t="n">
        <v>53.552867225821</v>
      </c>
      <c r="BD2347" t="n">
        <v>53.552867225821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92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268</v>
      </c>
      <c r="F2348" t="n">
        <v>-1</v>
      </c>
      <c r="G2348" t="s">
        <v>74</v>
      </c>
      <c r="H2348" t="s">
        <v>75</v>
      </c>
      <c r="I2348" t="s"/>
      <c r="J2348" t="s">
        <v>74</v>
      </c>
      <c r="K2348" t="n">
        <v>144</v>
      </c>
      <c r="L2348" t="s">
        <v>76</v>
      </c>
      <c r="M2348" t="s"/>
      <c r="N2348" t="s">
        <v>125</v>
      </c>
      <c r="O2348" t="s">
        <v>78</v>
      </c>
      <c r="P2348" t="s">
        <v>268</v>
      </c>
      <c r="Q2348" t="s"/>
      <c r="R2348" t="s">
        <v>220</v>
      </c>
      <c r="S2348" t="s">
        <v>226</v>
      </c>
      <c r="T2348" t="s">
        <v>81</v>
      </c>
      <c r="U2348" t="s">
        <v>82</v>
      </c>
      <c r="V2348" t="s">
        <v>83</v>
      </c>
      <c r="W2348" t="s">
        <v>84</v>
      </c>
      <c r="X2348" t="s"/>
      <c r="Y2348" t="s">
        <v>85</v>
      </c>
      <c r="Z2348">
        <f>HYPERLINK("https://hotel-media.eclerx.com/savepage/tk_1546853796170203_sr_273.html","info")</f>
        <v/>
      </c>
      <c r="AA2348" t="n">
        <v>-2311847</v>
      </c>
      <c r="AB2348" t="s"/>
      <c r="AC2348" t="s"/>
      <c r="AD2348" t="s">
        <v>86</v>
      </c>
      <c r="AE2348" t="s"/>
      <c r="AF2348" t="s"/>
      <c r="AG2348" t="s"/>
      <c r="AH2348" t="s"/>
      <c r="AI2348" t="s"/>
      <c r="AJ2348" t="s"/>
      <c r="AK2348" t="s">
        <v>87</v>
      </c>
      <c r="AL2348" t="s"/>
      <c r="AM2348" t="s"/>
      <c r="AN2348" t="s">
        <v>87</v>
      </c>
      <c r="AO2348" t="s"/>
      <c r="AP2348" t="n">
        <v>69</v>
      </c>
      <c r="AQ2348" t="s">
        <v>88</v>
      </c>
      <c r="AR2348" t="s">
        <v>127</v>
      </c>
      <c r="AS2348" t="s"/>
      <c r="AT2348" t="s">
        <v>90</v>
      </c>
      <c r="AU2348" t="s"/>
      <c r="AV2348" t="s"/>
      <c r="AW2348" t="s"/>
      <c r="AX2348" t="s"/>
      <c r="AY2348" t="n">
        <v>2311847</v>
      </c>
      <c r="AZ2348" t="s">
        <v>269</v>
      </c>
      <c r="BA2348" t="s"/>
      <c r="BB2348" t="n">
        <v>28219</v>
      </c>
      <c r="BC2348" t="n">
        <v>53.552867225821</v>
      </c>
      <c r="BD2348" t="n">
        <v>53.552867225821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92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268</v>
      </c>
      <c r="F2349" t="n">
        <v>-1</v>
      </c>
      <c r="G2349" t="s">
        <v>74</v>
      </c>
      <c r="H2349" t="s">
        <v>75</v>
      </c>
      <c r="I2349" t="s"/>
      <c r="J2349" t="s">
        <v>74</v>
      </c>
      <c r="K2349" t="n">
        <v>144</v>
      </c>
      <c r="L2349" t="s">
        <v>76</v>
      </c>
      <c r="M2349" t="s"/>
      <c r="N2349" t="s">
        <v>276</v>
      </c>
      <c r="O2349" t="s">
        <v>78</v>
      </c>
      <c r="P2349" t="s">
        <v>268</v>
      </c>
      <c r="Q2349" t="s"/>
      <c r="R2349" t="s">
        <v>220</v>
      </c>
      <c r="S2349" t="s">
        <v>226</v>
      </c>
      <c r="T2349" t="s">
        <v>81</v>
      </c>
      <c r="U2349" t="s">
        <v>82</v>
      </c>
      <c r="V2349" t="s">
        <v>83</v>
      </c>
      <c r="W2349" t="s">
        <v>84</v>
      </c>
      <c r="X2349" t="s"/>
      <c r="Y2349" t="s">
        <v>85</v>
      </c>
      <c r="Z2349">
        <f>HYPERLINK("https://hotel-media.eclerx.com/savepage/tk_1546853796170203_sr_273.html","info")</f>
        <v/>
      </c>
      <c r="AA2349" t="n">
        <v>-2311847</v>
      </c>
      <c r="AB2349" t="s"/>
      <c r="AC2349" t="s"/>
      <c r="AD2349" t="s">
        <v>86</v>
      </c>
      <c r="AE2349" t="s"/>
      <c r="AF2349" t="s"/>
      <c r="AG2349" t="s"/>
      <c r="AH2349" t="s"/>
      <c r="AI2349" t="s"/>
      <c r="AJ2349" t="s"/>
      <c r="AK2349" t="s">
        <v>87</v>
      </c>
      <c r="AL2349" t="s"/>
      <c r="AM2349" t="s"/>
      <c r="AN2349" t="s">
        <v>87</v>
      </c>
      <c r="AO2349" t="s"/>
      <c r="AP2349" t="n">
        <v>69</v>
      </c>
      <c r="AQ2349" t="s">
        <v>88</v>
      </c>
      <c r="AR2349" t="s">
        <v>133</v>
      </c>
      <c r="AS2349" t="s"/>
      <c r="AT2349" t="s">
        <v>90</v>
      </c>
      <c r="AU2349" t="s"/>
      <c r="AV2349" t="s"/>
      <c r="AW2349" t="s"/>
      <c r="AX2349" t="s"/>
      <c r="AY2349" t="n">
        <v>2311847</v>
      </c>
      <c r="AZ2349" t="s">
        <v>269</v>
      </c>
      <c r="BA2349" t="s"/>
      <c r="BB2349" t="n">
        <v>28219</v>
      </c>
      <c r="BC2349" t="n">
        <v>53.552867225821</v>
      </c>
      <c r="BD2349" t="n">
        <v>53.552867225821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92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268</v>
      </c>
      <c r="F2350" t="n">
        <v>-1</v>
      </c>
      <c r="G2350" t="s">
        <v>74</v>
      </c>
      <c r="H2350" t="s">
        <v>75</v>
      </c>
      <c r="I2350" t="s"/>
      <c r="J2350" t="s">
        <v>74</v>
      </c>
      <c r="K2350" t="n">
        <v>144</v>
      </c>
      <c r="L2350" t="s">
        <v>76</v>
      </c>
      <c r="M2350" t="s"/>
      <c r="N2350" t="s">
        <v>128</v>
      </c>
      <c r="O2350" t="s">
        <v>78</v>
      </c>
      <c r="P2350" t="s">
        <v>268</v>
      </c>
      <c r="Q2350" t="s"/>
      <c r="R2350" t="s">
        <v>220</v>
      </c>
      <c r="S2350" t="s">
        <v>226</v>
      </c>
      <c r="T2350" t="s">
        <v>81</v>
      </c>
      <c r="U2350" t="s">
        <v>82</v>
      </c>
      <c r="V2350" t="s">
        <v>83</v>
      </c>
      <c r="W2350" t="s">
        <v>84</v>
      </c>
      <c r="X2350" t="s"/>
      <c r="Y2350" t="s">
        <v>85</v>
      </c>
      <c r="Z2350">
        <f>HYPERLINK("https://hotel-media.eclerx.com/savepage/tk_1546853796170203_sr_273.html","info")</f>
        <v/>
      </c>
      <c r="AA2350" t="n">
        <v>-2311847</v>
      </c>
      <c r="AB2350" t="s"/>
      <c r="AC2350" t="s"/>
      <c r="AD2350" t="s">
        <v>86</v>
      </c>
      <c r="AE2350" t="s"/>
      <c r="AF2350" t="s"/>
      <c r="AG2350" t="s"/>
      <c r="AH2350" t="s"/>
      <c r="AI2350" t="s"/>
      <c r="AJ2350" t="s"/>
      <c r="AK2350" t="s">
        <v>87</v>
      </c>
      <c r="AL2350" t="s"/>
      <c r="AM2350" t="s"/>
      <c r="AN2350" t="s">
        <v>87</v>
      </c>
      <c r="AO2350" t="s"/>
      <c r="AP2350" t="n">
        <v>69</v>
      </c>
      <c r="AQ2350" t="s">
        <v>88</v>
      </c>
      <c r="AR2350" t="s">
        <v>119</v>
      </c>
      <c r="AS2350" t="s"/>
      <c r="AT2350" t="s">
        <v>90</v>
      </c>
      <c r="AU2350" t="s"/>
      <c r="AV2350" t="s"/>
      <c r="AW2350" t="s"/>
      <c r="AX2350" t="s"/>
      <c r="AY2350" t="n">
        <v>2311847</v>
      </c>
      <c r="AZ2350" t="s">
        <v>269</v>
      </c>
      <c r="BA2350" t="s"/>
      <c r="BB2350" t="n">
        <v>28219</v>
      </c>
      <c r="BC2350" t="n">
        <v>53.552867225821</v>
      </c>
      <c r="BD2350" t="n">
        <v>53.552867225821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92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268</v>
      </c>
      <c r="F2351" t="n">
        <v>-1</v>
      </c>
      <c r="G2351" t="s">
        <v>74</v>
      </c>
      <c r="H2351" t="s">
        <v>75</v>
      </c>
      <c r="I2351" t="s"/>
      <c r="J2351" t="s">
        <v>74</v>
      </c>
      <c r="K2351" t="n">
        <v>145</v>
      </c>
      <c r="L2351" t="s">
        <v>76</v>
      </c>
      <c r="M2351" t="s"/>
      <c r="N2351" t="s">
        <v>128</v>
      </c>
      <c r="O2351" t="s">
        <v>78</v>
      </c>
      <c r="P2351" t="s">
        <v>268</v>
      </c>
      <c r="Q2351" t="s"/>
      <c r="R2351" t="s">
        <v>220</v>
      </c>
      <c r="S2351" t="s">
        <v>277</v>
      </c>
      <c r="T2351" t="s">
        <v>81</v>
      </c>
      <c r="U2351" t="s">
        <v>82</v>
      </c>
      <c r="V2351" t="s">
        <v>83</v>
      </c>
      <c r="W2351" t="s">
        <v>84</v>
      </c>
      <c r="X2351" t="s"/>
      <c r="Y2351" t="s">
        <v>85</v>
      </c>
      <c r="Z2351">
        <f>HYPERLINK("https://hotel-media.eclerx.com/savepage/tk_1546853796170203_sr_273.html","info")</f>
        <v/>
      </c>
      <c r="AA2351" t="n">
        <v>-2311847</v>
      </c>
      <c r="AB2351" t="s"/>
      <c r="AC2351" t="s"/>
      <c r="AD2351" t="s">
        <v>86</v>
      </c>
      <c r="AE2351" t="s"/>
      <c r="AF2351" t="s"/>
      <c r="AG2351" t="s"/>
      <c r="AH2351" t="s"/>
      <c r="AI2351" t="s"/>
      <c r="AJ2351" t="s"/>
      <c r="AK2351" t="s">
        <v>87</v>
      </c>
      <c r="AL2351" t="s"/>
      <c r="AM2351" t="s"/>
      <c r="AN2351" t="s">
        <v>87</v>
      </c>
      <c r="AO2351" t="s"/>
      <c r="AP2351" t="n">
        <v>69</v>
      </c>
      <c r="AQ2351" t="s">
        <v>88</v>
      </c>
      <c r="AR2351" t="s">
        <v>121</v>
      </c>
      <c r="AS2351" t="s"/>
      <c r="AT2351" t="s">
        <v>90</v>
      </c>
      <c r="AU2351" t="s"/>
      <c r="AV2351" t="s"/>
      <c r="AW2351" t="s"/>
      <c r="AX2351" t="s"/>
      <c r="AY2351" t="n">
        <v>2311847</v>
      </c>
      <c r="AZ2351" t="s">
        <v>269</v>
      </c>
      <c r="BA2351" t="s"/>
      <c r="BB2351" t="n">
        <v>28219</v>
      </c>
      <c r="BC2351" t="n">
        <v>53.552867225821</v>
      </c>
      <c r="BD2351" t="n">
        <v>53.552867225821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92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268</v>
      </c>
      <c r="F2352" t="n">
        <v>-1</v>
      </c>
      <c r="G2352" t="s">
        <v>74</v>
      </c>
      <c r="H2352" t="s">
        <v>75</v>
      </c>
      <c r="I2352" t="s"/>
      <c r="J2352" t="s">
        <v>74</v>
      </c>
      <c r="K2352" t="n">
        <v>146</v>
      </c>
      <c r="L2352" t="s">
        <v>76</v>
      </c>
      <c r="M2352" t="s"/>
      <c r="N2352" t="s">
        <v>128</v>
      </c>
      <c r="O2352" t="s">
        <v>78</v>
      </c>
      <c r="P2352" t="s">
        <v>268</v>
      </c>
      <c r="Q2352" t="s"/>
      <c r="R2352" t="s">
        <v>220</v>
      </c>
      <c r="S2352" t="s">
        <v>278</v>
      </c>
      <c r="T2352" t="s">
        <v>81</v>
      </c>
      <c r="U2352" t="s">
        <v>82</v>
      </c>
      <c r="V2352" t="s">
        <v>83</v>
      </c>
      <c r="W2352" t="s">
        <v>84</v>
      </c>
      <c r="X2352" t="s"/>
      <c r="Y2352" t="s">
        <v>85</v>
      </c>
      <c r="Z2352">
        <f>HYPERLINK("https://hotel-media.eclerx.com/savepage/tk_1546853796170203_sr_273.html","info")</f>
        <v/>
      </c>
      <c r="AA2352" t="n">
        <v>-2311847</v>
      </c>
      <c r="AB2352" t="s"/>
      <c r="AC2352" t="s"/>
      <c r="AD2352" t="s">
        <v>86</v>
      </c>
      <c r="AE2352" t="s"/>
      <c r="AF2352" t="s"/>
      <c r="AG2352" t="s"/>
      <c r="AH2352" t="s"/>
      <c r="AI2352" t="s"/>
      <c r="AJ2352" t="s"/>
      <c r="AK2352" t="s">
        <v>87</v>
      </c>
      <c r="AL2352" t="s"/>
      <c r="AM2352" t="s"/>
      <c r="AN2352" t="s">
        <v>87</v>
      </c>
      <c r="AO2352" t="s"/>
      <c r="AP2352" t="n">
        <v>69</v>
      </c>
      <c r="AQ2352" t="s">
        <v>88</v>
      </c>
      <c r="AR2352" t="s">
        <v>148</v>
      </c>
      <c r="AS2352" t="s"/>
      <c r="AT2352" t="s">
        <v>90</v>
      </c>
      <c r="AU2352" t="s"/>
      <c r="AV2352" t="s"/>
      <c r="AW2352" t="s"/>
      <c r="AX2352" t="s"/>
      <c r="AY2352" t="n">
        <v>2311847</v>
      </c>
      <c r="AZ2352" t="s">
        <v>269</v>
      </c>
      <c r="BA2352" t="s"/>
      <c r="BB2352" t="n">
        <v>28219</v>
      </c>
      <c r="BC2352" t="n">
        <v>53.552867225821</v>
      </c>
      <c r="BD2352" t="n">
        <v>53.552867225821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92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268</v>
      </c>
      <c r="F2353" t="n">
        <v>-1</v>
      </c>
      <c r="G2353" t="s">
        <v>74</v>
      </c>
      <c r="H2353" t="s">
        <v>75</v>
      </c>
      <c r="I2353" t="s"/>
      <c r="J2353" t="s">
        <v>74</v>
      </c>
      <c r="K2353" t="n">
        <v>152</v>
      </c>
      <c r="L2353" t="s">
        <v>76</v>
      </c>
      <c r="M2353" t="s"/>
      <c r="N2353" t="s">
        <v>279</v>
      </c>
      <c r="O2353" t="s">
        <v>78</v>
      </c>
      <c r="P2353" t="s">
        <v>268</v>
      </c>
      <c r="Q2353" t="s"/>
      <c r="R2353" t="s">
        <v>220</v>
      </c>
      <c r="S2353" t="s">
        <v>280</v>
      </c>
      <c r="T2353" t="s">
        <v>81</v>
      </c>
      <c r="U2353" t="s">
        <v>82</v>
      </c>
      <c r="V2353" t="s">
        <v>83</v>
      </c>
      <c r="W2353" t="s">
        <v>84</v>
      </c>
      <c r="X2353" t="s"/>
      <c r="Y2353" t="s">
        <v>85</v>
      </c>
      <c r="Z2353">
        <f>HYPERLINK("https://hotel-media.eclerx.com/savepage/tk_1546853796170203_sr_273.html","info")</f>
        <v/>
      </c>
      <c r="AA2353" t="n">
        <v>-2311847</v>
      </c>
      <c r="AB2353" t="s"/>
      <c r="AC2353" t="s"/>
      <c r="AD2353" t="s">
        <v>86</v>
      </c>
      <c r="AE2353" t="s"/>
      <c r="AF2353" t="s"/>
      <c r="AG2353" t="s"/>
      <c r="AH2353" t="s"/>
      <c r="AI2353" t="s"/>
      <c r="AJ2353" t="s"/>
      <c r="AK2353" t="s">
        <v>87</v>
      </c>
      <c r="AL2353" t="s"/>
      <c r="AM2353" t="s"/>
      <c r="AN2353" t="s">
        <v>87</v>
      </c>
      <c r="AO2353" t="s"/>
      <c r="AP2353" t="n">
        <v>69</v>
      </c>
      <c r="AQ2353" t="s">
        <v>88</v>
      </c>
      <c r="AR2353" t="s">
        <v>123</v>
      </c>
      <c r="AS2353" t="s"/>
      <c r="AT2353" t="s">
        <v>90</v>
      </c>
      <c r="AU2353" t="s"/>
      <c r="AV2353" t="s"/>
      <c r="AW2353" t="s"/>
      <c r="AX2353" t="s"/>
      <c r="AY2353" t="n">
        <v>2311847</v>
      </c>
      <c r="AZ2353" t="s">
        <v>269</v>
      </c>
      <c r="BA2353" t="s"/>
      <c r="BB2353" t="n">
        <v>28219</v>
      </c>
      <c r="BC2353" t="n">
        <v>53.552867225821</v>
      </c>
      <c r="BD2353" t="n">
        <v>53.552867225821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92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268</v>
      </c>
      <c r="F2354" t="n">
        <v>-1</v>
      </c>
      <c r="G2354" t="s">
        <v>74</v>
      </c>
      <c r="H2354" t="s">
        <v>75</v>
      </c>
      <c r="I2354" t="s"/>
      <c r="J2354" t="s">
        <v>74</v>
      </c>
      <c r="K2354" t="n">
        <v>154</v>
      </c>
      <c r="L2354" t="s">
        <v>76</v>
      </c>
      <c r="M2354" t="s"/>
      <c r="N2354" t="s">
        <v>281</v>
      </c>
      <c r="O2354" t="s">
        <v>78</v>
      </c>
      <c r="P2354" t="s">
        <v>268</v>
      </c>
      <c r="Q2354" t="s"/>
      <c r="R2354" t="s">
        <v>220</v>
      </c>
      <c r="S2354" t="s">
        <v>282</v>
      </c>
      <c r="T2354" t="s">
        <v>81</v>
      </c>
      <c r="U2354" t="s">
        <v>82</v>
      </c>
      <c r="V2354" t="s">
        <v>83</v>
      </c>
      <c r="W2354" t="s">
        <v>84</v>
      </c>
      <c r="X2354" t="s"/>
      <c r="Y2354" t="s">
        <v>85</v>
      </c>
      <c r="Z2354">
        <f>HYPERLINK("https://hotel-media.eclerx.com/savepage/tk_1546853796170203_sr_273.html","info")</f>
        <v/>
      </c>
      <c r="AA2354" t="n">
        <v>-2311847</v>
      </c>
      <c r="AB2354" t="s"/>
      <c r="AC2354" t="s"/>
      <c r="AD2354" t="s">
        <v>86</v>
      </c>
      <c r="AE2354" t="s"/>
      <c r="AF2354" t="s"/>
      <c r="AG2354" t="s"/>
      <c r="AH2354" t="s"/>
      <c r="AI2354" t="s"/>
      <c r="AJ2354" t="s"/>
      <c r="AK2354" t="s">
        <v>87</v>
      </c>
      <c r="AL2354" t="s"/>
      <c r="AM2354" t="s"/>
      <c r="AN2354" t="s">
        <v>87</v>
      </c>
      <c r="AO2354" t="s"/>
      <c r="AP2354" t="n">
        <v>69</v>
      </c>
      <c r="AQ2354" t="s">
        <v>88</v>
      </c>
      <c r="AR2354" t="s">
        <v>89</v>
      </c>
      <c r="AS2354" t="s"/>
      <c r="AT2354" t="s">
        <v>90</v>
      </c>
      <c r="AU2354" t="s"/>
      <c r="AV2354" t="s"/>
      <c r="AW2354" t="s"/>
      <c r="AX2354" t="s"/>
      <c r="AY2354" t="n">
        <v>2311847</v>
      </c>
      <c r="AZ2354" t="s">
        <v>269</v>
      </c>
      <c r="BA2354" t="s"/>
      <c r="BB2354" t="n">
        <v>28219</v>
      </c>
      <c r="BC2354" t="n">
        <v>53.552867225821</v>
      </c>
      <c r="BD2354" t="n">
        <v>53.552867225821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92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268</v>
      </c>
      <c r="F2355" t="n">
        <v>-1</v>
      </c>
      <c r="G2355" t="s">
        <v>74</v>
      </c>
      <c r="H2355" t="s">
        <v>75</v>
      </c>
      <c r="I2355" t="s"/>
      <c r="J2355" t="s">
        <v>74</v>
      </c>
      <c r="K2355" t="n">
        <v>154</v>
      </c>
      <c r="L2355" t="s">
        <v>76</v>
      </c>
      <c r="M2355" t="s"/>
      <c r="N2355" t="s">
        <v>281</v>
      </c>
      <c r="O2355" t="s">
        <v>78</v>
      </c>
      <c r="P2355" t="s">
        <v>268</v>
      </c>
      <c r="Q2355" t="s"/>
      <c r="R2355" t="s">
        <v>220</v>
      </c>
      <c r="S2355" t="s">
        <v>282</v>
      </c>
      <c r="T2355" t="s">
        <v>81</v>
      </c>
      <c r="U2355" t="s">
        <v>82</v>
      </c>
      <c r="V2355" t="s">
        <v>83</v>
      </c>
      <c r="W2355" t="s">
        <v>84</v>
      </c>
      <c r="X2355" t="s"/>
      <c r="Y2355" t="s">
        <v>85</v>
      </c>
      <c r="Z2355">
        <f>HYPERLINK("https://hotel-media.eclerx.com/savepage/tk_1546853796170203_sr_273.html","info")</f>
        <v/>
      </c>
      <c r="AA2355" t="n">
        <v>-2311847</v>
      </c>
      <c r="AB2355" t="s"/>
      <c r="AC2355" t="s"/>
      <c r="AD2355" t="s">
        <v>86</v>
      </c>
      <c r="AE2355" t="s"/>
      <c r="AF2355" t="s"/>
      <c r="AG2355" t="s"/>
      <c r="AH2355" t="s"/>
      <c r="AI2355" t="s"/>
      <c r="AJ2355" t="s"/>
      <c r="AK2355" t="s">
        <v>87</v>
      </c>
      <c r="AL2355" t="s"/>
      <c r="AM2355" t="s"/>
      <c r="AN2355" t="s">
        <v>87</v>
      </c>
      <c r="AO2355" t="s"/>
      <c r="AP2355" t="n">
        <v>69</v>
      </c>
      <c r="AQ2355" t="s">
        <v>88</v>
      </c>
      <c r="AR2355" t="s">
        <v>114</v>
      </c>
      <c r="AS2355" t="s"/>
      <c r="AT2355" t="s">
        <v>90</v>
      </c>
      <c r="AU2355" t="s"/>
      <c r="AV2355" t="s"/>
      <c r="AW2355" t="s"/>
      <c r="AX2355" t="s"/>
      <c r="AY2355" t="n">
        <v>2311847</v>
      </c>
      <c r="AZ2355" t="s">
        <v>269</v>
      </c>
      <c r="BA2355" t="s"/>
      <c r="BB2355" t="n">
        <v>28219</v>
      </c>
      <c r="BC2355" t="n">
        <v>53.552867225821</v>
      </c>
      <c r="BD2355" t="n">
        <v>53.552867225821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92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268</v>
      </c>
      <c r="F2356" t="n">
        <v>-1</v>
      </c>
      <c r="G2356" t="s">
        <v>74</v>
      </c>
      <c r="H2356" t="s">
        <v>75</v>
      </c>
      <c r="I2356" t="s"/>
      <c r="J2356" t="s">
        <v>74</v>
      </c>
      <c r="K2356" t="n">
        <v>165</v>
      </c>
      <c r="L2356" t="s">
        <v>76</v>
      </c>
      <c r="M2356" t="s"/>
      <c r="N2356" t="s">
        <v>283</v>
      </c>
      <c r="O2356" t="s">
        <v>78</v>
      </c>
      <c r="P2356" t="s">
        <v>268</v>
      </c>
      <c r="Q2356" t="s"/>
      <c r="R2356" t="s">
        <v>220</v>
      </c>
      <c r="S2356" t="s">
        <v>284</v>
      </c>
      <c r="T2356" t="s">
        <v>81</v>
      </c>
      <c r="U2356" t="s">
        <v>82</v>
      </c>
      <c r="V2356" t="s">
        <v>83</v>
      </c>
      <c r="W2356" t="s">
        <v>84</v>
      </c>
      <c r="X2356" t="s"/>
      <c r="Y2356" t="s">
        <v>85</v>
      </c>
      <c r="Z2356">
        <f>HYPERLINK("https://hotel-media.eclerx.com/savepage/tk_1546853796170203_sr_273.html","info")</f>
        <v/>
      </c>
      <c r="AA2356" t="n">
        <v>-2311847</v>
      </c>
      <c r="AB2356" t="s"/>
      <c r="AC2356" t="s"/>
      <c r="AD2356" t="s">
        <v>86</v>
      </c>
      <c r="AE2356" t="s"/>
      <c r="AF2356" t="s"/>
      <c r="AG2356" t="s"/>
      <c r="AH2356" t="s"/>
      <c r="AI2356" t="s"/>
      <c r="AJ2356" t="s"/>
      <c r="AK2356" t="s">
        <v>87</v>
      </c>
      <c r="AL2356" t="s"/>
      <c r="AM2356" t="s"/>
      <c r="AN2356" t="s">
        <v>87</v>
      </c>
      <c r="AO2356" t="s"/>
      <c r="AP2356" t="n">
        <v>69</v>
      </c>
      <c r="AQ2356" t="s">
        <v>88</v>
      </c>
      <c r="AR2356" t="s">
        <v>127</v>
      </c>
      <c r="AS2356" t="s"/>
      <c r="AT2356" t="s">
        <v>90</v>
      </c>
      <c r="AU2356" t="s"/>
      <c r="AV2356" t="s"/>
      <c r="AW2356" t="s"/>
      <c r="AX2356" t="s"/>
      <c r="AY2356" t="n">
        <v>2311847</v>
      </c>
      <c r="AZ2356" t="s">
        <v>269</v>
      </c>
      <c r="BA2356" t="s"/>
      <c r="BB2356" t="n">
        <v>28219</v>
      </c>
      <c r="BC2356" t="n">
        <v>53.552867225821</v>
      </c>
      <c r="BD2356" t="n">
        <v>53.552867225821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92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268</v>
      </c>
      <c r="F2357" t="n">
        <v>-1</v>
      </c>
      <c r="G2357" t="s">
        <v>74</v>
      </c>
      <c r="H2357" t="s">
        <v>75</v>
      </c>
      <c r="I2357" t="s"/>
      <c r="J2357" t="s">
        <v>74</v>
      </c>
      <c r="K2357" t="n">
        <v>166</v>
      </c>
      <c r="L2357" t="s">
        <v>76</v>
      </c>
      <c r="M2357" t="s"/>
      <c r="N2357" t="s">
        <v>285</v>
      </c>
      <c r="O2357" t="s">
        <v>78</v>
      </c>
      <c r="P2357" t="s">
        <v>268</v>
      </c>
      <c r="Q2357" t="s"/>
      <c r="R2357" t="s">
        <v>220</v>
      </c>
      <c r="S2357" t="s">
        <v>216</v>
      </c>
      <c r="T2357" t="s">
        <v>81</v>
      </c>
      <c r="U2357" t="s">
        <v>82</v>
      </c>
      <c r="V2357" t="s">
        <v>83</v>
      </c>
      <c r="W2357" t="s">
        <v>84</v>
      </c>
      <c r="X2357" t="s"/>
      <c r="Y2357" t="s">
        <v>85</v>
      </c>
      <c r="Z2357">
        <f>HYPERLINK("https://hotel-media.eclerx.com/savepage/tk_1546853796170203_sr_273.html","info")</f>
        <v/>
      </c>
      <c r="AA2357" t="n">
        <v>-2311847</v>
      </c>
      <c r="AB2357" t="s"/>
      <c r="AC2357" t="s"/>
      <c r="AD2357" t="s">
        <v>86</v>
      </c>
      <c r="AE2357" t="s"/>
      <c r="AF2357" t="s"/>
      <c r="AG2357" t="s"/>
      <c r="AH2357" t="s"/>
      <c r="AI2357" t="s"/>
      <c r="AJ2357" t="s"/>
      <c r="AK2357" t="s">
        <v>87</v>
      </c>
      <c r="AL2357" t="s"/>
      <c r="AM2357" t="s"/>
      <c r="AN2357" t="s">
        <v>87</v>
      </c>
      <c r="AO2357" t="s"/>
      <c r="AP2357" t="n">
        <v>69</v>
      </c>
      <c r="AQ2357" t="s">
        <v>88</v>
      </c>
      <c r="AR2357" t="s">
        <v>121</v>
      </c>
      <c r="AS2357" t="s"/>
      <c r="AT2357" t="s">
        <v>90</v>
      </c>
      <c r="AU2357" t="s"/>
      <c r="AV2357" t="s"/>
      <c r="AW2357" t="s"/>
      <c r="AX2357" t="s"/>
      <c r="AY2357" t="n">
        <v>2311847</v>
      </c>
      <c r="AZ2357" t="s">
        <v>269</v>
      </c>
      <c r="BA2357" t="s"/>
      <c r="BB2357" t="n">
        <v>28219</v>
      </c>
      <c r="BC2357" t="n">
        <v>53.552867225821</v>
      </c>
      <c r="BD2357" t="n">
        <v>53.552867225821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92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286</v>
      </c>
      <c r="F2358" t="n">
        <v>-1</v>
      </c>
      <c r="G2358" t="s">
        <v>74</v>
      </c>
      <c r="H2358" t="s">
        <v>75</v>
      </c>
      <c r="I2358" t="s"/>
      <c r="J2358" t="s">
        <v>74</v>
      </c>
      <c r="K2358" t="n">
        <v>89</v>
      </c>
      <c r="L2358" t="s">
        <v>76</v>
      </c>
      <c r="M2358" t="s"/>
      <c r="N2358" t="s">
        <v>128</v>
      </c>
      <c r="O2358" t="s">
        <v>78</v>
      </c>
      <c r="P2358" t="s">
        <v>286</v>
      </c>
      <c r="Q2358" t="s"/>
      <c r="R2358" t="s">
        <v>220</v>
      </c>
      <c r="S2358" t="s">
        <v>249</v>
      </c>
      <c r="T2358" t="s">
        <v>81</v>
      </c>
      <c r="U2358" t="s">
        <v>82</v>
      </c>
      <c r="V2358" t="s">
        <v>83</v>
      </c>
      <c r="W2358" t="s">
        <v>84</v>
      </c>
      <c r="X2358" t="s"/>
      <c r="Y2358" t="s">
        <v>85</v>
      </c>
      <c r="Z2358">
        <f>HYPERLINK("https://hotel-media.eclerx.com/savepage/tk_15468538527887654_sr_273.html","info")</f>
        <v/>
      </c>
      <c r="AA2358" t="n">
        <v>-10087210</v>
      </c>
      <c r="AB2358" t="s"/>
      <c r="AC2358" t="s"/>
      <c r="AD2358" t="s">
        <v>86</v>
      </c>
      <c r="AE2358" t="s"/>
      <c r="AF2358" t="s"/>
      <c r="AG2358" t="s"/>
      <c r="AH2358" t="s"/>
      <c r="AI2358" t="s"/>
      <c r="AJ2358" t="s"/>
      <c r="AK2358" t="s">
        <v>87</v>
      </c>
      <c r="AL2358" t="s"/>
      <c r="AM2358" t="s"/>
      <c r="AN2358" t="s">
        <v>87</v>
      </c>
      <c r="AO2358" t="s"/>
      <c r="AP2358" t="n">
        <v>98</v>
      </c>
      <c r="AQ2358" t="s">
        <v>88</v>
      </c>
      <c r="AR2358" t="s">
        <v>287</v>
      </c>
      <c r="AS2358" t="s"/>
      <c r="AT2358" t="s">
        <v>90</v>
      </c>
      <c r="AU2358" t="s"/>
      <c r="AV2358" t="s"/>
      <c r="AW2358" t="s"/>
      <c r="AX2358" t="s"/>
      <c r="AY2358" t="n">
        <v>10087210</v>
      </c>
      <c r="AZ2358" t="s">
        <v>91</v>
      </c>
      <c r="BA2358" t="s"/>
      <c r="BB2358" t="n">
        <v>42250</v>
      </c>
      <c r="BC2358" t="s"/>
      <c r="BD2358" t="s"/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92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286</v>
      </c>
      <c r="F2359" t="n">
        <v>-1</v>
      </c>
      <c r="G2359" t="s">
        <v>74</v>
      </c>
      <c r="H2359" t="s">
        <v>75</v>
      </c>
      <c r="I2359" t="s"/>
      <c r="J2359" t="s">
        <v>74</v>
      </c>
      <c r="K2359" t="n">
        <v>89</v>
      </c>
      <c r="L2359" t="s">
        <v>76</v>
      </c>
      <c r="M2359" t="s"/>
      <c r="N2359" t="s">
        <v>128</v>
      </c>
      <c r="O2359" t="s">
        <v>78</v>
      </c>
      <c r="P2359" t="s">
        <v>286</v>
      </c>
      <c r="Q2359" t="s"/>
      <c r="R2359" t="s">
        <v>220</v>
      </c>
      <c r="S2359" t="s">
        <v>249</v>
      </c>
      <c r="T2359" t="s">
        <v>81</v>
      </c>
      <c r="U2359" t="s">
        <v>82</v>
      </c>
      <c r="V2359" t="s">
        <v>83</v>
      </c>
      <c r="W2359" t="s">
        <v>84</v>
      </c>
      <c r="X2359" t="s"/>
      <c r="Y2359" t="s">
        <v>85</v>
      </c>
      <c r="Z2359">
        <f>HYPERLINK("https://hotel-media.eclerx.com/savepage/tk_15468538527887654_sr_273.html","info")</f>
        <v/>
      </c>
      <c r="AA2359" t="n">
        <v>-10087210</v>
      </c>
      <c r="AB2359" t="s"/>
      <c r="AC2359" t="s"/>
      <c r="AD2359" t="s">
        <v>86</v>
      </c>
      <c r="AE2359" t="s"/>
      <c r="AF2359" t="s"/>
      <c r="AG2359" t="s"/>
      <c r="AH2359" t="s"/>
      <c r="AI2359" t="s"/>
      <c r="AJ2359" t="s"/>
      <c r="AK2359" t="s">
        <v>87</v>
      </c>
      <c r="AL2359" t="s"/>
      <c r="AM2359" t="s"/>
      <c r="AN2359" t="s">
        <v>87</v>
      </c>
      <c r="AO2359" t="s"/>
      <c r="AP2359" t="n">
        <v>98</v>
      </c>
      <c r="AQ2359" t="s">
        <v>88</v>
      </c>
      <c r="AR2359" t="s">
        <v>287</v>
      </c>
      <c r="AS2359" t="s"/>
      <c r="AT2359" t="s">
        <v>90</v>
      </c>
      <c r="AU2359" t="s"/>
      <c r="AV2359" t="s"/>
      <c r="AW2359" t="s"/>
      <c r="AX2359" t="s"/>
      <c r="AY2359" t="n">
        <v>10087210</v>
      </c>
      <c r="AZ2359" t="s">
        <v>91</v>
      </c>
      <c r="BA2359" t="s"/>
      <c r="BB2359" t="n">
        <v>42250</v>
      </c>
      <c r="BC2359" t="s"/>
      <c r="BD2359" t="s"/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92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286</v>
      </c>
      <c r="F2360" t="n">
        <v>-1</v>
      </c>
      <c r="G2360" t="s">
        <v>74</v>
      </c>
      <c r="H2360" t="s">
        <v>75</v>
      </c>
      <c r="I2360" t="s"/>
      <c r="J2360" t="s">
        <v>74</v>
      </c>
      <c r="K2360" t="n">
        <v>89</v>
      </c>
      <c r="L2360" t="s">
        <v>76</v>
      </c>
      <c r="M2360" t="s"/>
      <c r="N2360" t="s">
        <v>288</v>
      </c>
      <c r="O2360" t="s">
        <v>78</v>
      </c>
      <c r="P2360" t="s">
        <v>286</v>
      </c>
      <c r="Q2360" t="s"/>
      <c r="R2360" t="s">
        <v>220</v>
      </c>
      <c r="S2360" t="s">
        <v>249</v>
      </c>
      <c r="T2360" t="s">
        <v>81</v>
      </c>
      <c r="U2360" t="s">
        <v>82</v>
      </c>
      <c r="V2360" t="s">
        <v>83</v>
      </c>
      <c r="W2360" t="s">
        <v>97</v>
      </c>
      <c r="X2360" t="s"/>
      <c r="Y2360" t="s">
        <v>85</v>
      </c>
      <c r="Z2360">
        <f>HYPERLINK("https://hotel-media.eclerx.com/savepage/tk_15468538527887654_sr_273.html","info")</f>
        <v/>
      </c>
      <c r="AA2360" t="n">
        <v>-10087210</v>
      </c>
      <c r="AB2360" t="s"/>
      <c r="AC2360" t="s"/>
      <c r="AD2360" t="s">
        <v>86</v>
      </c>
      <c r="AE2360" t="s"/>
      <c r="AF2360" t="s"/>
      <c r="AG2360" t="s"/>
      <c r="AH2360" t="s"/>
      <c r="AI2360" t="s"/>
      <c r="AJ2360" t="s"/>
      <c r="AK2360" t="s">
        <v>87</v>
      </c>
      <c r="AL2360" t="s"/>
      <c r="AM2360" t="s"/>
      <c r="AN2360" t="s">
        <v>87</v>
      </c>
      <c r="AO2360" t="s"/>
      <c r="AP2360" t="n">
        <v>98</v>
      </c>
      <c r="AQ2360" t="s">
        <v>88</v>
      </c>
      <c r="AR2360" t="s">
        <v>89</v>
      </c>
      <c r="AS2360" t="s"/>
      <c r="AT2360" t="s">
        <v>90</v>
      </c>
      <c r="AU2360" t="s"/>
      <c r="AV2360" t="s"/>
      <c r="AW2360" t="s"/>
      <c r="AX2360" t="s"/>
      <c r="AY2360" t="n">
        <v>10087210</v>
      </c>
      <c r="AZ2360" t="s">
        <v>91</v>
      </c>
      <c r="BA2360" t="s"/>
      <c r="BB2360" t="n">
        <v>42250</v>
      </c>
      <c r="BC2360" t="s"/>
      <c r="BD2360" t="s"/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92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286</v>
      </c>
      <c r="F2361" t="n">
        <v>-1</v>
      </c>
      <c r="G2361" t="s">
        <v>74</v>
      </c>
      <c r="H2361" t="s">
        <v>75</v>
      </c>
      <c r="I2361" t="s"/>
      <c r="J2361" t="s">
        <v>74</v>
      </c>
      <c r="K2361" t="n">
        <v>89</v>
      </c>
      <c r="L2361" t="s">
        <v>76</v>
      </c>
      <c r="M2361" t="s"/>
      <c r="N2361" t="s">
        <v>289</v>
      </c>
      <c r="O2361" t="s">
        <v>78</v>
      </c>
      <c r="P2361" t="s">
        <v>286</v>
      </c>
      <c r="Q2361" t="s"/>
      <c r="R2361" t="s">
        <v>220</v>
      </c>
      <c r="S2361" t="s">
        <v>249</v>
      </c>
      <c r="T2361" t="s">
        <v>81</v>
      </c>
      <c r="U2361" t="s">
        <v>82</v>
      </c>
      <c r="V2361" t="s">
        <v>83</v>
      </c>
      <c r="W2361" t="s">
        <v>84</v>
      </c>
      <c r="X2361" t="s"/>
      <c r="Y2361" t="s">
        <v>85</v>
      </c>
      <c r="Z2361">
        <f>HYPERLINK("https://hotel-media.eclerx.com/savepage/tk_15468538527887654_sr_273.html","info")</f>
        <v/>
      </c>
      <c r="AA2361" t="n">
        <v>-10087210</v>
      </c>
      <c r="AB2361" t="s"/>
      <c r="AC2361" t="s"/>
      <c r="AD2361" t="s">
        <v>86</v>
      </c>
      <c r="AE2361" t="s"/>
      <c r="AF2361" t="s"/>
      <c r="AG2361" t="s"/>
      <c r="AH2361" t="s"/>
      <c r="AI2361" t="s"/>
      <c r="AJ2361" t="s"/>
      <c r="AK2361" t="s">
        <v>87</v>
      </c>
      <c r="AL2361" t="s"/>
      <c r="AM2361" t="s"/>
      <c r="AN2361" t="s">
        <v>87</v>
      </c>
      <c r="AO2361" t="s"/>
      <c r="AP2361" t="n">
        <v>98</v>
      </c>
      <c r="AQ2361" t="s">
        <v>88</v>
      </c>
      <c r="AR2361" t="s">
        <v>89</v>
      </c>
      <c r="AS2361" t="s"/>
      <c r="AT2361" t="s">
        <v>90</v>
      </c>
      <c r="AU2361" t="s"/>
      <c r="AV2361" t="s"/>
      <c r="AW2361" t="s"/>
      <c r="AX2361" t="s"/>
      <c r="AY2361" t="n">
        <v>10087210</v>
      </c>
      <c r="AZ2361" t="s">
        <v>91</v>
      </c>
      <c r="BA2361" t="s"/>
      <c r="BB2361" t="n">
        <v>42250</v>
      </c>
      <c r="BC2361" t="s"/>
      <c r="BD2361" t="s"/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92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286</v>
      </c>
      <c r="F2362" t="n">
        <v>-1</v>
      </c>
      <c r="G2362" t="s">
        <v>74</v>
      </c>
      <c r="H2362" t="s">
        <v>75</v>
      </c>
      <c r="I2362" t="s"/>
      <c r="J2362" t="s">
        <v>74</v>
      </c>
      <c r="K2362" t="n">
        <v>89</v>
      </c>
      <c r="L2362" t="s">
        <v>76</v>
      </c>
      <c r="M2362" t="s"/>
      <c r="N2362" t="s">
        <v>109</v>
      </c>
      <c r="O2362" t="s">
        <v>78</v>
      </c>
      <c r="P2362" t="s">
        <v>286</v>
      </c>
      <c r="Q2362" t="s"/>
      <c r="R2362" t="s">
        <v>220</v>
      </c>
      <c r="S2362" t="s">
        <v>249</v>
      </c>
      <c r="T2362" t="s">
        <v>81</v>
      </c>
      <c r="U2362" t="s">
        <v>82</v>
      </c>
      <c r="V2362" t="s">
        <v>83</v>
      </c>
      <c r="W2362" t="s">
        <v>84</v>
      </c>
      <c r="X2362" t="s"/>
      <c r="Y2362" t="s">
        <v>85</v>
      </c>
      <c r="Z2362">
        <f>HYPERLINK("https://hotel-media.eclerx.com/savepage/tk_15468538527887654_sr_273.html","info")</f>
        <v/>
      </c>
      <c r="AA2362" t="n">
        <v>-10087210</v>
      </c>
      <c r="AB2362" t="s"/>
      <c r="AC2362" t="s"/>
      <c r="AD2362" t="s">
        <v>86</v>
      </c>
      <c r="AE2362" t="s"/>
      <c r="AF2362" t="s"/>
      <c r="AG2362" t="s"/>
      <c r="AH2362" t="s"/>
      <c r="AI2362" t="s"/>
      <c r="AJ2362" t="s"/>
      <c r="AK2362" t="s">
        <v>87</v>
      </c>
      <c r="AL2362" t="s"/>
      <c r="AM2362" t="s"/>
      <c r="AN2362" t="s">
        <v>87</v>
      </c>
      <c r="AO2362" t="s"/>
      <c r="AP2362" t="n">
        <v>98</v>
      </c>
      <c r="AQ2362" t="s">
        <v>88</v>
      </c>
      <c r="AR2362" t="s">
        <v>89</v>
      </c>
      <c r="AS2362" t="s"/>
      <c r="AT2362" t="s">
        <v>90</v>
      </c>
      <c r="AU2362" t="s"/>
      <c r="AV2362" t="s"/>
      <c r="AW2362" t="s"/>
      <c r="AX2362" t="s"/>
      <c r="AY2362" t="n">
        <v>10087210</v>
      </c>
      <c r="AZ2362" t="s">
        <v>91</v>
      </c>
      <c r="BA2362" t="s"/>
      <c r="BB2362" t="n">
        <v>42250</v>
      </c>
      <c r="BC2362" t="s"/>
      <c r="BD2362" t="s"/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92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286</v>
      </c>
      <c r="F2363" t="n">
        <v>-1</v>
      </c>
      <c r="G2363" t="s">
        <v>74</v>
      </c>
      <c r="H2363" t="s">
        <v>75</v>
      </c>
      <c r="I2363" t="s"/>
      <c r="J2363" t="s">
        <v>74</v>
      </c>
      <c r="K2363" t="n">
        <v>91</v>
      </c>
      <c r="L2363" t="s">
        <v>76</v>
      </c>
      <c r="M2363" t="s"/>
      <c r="N2363" t="s">
        <v>115</v>
      </c>
      <c r="O2363" t="s">
        <v>78</v>
      </c>
      <c r="P2363" t="s">
        <v>286</v>
      </c>
      <c r="Q2363" t="s"/>
      <c r="R2363" t="s">
        <v>220</v>
      </c>
      <c r="S2363" t="s">
        <v>290</v>
      </c>
      <c r="T2363" t="s">
        <v>81</v>
      </c>
      <c r="U2363" t="s">
        <v>82</v>
      </c>
      <c r="V2363" t="s">
        <v>83</v>
      </c>
      <c r="W2363" t="s">
        <v>84</v>
      </c>
      <c r="X2363" t="s"/>
      <c r="Y2363" t="s">
        <v>85</v>
      </c>
      <c r="Z2363">
        <f>HYPERLINK("https://hotel-media.eclerx.com/savepage/tk_15468538527887654_sr_273.html","info")</f>
        <v/>
      </c>
      <c r="AA2363" t="n">
        <v>-10087210</v>
      </c>
      <c r="AB2363" t="s"/>
      <c r="AC2363" t="s"/>
      <c r="AD2363" t="s">
        <v>86</v>
      </c>
      <c r="AE2363" t="s"/>
      <c r="AF2363" t="s"/>
      <c r="AG2363" t="s"/>
      <c r="AH2363" t="s"/>
      <c r="AI2363" t="s"/>
      <c r="AJ2363" t="s"/>
      <c r="AK2363" t="s">
        <v>87</v>
      </c>
      <c r="AL2363" t="s"/>
      <c r="AM2363" t="s"/>
      <c r="AN2363" t="s">
        <v>87</v>
      </c>
      <c r="AO2363" t="s"/>
      <c r="AP2363" t="n">
        <v>98</v>
      </c>
      <c r="AQ2363" t="s">
        <v>88</v>
      </c>
      <c r="AR2363" t="s">
        <v>89</v>
      </c>
      <c r="AS2363" t="s"/>
      <c r="AT2363" t="s">
        <v>90</v>
      </c>
      <c r="AU2363" t="s"/>
      <c r="AV2363" t="s"/>
      <c r="AW2363" t="s"/>
      <c r="AX2363" t="s"/>
      <c r="AY2363" t="n">
        <v>10087210</v>
      </c>
      <c r="AZ2363" t="s">
        <v>91</v>
      </c>
      <c r="BA2363" t="s"/>
      <c r="BB2363" t="n">
        <v>42250</v>
      </c>
      <c r="BC2363" t="s"/>
      <c r="BD2363" t="s"/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92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286</v>
      </c>
      <c r="F2364" t="n">
        <v>-1</v>
      </c>
      <c r="G2364" t="s">
        <v>74</v>
      </c>
      <c r="H2364" t="s">
        <v>75</v>
      </c>
      <c r="I2364" t="s"/>
      <c r="J2364" t="s">
        <v>74</v>
      </c>
      <c r="K2364" t="n">
        <v>91</v>
      </c>
      <c r="L2364" t="s">
        <v>76</v>
      </c>
      <c r="M2364" t="s"/>
      <c r="N2364" t="s">
        <v>289</v>
      </c>
      <c r="O2364" t="s">
        <v>78</v>
      </c>
      <c r="P2364" t="s">
        <v>286</v>
      </c>
      <c r="Q2364" t="s"/>
      <c r="R2364" t="s">
        <v>220</v>
      </c>
      <c r="S2364" t="s">
        <v>290</v>
      </c>
      <c r="T2364" t="s">
        <v>81</v>
      </c>
      <c r="U2364" t="s">
        <v>82</v>
      </c>
      <c r="V2364" t="s">
        <v>83</v>
      </c>
      <c r="W2364" t="s">
        <v>84</v>
      </c>
      <c r="X2364" t="s"/>
      <c r="Y2364" t="s">
        <v>85</v>
      </c>
      <c r="Z2364">
        <f>HYPERLINK("https://hotel-media.eclerx.com/savepage/tk_15468538527887654_sr_273.html","info")</f>
        <v/>
      </c>
      <c r="AA2364" t="n">
        <v>-10087210</v>
      </c>
      <c r="AB2364" t="s"/>
      <c r="AC2364" t="s"/>
      <c r="AD2364" t="s">
        <v>86</v>
      </c>
      <c r="AE2364" t="s"/>
      <c r="AF2364" t="s"/>
      <c r="AG2364" t="s"/>
      <c r="AH2364" t="s"/>
      <c r="AI2364" t="s"/>
      <c r="AJ2364" t="s"/>
      <c r="AK2364" t="s">
        <v>87</v>
      </c>
      <c r="AL2364" t="s"/>
      <c r="AM2364" t="s"/>
      <c r="AN2364" t="s">
        <v>87</v>
      </c>
      <c r="AO2364" t="s"/>
      <c r="AP2364" t="n">
        <v>98</v>
      </c>
      <c r="AQ2364" t="s">
        <v>88</v>
      </c>
      <c r="AR2364" t="s">
        <v>114</v>
      </c>
      <c r="AS2364" t="s"/>
      <c r="AT2364" t="s">
        <v>90</v>
      </c>
      <c r="AU2364" t="s"/>
      <c r="AV2364" t="s"/>
      <c r="AW2364" t="s"/>
      <c r="AX2364" t="s"/>
      <c r="AY2364" t="n">
        <v>10087210</v>
      </c>
      <c r="AZ2364" t="s">
        <v>91</v>
      </c>
      <c r="BA2364" t="s"/>
      <c r="BB2364" t="n">
        <v>42250</v>
      </c>
      <c r="BC2364" t="s"/>
      <c r="BD2364" t="s"/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92</v>
      </c>
    </row>
    <row r="2365" spans="1:70">
      <c r="A2365" t="s">
        <v>70</v>
      </c>
      <c r="B2365" t="s">
        <v>71</v>
      </c>
      <c r="C2365" t="s">
        <v>72</v>
      </c>
      <c r="D2365" t="n">
        <v>2</v>
      </c>
      <c r="E2365" t="s">
        <v>286</v>
      </c>
      <c r="F2365" t="n">
        <v>-1</v>
      </c>
      <c r="G2365" t="s">
        <v>74</v>
      </c>
      <c r="H2365" t="s">
        <v>75</v>
      </c>
      <c r="I2365" t="s"/>
      <c r="J2365" t="s">
        <v>74</v>
      </c>
      <c r="K2365" t="n">
        <v>91</v>
      </c>
      <c r="L2365" t="s">
        <v>76</v>
      </c>
      <c r="M2365" t="s"/>
      <c r="N2365" t="s">
        <v>109</v>
      </c>
      <c r="O2365" t="s">
        <v>78</v>
      </c>
      <c r="P2365" t="s">
        <v>286</v>
      </c>
      <c r="Q2365" t="s"/>
      <c r="R2365" t="s">
        <v>220</v>
      </c>
      <c r="S2365" t="s">
        <v>290</v>
      </c>
      <c r="T2365" t="s">
        <v>81</v>
      </c>
      <c r="U2365" t="s">
        <v>82</v>
      </c>
      <c r="V2365" t="s">
        <v>83</v>
      </c>
      <c r="W2365" t="s">
        <v>84</v>
      </c>
      <c r="X2365" t="s"/>
      <c r="Y2365" t="s">
        <v>85</v>
      </c>
      <c r="Z2365">
        <f>HYPERLINK("https://hotel-media.eclerx.com/savepage/tk_15468538527887654_sr_273.html","info")</f>
        <v/>
      </c>
      <c r="AA2365" t="n">
        <v>-10087210</v>
      </c>
      <c r="AB2365" t="s"/>
      <c r="AC2365" t="s"/>
      <c r="AD2365" t="s">
        <v>86</v>
      </c>
      <c r="AE2365" t="s"/>
      <c r="AF2365" t="s"/>
      <c r="AG2365" t="s"/>
      <c r="AH2365" t="s"/>
      <c r="AI2365" t="s"/>
      <c r="AJ2365" t="s"/>
      <c r="AK2365" t="s">
        <v>87</v>
      </c>
      <c r="AL2365" t="s"/>
      <c r="AM2365" t="s"/>
      <c r="AN2365" t="s">
        <v>87</v>
      </c>
      <c r="AO2365" t="s"/>
      <c r="AP2365" t="n">
        <v>98</v>
      </c>
      <c r="AQ2365" t="s">
        <v>88</v>
      </c>
      <c r="AR2365" t="s">
        <v>114</v>
      </c>
      <c r="AS2365" t="s"/>
      <c r="AT2365" t="s">
        <v>90</v>
      </c>
      <c r="AU2365" t="s"/>
      <c r="AV2365" t="s"/>
      <c r="AW2365" t="s"/>
      <c r="AX2365" t="s"/>
      <c r="AY2365" t="n">
        <v>10087210</v>
      </c>
      <c r="AZ2365" t="s">
        <v>91</v>
      </c>
      <c r="BA2365" t="s"/>
      <c r="BB2365" t="n">
        <v>42250</v>
      </c>
      <c r="BC2365" t="s"/>
      <c r="BD2365" t="s"/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92</v>
      </c>
    </row>
    <row r="2366" spans="1:70">
      <c r="A2366" t="s">
        <v>70</v>
      </c>
      <c r="B2366" t="s">
        <v>71</v>
      </c>
      <c r="C2366" t="s">
        <v>72</v>
      </c>
      <c r="D2366" t="n">
        <v>2</v>
      </c>
      <c r="E2366" t="s">
        <v>286</v>
      </c>
      <c r="F2366" t="n">
        <v>-1</v>
      </c>
      <c r="G2366" t="s">
        <v>74</v>
      </c>
      <c r="H2366" t="s">
        <v>75</v>
      </c>
      <c r="I2366" t="s"/>
      <c r="J2366" t="s">
        <v>74</v>
      </c>
      <c r="K2366" t="n">
        <v>92</v>
      </c>
      <c r="L2366" t="s">
        <v>76</v>
      </c>
      <c r="M2366" t="s"/>
      <c r="N2366" t="s">
        <v>291</v>
      </c>
      <c r="O2366" t="s">
        <v>78</v>
      </c>
      <c r="P2366" t="s">
        <v>286</v>
      </c>
      <c r="Q2366" t="s"/>
      <c r="R2366" t="s">
        <v>220</v>
      </c>
      <c r="S2366" t="s">
        <v>136</v>
      </c>
      <c r="T2366" t="s">
        <v>81</v>
      </c>
      <c r="U2366" t="s">
        <v>82</v>
      </c>
      <c r="V2366" t="s">
        <v>83</v>
      </c>
      <c r="W2366" t="s">
        <v>84</v>
      </c>
      <c r="X2366" t="s"/>
      <c r="Y2366" t="s">
        <v>85</v>
      </c>
      <c r="Z2366">
        <f>HYPERLINK("https://hotel-media.eclerx.com/savepage/tk_15468538527887654_sr_273.html","info")</f>
        <v/>
      </c>
      <c r="AA2366" t="n">
        <v>-10087210</v>
      </c>
      <c r="AB2366" t="s"/>
      <c r="AC2366" t="s"/>
      <c r="AD2366" t="s">
        <v>86</v>
      </c>
      <c r="AE2366" t="s"/>
      <c r="AF2366" t="s"/>
      <c r="AG2366" t="s"/>
      <c r="AH2366" t="s"/>
      <c r="AI2366" t="s"/>
      <c r="AJ2366" t="s"/>
      <c r="AK2366" t="s">
        <v>87</v>
      </c>
      <c r="AL2366" t="s"/>
      <c r="AM2366" t="s"/>
      <c r="AN2366" t="s">
        <v>87</v>
      </c>
      <c r="AO2366" t="s"/>
      <c r="AP2366" t="n">
        <v>98</v>
      </c>
      <c r="AQ2366" t="s">
        <v>88</v>
      </c>
      <c r="AR2366" t="s">
        <v>123</v>
      </c>
      <c r="AS2366" t="s"/>
      <c r="AT2366" t="s">
        <v>90</v>
      </c>
      <c r="AU2366" t="s"/>
      <c r="AV2366" t="s"/>
      <c r="AW2366" t="s"/>
      <c r="AX2366" t="s"/>
      <c r="AY2366" t="n">
        <v>10087210</v>
      </c>
      <c r="AZ2366" t="s">
        <v>91</v>
      </c>
      <c r="BA2366" t="s"/>
      <c r="BB2366" t="n">
        <v>42250</v>
      </c>
      <c r="BC2366" t="s"/>
      <c r="BD2366" t="s"/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92</v>
      </c>
    </row>
    <row r="2367" spans="1:70">
      <c r="A2367" t="s">
        <v>70</v>
      </c>
      <c r="B2367" t="s">
        <v>71</v>
      </c>
      <c r="C2367" t="s">
        <v>72</v>
      </c>
      <c r="D2367" t="n">
        <v>2</v>
      </c>
      <c r="E2367" t="s">
        <v>286</v>
      </c>
      <c r="F2367" t="n">
        <v>-1</v>
      </c>
      <c r="G2367" t="s">
        <v>74</v>
      </c>
      <c r="H2367" t="s">
        <v>75</v>
      </c>
      <c r="I2367" t="s"/>
      <c r="J2367" t="s">
        <v>74</v>
      </c>
      <c r="K2367" t="n">
        <v>93</v>
      </c>
      <c r="L2367" t="s">
        <v>76</v>
      </c>
      <c r="M2367" t="s"/>
      <c r="N2367" t="s">
        <v>115</v>
      </c>
      <c r="O2367" t="s">
        <v>78</v>
      </c>
      <c r="P2367" t="s">
        <v>286</v>
      </c>
      <c r="Q2367" t="s"/>
      <c r="R2367" t="s">
        <v>220</v>
      </c>
      <c r="S2367" t="s">
        <v>139</v>
      </c>
      <c r="T2367" t="s">
        <v>81</v>
      </c>
      <c r="U2367" t="s">
        <v>82</v>
      </c>
      <c r="V2367" t="s">
        <v>83</v>
      </c>
      <c r="W2367" t="s">
        <v>84</v>
      </c>
      <c r="X2367" t="s"/>
      <c r="Y2367" t="s">
        <v>85</v>
      </c>
      <c r="Z2367">
        <f>HYPERLINK("https://hotel-media.eclerx.com/savepage/tk_15468538527887654_sr_273.html","info")</f>
        <v/>
      </c>
      <c r="AA2367" t="n">
        <v>-10087210</v>
      </c>
      <c r="AB2367" t="s"/>
      <c r="AC2367" t="s"/>
      <c r="AD2367" t="s">
        <v>86</v>
      </c>
      <c r="AE2367" t="s"/>
      <c r="AF2367" t="s"/>
      <c r="AG2367" t="s"/>
      <c r="AH2367" t="s"/>
      <c r="AI2367" t="s"/>
      <c r="AJ2367" t="s"/>
      <c r="AK2367" t="s">
        <v>87</v>
      </c>
      <c r="AL2367" t="s"/>
      <c r="AM2367" t="s"/>
      <c r="AN2367" t="s">
        <v>87</v>
      </c>
      <c r="AO2367" t="s"/>
      <c r="AP2367" t="n">
        <v>98</v>
      </c>
      <c r="AQ2367" t="s">
        <v>88</v>
      </c>
      <c r="AR2367" t="s">
        <v>114</v>
      </c>
      <c r="AS2367" t="s"/>
      <c r="AT2367" t="s">
        <v>90</v>
      </c>
      <c r="AU2367" t="s"/>
      <c r="AV2367" t="s"/>
      <c r="AW2367" t="s"/>
      <c r="AX2367" t="s"/>
      <c r="AY2367" t="n">
        <v>10087210</v>
      </c>
      <c r="AZ2367" t="s">
        <v>91</v>
      </c>
      <c r="BA2367" t="s"/>
      <c r="BB2367" t="n">
        <v>42250</v>
      </c>
      <c r="BC2367" t="s"/>
      <c r="BD2367" t="s"/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92</v>
      </c>
    </row>
    <row r="2368" spans="1:70">
      <c r="A2368" t="s">
        <v>70</v>
      </c>
      <c r="B2368" t="s">
        <v>71</v>
      </c>
      <c r="C2368" t="s">
        <v>72</v>
      </c>
      <c r="D2368" t="n">
        <v>2</v>
      </c>
      <c r="E2368" t="s">
        <v>286</v>
      </c>
      <c r="F2368" t="n">
        <v>-1</v>
      </c>
      <c r="G2368" t="s">
        <v>74</v>
      </c>
      <c r="H2368" t="s">
        <v>75</v>
      </c>
      <c r="I2368" t="s"/>
      <c r="J2368" t="s">
        <v>74</v>
      </c>
      <c r="K2368" t="n">
        <v>96</v>
      </c>
      <c r="L2368" t="s">
        <v>76</v>
      </c>
      <c r="M2368" t="s"/>
      <c r="N2368" t="s">
        <v>120</v>
      </c>
      <c r="O2368" t="s">
        <v>78</v>
      </c>
      <c r="P2368" t="s">
        <v>286</v>
      </c>
      <c r="Q2368" t="s"/>
      <c r="R2368" t="s">
        <v>220</v>
      </c>
      <c r="S2368" t="s">
        <v>250</v>
      </c>
      <c r="T2368" t="s">
        <v>81</v>
      </c>
      <c r="U2368" t="s">
        <v>82</v>
      </c>
      <c r="V2368" t="s">
        <v>83</v>
      </c>
      <c r="W2368" t="s">
        <v>84</v>
      </c>
      <c r="X2368" t="s"/>
      <c r="Y2368" t="s">
        <v>85</v>
      </c>
      <c r="Z2368">
        <f>HYPERLINK("https://hotel-media.eclerx.com/savepage/tk_15468538527887654_sr_273.html","info")</f>
        <v/>
      </c>
      <c r="AA2368" t="n">
        <v>-10087210</v>
      </c>
      <c r="AB2368" t="s"/>
      <c r="AC2368" t="s"/>
      <c r="AD2368" t="s">
        <v>86</v>
      </c>
      <c r="AE2368" t="s"/>
      <c r="AF2368" t="s"/>
      <c r="AG2368" t="s"/>
      <c r="AH2368" t="s"/>
      <c r="AI2368" t="s"/>
      <c r="AJ2368" t="s"/>
      <c r="AK2368" t="s">
        <v>87</v>
      </c>
      <c r="AL2368" t="s"/>
      <c r="AM2368" t="s"/>
      <c r="AN2368" t="s">
        <v>87</v>
      </c>
      <c r="AO2368" t="s"/>
      <c r="AP2368" t="n">
        <v>98</v>
      </c>
      <c r="AQ2368" t="s">
        <v>88</v>
      </c>
      <c r="AR2368" t="s">
        <v>121</v>
      </c>
      <c r="AS2368" t="s"/>
      <c r="AT2368" t="s">
        <v>90</v>
      </c>
      <c r="AU2368" t="s"/>
      <c r="AV2368" t="s"/>
      <c r="AW2368" t="s"/>
      <c r="AX2368" t="s"/>
      <c r="AY2368" t="n">
        <v>10087210</v>
      </c>
      <c r="AZ2368" t="s">
        <v>91</v>
      </c>
      <c r="BA2368" t="s"/>
      <c r="BB2368" t="n">
        <v>42250</v>
      </c>
      <c r="BC2368" t="s"/>
      <c r="BD2368" t="s"/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92</v>
      </c>
    </row>
    <row r="2369" spans="1:70">
      <c r="A2369" t="s">
        <v>70</v>
      </c>
      <c r="B2369" t="s">
        <v>71</v>
      </c>
      <c r="C2369" t="s">
        <v>72</v>
      </c>
      <c r="D2369" t="n">
        <v>2</v>
      </c>
      <c r="E2369" t="s">
        <v>286</v>
      </c>
      <c r="F2369" t="n">
        <v>-1</v>
      </c>
      <c r="G2369" t="s">
        <v>74</v>
      </c>
      <c r="H2369" t="s">
        <v>75</v>
      </c>
      <c r="I2369" t="s"/>
      <c r="J2369" t="s">
        <v>74</v>
      </c>
      <c r="K2369" t="n">
        <v>96</v>
      </c>
      <c r="L2369" t="s">
        <v>76</v>
      </c>
      <c r="M2369" t="s"/>
      <c r="N2369" t="s">
        <v>117</v>
      </c>
      <c r="O2369" t="s">
        <v>78</v>
      </c>
      <c r="P2369" t="s">
        <v>286</v>
      </c>
      <c r="Q2369" t="s"/>
      <c r="R2369" t="s">
        <v>220</v>
      </c>
      <c r="S2369" t="s">
        <v>250</v>
      </c>
      <c r="T2369" t="s">
        <v>81</v>
      </c>
      <c r="U2369" t="s">
        <v>82</v>
      </c>
      <c r="V2369" t="s">
        <v>83</v>
      </c>
      <c r="W2369" t="s">
        <v>84</v>
      </c>
      <c r="X2369" t="s"/>
      <c r="Y2369" t="s">
        <v>85</v>
      </c>
      <c r="Z2369">
        <f>HYPERLINK("https://hotel-media.eclerx.com/savepage/tk_15468538527887654_sr_273.html","info")</f>
        <v/>
      </c>
      <c r="AA2369" t="n">
        <v>-10087210</v>
      </c>
      <c r="AB2369" t="s"/>
      <c r="AC2369" t="s"/>
      <c r="AD2369" t="s">
        <v>86</v>
      </c>
      <c r="AE2369" t="s"/>
      <c r="AF2369" t="s"/>
      <c r="AG2369" t="s"/>
      <c r="AH2369" t="s"/>
      <c r="AI2369" t="s"/>
      <c r="AJ2369" t="s"/>
      <c r="AK2369" t="s">
        <v>87</v>
      </c>
      <c r="AL2369" t="s"/>
      <c r="AM2369" t="s"/>
      <c r="AN2369" t="s">
        <v>87</v>
      </c>
      <c r="AO2369" t="s"/>
      <c r="AP2369" t="n">
        <v>98</v>
      </c>
      <c r="AQ2369" t="s">
        <v>88</v>
      </c>
      <c r="AR2369" t="s">
        <v>124</v>
      </c>
      <c r="AS2369" t="s"/>
      <c r="AT2369" t="s">
        <v>90</v>
      </c>
      <c r="AU2369" t="s"/>
      <c r="AV2369" t="s"/>
      <c r="AW2369" t="s"/>
      <c r="AX2369" t="s"/>
      <c r="AY2369" t="n">
        <v>10087210</v>
      </c>
      <c r="AZ2369" t="s">
        <v>91</v>
      </c>
      <c r="BA2369" t="s"/>
      <c r="BB2369" t="n">
        <v>42250</v>
      </c>
      <c r="BC2369" t="s"/>
      <c r="BD2369" t="s"/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92</v>
      </c>
    </row>
    <row r="2370" spans="1:70">
      <c r="A2370" t="s">
        <v>70</v>
      </c>
      <c r="B2370" t="s">
        <v>71</v>
      </c>
      <c r="C2370" t="s">
        <v>72</v>
      </c>
      <c r="D2370" t="n">
        <v>2</v>
      </c>
      <c r="E2370" t="s">
        <v>286</v>
      </c>
      <c r="F2370" t="n">
        <v>-1</v>
      </c>
      <c r="G2370" t="s">
        <v>74</v>
      </c>
      <c r="H2370" t="s">
        <v>75</v>
      </c>
      <c r="I2370" t="s"/>
      <c r="J2370" t="s">
        <v>74</v>
      </c>
      <c r="K2370" t="n">
        <v>96</v>
      </c>
      <c r="L2370" t="s">
        <v>76</v>
      </c>
      <c r="M2370" t="s"/>
      <c r="N2370" t="s">
        <v>117</v>
      </c>
      <c r="O2370" t="s">
        <v>78</v>
      </c>
      <c r="P2370" t="s">
        <v>286</v>
      </c>
      <c r="Q2370" t="s"/>
      <c r="R2370" t="s">
        <v>220</v>
      </c>
      <c r="S2370" t="s">
        <v>250</v>
      </c>
      <c r="T2370" t="s">
        <v>81</v>
      </c>
      <c r="U2370" t="s">
        <v>82</v>
      </c>
      <c r="V2370" t="s">
        <v>83</v>
      </c>
      <c r="W2370" t="s">
        <v>84</v>
      </c>
      <c r="X2370" t="s"/>
      <c r="Y2370" t="s">
        <v>85</v>
      </c>
      <c r="Z2370">
        <f>HYPERLINK("https://hotel-media.eclerx.com/savepage/tk_15468538527887654_sr_273.html","info")</f>
        <v/>
      </c>
      <c r="AA2370" t="n">
        <v>-10087210</v>
      </c>
      <c r="AB2370" t="s"/>
      <c r="AC2370" t="s"/>
      <c r="AD2370" t="s">
        <v>86</v>
      </c>
      <c r="AE2370" t="s"/>
      <c r="AF2370" t="s"/>
      <c r="AG2370" t="s"/>
      <c r="AH2370" t="s"/>
      <c r="AI2370" t="s"/>
      <c r="AJ2370" t="s"/>
      <c r="AK2370" t="s">
        <v>87</v>
      </c>
      <c r="AL2370" t="s"/>
      <c r="AM2370" t="s"/>
      <c r="AN2370" t="s">
        <v>87</v>
      </c>
      <c r="AO2370" t="s"/>
      <c r="AP2370" t="n">
        <v>98</v>
      </c>
      <c r="AQ2370" t="s">
        <v>88</v>
      </c>
      <c r="AR2370" t="s">
        <v>119</v>
      </c>
      <c r="AS2370" t="s"/>
      <c r="AT2370" t="s">
        <v>90</v>
      </c>
      <c r="AU2370" t="s"/>
      <c r="AV2370" t="s"/>
      <c r="AW2370" t="s"/>
      <c r="AX2370" t="s"/>
      <c r="AY2370" t="n">
        <v>10087210</v>
      </c>
      <c r="AZ2370" t="s">
        <v>91</v>
      </c>
      <c r="BA2370" t="s"/>
      <c r="BB2370" t="n">
        <v>42250</v>
      </c>
      <c r="BC2370" t="s"/>
      <c r="BD2370" t="s"/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92</v>
      </c>
    </row>
    <row r="2371" spans="1:70">
      <c r="A2371" t="s">
        <v>70</v>
      </c>
      <c r="B2371" t="s">
        <v>71</v>
      </c>
      <c r="C2371" t="s">
        <v>72</v>
      </c>
      <c r="D2371" t="n">
        <v>2</v>
      </c>
      <c r="E2371" t="s">
        <v>286</v>
      </c>
      <c r="F2371" t="n">
        <v>-1</v>
      </c>
      <c r="G2371" t="s">
        <v>74</v>
      </c>
      <c r="H2371" t="s">
        <v>75</v>
      </c>
      <c r="I2371" t="s"/>
      <c r="J2371" t="s">
        <v>74</v>
      </c>
      <c r="K2371" t="n">
        <v>99</v>
      </c>
      <c r="L2371" t="s">
        <v>76</v>
      </c>
      <c r="M2371" t="s"/>
      <c r="N2371" t="s">
        <v>292</v>
      </c>
      <c r="O2371" t="s">
        <v>78</v>
      </c>
      <c r="P2371" t="s">
        <v>286</v>
      </c>
      <c r="Q2371" t="s"/>
      <c r="R2371" t="s">
        <v>220</v>
      </c>
      <c r="S2371" t="s">
        <v>142</v>
      </c>
      <c r="T2371" t="s">
        <v>81</v>
      </c>
      <c r="U2371" t="s">
        <v>82</v>
      </c>
      <c r="V2371" t="s">
        <v>83</v>
      </c>
      <c r="W2371" t="s">
        <v>84</v>
      </c>
      <c r="X2371" t="s"/>
      <c r="Y2371" t="s">
        <v>85</v>
      </c>
      <c r="Z2371">
        <f>HYPERLINK("https://hotel-media.eclerx.com/savepage/tk_15468538527887654_sr_273.html","info")</f>
        <v/>
      </c>
      <c r="AA2371" t="n">
        <v>-10087210</v>
      </c>
      <c r="AB2371" t="s"/>
      <c r="AC2371" t="s"/>
      <c r="AD2371" t="s">
        <v>86</v>
      </c>
      <c r="AE2371" t="s"/>
      <c r="AF2371" t="s"/>
      <c r="AG2371" t="s"/>
      <c r="AH2371" t="s"/>
      <c r="AI2371" t="s"/>
      <c r="AJ2371" t="s"/>
      <c r="AK2371" t="s">
        <v>87</v>
      </c>
      <c r="AL2371" t="s"/>
      <c r="AM2371" t="s"/>
      <c r="AN2371" t="s">
        <v>87</v>
      </c>
      <c r="AO2371" t="s"/>
      <c r="AP2371" t="n">
        <v>98</v>
      </c>
      <c r="AQ2371" t="s">
        <v>88</v>
      </c>
      <c r="AR2371" t="s">
        <v>89</v>
      </c>
      <c r="AS2371" t="s"/>
      <c r="AT2371" t="s">
        <v>90</v>
      </c>
      <c r="AU2371" t="s"/>
      <c r="AV2371" t="s"/>
      <c r="AW2371" t="s"/>
      <c r="AX2371" t="s"/>
      <c r="AY2371" t="n">
        <v>10087210</v>
      </c>
      <c r="AZ2371" t="s">
        <v>91</v>
      </c>
      <c r="BA2371" t="s"/>
      <c r="BB2371" t="n">
        <v>42250</v>
      </c>
      <c r="BC2371" t="s"/>
      <c r="BD2371" t="s"/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92</v>
      </c>
    </row>
    <row r="2372" spans="1:70">
      <c r="A2372" t="s">
        <v>70</v>
      </c>
      <c r="B2372" t="s">
        <v>71</v>
      </c>
      <c r="C2372" t="s">
        <v>72</v>
      </c>
      <c r="D2372" t="n">
        <v>2</v>
      </c>
      <c r="E2372" t="s">
        <v>286</v>
      </c>
      <c r="F2372" t="n">
        <v>-1</v>
      </c>
      <c r="G2372" t="s">
        <v>74</v>
      </c>
      <c r="H2372" t="s">
        <v>75</v>
      </c>
      <c r="I2372" t="s"/>
      <c r="J2372" t="s">
        <v>74</v>
      </c>
      <c r="K2372" t="n">
        <v>101</v>
      </c>
      <c r="L2372" t="s">
        <v>76</v>
      </c>
      <c r="M2372" t="s"/>
      <c r="N2372" t="s">
        <v>292</v>
      </c>
      <c r="O2372" t="s">
        <v>78</v>
      </c>
      <c r="P2372" t="s">
        <v>286</v>
      </c>
      <c r="Q2372" t="s"/>
      <c r="R2372" t="s">
        <v>220</v>
      </c>
      <c r="S2372" t="s">
        <v>144</v>
      </c>
      <c r="T2372" t="s">
        <v>81</v>
      </c>
      <c r="U2372" t="s">
        <v>82</v>
      </c>
      <c r="V2372" t="s">
        <v>83</v>
      </c>
      <c r="W2372" t="s">
        <v>84</v>
      </c>
      <c r="X2372" t="s"/>
      <c r="Y2372" t="s">
        <v>85</v>
      </c>
      <c r="Z2372">
        <f>HYPERLINK("https://hotel-media.eclerx.com/savepage/tk_15468538527887654_sr_273.html","info")</f>
        <v/>
      </c>
      <c r="AA2372" t="n">
        <v>-10087210</v>
      </c>
      <c r="AB2372" t="s"/>
      <c r="AC2372" t="s"/>
      <c r="AD2372" t="s">
        <v>86</v>
      </c>
      <c r="AE2372" t="s"/>
      <c r="AF2372" t="s"/>
      <c r="AG2372" t="s"/>
      <c r="AH2372" t="s"/>
      <c r="AI2372" t="s"/>
      <c r="AJ2372" t="s"/>
      <c r="AK2372" t="s">
        <v>87</v>
      </c>
      <c r="AL2372" t="s"/>
      <c r="AM2372" t="s"/>
      <c r="AN2372" t="s">
        <v>87</v>
      </c>
      <c r="AO2372" t="s"/>
      <c r="AP2372" t="n">
        <v>98</v>
      </c>
      <c r="AQ2372" t="s">
        <v>88</v>
      </c>
      <c r="AR2372" t="s">
        <v>114</v>
      </c>
      <c r="AS2372" t="s"/>
      <c r="AT2372" t="s">
        <v>90</v>
      </c>
      <c r="AU2372" t="s"/>
      <c r="AV2372" t="s"/>
      <c r="AW2372" t="s"/>
      <c r="AX2372" t="s"/>
      <c r="AY2372" t="n">
        <v>10087210</v>
      </c>
      <c r="AZ2372" t="s">
        <v>91</v>
      </c>
      <c r="BA2372" t="s"/>
      <c r="BB2372" t="n">
        <v>42250</v>
      </c>
      <c r="BC2372" t="s"/>
      <c r="BD2372" t="s"/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92</v>
      </c>
    </row>
    <row r="2373" spans="1:70">
      <c r="A2373" t="s">
        <v>70</v>
      </c>
      <c r="B2373" t="s">
        <v>71</v>
      </c>
      <c r="C2373" t="s">
        <v>72</v>
      </c>
      <c r="D2373" t="n">
        <v>2</v>
      </c>
      <c r="E2373" t="s">
        <v>286</v>
      </c>
      <c r="F2373" t="n">
        <v>-1</v>
      </c>
      <c r="G2373" t="s">
        <v>74</v>
      </c>
      <c r="H2373" t="s">
        <v>75</v>
      </c>
      <c r="I2373" t="s"/>
      <c r="J2373" t="s">
        <v>74</v>
      </c>
      <c r="K2373" t="n">
        <v>102</v>
      </c>
      <c r="L2373" t="s">
        <v>76</v>
      </c>
      <c r="M2373" t="s"/>
      <c r="N2373" t="s">
        <v>283</v>
      </c>
      <c r="O2373" t="s">
        <v>78</v>
      </c>
      <c r="P2373" t="s">
        <v>286</v>
      </c>
      <c r="Q2373" t="s"/>
      <c r="R2373" t="s">
        <v>220</v>
      </c>
      <c r="S2373" t="s">
        <v>145</v>
      </c>
      <c r="T2373" t="s">
        <v>81</v>
      </c>
      <c r="U2373" t="s">
        <v>82</v>
      </c>
      <c r="V2373" t="s">
        <v>83</v>
      </c>
      <c r="W2373" t="s">
        <v>84</v>
      </c>
      <c r="X2373" t="s"/>
      <c r="Y2373" t="s">
        <v>85</v>
      </c>
      <c r="Z2373">
        <f>HYPERLINK("https://hotel-media.eclerx.com/savepage/tk_15468538527887654_sr_273.html","info")</f>
        <v/>
      </c>
      <c r="AA2373" t="n">
        <v>-10087210</v>
      </c>
      <c r="AB2373" t="s"/>
      <c r="AC2373" t="s"/>
      <c r="AD2373" t="s">
        <v>86</v>
      </c>
      <c r="AE2373" t="s"/>
      <c r="AF2373" t="s"/>
      <c r="AG2373" t="s"/>
      <c r="AH2373" t="s"/>
      <c r="AI2373" t="s"/>
      <c r="AJ2373" t="s"/>
      <c r="AK2373" t="s">
        <v>87</v>
      </c>
      <c r="AL2373" t="s"/>
      <c r="AM2373" t="s"/>
      <c r="AN2373" t="s">
        <v>87</v>
      </c>
      <c r="AO2373" t="s"/>
      <c r="AP2373" t="n">
        <v>98</v>
      </c>
      <c r="AQ2373" t="s">
        <v>88</v>
      </c>
      <c r="AR2373" t="s">
        <v>127</v>
      </c>
      <c r="AS2373" t="s"/>
      <c r="AT2373" t="s">
        <v>90</v>
      </c>
      <c r="AU2373" t="s"/>
      <c r="AV2373" t="s"/>
      <c r="AW2373" t="s"/>
      <c r="AX2373" t="s"/>
      <c r="AY2373" t="n">
        <v>10087210</v>
      </c>
      <c r="AZ2373" t="s">
        <v>91</v>
      </c>
      <c r="BA2373" t="s"/>
      <c r="BB2373" t="n">
        <v>42250</v>
      </c>
      <c r="BC2373" t="s"/>
      <c r="BD2373" t="s"/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92</v>
      </c>
    </row>
    <row r="2374" spans="1:70">
      <c r="A2374" t="s">
        <v>70</v>
      </c>
      <c r="B2374" t="s">
        <v>71</v>
      </c>
      <c r="C2374" t="s">
        <v>72</v>
      </c>
      <c r="D2374" t="n">
        <v>2</v>
      </c>
      <c r="E2374" t="s">
        <v>286</v>
      </c>
      <c r="F2374" t="n">
        <v>-1</v>
      </c>
      <c r="G2374" t="s">
        <v>74</v>
      </c>
      <c r="H2374" t="s">
        <v>75</v>
      </c>
      <c r="I2374" t="s"/>
      <c r="J2374" t="s">
        <v>74</v>
      </c>
      <c r="K2374" t="n">
        <v>104</v>
      </c>
      <c r="L2374" t="s">
        <v>76</v>
      </c>
      <c r="M2374" t="s"/>
      <c r="N2374" t="s">
        <v>131</v>
      </c>
      <c r="O2374" t="s">
        <v>78</v>
      </c>
      <c r="P2374" t="s">
        <v>286</v>
      </c>
      <c r="Q2374" t="s"/>
      <c r="R2374" t="s">
        <v>220</v>
      </c>
      <c r="S2374" t="s">
        <v>150</v>
      </c>
      <c r="T2374" t="s">
        <v>81</v>
      </c>
      <c r="U2374" t="s">
        <v>82</v>
      </c>
      <c r="V2374" t="s">
        <v>83</v>
      </c>
      <c r="W2374" t="s">
        <v>84</v>
      </c>
      <c r="X2374" t="s"/>
      <c r="Y2374" t="s">
        <v>85</v>
      </c>
      <c r="Z2374">
        <f>HYPERLINK("https://hotel-media.eclerx.com/savepage/tk_15468538527887654_sr_273.html","info")</f>
        <v/>
      </c>
      <c r="AA2374" t="n">
        <v>-10087210</v>
      </c>
      <c r="AB2374" t="s"/>
      <c r="AC2374" t="s"/>
      <c r="AD2374" t="s">
        <v>86</v>
      </c>
      <c r="AE2374" t="s"/>
      <c r="AF2374" t="s"/>
      <c r="AG2374" t="s"/>
      <c r="AH2374" t="s"/>
      <c r="AI2374" t="s"/>
      <c r="AJ2374" t="s"/>
      <c r="AK2374" t="s">
        <v>87</v>
      </c>
      <c r="AL2374" t="s"/>
      <c r="AM2374" t="s"/>
      <c r="AN2374" t="s">
        <v>87</v>
      </c>
      <c r="AO2374" t="s"/>
      <c r="AP2374" t="n">
        <v>98</v>
      </c>
      <c r="AQ2374" t="s">
        <v>88</v>
      </c>
      <c r="AR2374" t="s">
        <v>133</v>
      </c>
      <c r="AS2374" t="s"/>
      <c r="AT2374" t="s">
        <v>90</v>
      </c>
      <c r="AU2374" t="s"/>
      <c r="AV2374" t="s"/>
      <c r="AW2374" t="s"/>
      <c r="AX2374" t="s"/>
      <c r="AY2374" t="n">
        <v>10087210</v>
      </c>
      <c r="AZ2374" t="s">
        <v>91</v>
      </c>
      <c r="BA2374" t="s"/>
      <c r="BB2374" t="n">
        <v>42250</v>
      </c>
      <c r="BC2374" t="s"/>
      <c r="BD2374" t="s"/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92</v>
      </c>
    </row>
    <row r="2375" spans="1:70">
      <c r="A2375" t="s">
        <v>70</v>
      </c>
      <c r="B2375" t="s">
        <v>71</v>
      </c>
      <c r="C2375" t="s">
        <v>72</v>
      </c>
      <c r="D2375" t="n">
        <v>2</v>
      </c>
      <c r="E2375" t="s">
        <v>286</v>
      </c>
      <c r="F2375" t="n">
        <v>-1</v>
      </c>
      <c r="G2375" t="s">
        <v>74</v>
      </c>
      <c r="H2375" t="s">
        <v>75</v>
      </c>
      <c r="I2375" t="s"/>
      <c r="J2375" t="s">
        <v>74</v>
      </c>
      <c r="K2375" t="n">
        <v>114</v>
      </c>
      <c r="L2375" t="s">
        <v>76</v>
      </c>
      <c r="M2375" t="s"/>
      <c r="N2375" t="s">
        <v>137</v>
      </c>
      <c r="O2375" t="s">
        <v>78</v>
      </c>
      <c r="P2375" t="s">
        <v>286</v>
      </c>
      <c r="Q2375" t="s"/>
      <c r="R2375" t="s">
        <v>220</v>
      </c>
      <c r="S2375" t="s">
        <v>223</v>
      </c>
      <c r="T2375" t="s">
        <v>81</v>
      </c>
      <c r="U2375" t="s">
        <v>82</v>
      </c>
      <c r="V2375" t="s">
        <v>83</v>
      </c>
      <c r="W2375" t="s">
        <v>84</v>
      </c>
      <c r="X2375" t="s"/>
      <c r="Y2375" t="s">
        <v>85</v>
      </c>
      <c r="Z2375">
        <f>HYPERLINK("https://hotel-media.eclerx.com/savepage/tk_15468538527887654_sr_273.html","info")</f>
        <v/>
      </c>
      <c r="AA2375" t="n">
        <v>-10087210</v>
      </c>
      <c r="AB2375" t="s"/>
      <c r="AC2375" t="s"/>
      <c r="AD2375" t="s">
        <v>86</v>
      </c>
      <c r="AE2375" t="s"/>
      <c r="AF2375" t="s"/>
      <c r="AG2375" t="s"/>
      <c r="AH2375" t="s"/>
      <c r="AI2375" t="s"/>
      <c r="AJ2375" t="s"/>
      <c r="AK2375" t="s">
        <v>87</v>
      </c>
      <c r="AL2375" t="s"/>
      <c r="AM2375" t="s"/>
      <c r="AN2375" t="s">
        <v>87</v>
      </c>
      <c r="AO2375" t="s"/>
      <c r="AP2375" t="n">
        <v>98</v>
      </c>
      <c r="AQ2375" t="s">
        <v>88</v>
      </c>
      <c r="AR2375" t="s">
        <v>121</v>
      </c>
      <c r="AS2375" t="s"/>
      <c r="AT2375" t="s">
        <v>90</v>
      </c>
      <c r="AU2375" t="s"/>
      <c r="AV2375" t="s"/>
      <c r="AW2375" t="s"/>
      <c r="AX2375" t="s"/>
      <c r="AY2375" t="n">
        <v>10087210</v>
      </c>
      <c r="AZ2375" t="s">
        <v>91</v>
      </c>
      <c r="BA2375" t="s"/>
      <c r="BB2375" t="n">
        <v>42250</v>
      </c>
      <c r="BC2375" t="s"/>
      <c r="BD2375" t="s"/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92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286</v>
      </c>
      <c r="F2376" t="n">
        <v>-1</v>
      </c>
      <c r="G2376" t="s">
        <v>74</v>
      </c>
      <c r="H2376" t="s">
        <v>75</v>
      </c>
      <c r="I2376" t="s"/>
      <c r="J2376" t="s">
        <v>74</v>
      </c>
      <c r="K2376" t="n">
        <v>114</v>
      </c>
      <c r="L2376" t="s">
        <v>76</v>
      </c>
      <c r="M2376" t="s"/>
      <c r="N2376" t="s">
        <v>291</v>
      </c>
      <c r="O2376" t="s">
        <v>78</v>
      </c>
      <c r="P2376" t="s">
        <v>286</v>
      </c>
      <c r="Q2376" t="s"/>
      <c r="R2376" t="s">
        <v>220</v>
      </c>
      <c r="S2376" t="s">
        <v>223</v>
      </c>
      <c r="T2376" t="s">
        <v>81</v>
      </c>
      <c r="U2376" t="s">
        <v>82</v>
      </c>
      <c r="V2376" t="s">
        <v>83</v>
      </c>
      <c r="W2376" t="s">
        <v>84</v>
      </c>
      <c r="X2376" t="s"/>
      <c r="Y2376" t="s">
        <v>85</v>
      </c>
      <c r="Z2376">
        <f>HYPERLINK("https://hotel-media.eclerx.com/savepage/tk_15468538527887654_sr_273.html","info")</f>
        <v/>
      </c>
      <c r="AA2376" t="n">
        <v>-10087210</v>
      </c>
      <c r="AB2376" t="s"/>
      <c r="AC2376" t="s"/>
      <c r="AD2376" t="s">
        <v>86</v>
      </c>
      <c r="AE2376" t="s"/>
      <c r="AF2376" t="s"/>
      <c r="AG2376" t="s"/>
      <c r="AH2376" t="s"/>
      <c r="AI2376" t="s"/>
      <c r="AJ2376" t="s"/>
      <c r="AK2376" t="s">
        <v>87</v>
      </c>
      <c r="AL2376" t="s"/>
      <c r="AM2376" t="s"/>
      <c r="AN2376" t="s">
        <v>87</v>
      </c>
      <c r="AO2376" t="s"/>
      <c r="AP2376" t="n">
        <v>98</v>
      </c>
      <c r="AQ2376" t="s">
        <v>88</v>
      </c>
      <c r="AR2376" t="s">
        <v>123</v>
      </c>
      <c r="AS2376" t="s"/>
      <c r="AT2376" t="s">
        <v>90</v>
      </c>
      <c r="AU2376" t="s"/>
      <c r="AV2376" t="s"/>
      <c r="AW2376" t="s"/>
      <c r="AX2376" t="s"/>
      <c r="AY2376" t="n">
        <v>10087210</v>
      </c>
      <c r="AZ2376" t="s">
        <v>91</v>
      </c>
      <c r="BA2376" t="s"/>
      <c r="BB2376" t="n">
        <v>42250</v>
      </c>
      <c r="BC2376" t="s"/>
      <c r="BD2376" t="s"/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92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286</v>
      </c>
      <c r="F2377" t="n">
        <v>-1</v>
      </c>
      <c r="G2377" t="s">
        <v>74</v>
      </c>
      <c r="H2377" t="s">
        <v>75</v>
      </c>
      <c r="I2377" t="s"/>
      <c r="J2377" t="s">
        <v>74</v>
      </c>
      <c r="K2377" t="n">
        <v>114</v>
      </c>
      <c r="L2377" t="s">
        <v>76</v>
      </c>
      <c r="M2377" t="s"/>
      <c r="N2377" t="s">
        <v>128</v>
      </c>
      <c r="O2377" t="s">
        <v>78</v>
      </c>
      <c r="P2377" t="s">
        <v>286</v>
      </c>
      <c r="Q2377" t="s"/>
      <c r="R2377" t="s">
        <v>220</v>
      </c>
      <c r="S2377" t="s">
        <v>223</v>
      </c>
      <c r="T2377" t="s">
        <v>81</v>
      </c>
      <c r="U2377" t="s">
        <v>82</v>
      </c>
      <c r="V2377" t="s">
        <v>83</v>
      </c>
      <c r="W2377" t="s">
        <v>84</v>
      </c>
      <c r="X2377" t="s"/>
      <c r="Y2377" t="s">
        <v>85</v>
      </c>
      <c r="Z2377">
        <f>HYPERLINK("https://hotel-media.eclerx.com/savepage/tk_15468538527887654_sr_273.html","info")</f>
        <v/>
      </c>
      <c r="AA2377" t="n">
        <v>-10087210</v>
      </c>
      <c r="AB2377" t="s"/>
      <c r="AC2377" t="s"/>
      <c r="AD2377" t="s">
        <v>86</v>
      </c>
      <c r="AE2377" t="s"/>
      <c r="AF2377" t="s"/>
      <c r="AG2377" t="s"/>
      <c r="AH2377" t="s"/>
      <c r="AI2377" t="s"/>
      <c r="AJ2377" t="s"/>
      <c r="AK2377" t="s">
        <v>87</v>
      </c>
      <c r="AL2377" t="s"/>
      <c r="AM2377" t="s"/>
      <c r="AN2377" t="s">
        <v>87</v>
      </c>
      <c r="AO2377" t="s"/>
      <c r="AP2377" t="n">
        <v>98</v>
      </c>
      <c r="AQ2377" t="s">
        <v>88</v>
      </c>
      <c r="AR2377" t="s">
        <v>124</v>
      </c>
      <c r="AS2377" t="s"/>
      <c r="AT2377" t="s">
        <v>90</v>
      </c>
      <c r="AU2377" t="s"/>
      <c r="AV2377" t="s"/>
      <c r="AW2377" t="s"/>
      <c r="AX2377" t="s"/>
      <c r="AY2377" t="n">
        <v>10087210</v>
      </c>
      <c r="AZ2377" t="s">
        <v>91</v>
      </c>
      <c r="BA2377" t="s"/>
      <c r="BB2377" t="n">
        <v>42250</v>
      </c>
      <c r="BC2377" t="s"/>
      <c r="BD2377" t="s"/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92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286</v>
      </c>
      <c r="F2378" t="n">
        <v>-1</v>
      </c>
      <c r="G2378" t="s">
        <v>74</v>
      </c>
      <c r="H2378" t="s">
        <v>75</v>
      </c>
      <c r="I2378" t="s"/>
      <c r="J2378" t="s">
        <v>74</v>
      </c>
      <c r="K2378" t="n">
        <v>114</v>
      </c>
      <c r="L2378" t="s">
        <v>76</v>
      </c>
      <c r="M2378" t="s"/>
      <c r="N2378" t="s">
        <v>128</v>
      </c>
      <c r="O2378" t="s">
        <v>78</v>
      </c>
      <c r="P2378" t="s">
        <v>286</v>
      </c>
      <c r="Q2378" t="s"/>
      <c r="R2378" t="s">
        <v>220</v>
      </c>
      <c r="S2378" t="s">
        <v>223</v>
      </c>
      <c r="T2378" t="s">
        <v>81</v>
      </c>
      <c r="U2378" t="s">
        <v>82</v>
      </c>
      <c r="V2378" t="s">
        <v>83</v>
      </c>
      <c r="W2378" t="s">
        <v>84</v>
      </c>
      <c r="X2378" t="s"/>
      <c r="Y2378" t="s">
        <v>85</v>
      </c>
      <c r="Z2378">
        <f>HYPERLINK("https://hotel-media.eclerx.com/savepage/tk_15468538527887654_sr_273.html","info")</f>
        <v/>
      </c>
      <c r="AA2378" t="n">
        <v>-10087210</v>
      </c>
      <c r="AB2378" t="s"/>
      <c r="AC2378" t="s"/>
      <c r="AD2378" t="s">
        <v>86</v>
      </c>
      <c r="AE2378" t="s"/>
      <c r="AF2378" t="s"/>
      <c r="AG2378" t="s"/>
      <c r="AH2378" t="s"/>
      <c r="AI2378" t="s"/>
      <c r="AJ2378" t="s"/>
      <c r="AK2378" t="s">
        <v>87</v>
      </c>
      <c r="AL2378" t="s"/>
      <c r="AM2378" t="s"/>
      <c r="AN2378" t="s">
        <v>87</v>
      </c>
      <c r="AO2378" t="s"/>
      <c r="AP2378" t="n">
        <v>98</v>
      </c>
      <c r="AQ2378" t="s">
        <v>88</v>
      </c>
      <c r="AR2378" t="s">
        <v>119</v>
      </c>
      <c r="AS2378" t="s"/>
      <c r="AT2378" t="s">
        <v>90</v>
      </c>
      <c r="AU2378" t="s"/>
      <c r="AV2378" t="s"/>
      <c r="AW2378" t="s"/>
      <c r="AX2378" t="s"/>
      <c r="AY2378" t="n">
        <v>10087210</v>
      </c>
      <c r="AZ2378" t="s">
        <v>91</v>
      </c>
      <c r="BA2378" t="s"/>
      <c r="BB2378" t="n">
        <v>42250</v>
      </c>
      <c r="BC2378" t="s"/>
      <c r="BD2378" t="s"/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92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286</v>
      </c>
      <c r="F2379" t="n">
        <v>-1</v>
      </c>
      <c r="G2379" t="s">
        <v>74</v>
      </c>
      <c r="H2379" t="s">
        <v>75</v>
      </c>
      <c r="I2379" t="s"/>
      <c r="J2379" t="s">
        <v>74</v>
      </c>
      <c r="K2379" t="n">
        <v>121</v>
      </c>
      <c r="L2379" t="s">
        <v>76</v>
      </c>
      <c r="M2379" t="s"/>
      <c r="N2379" t="s">
        <v>128</v>
      </c>
      <c r="O2379" t="s">
        <v>78</v>
      </c>
      <c r="P2379" t="s">
        <v>286</v>
      </c>
      <c r="Q2379" t="s"/>
      <c r="R2379" t="s">
        <v>220</v>
      </c>
      <c r="S2379" t="s">
        <v>293</v>
      </c>
      <c r="T2379" t="s">
        <v>81</v>
      </c>
      <c r="U2379" t="s">
        <v>82</v>
      </c>
      <c r="V2379" t="s">
        <v>83</v>
      </c>
      <c r="W2379" t="s">
        <v>84</v>
      </c>
      <c r="X2379" t="s"/>
      <c r="Y2379" t="s">
        <v>85</v>
      </c>
      <c r="Z2379">
        <f>HYPERLINK("https://hotel-media.eclerx.com/savepage/tk_15468538527887654_sr_273.html","info")</f>
        <v/>
      </c>
      <c r="AA2379" t="n">
        <v>-10087210</v>
      </c>
      <c r="AB2379" t="s"/>
      <c r="AC2379" t="s"/>
      <c r="AD2379" t="s">
        <v>86</v>
      </c>
      <c r="AE2379" t="s"/>
      <c r="AF2379" t="s"/>
      <c r="AG2379" t="s"/>
      <c r="AH2379" t="s"/>
      <c r="AI2379" t="s"/>
      <c r="AJ2379" t="s"/>
      <c r="AK2379" t="s">
        <v>87</v>
      </c>
      <c r="AL2379" t="s"/>
      <c r="AM2379" t="s"/>
      <c r="AN2379" t="s">
        <v>87</v>
      </c>
      <c r="AO2379" t="s"/>
      <c r="AP2379" t="n">
        <v>98</v>
      </c>
      <c r="AQ2379" t="s">
        <v>88</v>
      </c>
      <c r="AR2379" t="s">
        <v>141</v>
      </c>
      <c r="AS2379" t="s"/>
      <c r="AT2379" t="s">
        <v>90</v>
      </c>
      <c r="AU2379" t="s"/>
      <c r="AV2379" t="s"/>
      <c r="AW2379" t="s"/>
      <c r="AX2379" t="s"/>
      <c r="AY2379" t="n">
        <v>10087210</v>
      </c>
      <c r="AZ2379" t="s">
        <v>91</v>
      </c>
      <c r="BA2379" t="s"/>
      <c r="BB2379" t="n">
        <v>42250</v>
      </c>
      <c r="BC2379" t="s"/>
      <c r="BD2379" t="s"/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92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286</v>
      </c>
      <c r="F2380" t="n">
        <v>-1</v>
      </c>
      <c r="G2380" t="s">
        <v>74</v>
      </c>
      <c r="H2380" t="s">
        <v>75</v>
      </c>
      <c r="I2380" t="s"/>
      <c r="J2380" t="s">
        <v>74</v>
      </c>
      <c r="K2380" t="n">
        <v>121</v>
      </c>
      <c r="L2380" t="s">
        <v>76</v>
      </c>
      <c r="M2380" t="s"/>
      <c r="N2380" t="s">
        <v>131</v>
      </c>
      <c r="O2380" t="s">
        <v>78</v>
      </c>
      <c r="P2380" t="s">
        <v>286</v>
      </c>
      <c r="Q2380" t="s"/>
      <c r="R2380" t="s">
        <v>220</v>
      </c>
      <c r="S2380" t="s">
        <v>293</v>
      </c>
      <c r="T2380" t="s">
        <v>81</v>
      </c>
      <c r="U2380" t="s">
        <v>82</v>
      </c>
      <c r="V2380" t="s">
        <v>83</v>
      </c>
      <c r="W2380" t="s">
        <v>84</v>
      </c>
      <c r="X2380" t="s"/>
      <c r="Y2380" t="s">
        <v>85</v>
      </c>
      <c r="Z2380">
        <f>HYPERLINK("https://hotel-media.eclerx.com/savepage/tk_15468538527887654_sr_273.html","info")</f>
        <v/>
      </c>
      <c r="AA2380" t="n">
        <v>-10087210</v>
      </c>
      <c r="AB2380" t="s"/>
      <c r="AC2380" t="s"/>
      <c r="AD2380" t="s">
        <v>86</v>
      </c>
      <c r="AE2380" t="s"/>
      <c r="AF2380" t="s"/>
      <c r="AG2380" t="s"/>
      <c r="AH2380" t="s"/>
      <c r="AI2380" t="s"/>
      <c r="AJ2380" t="s"/>
      <c r="AK2380" t="s">
        <v>87</v>
      </c>
      <c r="AL2380" t="s"/>
      <c r="AM2380" t="s"/>
      <c r="AN2380" t="s">
        <v>87</v>
      </c>
      <c r="AO2380" t="s"/>
      <c r="AP2380" t="n">
        <v>98</v>
      </c>
      <c r="AQ2380" t="s">
        <v>88</v>
      </c>
      <c r="AR2380" t="s">
        <v>133</v>
      </c>
      <c r="AS2380" t="s"/>
      <c r="AT2380" t="s">
        <v>90</v>
      </c>
      <c r="AU2380" t="s"/>
      <c r="AV2380" t="s"/>
      <c r="AW2380" t="s"/>
      <c r="AX2380" t="s"/>
      <c r="AY2380" t="n">
        <v>10087210</v>
      </c>
      <c r="AZ2380" t="s">
        <v>91</v>
      </c>
      <c r="BA2380" t="s"/>
      <c r="BB2380" t="n">
        <v>42250</v>
      </c>
      <c r="BC2380" t="s"/>
      <c r="BD2380" t="s"/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92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286</v>
      </c>
      <c r="F2381" t="n">
        <v>-1</v>
      </c>
      <c r="G2381" t="s">
        <v>74</v>
      </c>
      <c r="H2381" t="s">
        <v>75</v>
      </c>
      <c r="I2381" t="s"/>
      <c r="J2381" t="s">
        <v>74</v>
      </c>
      <c r="K2381" t="n">
        <v>123</v>
      </c>
      <c r="L2381" t="s">
        <v>76</v>
      </c>
      <c r="M2381" t="s"/>
      <c r="N2381" t="s">
        <v>146</v>
      </c>
      <c r="O2381" t="s">
        <v>78</v>
      </c>
      <c r="P2381" t="s">
        <v>286</v>
      </c>
      <c r="Q2381" t="s"/>
      <c r="R2381" t="s">
        <v>220</v>
      </c>
      <c r="S2381" t="s">
        <v>205</v>
      </c>
      <c r="T2381" t="s">
        <v>81</v>
      </c>
      <c r="U2381" t="s">
        <v>82</v>
      </c>
      <c r="V2381" t="s">
        <v>83</v>
      </c>
      <c r="W2381" t="s">
        <v>84</v>
      </c>
      <c r="X2381" t="s"/>
      <c r="Y2381" t="s">
        <v>85</v>
      </c>
      <c r="Z2381">
        <f>HYPERLINK("https://hotel-media.eclerx.com/savepage/tk_15468538527887654_sr_273.html","info")</f>
        <v/>
      </c>
      <c r="AA2381" t="n">
        <v>-10087210</v>
      </c>
      <c r="AB2381" t="s"/>
      <c r="AC2381" t="s"/>
      <c r="AD2381" t="s">
        <v>86</v>
      </c>
      <c r="AE2381" t="s"/>
      <c r="AF2381" t="s"/>
      <c r="AG2381" t="s"/>
      <c r="AH2381" t="s"/>
      <c r="AI2381" t="s"/>
      <c r="AJ2381" t="s"/>
      <c r="AK2381" t="s">
        <v>87</v>
      </c>
      <c r="AL2381" t="s"/>
      <c r="AM2381" t="s"/>
      <c r="AN2381" t="s">
        <v>87</v>
      </c>
      <c r="AO2381" t="s"/>
      <c r="AP2381" t="n">
        <v>98</v>
      </c>
      <c r="AQ2381" t="s">
        <v>88</v>
      </c>
      <c r="AR2381" t="s">
        <v>133</v>
      </c>
      <c r="AS2381" t="s"/>
      <c r="AT2381" t="s">
        <v>90</v>
      </c>
      <c r="AU2381" t="s"/>
      <c r="AV2381" t="s"/>
      <c r="AW2381" t="s"/>
      <c r="AX2381" t="s"/>
      <c r="AY2381" t="n">
        <v>10087210</v>
      </c>
      <c r="AZ2381" t="s">
        <v>91</v>
      </c>
      <c r="BA2381" t="s"/>
      <c r="BB2381" t="n">
        <v>42250</v>
      </c>
      <c r="BC2381" t="s"/>
      <c r="BD2381" t="s"/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92</v>
      </c>
    </row>
    <row r="2382" spans="1:70">
      <c r="A2382" t="s">
        <v>70</v>
      </c>
      <c r="B2382" t="s">
        <v>71</v>
      </c>
      <c r="C2382" t="s">
        <v>72</v>
      </c>
      <c r="D2382" t="n">
        <v>2</v>
      </c>
      <c r="E2382" t="s">
        <v>286</v>
      </c>
      <c r="F2382" t="n">
        <v>-1</v>
      </c>
      <c r="G2382" t="s">
        <v>74</v>
      </c>
      <c r="H2382" t="s">
        <v>75</v>
      </c>
      <c r="I2382" t="s"/>
      <c r="J2382" t="s">
        <v>74</v>
      </c>
      <c r="K2382" t="n">
        <v>123</v>
      </c>
      <c r="L2382" t="s">
        <v>76</v>
      </c>
      <c r="M2382" t="s"/>
      <c r="N2382" t="s">
        <v>128</v>
      </c>
      <c r="O2382" t="s">
        <v>78</v>
      </c>
      <c r="P2382" t="s">
        <v>286</v>
      </c>
      <c r="Q2382" t="s"/>
      <c r="R2382" t="s">
        <v>220</v>
      </c>
      <c r="S2382" t="s">
        <v>205</v>
      </c>
      <c r="T2382" t="s">
        <v>81</v>
      </c>
      <c r="U2382" t="s">
        <v>82</v>
      </c>
      <c r="V2382" t="s">
        <v>83</v>
      </c>
      <c r="W2382" t="s">
        <v>84</v>
      </c>
      <c r="X2382" t="s"/>
      <c r="Y2382" t="s">
        <v>85</v>
      </c>
      <c r="Z2382">
        <f>HYPERLINK("https://hotel-media.eclerx.com/savepage/tk_15468538527887654_sr_273.html","info")</f>
        <v/>
      </c>
      <c r="AA2382" t="n">
        <v>-10087210</v>
      </c>
      <c r="AB2382" t="s"/>
      <c r="AC2382" t="s"/>
      <c r="AD2382" t="s">
        <v>86</v>
      </c>
      <c r="AE2382" t="s"/>
      <c r="AF2382" t="s"/>
      <c r="AG2382" t="s"/>
      <c r="AH2382" t="s"/>
      <c r="AI2382" t="s"/>
      <c r="AJ2382" t="s"/>
      <c r="AK2382" t="s">
        <v>87</v>
      </c>
      <c r="AL2382" t="s"/>
      <c r="AM2382" t="s"/>
      <c r="AN2382" t="s">
        <v>87</v>
      </c>
      <c r="AO2382" t="s"/>
      <c r="AP2382" t="n">
        <v>98</v>
      </c>
      <c r="AQ2382" t="s">
        <v>88</v>
      </c>
      <c r="AR2382" t="s">
        <v>119</v>
      </c>
      <c r="AS2382" t="s"/>
      <c r="AT2382" t="s">
        <v>90</v>
      </c>
      <c r="AU2382" t="s"/>
      <c r="AV2382" t="s"/>
      <c r="AW2382" t="s"/>
      <c r="AX2382" t="s"/>
      <c r="AY2382" t="n">
        <v>10087210</v>
      </c>
      <c r="AZ2382" t="s">
        <v>91</v>
      </c>
      <c r="BA2382" t="s"/>
      <c r="BB2382" t="n">
        <v>42250</v>
      </c>
      <c r="BC2382" t="s"/>
      <c r="BD2382" t="s"/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92</v>
      </c>
    </row>
    <row r="2383" spans="1:70">
      <c r="A2383" t="s">
        <v>70</v>
      </c>
      <c r="B2383" t="s">
        <v>71</v>
      </c>
      <c r="C2383" t="s">
        <v>72</v>
      </c>
      <c r="D2383" t="n">
        <v>2</v>
      </c>
      <c r="E2383" t="s">
        <v>286</v>
      </c>
      <c r="F2383" t="n">
        <v>-1</v>
      </c>
      <c r="G2383" t="s">
        <v>74</v>
      </c>
      <c r="H2383" t="s">
        <v>75</v>
      </c>
      <c r="I2383" t="s"/>
      <c r="J2383" t="s">
        <v>74</v>
      </c>
      <c r="K2383" t="n">
        <v>123</v>
      </c>
      <c r="L2383" t="s">
        <v>76</v>
      </c>
      <c r="M2383" t="s"/>
      <c r="N2383" t="s">
        <v>128</v>
      </c>
      <c r="O2383" t="s">
        <v>78</v>
      </c>
      <c r="P2383" t="s">
        <v>286</v>
      </c>
      <c r="Q2383" t="s"/>
      <c r="R2383" t="s">
        <v>220</v>
      </c>
      <c r="S2383" t="s">
        <v>205</v>
      </c>
      <c r="T2383" t="s">
        <v>81</v>
      </c>
      <c r="U2383" t="s">
        <v>82</v>
      </c>
      <c r="V2383" t="s">
        <v>83</v>
      </c>
      <c r="W2383" t="s">
        <v>84</v>
      </c>
      <c r="X2383" t="s"/>
      <c r="Y2383" t="s">
        <v>85</v>
      </c>
      <c r="Z2383">
        <f>HYPERLINK("https://hotel-media.eclerx.com/savepage/tk_15468538527887654_sr_273.html","info")</f>
        <v/>
      </c>
      <c r="AA2383" t="n">
        <v>-10087210</v>
      </c>
      <c r="AB2383" t="s"/>
      <c r="AC2383" t="s"/>
      <c r="AD2383" t="s">
        <v>86</v>
      </c>
      <c r="AE2383" t="s"/>
      <c r="AF2383" t="s"/>
      <c r="AG2383" t="s"/>
      <c r="AH2383" t="s"/>
      <c r="AI2383" t="s"/>
      <c r="AJ2383" t="s"/>
      <c r="AK2383" t="s">
        <v>87</v>
      </c>
      <c r="AL2383" t="s"/>
      <c r="AM2383" t="s"/>
      <c r="AN2383" t="s">
        <v>87</v>
      </c>
      <c r="AO2383" t="s"/>
      <c r="AP2383" t="n">
        <v>98</v>
      </c>
      <c r="AQ2383" t="s">
        <v>88</v>
      </c>
      <c r="AR2383" t="s">
        <v>119</v>
      </c>
      <c r="AS2383" t="s"/>
      <c r="AT2383" t="s">
        <v>90</v>
      </c>
      <c r="AU2383" t="s"/>
      <c r="AV2383" t="s"/>
      <c r="AW2383" t="s"/>
      <c r="AX2383" t="s"/>
      <c r="AY2383" t="n">
        <v>10087210</v>
      </c>
      <c r="AZ2383" t="s">
        <v>91</v>
      </c>
      <c r="BA2383" t="s"/>
      <c r="BB2383" t="n">
        <v>42250</v>
      </c>
      <c r="BC2383" t="s"/>
      <c r="BD2383" t="s"/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92</v>
      </c>
    </row>
    <row r="2384" spans="1:70">
      <c r="A2384" t="s">
        <v>70</v>
      </c>
      <c r="B2384" t="s">
        <v>71</v>
      </c>
      <c r="C2384" t="s">
        <v>72</v>
      </c>
      <c r="D2384" t="n">
        <v>2</v>
      </c>
      <c r="E2384" t="s">
        <v>286</v>
      </c>
      <c r="F2384" t="n">
        <v>-1</v>
      </c>
      <c r="G2384" t="s">
        <v>74</v>
      </c>
      <c r="H2384" t="s">
        <v>75</v>
      </c>
      <c r="I2384" t="s"/>
      <c r="J2384" t="s">
        <v>74</v>
      </c>
      <c r="K2384" t="n">
        <v>123</v>
      </c>
      <c r="L2384" t="s">
        <v>76</v>
      </c>
      <c r="M2384" t="s"/>
      <c r="N2384" t="s">
        <v>128</v>
      </c>
      <c r="O2384" t="s">
        <v>78</v>
      </c>
      <c r="P2384" t="s">
        <v>286</v>
      </c>
      <c r="Q2384" t="s"/>
      <c r="R2384" t="s">
        <v>220</v>
      </c>
      <c r="S2384" t="s">
        <v>205</v>
      </c>
      <c r="T2384" t="s">
        <v>81</v>
      </c>
      <c r="U2384" t="s">
        <v>82</v>
      </c>
      <c r="V2384" t="s">
        <v>83</v>
      </c>
      <c r="W2384" t="s">
        <v>84</v>
      </c>
      <c r="X2384" t="s"/>
      <c r="Y2384" t="s">
        <v>85</v>
      </c>
      <c r="Z2384">
        <f>HYPERLINK("https://hotel-media.eclerx.com/savepage/tk_15468538527887654_sr_273.html","info")</f>
        <v/>
      </c>
      <c r="AA2384" t="n">
        <v>-10087210</v>
      </c>
      <c r="AB2384" t="s"/>
      <c r="AC2384" t="s"/>
      <c r="AD2384" t="s">
        <v>86</v>
      </c>
      <c r="AE2384" t="s"/>
      <c r="AF2384" t="s"/>
      <c r="AG2384" t="s"/>
      <c r="AH2384" t="s"/>
      <c r="AI2384" t="s"/>
      <c r="AJ2384" t="s"/>
      <c r="AK2384" t="s">
        <v>87</v>
      </c>
      <c r="AL2384" t="s"/>
      <c r="AM2384" t="s"/>
      <c r="AN2384" t="s">
        <v>87</v>
      </c>
      <c r="AO2384" t="s"/>
      <c r="AP2384" t="n">
        <v>98</v>
      </c>
      <c r="AQ2384" t="s">
        <v>88</v>
      </c>
      <c r="AR2384" t="s">
        <v>119</v>
      </c>
      <c r="AS2384" t="s"/>
      <c r="AT2384" t="s">
        <v>90</v>
      </c>
      <c r="AU2384" t="s"/>
      <c r="AV2384" t="s"/>
      <c r="AW2384" t="s"/>
      <c r="AX2384" t="s"/>
      <c r="AY2384" t="n">
        <v>10087210</v>
      </c>
      <c r="AZ2384" t="s">
        <v>91</v>
      </c>
      <c r="BA2384" t="s"/>
      <c r="BB2384" t="n">
        <v>42250</v>
      </c>
      <c r="BC2384" t="s"/>
      <c r="BD2384" t="s"/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92</v>
      </c>
    </row>
    <row r="2385" spans="1:70">
      <c r="A2385" t="s">
        <v>70</v>
      </c>
      <c r="B2385" t="s">
        <v>71</v>
      </c>
      <c r="C2385" t="s">
        <v>72</v>
      </c>
      <c r="D2385" t="n">
        <v>2</v>
      </c>
      <c r="E2385" t="s">
        <v>286</v>
      </c>
      <c r="F2385" t="n">
        <v>-1</v>
      </c>
      <c r="G2385" t="s">
        <v>74</v>
      </c>
      <c r="H2385" t="s">
        <v>75</v>
      </c>
      <c r="I2385" t="s"/>
      <c r="J2385" t="s">
        <v>74</v>
      </c>
      <c r="K2385" t="n">
        <v>124</v>
      </c>
      <c r="L2385" t="s">
        <v>76</v>
      </c>
      <c r="M2385" t="s"/>
      <c r="N2385" t="s">
        <v>128</v>
      </c>
      <c r="O2385" t="s">
        <v>78</v>
      </c>
      <c r="P2385" t="s">
        <v>286</v>
      </c>
      <c r="Q2385" t="s"/>
      <c r="R2385" t="s">
        <v>220</v>
      </c>
      <c r="S2385" t="s">
        <v>294</v>
      </c>
      <c r="T2385" t="s">
        <v>81</v>
      </c>
      <c r="U2385" t="s">
        <v>82</v>
      </c>
      <c r="V2385" t="s">
        <v>83</v>
      </c>
      <c r="W2385" t="s">
        <v>84</v>
      </c>
      <c r="X2385" t="s"/>
      <c r="Y2385" t="s">
        <v>85</v>
      </c>
      <c r="Z2385">
        <f>HYPERLINK("https://hotel-media.eclerx.com/savepage/tk_15468538527887654_sr_273.html","info")</f>
        <v/>
      </c>
      <c r="AA2385" t="n">
        <v>-10087210</v>
      </c>
      <c r="AB2385" t="s"/>
      <c r="AC2385" t="s"/>
      <c r="AD2385" t="s">
        <v>86</v>
      </c>
      <c r="AE2385" t="s"/>
      <c r="AF2385" t="s"/>
      <c r="AG2385" t="s"/>
      <c r="AH2385" t="s"/>
      <c r="AI2385" t="s"/>
      <c r="AJ2385" t="s"/>
      <c r="AK2385" t="s">
        <v>87</v>
      </c>
      <c r="AL2385" t="s"/>
      <c r="AM2385" t="s"/>
      <c r="AN2385" t="s">
        <v>87</v>
      </c>
      <c r="AO2385" t="s"/>
      <c r="AP2385" t="n">
        <v>98</v>
      </c>
      <c r="AQ2385" t="s">
        <v>88</v>
      </c>
      <c r="AR2385" t="s">
        <v>121</v>
      </c>
      <c r="AS2385" t="s"/>
      <c r="AT2385" t="s">
        <v>90</v>
      </c>
      <c r="AU2385" t="s"/>
      <c r="AV2385" t="s"/>
      <c r="AW2385" t="s"/>
      <c r="AX2385" t="s"/>
      <c r="AY2385" t="n">
        <v>10087210</v>
      </c>
      <c r="AZ2385" t="s">
        <v>91</v>
      </c>
      <c r="BA2385" t="s"/>
      <c r="BB2385" t="n">
        <v>42250</v>
      </c>
      <c r="BC2385" t="s"/>
      <c r="BD2385" t="s"/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92</v>
      </c>
    </row>
    <row r="2386" spans="1:70">
      <c r="A2386" t="s">
        <v>70</v>
      </c>
      <c r="B2386" t="s">
        <v>71</v>
      </c>
      <c r="C2386" t="s">
        <v>72</v>
      </c>
      <c r="D2386" t="n">
        <v>2</v>
      </c>
      <c r="E2386" t="s">
        <v>286</v>
      </c>
      <c r="F2386" t="n">
        <v>-1</v>
      </c>
      <c r="G2386" t="s">
        <v>74</v>
      </c>
      <c r="H2386" t="s">
        <v>75</v>
      </c>
      <c r="I2386" t="s"/>
      <c r="J2386" t="s">
        <v>74</v>
      </c>
      <c r="K2386" t="n">
        <v>124</v>
      </c>
      <c r="L2386" t="s">
        <v>76</v>
      </c>
      <c r="M2386" t="s"/>
      <c r="N2386" t="s">
        <v>149</v>
      </c>
      <c r="O2386" t="s">
        <v>78</v>
      </c>
      <c r="P2386" t="s">
        <v>286</v>
      </c>
      <c r="Q2386" t="s"/>
      <c r="R2386" t="s">
        <v>220</v>
      </c>
      <c r="S2386" t="s">
        <v>294</v>
      </c>
      <c r="T2386" t="s">
        <v>81</v>
      </c>
      <c r="U2386" t="s">
        <v>82</v>
      </c>
      <c r="V2386" t="s">
        <v>83</v>
      </c>
      <c r="W2386" t="s">
        <v>84</v>
      </c>
      <c r="X2386" t="s"/>
      <c r="Y2386" t="s">
        <v>85</v>
      </c>
      <c r="Z2386">
        <f>HYPERLINK("https://hotel-media.eclerx.com/savepage/tk_15468538527887654_sr_273.html","info")</f>
        <v/>
      </c>
      <c r="AA2386" t="n">
        <v>-10087210</v>
      </c>
      <c r="AB2386" t="s"/>
      <c r="AC2386" t="s"/>
      <c r="AD2386" t="s">
        <v>86</v>
      </c>
      <c r="AE2386" t="s"/>
      <c r="AF2386" t="s"/>
      <c r="AG2386" t="s"/>
      <c r="AH2386" t="s"/>
      <c r="AI2386" t="s"/>
      <c r="AJ2386" t="s"/>
      <c r="AK2386" t="s">
        <v>87</v>
      </c>
      <c r="AL2386" t="s"/>
      <c r="AM2386" t="s"/>
      <c r="AN2386" t="s">
        <v>87</v>
      </c>
      <c r="AO2386" t="s"/>
      <c r="AP2386" t="n">
        <v>98</v>
      </c>
      <c r="AQ2386" t="s">
        <v>88</v>
      </c>
      <c r="AR2386" t="s">
        <v>121</v>
      </c>
      <c r="AS2386" t="s"/>
      <c r="AT2386" t="s">
        <v>90</v>
      </c>
      <c r="AU2386" t="s"/>
      <c r="AV2386" t="s"/>
      <c r="AW2386" t="s"/>
      <c r="AX2386" t="s"/>
      <c r="AY2386" t="n">
        <v>10087210</v>
      </c>
      <c r="AZ2386" t="s">
        <v>91</v>
      </c>
      <c r="BA2386" t="s"/>
      <c r="BB2386" t="n">
        <v>42250</v>
      </c>
      <c r="BC2386" t="s"/>
      <c r="BD2386" t="s"/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92</v>
      </c>
    </row>
    <row r="2387" spans="1:70">
      <c r="A2387" t="s">
        <v>70</v>
      </c>
      <c r="B2387" t="s">
        <v>71</v>
      </c>
      <c r="C2387" t="s">
        <v>72</v>
      </c>
      <c r="D2387" t="n">
        <v>2</v>
      </c>
      <c r="E2387" t="s">
        <v>286</v>
      </c>
      <c r="F2387" t="n">
        <v>-1</v>
      </c>
      <c r="G2387" t="s">
        <v>74</v>
      </c>
      <c r="H2387" t="s">
        <v>75</v>
      </c>
      <c r="I2387" t="s"/>
      <c r="J2387" t="s">
        <v>74</v>
      </c>
      <c r="K2387" t="n">
        <v>124</v>
      </c>
      <c r="L2387" t="s">
        <v>76</v>
      </c>
      <c r="M2387" t="s"/>
      <c r="N2387" t="s">
        <v>128</v>
      </c>
      <c r="O2387" t="s">
        <v>78</v>
      </c>
      <c r="P2387" t="s">
        <v>286</v>
      </c>
      <c r="Q2387" t="s"/>
      <c r="R2387" t="s">
        <v>220</v>
      </c>
      <c r="S2387" t="s">
        <v>294</v>
      </c>
      <c r="T2387" t="s">
        <v>81</v>
      </c>
      <c r="U2387" t="s">
        <v>82</v>
      </c>
      <c r="V2387" t="s">
        <v>83</v>
      </c>
      <c r="W2387" t="s">
        <v>84</v>
      </c>
      <c r="X2387" t="s"/>
      <c r="Y2387" t="s">
        <v>85</v>
      </c>
      <c r="Z2387">
        <f>HYPERLINK("https://hotel-media.eclerx.com/savepage/tk_15468538527887654_sr_273.html","info")</f>
        <v/>
      </c>
      <c r="AA2387" t="n">
        <v>-10087210</v>
      </c>
      <c r="AB2387" t="s"/>
      <c r="AC2387" t="s"/>
      <c r="AD2387" t="s">
        <v>86</v>
      </c>
      <c r="AE2387" t="s"/>
      <c r="AF2387" t="s"/>
      <c r="AG2387" t="s"/>
      <c r="AH2387" t="s"/>
      <c r="AI2387" t="s"/>
      <c r="AJ2387" t="s"/>
      <c r="AK2387" t="s">
        <v>87</v>
      </c>
      <c r="AL2387" t="s"/>
      <c r="AM2387" t="s"/>
      <c r="AN2387" t="s">
        <v>87</v>
      </c>
      <c r="AO2387" t="s"/>
      <c r="AP2387" t="n">
        <v>98</v>
      </c>
      <c r="AQ2387" t="s">
        <v>88</v>
      </c>
      <c r="AR2387" t="s">
        <v>121</v>
      </c>
      <c r="AS2387" t="s"/>
      <c r="AT2387" t="s">
        <v>90</v>
      </c>
      <c r="AU2387" t="s"/>
      <c r="AV2387" t="s"/>
      <c r="AW2387" t="s"/>
      <c r="AX2387" t="s"/>
      <c r="AY2387" t="n">
        <v>10087210</v>
      </c>
      <c r="AZ2387" t="s">
        <v>91</v>
      </c>
      <c r="BA2387" t="s"/>
      <c r="BB2387" t="n">
        <v>42250</v>
      </c>
      <c r="BC2387" t="s"/>
      <c r="BD2387" t="s"/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92</v>
      </c>
    </row>
    <row r="2388" spans="1:70">
      <c r="A2388" t="s">
        <v>70</v>
      </c>
      <c r="B2388" t="s">
        <v>71</v>
      </c>
      <c r="C2388" t="s">
        <v>72</v>
      </c>
      <c r="D2388" t="n">
        <v>2</v>
      </c>
      <c r="E2388" t="s">
        <v>286</v>
      </c>
      <c r="F2388" t="n">
        <v>-1</v>
      </c>
      <c r="G2388" t="s">
        <v>74</v>
      </c>
      <c r="H2388" t="s">
        <v>75</v>
      </c>
      <c r="I2388" t="s"/>
      <c r="J2388" t="s">
        <v>74</v>
      </c>
      <c r="K2388" t="n">
        <v>125</v>
      </c>
      <c r="L2388" t="s">
        <v>76</v>
      </c>
      <c r="M2388" t="s"/>
      <c r="N2388" t="s">
        <v>128</v>
      </c>
      <c r="O2388" t="s">
        <v>78</v>
      </c>
      <c r="P2388" t="s">
        <v>286</v>
      </c>
      <c r="Q2388" t="s"/>
      <c r="R2388" t="s">
        <v>220</v>
      </c>
      <c r="S2388" t="s">
        <v>206</v>
      </c>
      <c r="T2388" t="s">
        <v>81</v>
      </c>
      <c r="U2388" t="s">
        <v>82</v>
      </c>
      <c r="V2388" t="s">
        <v>83</v>
      </c>
      <c r="W2388" t="s">
        <v>84</v>
      </c>
      <c r="X2388" t="s"/>
      <c r="Y2388" t="s">
        <v>85</v>
      </c>
      <c r="Z2388">
        <f>HYPERLINK("https://hotel-media.eclerx.com/savepage/tk_15468538527887654_sr_273.html","info")</f>
        <v/>
      </c>
      <c r="AA2388" t="n">
        <v>-10087210</v>
      </c>
      <c r="AB2388" t="s"/>
      <c r="AC2388" t="s"/>
      <c r="AD2388" t="s">
        <v>86</v>
      </c>
      <c r="AE2388" t="s"/>
      <c r="AF2388" t="s"/>
      <c r="AG2388" t="s"/>
      <c r="AH2388" t="s"/>
      <c r="AI2388" t="s"/>
      <c r="AJ2388" t="s"/>
      <c r="AK2388" t="s">
        <v>87</v>
      </c>
      <c r="AL2388" t="s"/>
      <c r="AM2388" t="s"/>
      <c r="AN2388" t="s">
        <v>87</v>
      </c>
      <c r="AO2388" t="s"/>
      <c r="AP2388" t="n">
        <v>98</v>
      </c>
      <c r="AQ2388" t="s">
        <v>88</v>
      </c>
      <c r="AR2388" t="s">
        <v>148</v>
      </c>
      <c r="AS2388" t="s"/>
      <c r="AT2388" t="s">
        <v>90</v>
      </c>
      <c r="AU2388" t="s"/>
      <c r="AV2388" t="s"/>
      <c r="AW2388" t="s"/>
      <c r="AX2388" t="s"/>
      <c r="AY2388" t="n">
        <v>10087210</v>
      </c>
      <c r="AZ2388" t="s">
        <v>91</v>
      </c>
      <c r="BA2388" t="s"/>
      <c r="BB2388" t="n">
        <v>42250</v>
      </c>
      <c r="BC2388" t="s"/>
      <c r="BD2388" t="s"/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92</v>
      </c>
    </row>
    <row r="2389" spans="1:70">
      <c r="A2389" t="s">
        <v>70</v>
      </c>
      <c r="B2389" t="s">
        <v>71</v>
      </c>
      <c r="C2389" t="s">
        <v>72</v>
      </c>
      <c r="D2389" t="n">
        <v>2</v>
      </c>
      <c r="E2389" t="s">
        <v>286</v>
      </c>
      <c r="F2389" t="n">
        <v>-1</v>
      </c>
      <c r="G2389" t="s">
        <v>74</v>
      </c>
      <c r="H2389" t="s">
        <v>75</v>
      </c>
      <c r="I2389" t="s"/>
      <c r="J2389" t="s">
        <v>74</v>
      </c>
      <c r="K2389" t="n">
        <v>125</v>
      </c>
      <c r="L2389" t="s">
        <v>76</v>
      </c>
      <c r="M2389" t="s"/>
      <c r="N2389" t="s">
        <v>128</v>
      </c>
      <c r="O2389" t="s">
        <v>78</v>
      </c>
      <c r="P2389" t="s">
        <v>286</v>
      </c>
      <c r="Q2389" t="s"/>
      <c r="R2389" t="s">
        <v>220</v>
      </c>
      <c r="S2389" t="s">
        <v>206</v>
      </c>
      <c r="T2389" t="s">
        <v>81</v>
      </c>
      <c r="U2389" t="s">
        <v>82</v>
      </c>
      <c r="V2389" t="s">
        <v>83</v>
      </c>
      <c r="W2389" t="s">
        <v>84</v>
      </c>
      <c r="X2389" t="s"/>
      <c r="Y2389" t="s">
        <v>85</v>
      </c>
      <c r="Z2389">
        <f>HYPERLINK("https://hotel-media.eclerx.com/savepage/tk_15468538527887654_sr_273.html","info")</f>
        <v/>
      </c>
      <c r="AA2389" t="n">
        <v>-10087210</v>
      </c>
      <c r="AB2389" t="s"/>
      <c r="AC2389" t="s"/>
      <c r="AD2389" t="s">
        <v>86</v>
      </c>
      <c r="AE2389" t="s"/>
      <c r="AF2389" t="s"/>
      <c r="AG2389" t="s"/>
      <c r="AH2389" t="s"/>
      <c r="AI2389" t="s"/>
      <c r="AJ2389" t="s"/>
      <c r="AK2389" t="s">
        <v>87</v>
      </c>
      <c r="AL2389" t="s"/>
      <c r="AM2389" t="s"/>
      <c r="AN2389" t="s">
        <v>87</v>
      </c>
      <c r="AO2389" t="s"/>
      <c r="AP2389" t="n">
        <v>98</v>
      </c>
      <c r="AQ2389" t="s">
        <v>88</v>
      </c>
      <c r="AR2389" t="s">
        <v>148</v>
      </c>
      <c r="AS2389" t="s"/>
      <c r="AT2389" t="s">
        <v>90</v>
      </c>
      <c r="AU2389" t="s"/>
      <c r="AV2389" t="s"/>
      <c r="AW2389" t="s"/>
      <c r="AX2389" t="s"/>
      <c r="AY2389" t="n">
        <v>10087210</v>
      </c>
      <c r="AZ2389" t="s">
        <v>91</v>
      </c>
      <c r="BA2389" t="s"/>
      <c r="BB2389" t="n">
        <v>42250</v>
      </c>
      <c r="BC2389" t="s"/>
      <c r="BD2389" t="s"/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92</v>
      </c>
    </row>
    <row r="2390" spans="1:70">
      <c r="A2390" t="s">
        <v>70</v>
      </c>
      <c r="B2390" t="s">
        <v>71</v>
      </c>
      <c r="C2390" t="s">
        <v>72</v>
      </c>
      <c r="D2390" t="n">
        <v>2</v>
      </c>
      <c r="E2390" t="s">
        <v>286</v>
      </c>
      <c r="F2390" t="n">
        <v>-1</v>
      </c>
      <c r="G2390" t="s">
        <v>74</v>
      </c>
      <c r="H2390" t="s">
        <v>75</v>
      </c>
      <c r="I2390" t="s"/>
      <c r="J2390" t="s">
        <v>74</v>
      </c>
      <c r="K2390" t="n">
        <v>125</v>
      </c>
      <c r="L2390" t="s">
        <v>76</v>
      </c>
      <c r="M2390" t="s"/>
      <c r="N2390" t="s">
        <v>128</v>
      </c>
      <c r="O2390" t="s">
        <v>78</v>
      </c>
      <c r="P2390" t="s">
        <v>286</v>
      </c>
      <c r="Q2390" t="s"/>
      <c r="R2390" t="s">
        <v>220</v>
      </c>
      <c r="S2390" t="s">
        <v>206</v>
      </c>
      <c r="T2390" t="s">
        <v>81</v>
      </c>
      <c r="U2390" t="s">
        <v>82</v>
      </c>
      <c r="V2390" t="s">
        <v>83</v>
      </c>
      <c r="W2390" t="s">
        <v>84</v>
      </c>
      <c r="X2390" t="s"/>
      <c r="Y2390" t="s">
        <v>85</v>
      </c>
      <c r="Z2390">
        <f>HYPERLINK("https://hotel-media.eclerx.com/savepage/tk_15468538527887654_sr_273.html","info")</f>
        <v/>
      </c>
      <c r="AA2390" t="n">
        <v>-10087210</v>
      </c>
      <c r="AB2390" t="s"/>
      <c r="AC2390" t="s"/>
      <c r="AD2390" t="s">
        <v>86</v>
      </c>
      <c r="AE2390" t="s"/>
      <c r="AF2390" t="s"/>
      <c r="AG2390" t="s"/>
      <c r="AH2390" t="s"/>
      <c r="AI2390" t="s"/>
      <c r="AJ2390" t="s"/>
      <c r="AK2390" t="s">
        <v>87</v>
      </c>
      <c r="AL2390" t="s"/>
      <c r="AM2390" t="s"/>
      <c r="AN2390" t="s">
        <v>87</v>
      </c>
      <c r="AO2390" t="s"/>
      <c r="AP2390" t="n">
        <v>98</v>
      </c>
      <c r="AQ2390" t="s">
        <v>88</v>
      </c>
      <c r="AR2390" t="s">
        <v>148</v>
      </c>
      <c r="AS2390" t="s"/>
      <c r="AT2390" t="s">
        <v>90</v>
      </c>
      <c r="AU2390" t="s"/>
      <c r="AV2390" t="s"/>
      <c r="AW2390" t="s"/>
      <c r="AX2390" t="s"/>
      <c r="AY2390" t="n">
        <v>10087210</v>
      </c>
      <c r="AZ2390" t="s">
        <v>91</v>
      </c>
      <c r="BA2390" t="s"/>
      <c r="BB2390" t="n">
        <v>42250</v>
      </c>
      <c r="BC2390" t="s"/>
      <c r="BD2390" t="s"/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92</v>
      </c>
    </row>
    <row r="2391" spans="1:70">
      <c r="A2391" t="s">
        <v>70</v>
      </c>
      <c r="B2391" t="s">
        <v>71</v>
      </c>
      <c r="C2391" t="s">
        <v>72</v>
      </c>
      <c r="D2391" t="n">
        <v>2</v>
      </c>
      <c r="E2391" t="s">
        <v>286</v>
      </c>
      <c r="F2391" t="n">
        <v>-1</v>
      </c>
      <c r="G2391" t="s">
        <v>74</v>
      </c>
      <c r="H2391" t="s">
        <v>75</v>
      </c>
      <c r="I2391" t="s"/>
      <c r="J2391" t="s">
        <v>74</v>
      </c>
      <c r="K2391" t="n">
        <v>175</v>
      </c>
      <c r="L2391" t="s">
        <v>76</v>
      </c>
      <c r="M2391" t="s"/>
      <c r="N2391" t="s">
        <v>291</v>
      </c>
      <c r="O2391" t="s">
        <v>78</v>
      </c>
      <c r="P2391" t="s">
        <v>286</v>
      </c>
      <c r="Q2391" t="s"/>
      <c r="R2391" t="s">
        <v>220</v>
      </c>
      <c r="S2391" t="s">
        <v>158</v>
      </c>
      <c r="T2391" t="s">
        <v>81</v>
      </c>
      <c r="U2391" t="s">
        <v>82</v>
      </c>
      <c r="V2391" t="s">
        <v>83</v>
      </c>
      <c r="W2391" t="s">
        <v>84</v>
      </c>
      <c r="X2391" t="s"/>
      <c r="Y2391" t="s">
        <v>85</v>
      </c>
      <c r="Z2391">
        <f>HYPERLINK("https://hotel-media.eclerx.com/savepage/tk_15468538527887654_sr_273.html","info")</f>
        <v/>
      </c>
      <c r="AA2391" t="n">
        <v>-10087210</v>
      </c>
      <c r="AB2391" t="s"/>
      <c r="AC2391" t="s"/>
      <c r="AD2391" t="s">
        <v>86</v>
      </c>
      <c r="AE2391" t="s"/>
      <c r="AF2391" t="s"/>
      <c r="AG2391" t="s"/>
      <c r="AH2391" t="s"/>
      <c r="AI2391" t="s"/>
      <c r="AJ2391" t="s"/>
      <c r="AK2391" t="s">
        <v>87</v>
      </c>
      <c r="AL2391" t="s"/>
      <c r="AM2391" t="s"/>
      <c r="AN2391" t="s">
        <v>87</v>
      </c>
      <c r="AO2391" t="s"/>
      <c r="AP2391" t="n">
        <v>98</v>
      </c>
      <c r="AQ2391" t="s">
        <v>88</v>
      </c>
      <c r="AR2391" t="s">
        <v>123</v>
      </c>
      <c r="AS2391" t="s"/>
      <c r="AT2391" t="s">
        <v>90</v>
      </c>
      <c r="AU2391" t="s"/>
      <c r="AV2391" t="s"/>
      <c r="AW2391" t="s"/>
      <c r="AX2391" t="s"/>
      <c r="AY2391" t="n">
        <v>10087210</v>
      </c>
      <c r="AZ2391" t="s">
        <v>91</v>
      </c>
      <c r="BA2391" t="s"/>
      <c r="BB2391" t="n">
        <v>42250</v>
      </c>
      <c r="BC2391" t="s"/>
      <c r="BD2391" t="s"/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92</v>
      </c>
    </row>
    <row r="2392" spans="1:70">
      <c r="A2392" t="s">
        <v>70</v>
      </c>
      <c r="B2392" t="s">
        <v>71</v>
      </c>
      <c r="C2392" t="s">
        <v>72</v>
      </c>
      <c r="D2392" t="n">
        <v>2</v>
      </c>
      <c r="E2392" t="s">
        <v>295</v>
      </c>
      <c r="F2392" t="n">
        <v>-1</v>
      </c>
      <c r="G2392" t="s">
        <v>74</v>
      </c>
      <c r="H2392" t="s">
        <v>75</v>
      </c>
      <c r="I2392" t="s"/>
      <c r="J2392" t="s">
        <v>74</v>
      </c>
      <c r="K2392" t="n">
        <v>91</v>
      </c>
      <c r="L2392" t="s">
        <v>76</v>
      </c>
      <c r="M2392" t="s"/>
      <c r="N2392" t="s">
        <v>296</v>
      </c>
      <c r="O2392" t="s">
        <v>78</v>
      </c>
      <c r="P2392" t="s">
        <v>295</v>
      </c>
      <c r="Q2392" t="s"/>
      <c r="R2392" t="s">
        <v>220</v>
      </c>
      <c r="S2392" t="s">
        <v>290</v>
      </c>
      <c r="T2392" t="s">
        <v>81</v>
      </c>
      <c r="U2392" t="s">
        <v>82</v>
      </c>
      <c r="V2392" t="s">
        <v>83</v>
      </c>
      <c r="W2392" t="s">
        <v>97</v>
      </c>
      <c r="X2392" t="s"/>
      <c r="Y2392" t="s">
        <v>85</v>
      </c>
      <c r="Z2392">
        <f>HYPERLINK("https://hotel-media.eclerx.com/savepage/tk_15468537421876628_sr_273.html","info")</f>
        <v/>
      </c>
      <c r="AA2392" t="n">
        <v>-10087219</v>
      </c>
      <c r="AB2392" t="s"/>
      <c r="AC2392" t="s"/>
      <c r="AD2392" t="s">
        <v>86</v>
      </c>
      <c r="AE2392" t="s"/>
      <c r="AF2392" t="s"/>
      <c r="AG2392" t="s"/>
      <c r="AH2392" t="s"/>
      <c r="AI2392" t="s"/>
      <c r="AJ2392" t="s"/>
      <c r="AK2392" t="s">
        <v>87</v>
      </c>
      <c r="AL2392" t="s"/>
      <c r="AM2392" t="s"/>
      <c r="AN2392" t="s">
        <v>87</v>
      </c>
      <c r="AO2392" t="s"/>
      <c r="AP2392" t="n">
        <v>48</v>
      </c>
      <c r="AQ2392" t="s">
        <v>88</v>
      </c>
      <c r="AR2392" t="s">
        <v>89</v>
      </c>
      <c r="AS2392" t="s"/>
      <c r="AT2392" t="s">
        <v>90</v>
      </c>
      <c r="AU2392" t="s"/>
      <c r="AV2392" t="s"/>
      <c r="AW2392" t="s"/>
      <c r="AX2392" t="s"/>
      <c r="AY2392" t="n">
        <v>10087219</v>
      </c>
      <c r="AZ2392" t="s">
        <v>91</v>
      </c>
      <c r="BA2392" t="s"/>
      <c r="BB2392" t="n">
        <v>32758</v>
      </c>
      <c r="BC2392" t="s"/>
      <c r="BD2392" t="s"/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92</v>
      </c>
    </row>
    <row r="2393" spans="1:70">
      <c r="A2393" t="s">
        <v>70</v>
      </c>
      <c r="B2393" t="s">
        <v>71</v>
      </c>
      <c r="C2393" t="s">
        <v>72</v>
      </c>
      <c r="D2393" t="n">
        <v>2</v>
      </c>
      <c r="E2393" t="s">
        <v>295</v>
      </c>
      <c r="F2393" t="n">
        <v>-1</v>
      </c>
      <c r="G2393" t="s">
        <v>74</v>
      </c>
      <c r="H2393" t="s">
        <v>75</v>
      </c>
      <c r="I2393" t="s"/>
      <c r="J2393" t="s">
        <v>74</v>
      </c>
      <c r="K2393" t="n">
        <v>96</v>
      </c>
      <c r="L2393" t="s">
        <v>76</v>
      </c>
      <c r="M2393" t="s"/>
      <c r="N2393" t="s">
        <v>297</v>
      </c>
      <c r="O2393" t="s">
        <v>78</v>
      </c>
      <c r="P2393" t="s">
        <v>295</v>
      </c>
      <c r="Q2393" t="s"/>
      <c r="R2393" t="s">
        <v>220</v>
      </c>
      <c r="S2393" t="s">
        <v>250</v>
      </c>
      <c r="T2393" t="s">
        <v>81</v>
      </c>
      <c r="U2393" t="s">
        <v>82</v>
      </c>
      <c r="V2393" t="s">
        <v>83</v>
      </c>
      <c r="W2393" t="s">
        <v>97</v>
      </c>
      <c r="X2393" t="s"/>
      <c r="Y2393" t="s">
        <v>85</v>
      </c>
      <c r="Z2393">
        <f>HYPERLINK("https://hotel-media.eclerx.com/savepage/tk_15468537421876628_sr_273.html","info")</f>
        <v/>
      </c>
      <c r="AA2393" t="n">
        <v>-10087219</v>
      </c>
      <c r="AB2393" t="s"/>
      <c r="AC2393" t="s"/>
      <c r="AD2393" t="s">
        <v>86</v>
      </c>
      <c r="AE2393" t="s"/>
      <c r="AF2393" t="s"/>
      <c r="AG2393" t="s"/>
      <c r="AH2393" t="s"/>
      <c r="AI2393" t="s"/>
      <c r="AJ2393" t="s"/>
      <c r="AK2393" t="s">
        <v>87</v>
      </c>
      <c r="AL2393" t="s"/>
      <c r="AM2393" t="s"/>
      <c r="AN2393" t="s">
        <v>87</v>
      </c>
      <c r="AO2393" t="s"/>
      <c r="AP2393" t="n">
        <v>48</v>
      </c>
      <c r="AQ2393" t="s">
        <v>88</v>
      </c>
      <c r="AR2393" t="s">
        <v>89</v>
      </c>
      <c r="AS2393" t="s"/>
      <c r="AT2393" t="s">
        <v>90</v>
      </c>
      <c r="AU2393" t="s"/>
      <c r="AV2393" t="s"/>
      <c r="AW2393" t="s"/>
      <c r="AX2393" t="s"/>
      <c r="AY2393" t="n">
        <v>10087219</v>
      </c>
      <c r="AZ2393" t="s">
        <v>91</v>
      </c>
      <c r="BA2393" t="s"/>
      <c r="BB2393" t="n">
        <v>32758</v>
      </c>
      <c r="BC2393" t="s"/>
      <c r="BD2393" t="s"/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92</v>
      </c>
    </row>
    <row r="2394" spans="1:70">
      <c r="A2394" t="s">
        <v>70</v>
      </c>
      <c r="B2394" t="s">
        <v>71</v>
      </c>
      <c r="C2394" t="s">
        <v>72</v>
      </c>
      <c r="D2394" t="n">
        <v>2</v>
      </c>
      <c r="E2394" t="s">
        <v>295</v>
      </c>
      <c r="F2394" t="n">
        <v>-1</v>
      </c>
      <c r="G2394" t="s">
        <v>74</v>
      </c>
      <c r="H2394" t="s">
        <v>75</v>
      </c>
      <c r="I2394" t="s"/>
      <c r="J2394" t="s">
        <v>74</v>
      </c>
      <c r="K2394" t="n">
        <v>101</v>
      </c>
      <c r="L2394" t="s">
        <v>76</v>
      </c>
      <c r="M2394" t="s"/>
      <c r="N2394" t="s">
        <v>298</v>
      </c>
      <c r="O2394" t="s">
        <v>78</v>
      </c>
      <c r="P2394" t="s">
        <v>295</v>
      </c>
      <c r="Q2394" t="s"/>
      <c r="R2394" t="s">
        <v>220</v>
      </c>
      <c r="S2394" t="s">
        <v>144</v>
      </c>
      <c r="T2394" t="s">
        <v>81</v>
      </c>
      <c r="U2394" t="s">
        <v>82</v>
      </c>
      <c r="V2394" t="s">
        <v>83</v>
      </c>
      <c r="W2394" t="s">
        <v>97</v>
      </c>
      <c r="X2394" t="s"/>
      <c r="Y2394" t="s">
        <v>85</v>
      </c>
      <c r="Z2394">
        <f>HYPERLINK("https://hotel-media.eclerx.com/savepage/tk_15468537421876628_sr_273.html","info")</f>
        <v/>
      </c>
      <c r="AA2394" t="n">
        <v>-10087219</v>
      </c>
      <c r="AB2394" t="s"/>
      <c r="AC2394" t="s"/>
      <c r="AD2394" t="s">
        <v>86</v>
      </c>
      <c r="AE2394" t="s"/>
      <c r="AF2394" t="s"/>
      <c r="AG2394" t="s"/>
      <c r="AH2394" t="s"/>
      <c r="AI2394" t="s"/>
      <c r="AJ2394" t="s"/>
      <c r="AK2394" t="s">
        <v>87</v>
      </c>
      <c r="AL2394" t="s"/>
      <c r="AM2394" t="s"/>
      <c r="AN2394" t="s">
        <v>87</v>
      </c>
      <c r="AO2394" t="s"/>
      <c r="AP2394" t="n">
        <v>48</v>
      </c>
      <c r="AQ2394" t="s">
        <v>88</v>
      </c>
      <c r="AR2394" t="s">
        <v>89</v>
      </c>
      <c r="AS2394" t="s"/>
      <c r="AT2394" t="s">
        <v>90</v>
      </c>
      <c r="AU2394" t="s"/>
      <c r="AV2394" t="s"/>
      <c r="AW2394" t="s"/>
      <c r="AX2394" t="s"/>
      <c r="AY2394" t="n">
        <v>10087219</v>
      </c>
      <c r="AZ2394" t="s">
        <v>91</v>
      </c>
      <c r="BA2394" t="s"/>
      <c r="BB2394" t="n">
        <v>32758</v>
      </c>
      <c r="BC2394" t="s"/>
      <c r="BD2394" t="s"/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92</v>
      </c>
    </row>
    <row r="2395" spans="1:70">
      <c r="A2395" t="s">
        <v>70</v>
      </c>
      <c r="B2395" t="s">
        <v>71</v>
      </c>
      <c r="C2395" t="s">
        <v>72</v>
      </c>
      <c r="D2395" t="n">
        <v>2</v>
      </c>
      <c r="E2395" t="s">
        <v>295</v>
      </c>
      <c r="F2395" t="n">
        <v>-1</v>
      </c>
      <c r="G2395" t="s">
        <v>74</v>
      </c>
      <c r="H2395" t="s">
        <v>75</v>
      </c>
      <c r="I2395" t="s"/>
      <c r="J2395" t="s">
        <v>74</v>
      </c>
      <c r="K2395" t="n">
        <v>107</v>
      </c>
      <c r="L2395" t="s">
        <v>76</v>
      </c>
      <c r="M2395" t="s"/>
      <c r="N2395" t="s">
        <v>299</v>
      </c>
      <c r="O2395" t="s">
        <v>78</v>
      </c>
      <c r="P2395" t="s">
        <v>295</v>
      </c>
      <c r="Q2395" t="s"/>
      <c r="R2395" t="s">
        <v>220</v>
      </c>
      <c r="S2395" t="s">
        <v>300</v>
      </c>
      <c r="T2395" t="s">
        <v>81</v>
      </c>
      <c r="U2395" t="s">
        <v>82</v>
      </c>
      <c r="V2395" t="s">
        <v>83</v>
      </c>
      <c r="W2395" t="s">
        <v>97</v>
      </c>
      <c r="X2395" t="s"/>
      <c r="Y2395" t="s">
        <v>85</v>
      </c>
      <c r="Z2395">
        <f>HYPERLINK("https://hotel-media.eclerx.com/savepage/tk_15468537421876628_sr_273.html","info")</f>
        <v/>
      </c>
      <c r="AA2395" t="n">
        <v>-10087219</v>
      </c>
      <c r="AB2395" t="s"/>
      <c r="AC2395" t="s"/>
      <c r="AD2395" t="s">
        <v>86</v>
      </c>
      <c r="AE2395" t="s"/>
      <c r="AF2395" t="s"/>
      <c r="AG2395" t="s"/>
      <c r="AH2395" t="s"/>
      <c r="AI2395" t="s"/>
      <c r="AJ2395" t="s"/>
      <c r="AK2395" t="s">
        <v>87</v>
      </c>
      <c r="AL2395" t="s"/>
      <c r="AM2395" t="s"/>
      <c r="AN2395" t="s">
        <v>87</v>
      </c>
      <c r="AO2395" t="s"/>
      <c r="AP2395" t="n">
        <v>48</v>
      </c>
      <c r="AQ2395" t="s">
        <v>88</v>
      </c>
      <c r="AR2395" t="s">
        <v>89</v>
      </c>
      <c r="AS2395" t="s"/>
      <c r="AT2395" t="s">
        <v>90</v>
      </c>
      <c r="AU2395" t="s"/>
      <c r="AV2395" t="s"/>
      <c r="AW2395" t="s"/>
      <c r="AX2395" t="s"/>
      <c r="AY2395" t="n">
        <v>10087219</v>
      </c>
      <c r="AZ2395" t="s">
        <v>91</v>
      </c>
      <c r="BA2395" t="s"/>
      <c r="BB2395" t="n">
        <v>32758</v>
      </c>
      <c r="BC2395" t="s"/>
      <c r="BD2395" t="s"/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92</v>
      </c>
    </row>
    <row r="2396" spans="1:70">
      <c r="A2396" t="s">
        <v>70</v>
      </c>
      <c r="B2396" t="s">
        <v>71</v>
      </c>
      <c r="C2396" t="s">
        <v>72</v>
      </c>
      <c r="D2396" t="n">
        <v>2</v>
      </c>
      <c r="E2396" t="s">
        <v>295</v>
      </c>
      <c r="F2396" t="n">
        <v>-1</v>
      </c>
      <c r="G2396" t="s">
        <v>74</v>
      </c>
      <c r="H2396" t="s">
        <v>75</v>
      </c>
      <c r="I2396" t="s"/>
      <c r="J2396" t="s">
        <v>74</v>
      </c>
      <c r="K2396" t="n">
        <v>123</v>
      </c>
      <c r="L2396" t="s">
        <v>76</v>
      </c>
      <c r="M2396" t="s"/>
      <c r="N2396" t="s">
        <v>301</v>
      </c>
      <c r="O2396" t="s">
        <v>78</v>
      </c>
      <c r="P2396" t="s">
        <v>295</v>
      </c>
      <c r="Q2396" t="s"/>
      <c r="R2396" t="s">
        <v>220</v>
      </c>
      <c r="S2396" t="s">
        <v>205</v>
      </c>
      <c r="T2396" t="s">
        <v>81</v>
      </c>
      <c r="U2396" t="s">
        <v>82</v>
      </c>
      <c r="V2396" t="s">
        <v>83</v>
      </c>
      <c r="W2396" t="s">
        <v>84</v>
      </c>
      <c r="X2396" t="s"/>
      <c r="Y2396" t="s">
        <v>85</v>
      </c>
      <c r="Z2396">
        <f>HYPERLINK("https://hotel-media.eclerx.com/savepage/tk_15468537421876628_sr_273.html","info")</f>
        <v/>
      </c>
      <c r="AA2396" t="n">
        <v>-10087219</v>
      </c>
      <c r="AB2396" t="s"/>
      <c r="AC2396" t="s"/>
      <c r="AD2396" t="s">
        <v>86</v>
      </c>
      <c r="AE2396" t="s"/>
      <c r="AF2396" t="s"/>
      <c r="AG2396" t="s"/>
      <c r="AH2396" t="s"/>
      <c r="AI2396" t="s"/>
      <c r="AJ2396" t="s"/>
      <c r="AK2396" t="s">
        <v>87</v>
      </c>
      <c r="AL2396" t="s"/>
      <c r="AM2396" t="s"/>
      <c r="AN2396" t="s">
        <v>87</v>
      </c>
      <c r="AO2396" t="s"/>
      <c r="AP2396" t="n">
        <v>48</v>
      </c>
      <c r="AQ2396" t="s">
        <v>88</v>
      </c>
      <c r="AR2396" t="s">
        <v>89</v>
      </c>
      <c r="AS2396" t="s"/>
      <c r="AT2396" t="s">
        <v>90</v>
      </c>
      <c r="AU2396" t="s"/>
      <c r="AV2396" t="s"/>
      <c r="AW2396" t="s"/>
      <c r="AX2396" t="s"/>
      <c r="AY2396" t="n">
        <v>10087219</v>
      </c>
      <c r="AZ2396" t="s">
        <v>91</v>
      </c>
      <c r="BA2396" t="s"/>
      <c r="BB2396" t="n">
        <v>32758</v>
      </c>
      <c r="BC2396" t="s"/>
      <c r="BD2396" t="s"/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92</v>
      </c>
    </row>
    <row r="2397" spans="1:70">
      <c r="A2397" t="s">
        <v>70</v>
      </c>
      <c r="B2397" t="s">
        <v>71</v>
      </c>
      <c r="C2397" t="s">
        <v>72</v>
      </c>
      <c r="D2397" t="n">
        <v>2</v>
      </c>
      <c r="E2397" t="s">
        <v>295</v>
      </c>
      <c r="F2397" t="n">
        <v>-1</v>
      </c>
      <c r="G2397" t="s">
        <v>74</v>
      </c>
      <c r="H2397" t="s">
        <v>75</v>
      </c>
      <c r="I2397" t="s"/>
      <c r="J2397" t="s">
        <v>74</v>
      </c>
      <c r="K2397" t="n">
        <v>134</v>
      </c>
      <c r="L2397" t="s">
        <v>76</v>
      </c>
      <c r="M2397" t="s"/>
      <c r="N2397" t="s">
        <v>302</v>
      </c>
      <c r="O2397" t="s">
        <v>78</v>
      </c>
      <c r="P2397" t="s">
        <v>295</v>
      </c>
      <c r="Q2397" t="s"/>
      <c r="R2397" t="s">
        <v>220</v>
      </c>
      <c r="S2397" t="s">
        <v>303</v>
      </c>
      <c r="T2397" t="s">
        <v>81</v>
      </c>
      <c r="U2397" t="s">
        <v>82</v>
      </c>
      <c r="V2397" t="s">
        <v>83</v>
      </c>
      <c r="W2397" t="s">
        <v>84</v>
      </c>
      <c r="X2397" t="s"/>
      <c r="Y2397" t="s">
        <v>85</v>
      </c>
      <c r="Z2397">
        <f>HYPERLINK("https://hotel-media.eclerx.com/savepage/tk_15468537421876628_sr_273.html","info")</f>
        <v/>
      </c>
      <c r="AA2397" t="n">
        <v>-10087219</v>
      </c>
      <c r="AB2397" t="s"/>
      <c r="AC2397" t="s"/>
      <c r="AD2397" t="s">
        <v>86</v>
      </c>
      <c r="AE2397" t="s"/>
      <c r="AF2397" t="s"/>
      <c r="AG2397" t="s"/>
      <c r="AH2397" t="s"/>
      <c r="AI2397" t="s"/>
      <c r="AJ2397" t="s"/>
      <c r="AK2397" t="s">
        <v>87</v>
      </c>
      <c r="AL2397" t="s"/>
      <c r="AM2397" t="s"/>
      <c r="AN2397" t="s">
        <v>87</v>
      </c>
      <c r="AO2397" t="s"/>
      <c r="AP2397" t="n">
        <v>48</v>
      </c>
      <c r="AQ2397" t="s">
        <v>88</v>
      </c>
      <c r="AR2397" t="s">
        <v>89</v>
      </c>
      <c r="AS2397" t="s"/>
      <c r="AT2397" t="s">
        <v>90</v>
      </c>
      <c r="AU2397" t="s"/>
      <c r="AV2397" t="s"/>
      <c r="AW2397" t="s"/>
      <c r="AX2397" t="s"/>
      <c r="AY2397" t="n">
        <v>10087219</v>
      </c>
      <c r="AZ2397" t="s">
        <v>91</v>
      </c>
      <c r="BA2397" t="s"/>
      <c r="BB2397" t="n">
        <v>32758</v>
      </c>
      <c r="BC2397" t="s"/>
      <c r="BD2397" t="s"/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92</v>
      </c>
    </row>
    <row r="2398" spans="1:70">
      <c r="A2398" t="s">
        <v>70</v>
      </c>
      <c r="B2398" t="s">
        <v>71</v>
      </c>
      <c r="C2398" t="s">
        <v>72</v>
      </c>
      <c r="D2398" t="n">
        <v>2</v>
      </c>
      <c r="E2398" t="s">
        <v>304</v>
      </c>
      <c r="F2398" t="n">
        <v>-1</v>
      </c>
      <c r="G2398" t="s">
        <v>74</v>
      </c>
      <c r="H2398" t="s">
        <v>75</v>
      </c>
      <c r="I2398" t="s"/>
      <c r="J2398" t="s">
        <v>74</v>
      </c>
      <c r="K2398" t="n">
        <v>90</v>
      </c>
      <c r="L2398" t="s">
        <v>76</v>
      </c>
      <c r="M2398" t="s"/>
      <c r="N2398" t="s">
        <v>305</v>
      </c>
      <c r="O2398" t="s">
        <v>78</v>
      </c>
      <c r="P2398" t="s">
        <v>304</v>
      </c>
      <c r="Q2398" t="s"/>
      <c r="R2398" t="s">
        <v>242</v>
      </c>
      <c r="S2398" t="s">
        <v>135</v>
      </c>
      <c r="T2398" t="s">
        <v>81</v>
      </c>
      <c r="U2398" t="s">
        <v>82</v>
      </c>
      <c r="V2398" t="s">
        <v>83</v>
      </c>
      <c r="W2398" t="s">
        <v>97</v>
      </c>
      <c r="X2398" t="s"/>
      <c r="Y2398" t="s">
        <v>85</v>
      </c>
      <c r="Z2398">
        <f>HYPERLINK("https://hotel-media.eclerx.com/savepage/tk_15468538915250573_sr_273.html","info")</f>
        <v/>
      </c>
      <c r="AA2398" t="n">
        <v>-7889296</v>
      </c>
      <c r="AB2398" t="s"/>
      <c r="AC2398" t="s"/>
      <c r="AD2398" t="s">
        <v>86</v>
      </c>
      <c r="AE2398" t="s"/>
      <c r="AF2398" t="s"/>
      <c r="AG2398" t="s"/>
      <c r="AH2398" t="s"/>
      <c r="AI2398" t="s"/>
      <c r="AJ2398" t="s"/>
      <c r="AK2398" t="s">
        <v>87</v>
      </c>
      <c r="AL2398" t="s"/>
      <c r="AM2398" t="s"/>
      <c r="AN2398" t="s">
        <v>87</v>
      </c>
      <c r="AO2398" t="s"/>
      <c r="AP2398" t="n">
        <v>118</v>
      </c>
      <c r="AQ2398" t="s">
        <v>88</v>
      </c>
      <c r="AR2398" t="s">
        <v>89</v>
      </c>
      <c r="AS2398" t="s"/>
      <c r="AT2398" t="s">
        <v>90</v>
      </c>
      <c r="AU2398" t="s"/>
      <c r="AV2398" t="s"/>
      <c r="AW2398" t="s"/>
      <c r="AX2398" t="s"/>
      <c r="AY2398" t="n">
        <v>7889296</v>
      </c>
      <c r="AZ2398" t="s">
        <v>306</v>
      </c>
      <c r="BA2398" t="s"/>
      <c r="BB2398" t="n">
        <v>28909</v>
      </c>
      <c r="BC2398" t="n">
        <v>53.534947490083</v>
      </c>
      <c r="BD2398" t="n">
        <v>53.534947490083</v>
      </c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92</v>
      </c>
    </row>
    <row r="2399" spans="1:70">
      <c r="A2399" t="s">
        <v>70</v>
      </c>
      <c r="B2399" t="s">
        <v>71</v>
      </c>
      <c r="C2399" t="s">
        <v>72</v>
      </c>
      <c r="D2399" t="n">
        <v>2</v>
      </c>
      <c r="E2399" t="s">
        <v>304</v>
      </c>
      <c r="F2399" t="n">
        <v>-1</v>
      </c>
      <c r="G2399" t="s">
        <v>74</v>
      </c>
      <c r="H2399" t="s">
        <v>75</v>
      </c>
      <c r="I2399" t="s"/>
      <c r="J2399" t="s">
        <v>74</v>
      </c>
      <c r="K2399" t="n">
        <v>100</v>
      </c>
      <c r="L2399" t="s">
        <v>76</v>
      </c>
      <c r="M2399" t="s"/>
      <c r="N2399" t="s">
        <v>307</v>
      </c>
      <c r="O2399" t="s">
        <v>78</v>
      </c>
      <c r="P2399" t="s">
        <v>304</v>
      </c>
      <c r="Q2399" t="s"/>
      <c r="R2399" t="s">
        <v>242</v>
      </c>
      <c r="S2399" t="s">
        <v>308</v>
      </c>
      <c r="T2399" t="s">
        <v>81</v>
      </c>
      <c r="U2399" t="s">
        <v>82</v>
      </c>
      <c r="V2399" t="s">
        <v>83</v>
      </c>
      <c r="W2399" t="s">
        <v>84</v>
      </c>
      <c r="X2399" t="s"/>
      <c r="Y2399" t="s">
        <v>85</v>
      </c>
      <c r="Z2399">
        <f>HYPERLINK("https://hotel-media.eclerx.com/savepage/tk_15468538915250573_sr_273.html","info")</f>
        <v/>
      </c>
      <c r="AA2399" t="n">
        <v>-7889296</v>
      </c>
      <c r="AB2399" t="s"/>
      <c r="AC2399" t="s"/>
      <c r="AD2399" t="s">
        <v>86</v>
      </c>
      <c r="AE2399" t="s"/>
      <c r="AF2399" t="s"/>
      <c r="AG2399" t="s"/>
      <c r="AH2399" t="s"/>
      <c r="AI2399" t="s"/>
      <c r="AJ2399" t="s"/>
      <c r="AK2399" t="s">
        <v>87</v>
      </c>
      <c r="AL2399" t="s"/>
      <c r="AM2399" t="s"/>
      <c r="AN2399" t="s">
        <v>87</v>
      </c>
      <c r="AO2399" t="s"/>
      <c r="AP2399" t="n">
        <v>118</v>
      </c>
      <c r="AQ2399" t="s">
        <v>88</v>
      </c>
      <c r="AR2399" t="s">
        <v>124</v>
      </c>
      <c r="AS2399" t="s"/>
      <c r="AT2399" t="s">
        <v>90</v>
      </c>
      <c r="AU2399" t="s"/>
      <c r="AV2399" t="s"/>
      <c r="AW2399" t="s"/>
      <c r="AX2399" t="s"/>
      <c r="AY2399" t="n">
        <v>7889296</v>
      </c>
      <c r="AZ2399" t="s">
        <v>306</v>
      </c>
      <c r="BA2399" t="s"/>
      <c r="BB2399" t="n">
        <v>28909</v>
      </c>
      <c r="BC2399" t="n">
        <v>53.534947490083</v>
      </c>
      <c r="BD2399" t="n">
        <v>53.534947490083</v>
      </c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92</v>
      </c>
    </row>
    <row r="2400" spans="1:70">
      <c r="A2400" t="s">
        <v>70</v>
      </c>
      <c r="B2400" t="s">
        <v>71</v>
      </c>
      <c r="C2400" t="s">
        <v>72</v>
      </c>
      <c r="D2400" t="n">
        <v>2</v>
      </c>
      <c r="E2400" t="s">
        <v>304</v>
      </c>
      <c r="F2400" t="n">
        <v>-1</v>
      </c>
      <c r="G2400" t="s">
        <v>74</v>
      </c>
      <c r="H2400" t="s">
        <v>75</v>
      </c>
      <c r="I2400" t="s"/>
      <c r="J2400" t="s">
        <v>74</v>
      </c>
      <c r="K2400" t="n">
        <v>100</v>
      </c>
      <c r="L2400" t="s">
        <v>76</v>
      </c>
      <c r="M2400" t="s"/>
      <c r="N2400" t="s">
        <v>309</v>
      </c>
      <c r="O2400" t="s">
        <v>78</v>
      </c>
      <c r="P2400" t="s">
        <v>304</v>
      </c>
      <c r="Q2400" t="s"/>
      <c r="R2400" t="s">
        <v>242</v>
      </c>
      <c r="S2400" t="s">
        <v>308</v>
      </c>
      <c r="T2400" t="s">
        <v>81</v>
      </c>
      <c r="U2400" t="s">
        <v>82</v>
      </c>
      <c r="V2400" t="s">
        <v>83</v>
      </c>
      <c r="W2400" t="s">
        <v>97</v>
      </c>
      <c r="X2400" t="s"/>
      <c r="Y2400" t="s">
        <v>85</v>
      </c>
      <c r="Z2400">
        <f>HYPERLINK("https://hotel-media.eclerx.com/savepage/tk_15468538915250573_sr_273.html","info")</f>
        <v/>
      </c>
      <c r="AA2400" t="n">
        <v>-7889296</v>
      </c>
      <c r="AB2400" t="s"/>
      <c r="AC2400" t="s"/>
      <c r="AD2400" t="s">
        <v>86</v>
      </c>
      <c r="AE2400" t="s"/>
      <c r="AF2400" t="s"/>
      <c r="AG2400" t="s"/>
      <c r="AH2400" t="s"/>
      <c r="AI2400" t="s"/>
      <c r="AJ2400" t="s"/>
      <c r="AK2400" t="s">
        <v>87</v>
      </c>
      <c r="AL2400" t="s"/>
      <c r="AM2400" t="s"/>
      <c r="AN2400" t="s">
        <v>87</v>
      </c>
      <c r="AO2400" t="s"/>
      <c r="AP2400" t="n">
        <v>118</v>
      </c>
      <c r="AQ2400" t="s">
        <v>88</v>
      </c>
      <c r="AR2400" t="s">
        <v>89</v>
      </c>
      <c r="AS2400" t="s"/>
      <c r="AT2400" t="s">
        <v>90</v>
      </c>
      <c r="AU2400" t="s"/>
      <c r="AV2400" t="s"/>
      <c r="AW2400" t="s"/>
      <c r="AX2400" t="s"/>
      <c r="AY2400" t="n">
        <v>7889296</v>
      </c>
      <c r="AZ2400" t="s">
        <v>306</v>
      </c>
      <c r="BA2400" t="s"/>
      <c r="BB2400" t="n">
        <v>28909</v>
      </c>
      <c r="BC2400" t="n">
        <v>53.534947490083</v>
      </c>
      <c r="BD2400" t="n">
        <v>53.534947490083</v>
      </c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92</v>
      </c>
    </row>
    <row r="2401" spans="1:70">
      <c r="A2401" t="s">
        <v>70</v>
      </c>
      <c r="B2401" t="s">
        <v>71</v>
      </c>
      <c r="C2401" t="s">
        <v>72</v>
      </c>
      <c r="D2401" t="n">
        <v>2</v>
      </c>
      <c r="E2401" t="s">
        <v>304</v>
      </c>
      <c r="F2401" t="n">
        <v>-1</v>
      </c>
      <c r="G2401" t="s">
        <v>74</v>
      </c>
      <c r="H2401" t="s">
        <v>75</v>
      </c>
      <c r="I2401" t="s"/>
      <c r="J2401" t="s">
        <v>74</v>
      </c>
      <c r="K2401" t="n">
        <v>100</v>
      </c>
      <c r="L2401" t="s">
        <v>76</v>
      </c>
      <c r="M2401" t="s"/>
      <c r="N2401" t="s">
        <v>310</v>
      </c>
      <c r="O2401" t="s">
        <v>78</v>
      </c>
      <c r="P2401" t="s">
        <v>304</v>
      </c>
      <c r="Q2401" t="s"/>
      <c r="R2401" t="s">
        <v>242</v>
      </c>
      <c r="S2401" t="s">
        <v>308</v>
      </c>
      <c r="T2401" t="s">
        <v>81</v>
      </c>
      <c r="U2401" t="s">
        <v>82</v>
      </c>
      <c r="V2401" t="s">
        <v>83</v>
      </c>
      <c r="W2401" t="s">
        <v>84</v>
      </c>
      <c r="X2401" t="s"/>
      <c r="Y2401" t="s">
        <v>85</v>
      </c>
      <c r="Z2401">
        <f>HYPERLINK("https://hotel-media.eclerx.com/savepage/tk_15468538915250573_sr_273.html","info")</f>
        <v/>
      </c>
      <c r="AA2401" t="n">
        <v>-7889296</v>
      </c>
      <c r="AB2401" t="s"/>
      <c r="AC2401" t="s"/>
      <c r="AD2401" t="s">
        <v>86</v>
      </c>
      <c r="AE2401" t="s"/>
      <c r="AF2401" t="s"/>
      <c r="AG2401" t="s"/>
      <c r="AH2401" t="s"/>
      <c r="AI2401" t="s"/>
      <c r="AJ2401" t="s"/>
      <c r="AK2401" t="s">
        <v>87</v>
      </c>
      <c r="AL2401" t="s"/>
      <c r="AM2401" t="s"/>
      <c r="AN2401" t="s">
        <v>87</v>
      </c>
      <c r="AO2401" t="s"/>
      <c r="AP2401" t="n">
        <v>118</v>
      </c>
      <c r="AQ2401" t="s">
        <v>88</v>
      </c>
      <c r="AR2401" t="s">
        <v>121</v>
      </c>
      <c r="AS2401" t="s"/>
      <c r="AT2401" t="s">
        <v>90</v>
      </c>
      <c r="AU2401" t="s"/>
      <c r="AV2401" t="s"/>
      <c r="AW2401" t="s"/>
      <c r="AX2401" t="s"/>
      <c r="AY2401" t="n">
        <v>7889296</v>
      </c>
      <c r="AZ2401" t="s">
        <v>306</v>
      </c>
      <c r="BA2401" t="s"/>
      <c r="BB2401" t="n">
        <v>28909</v>
      </c>
      <c r="BC2401" t="n">
        <v>53.534947490083</v>
      </c>
      <c r="BD2401" t="n">
        <v>53.534947490083</v>
      </c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92</v>
      </c>
    </row>
    <row r="2402" spans="1:70">
      <c r="A2402" t="s">
        <v>70</v>
      </c>
      <c r="B2402" t="s">
        <v>71</v>
      </c>
      <c r="C2402" t="s">
        <v>72</v>
      </c>
      <c r="D2402" t="n">
        <v>2</v>
      </c>
      <c r="E2402" t="s">
        <v>304</v>
      </c>
      <c r="F2402" t="n">
        <v>-1</v>
      </c>
      <c r="G2402" t="s">
        <v>74</v>
      </c>
      <c r="H2402" t="s">
        <v>75</v>
      </c>
      <c r="I2402" t="s"/>
      <c r="J2402" t="s">
        <v>74</v>
      </c>
      <c r="K2402" t="n">
        <v>100</v>
      </c>
      <c r="L2402" t="s">
        <v>76</v>
      </c>
      <c r="M2402" t="s"/>
      <c r="N2402" t="s">
        <v>311</v>
      </c>
      <c r="O2402" t="s">
        <v>78</v>
      </c>
      <c r="P2402" t="s">
        <v>304</v>
      </c>
      <c r="Q2402" t="s"/>
      <c r="R2402" t="s">
        <v>242</v>
      </c>
      <c r="S2402" t="s">
        <v>308</v>
      </c>
      <c r="T2402" t="s">
        <v>81</v>
      </c>
      <c r="U2402" t="s">
        <v>82</v>
      </c>
      <c r="V2402" t="s">
        <v>83</v>
      </c>
      <c r="W2402" t="s">
        <v>97</v>
      </c>
      <c r="X2402" t="s"/>
      <c r="Y2402" t="s">
        <v>85</v>
      </c>
      <c r="Z2402">
        <f>HYPERLINK("https://hotel-media.eclerx.com/savepage/tk_15468538915250573_sr_273.html","info")</f>
        <v/>
      </c>
      <c r="AA2402" t="n">
        <v>-7889296</v>
      </c>
      <c r="AB2402" t="s"/>
      <c r="AC2402" t="s"/>
      <c r="AD2402" t="s">
        <v>86</v>
      </c>
      <c r="AE2402" t="s"/>
      <c r="AF2402" t="s"/>
      <c r="AG2402" t="s"/>
      <c r="AH2402" t="s"/>
      <c r="AI2402" t="s"/>
      <c r="AJ2402" t="s"/>
      <c r="AK2402" t="s">
        <v>87</v>
      </c>
      <c r="AL2402" t="s"/>
      <c r="AM2402" t="s"/>
      <c r="AN2402" t="s">
        <v>87</v>
      </c>
      <c r="AO2402" t="s"/>
      <c r="AP2402" t="n">
        <v>118</v>
      </c>
      <c r="AQ2402" t="s">
        <v>88</v>
      </c>
      <c r="AR2402" t="s">
        <v>89</v>
      </c>
      <c r="AS2402" t="s"/>
      <c r="AT2402" t="s">
        <v>90</v>
      </c>
      <c r="AU2402" t="s"/>
      <c r="AV2402" t="s"/>
      <c r="AW2402" t="s"/>
      <c r="AX2402" t="s"/>
      <c r="AY2402" t="n">
        <v>7889296</v>
      </c>
      <c r="AZ2402" t="s">
        <v>306</v>
      </c>
      <c r="BA2402" t="s"/>
      <c r="BB2402" t="n">
        <v>28909</v>
      </c>
      <c r="BC2402" t="n">
        <v>53.534947490083</v>
      </c>
      <c r="BD2402" t="n">
        <v>53.534947490083</v>
      </c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92</v>
      </c>
    </row>
    <row r="2403" spans="1:70">
      <c r="A2403" t="s">
        <v>70</v>
      </c>
      <c r="B2403" t="s">
        <v>71</v>
      </c>
      <c r="C2403" t="s">
        <v>72</v>
      </c>
      <c r="D2403" t="n">
        <v>2</v>
      </c>
      <c r="E2403" t="s">
        <v>304</v>
      </c>
      <c r="F2403" t="n">
        <v>-1</v>
      </c>
      <c r="G2403" t="s">
        <v>74</v>
      </c>
      <c r="H2403" t="s">
        <v>75</v>
      </c>
      <c r="I2403" t="s"/>
      <c r="J2403" t="s">
        <v>74</v>
      </c>
      <c r="K2403" t="n">
        <v>100</v>
      </c>
      <c r="L2403" t="s">
        <v>76</v>
      </c>
      <c r="M2403" t="s"/>
      <c r="N2403" t="s">
        <v>307</v>
      </c>
      <c r="O2403" t="s">
        <v>78</v>
      </c>
      <c r="P2403" t="s">
        <v>304</v>
      </c>
      <c r="Q2403" t="s"/>
      <c r="R2403" t="s">
        <v>242</v>
      </c>
      <c r="S2403" t="s">
        <v>308</v>
      </c>
      <c r="T2403" t="s">
        <v>81</v>
      </c>
      <c r="U2403" t="s">
        <v>82</v>
      </c>
      <c r="V2403" t="s">
        <v>83</v>
      </c>
      <c r="W2403" t="s">
        <v>84</v>
      </c>
      <c r="X2403" t="s"/>
      <c r="Y2403" t="s">
        <v>85</v>
      </c>
      <c r="Z2403">
        <f>HYPERLINK("https://hotel-media.eclerx.com/savepage/tk_15468538915250573_sr_273.html","info")</f>
        <v/>
      </c>
      <c r="AA2403" t="n">
        <v>-7889296</v>
      </c>
      <c r="AB2403" t="s"/>
      <c r="AC2403" t="s"/>
      <c r="AD2403" t="s">
        <v>86</v>
      </c>
      <c r="AE2403" t="s"/>
      <c r="AF2403" t="s"/>
      <c r="AG2403" t="s"/>
      <c r="AH2403" t="s"/>
      <c r="AI2403" t="s"/>
      <c r="AJ2403" t="s"/>
      <c r="AK2403" t="s">
        <v>87</v>
      </c>
      <c r="AL2403" t="s"/>
      <c r="AM2403" t="s"/>
      <c r="AN2403" t="s">
        <v>87</v>
      </c>
      <c r="AO2403" t="s"/>
      <c r="AP2403" t="n">
        <v>118</v>
      </c>
      <c r="AQ2403" t="s">
        <v>88</v>
      </c>
      <c r="AR2403" t="s">
        <v>119</v>
      </c>
      <c r="AS2403" t="s"/>
      <c r="AT2403" t="s">
        <v>90</v>
      </c>
      <c r="AU2403" t="s"/>
      <c r="AV2403" t="s"/>
      <c r="AW2403" t="s"/>
      <c r="AX2403" t="s"/>
      <c r="AY2403" t="n">
        <v>7889296</v>
      </c>
      <c r="AZ2403" t="s">
        <v>306</v>
      </c>
      <c r="BA2403" t="s"/>
      <c r="BB2403" t="n">
        <v>28909</v>
      </c>
      <c r="BC2403" t="n">
        <v>53.534947490083</v>
      </c>
      <c r="BD2403" t="n">
        <v>53.534947490083</v>
      </c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92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304</v>
      </c>
      <c r="F2404" t="n">
        <v>-1</v>
      </c>
      <c r="G2404" t="s">
        <v>74</v>
      </c>
      <c r="H2404" t="s">
        <v>75</v>
      </c>
      <c r="I2404" t="s"/>
      <c r="J2404" t="s">
        <v>74</v>
      </c>
      <c r="K2404" t="n">
        <v>120</v>
      </c>
      <c r="L2404" t="s">
        <v>76</v>
      </c>
      <c r="M2404" t="s"/>
      <c r="N2404" t="s">
        <v>312</v>
      </c>
      <c r="O2404" t="s">
        <v>78</v>
      </c>
      <c r="P2404" t="s">
        <v>304</v>
      </c>
      <c r="Q2404" t="s"/>
      <c r="R2404" t="s">
        <v>242</v>
      </c>
      <c r="S2404" t="s">
        <v>313</v>
      </c>
      <c r="T2404" t="s">
        <v>81</v>
      </c>
      <c r="U2404" t="s">
        <v>82</v>
      </c>
      <c r="V2404" t="s">
        <v>83</v>
      </c>
      <c r="W2404" t="s">
        <v>84</v>
      </c>
      <c r="X2404" t="s"/>
      <c r="Y2404" t="s">
        <v>85</v>
      </c>
      <c r="Z2404">
        <f>HYPERLINK("https://hotel-media.eclerx.com/savepage/tk_15468538915250573_sr_273.html","info")</f>
        <v/>
      </c>
      <c r="AA2404" t="n">
        <v>-7889296</v>
      </c>
      <c r="AB2404" t="s"/>
      <c r="AC2404" t="s"/>
      <c r="AD2404" t="s">
        <v>86</v>
      </c>
      <c r="AE2404" t="s"/>
      <c r="AF2404" t="s"/>
      <c r="AG2404" t="s"/>
      <c r="AH2404" t="s"/>
      <c r="AI2404" t="s"/>
      <c r="AJ2404" t="s"/>
      <c r="AK2404" t="s">
        <v>87</v>
      </c>
      <c r="AL2404" t="s"/>
      <c r="AM2404" t="s"/>
      <c r="AN2404" t="s">
        <v>87</v>
      </c>
      <c r="AO2404" t="s"/>
      <c r="AP2404" t="n">
        <v>118</v>
      </c>
      <c r="AQ2404" t="s">
        <v>88</v>
      </c>
      <c r="AR2404" t="s">
        <v>119</v>
      </c>
      <c r="AS2404" t="s"/>
      <c r="AT2404" t="s">
        <v>90</v>
      </c>
      <c r="AU2404" t="s"/>
      <c r="AV2404" t="s"/>
      <c r="AW2404" t="s"/>
      <c r="AX2404" t="s"/>
      <c r="AY2404" t="n">
        <v>7889296</v>
      </c>
      <c r="AZ2404" t="s">
        <v>306</v>
      </c>
      <c r="BA2404" t="s"/>
      <c r="BB2404" t="n">
        <v>28909</v>
      </c>
      <c r="BC2404" t="n">
        <v>53.534947490083</v>
      </c>
      <c r="BD2404" t="n">
        <v>53.534947490083</v>
      </c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92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304</v>
      </c>
      <c r="F2405" t="n">
        <v>-1</v>
      </c>
      <c r="G2405" t="s">
        <v>74</v>
      </c>
      <c r="H2405" t="s">
        <v>75</v>
      </c>
      <c r="I2405" t="s"/>
      <c r="J2405" t="s">
        <v>74</v>
      </c>
      <c r="K2405" t="n">
        <v>120</v>
      </c>
      <c r="L2405" t="s">
        <v>76</v>
      </c>
      <c r="M2405" t="s"/>
      <c r="N2405" t="s">
        <v>314</v>
      </c>
      <c r="O2405" t="s">
        <v>78</v>
      </c>
      <c r="P2405" t="s">
        <v>304</v>
      </c>
      <c r="Q2405" t="s"/>
      <c r="R2405" t="s">
        <v>242</v>
      </c>
      <c r="S2405" t="s">
        <v>313</v>
      </c>
      <c r="T2405" t="s">
        <v>81</v>
      </c>
      <c r="U2405" t="s">
        <v>82</v>
      </c>
      <c r="V2405" t="s">
        <v>83</v>
      </c>
      <c r="W2405" t="s">
        <v>84</v>
      </c>
      <c r="X2405" t="s"/>
      <c r="Y2405" t="s">
        <v>85</v>
      </c>
      <c r="Z2405">
        <f>HYPERLINK("https://hotel-media.eclerx.com/savepage/tk_15468538915250573_sr_273.html","info")</f>
        <v/>
      </c>
      <c r="AA2405" t="n">
        <v>-7889296</v>
      </c>
      <c r="AB2405" t="s"/>
      <c r="AC2405" t="s"/>
      <c r="AD2405" t="s">
        <v>86</v>
      </c>
      <c r="AE2405" t="s"/>
      <c r="AF2405" t="s"/>
      <c r="AG2405" t="s"/>
      <c r="AH2405" t="s"/>
      <c r="AI2405" t="s"/>
      <c r="AJ2405" t="s"/>
      <c r="AK2405" t="s">
        <v>87</v>
      </c>
      <c r="AL2405" t="s"/>
      <c r="AM2405" t="s"/>
      <c r="AN2405" t="s">
        <v>87</v>
      </c>
      <c r="AO2405" t="s"/>
      <c r="AP2405" t="n">
        <v>118</v>
      </c>
      <c r="AQ2405" t="s">
        <v>88</v>
      </c>
      <c r="AR2405" t="s">
        <v>121</v>
      </c>
      <c r="AS2405" t="s"/>
      <c r="AT2405" t="s">
        <v>90</v>
      </c>
      <c r="AU2405" t="s"/>
      <c r="AV2405" t="s"/>
      <c r="AW2405" t="s"/>
      <c r="AX2405" t="s"/>
      <c r="AY2405" t="n">
        <v>7889296</v>
      </c>
      <c r="AZ2405" t="s">
        <v>306</v>
      </c>
      <c r="BA2405" t="s"/>
      <c r="BB2405" t="n">
        <v>28909</v>
      </c>
      <c r="BC2405" t="n">
        <v>53.534947490083</v>
      </c>
      <c r="BD2405" t="n">
        <v>53.534947490083</v>
      </c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92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304</v>
      </c>
      <c r="F2406" t="n">
        <v>-1</v>
      </c>
      <c r="G2406" t="s">
        <v>74</v>
      </c>
      <c r="H2406" t="s">
        <v>75</v>
      </c>
      <c r="I2406" t="s"/>
      <c r="J2406" t="s">
        <v>74</v>
      </c>
      <c r="K2406" t="n">
        <v>120</v>
      </c>
      <c r="L2406" t="s">
        <v>76</v>
      </c>
      <c r="M2406" t="s"/>
      <c r="N2406" t="s">
        <v>312</v>
      </c>
      <c r="O2406" t="s">
        <v>78</v>
      </c>
      <c r="P2406" t="s">
        <v>304</v>
      </c>
      <c r="Q2406" t="s"/>
      <c r="R2406" t="s">
        <v>242</v>
      </c>
      <c r="S2406" t="s">
        <v>313</v>
      </c>
      <c r="T2406" t="s">
        <v>81</v>
      </c>
      <c r="U2406" t="s">
        <v>82</v>
      </c>
      <c r="V2406" t="s">
        <v>83</v>
      </c>
      <c r="W2406" t="s">
        <v>84</v>
      </c>
      <c r="X2406" t="s"/>
      <c r="Y2406" t="s">
        <v>85</v>
      </c>
      <c r="Z2406">
        <f>HYPERLINK("https://hotel-media.eclerx.com/savepage/tk_15468538915250573_sr_273.html","info")</f>
        <v/>
      </c>
      <c r="AA2406" t="n">
        <v>-7889296</v>
      </c>
      <c r="AB2406" t="s"/>
      <c r="AC2406" t="s"/>
      <c r="AD2406" t="s">
        <v>86</v>
      </c>
      <c r="AE2406" t="s"/>
      <c r="AF2406" t="s"/>
      <c r="AG2406" t="s"/>
      <c r="AH2406" t="s"/>
      <c r="AI2406" t="s"/>
      <c r="AJ2406" t="s"/>
      <c r="AK2406" t="s">
        <v>87</v>
      </c>
      <c r="AL2406" t="s"/>
      <c r="AM2406" t="s"/>
      <c r="AN2406" t="s">
        <v>87</v>
      </c>
      <c r="AO2406" t="s"/>
      <c r="AP2406" t="n">
        <v>118</v>
      </c>
      <c r="AQ2406" t="s">
        <v>88</v>
      </c>
      <c r="AR2406" t="s">
        <v>124</v>
      </c>
      <c r="AS2406" t="s"/>
      <c r="AT2406" t="s">
        <v>90</v>
      </c>
      <c r="AU2406" t="s"/>
      <c r="AV2406" t="s"/>
      <c r="AW2406" t="s"/>
      <c r="AX2406" t="s"/>
      <c r="AY2406" t="n">
        <v>7889296</v>
      </c>
      <c r="AZ2406" t="s">
        <v>306</v>
      </c>
      <c r="BA2406" t="s"/>
      <c r="BB2406" t="n">
        <v>28909</v>
      </c>
      <c r="BC2406" t="n">
        <v>53.534947490083</v>
      </c>
      <c r="BD2406" t="n">
        <v>53.534947490083</v>
      </c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92</v>
      </c>
    </row>
    <row r="2407" spans="1:70">
      <c r="A2407" t="s">
        <v>70</v>
      </c>
      <c r="B2407" t="s">
        <v>71</v>
      </c>
      <c r="C2407" t="s">
        <v>72</v>
      </c>
      <c r="D2407" t="n">
        <v>2</v>
      </c>
      <c r="E2407" t="s">
        <v>304</v>
      </c>
      <c r="F2407" t="n">
        <v>-1</v>
      </c>
      <c r="G2407" t="s">
        <v>74</v>
      </c>
      <c r="H2407" t="s">
        <v>75</v>
      </c>
      <c r="I2407" t="s"/>
      <c r="J2407" t="s">
        <v>74</v>
      </c>
      <c r="K2407" t="n">
        <v>122</v>
      </c>
      <c r="L2407" t="s">
        <v>76</v>
      </c>
      <c r="M2407" t="s"/>
      <c r="N2407" t="s">
        <v>315</v>
      </c>
      <c r="O2407" t="s">
        <v>78</v>
      </c>
      <c r="P2407" t="s">
        <v>304</v>
      </c>
      <c r="Q2407" t="s"/>
      <c r="R2407" t="s">
        <v>242</v>
      </c>
      <c r="S2407" t="s">
        <v>256</v>
      </c>
      <c r="T2407" t="s">
        <v>81</v>
      </c>
      <c r="U2407" t="s">
        <v>82</v>
      </c>
      <c r="V2407" t="s">
        <v>83</v>
      </c>
      <c r="W2407" t="s">
        <v>84</v>
      </c>
      <c r="X2407" t="s"/>
      <c r="Y2407" t="s">
        <v>85</v>
      </c>
      <c r="Z2407">
        <f>HYPERLINK("https://hotel-media.eclerx.com/savepage/tk_15468538915250573_sr_273.html","info")</f>
        <v/>
      </c>
      <c r="AA2407" t="n">
        <v>-7889296</v>
      </c>
      <c r="AB2407" t="s"/>
      <c r="AC2407" t="s"/>
      <c r="AD2407" t="s">
        <v>86</v>
      </c>
      <c r="AE2407" t="s"/>
      <c r="AF2407" t="s"/>
      <c r="AG2407" t="s"/>
      <c r="AH2407" t="s"/>
      <c r="AI2407" t="s"/>
      <c r="AJ2407" t="s"/>
      <c r="AK2407" t="s">
        <v>87</v>
      </c>
      <c r="AL2407" t="s"/>
      <c r="AM2407" t="s"/>
      <c r="AN2407" t="s">
        <v>87</v>
      </c>
      <c r="AO2407" t="s"/>
      <c r="AP2407" t="n">
        <v>118</v>
      </c>
      <c r="AQ2407" t="s">
        <v>88</v>
      </c>
      <c r="AR2407" t="s">
        <v>89</v>
      </c>
      <c r="AS2407" t="s"/>
      <c r="AT2407" t="s">
        <v>90</v>
      </c>
      <c r="AU2407" t="s"/>
      <c r="AV2407" t="s"/>
      <c r="AW2407" t="s"/>
      <c r="AX2407" t="s"/>
      <c r="AY2407" t="n">
        <v>7889296</v>
      </c>
      <c r="AZ2407" t="s">
        <v>306</v>
      </c>
      <c r="BA2407" t="s"/>
      <c r="BB2407" t="n">
        <v>28909</v>
      </c>
      <c r="BC2407" t="n">
        <v>53.534947490083</v>
      </c>
      <c r="BD2407" t="n">
        <v>53.534947490083</v>
      </c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92</v>
      </c>
    </row>
    <row r="2408" spans="1:70">
      <c r="A2408" t="s">
        <v>70</v>
      </c>
      <c r="B2408" t="s">
        <v>71</v>
      </c>
      <c r="C2408" t="s">
        <v>72</v>
      </c>
      <c r="D2408" t="n">
        <v>2</v>
      </c>
      <c r="E2408" t="s">
        <v>304</v>
      </c>
      <c r="F2408" t="n">
        <v>-1</v>
      </c>
      <c r="G2408" t="s">
        <v>74</v>
      </c>
      <c r="H2408" t="s">
        <v>75</v>
      </c>
      <c r="I2408" t="s"/>
      <c r="J2408" t="s">
        <v>74</v>
      </c>
      <c r="K2408" t="n">
        <v>124</v>
      </c>
      <c r="L2408" t="s">
        <v>76</v>
      </c>
      <c r="M2408" t="s"/>
      <c r="N2408" t="s">
        <v>316</v>
      </c>
      <c r="O2408" t="s">
        <v>78</v>
      </c>
      <c r="P2408" t="s">
        <v>304</v>
      </c>
      <c r="Q2408" t="s"/>
      <c r="R2408" t="s">
        <v>242</v>
      </c>
      <c r="S2408" t="s">
        <v>294</v>
      </c>
      <c r="T2408" t="s">
        <v>81</v>
      </c>
      <c r="U2408" t="s">
        <v>82</v>
      </c>
      <c r="V2408" t="s">
        <v>83</v>
      </c>
      <c r="W2408" t="s">
        <v>97</v>
      </c>
      <c r="X2408" t="s"/>
      <c r="Y2408" t="s">
        <v>85</v>
      </c>
      <c r="Z2408">
        <f>HYPERLINK("https://hotel-media.eclerx.com/savepage/tk_15468538915250573_sr_273.html","info")</f>
        <v/>
      </c>
      <c r="AA2408" t="n">
        <v>-7889296</v>
      </c>
      <c r="AB2408" t="s"/>
      <c r="AC2408" t="s"/>
      <c r="AD2408" t="s">
        <v>86</v>
      </c>
      <c r="AE2408" t="s"/>
      <c r="AF2408" t="s"/>
      <c r="AG2408" t="s"/>
      <c r="AH2408" t="s"/>
      <c r="AI2408" t="s"/>
      <c r="AJ2408" t="s"/>
      <c r="AK2408" t="s">
        <v>87</v>
      </c>
      <c r="AL2408" t="s"/>
      <c r="AM2408" t="s"/>
      <c r="AN2408" t="s">
        <v>87</v>
      </c>
      <c r="AO2408" t="s"/>
      <c r="AP2408" t="n">
        <v>118</v>
      </c>
      <c r="AQ2408" t="s">
        <v>88</v>
      </c>
      <c r="AR2408" t="s">
        <v>89</v>
      </c>
      <c r="AS2408" t="s"/>
      <c r="AT2408" t="s">
        <v>90</v>
      </c>
      <c r="AU2408" t="s"/>
      <c r="AV2408" t="s"/>
      <c r="AW2408" t="s"/>
      <c r="AX2408" t="s"/>
      <c r="AY2408" t="n">
        <v>7889296</v>
      </c>
      <c r="AZ2408" t="s">
        <v>306</v>
      </c>
      <c r="BA2408" t="s"/>
      <c r="BB2408" t="n">
        <v>28909</v>
      </c>
      <c r="BC2408" t="n">
        <v>53.534947490083</v>
      </c>
      <c r="BD2408" t="n">
        <v>53.534947490083</v>
      </c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92</v>
      </c>
    </row>
    <row r="2409" spans="1:70">
      <c r="A2409" t="s">
        <v>70</v>
      </c>
      <c r="B2409" t="s">
        <v>71</v>
      </c>
      <c r="C2409" t="s">
        <v>72</v>
      </c>
      <c r="D2409" t="n">
        <v>2</v>
      </c>
      <c r="E2409" t="s">
        <v>304</v>
      </c>
      <c r="F2409" t="n">
        <v>-1</v>
      </c>
      <c r="G2409" t="s">
        <v>74</v>
      </c>
      <c r="H2409" t="s">
        <v>75</v>
      </c>
      <c r="I2409" t="s"/>
      <c r="J2409" t="s">
        <v>74</v>
      </c>
      <c r="K2409" t="n">
        <v>131</v>
      </c>
      <c r="L2409" t="s">
        <v>76</v>
      </c>
      <c r="M2409" t="s"/>
      <c r="N2409" t="s">
        <v>317</v>
      </c>
      <c r="O2409" t="s">
        <v>78</v>
      </c>
      <c r="P2409" t="s">
        <v>304</v>
      </c>
      <c r="Q2409" t="s"/>
      <c r="R2409" t="s">
        <v>242</v>
      </c>
      <c r="S2409" t="s">
        <v>318</v>
      </c>
      <c r="T2409" t="s">
        <v>81</v>
      </c>
      <c r="U2409" t="s">
        <v>82</v>
      </c>
      <c r="V2409" t="s">
        <v>83</v>
      </c>
      <c r="W2409" t="s">
        <v>84</v>
      </c>
      <c r="X2409" t="s"/>
      <c r="Y2409" t="s">
        <v>85</v>
      </c>
      <c r="Z2409">
        <f>HYPERLINK("https://hotel-media.eclerx.com/savepage/tk_15468538915250573_sr_273.html","info")</f>
        <v/>
      </c>
      <c r="AA2409" t="n">
        <v>-7889296</v>
      </c>
      <c r="AB2409" t="s"/>
      <c r="AC2409" t="s"/>
      <c r="AD2409" t="s">
        <v>86</v>
      </c>
      <c r="AE2409" t="s"/>
      <c r="AF2409" t="s"/>
      <c r="AG2409" t="s"/>
      <c r="AH2409" t="s"/>
      <c r="AI2409" t="s"/>
      <c r="AJ2409" t="s"/>
      <c r="AK2409" t="s">
        <v>87</v>
      </c>
      <c r="AL2409" t="s"/>
      <c r="AM2409" t="s"/>
      <c r="AN2409" t="s">
        <v>87</v>
      </c>
      <c r="AO2409" t="s"/>
      <c r="AP2409" t="n">
        <v>118</v>
      </c>
      <c r="AQ2409" t="s">
        <v>88</v>
      </c>
      <c r="AR2409" t="s">
        <v>89</v>
      </c>
      <c r="AS2409" t="s"/>
      <c r="AT2409" t="s">
        <v>90</v>
      </c>
      <c r="AU2409" t="s"/>
      <c r="AV2409" t="s"/>
      <c r="AW2409" t="s"/>
      <c r="AX2409" t="s"/>
      <c r="AY2409" t="n">
        <v>7889296</v>
      </c>
      <c r="AZ2409" t="s">
        <v>306</v>
      </c>
      <c r="BA2409" t="s"/>
      <c r="BB2409" t="n">
        <v>28909</v>
      </c>
      <c r="BC2409" t="n">
        <v>53.534947490083</v>
      </c>
      <c r="BD2409" t="n">
        <v>53.534947490083</v>
      </c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92</v>
      </c>
    </row>
    <row r="2410" spans="1:70">
      <c r="A2410" t="s">
        <v>70</v>
      </c>
      <c r="B2410" t="s">
        <v>71</v>
      </c>
      <c r="C2410" t="s">
        <v>72</v>
      </c>
      <c r="D2410" t="n">
        <v>2</v>
      </c>
      <c r="E2410" t="s">
        <v>304</v>
      </c>
      <c r="F2410" t="n">
        <v>-1</v>
      </c>
      <c r="G2410" t="s">
        <v>74</v>
      </c>
      <c r="H2410" t="s">
        <v>75</v>
      </c>
      <c r="I2410" t="s"/>
      <c r="J2410" t="s">
        <v>74</v>
      </c>
      <c r="K2410" t="n">
        <v>131</v>
      </c>
      <c r="L2410" t="s">
        <v>76</v>
      </c>
      <c r="M2410" t="s"/>
      <c r="N2410" t="s">
        <v>319</v>
      </c>
      <c r="O2410" t="s">
        <v>78</v>
      </c>
      <c r="P2410" t="s">
        <v>304</v>
      </c>
      <c r="Q2410" t="s"/>
      <c r="R2410" t="s">
        <v>242</v>
      </c>
      <c r="S2410" t="s">
        <v>318</v>
      </c>
      <c r="T2410" t="s">
        <v>81</v>
      </c>
      <c r="U2410" t="s">
        <v>82</v>
      </c>
      <c r="V2410" t="s">
        <v>83</v>
      </c>
      <c r="W2410" t="s">
        <v>84</v>
      </c>
      <c r="X2410" t="s"/>
      <c r="Y2410" t="s">
        <v>85</v>
      </c>
      <c r="Z2410">
        <f>HYPERLINK("https://hotel-media.eclerx.com/savepage/tk_15468538915250573_sr_273.html","info")</f>
        <v/>
      </c>
      <c r="AA2410" t="n">
        <v>-7889296</v>
      </c>
      <c r="AB2410" t="s"/>
      <c r="AC2410" t="s"/>
      <c r="AD2410" t="s">
        <v>86</v>
      </c>
      <c r="AE2410" t="s"/>
      <c r="AF2410" t="s"/>
      <c r="AG2410" t="s"/>
      <c r="AH2410" t="s"/>
      <c r="AI2410" t="s"/>
      <c r="AJ2410" t="s"/>
      <c r="AK2410" t="s">
        <v>87</v>
      </c>
      <c r="AL2410" t="s"/>
      <c r="AM2410" t="s"/>
      <c r="AN2410" t="s">
        <v>87</v>
      </c>
      <c r="AO2410" t="s"/>
      <c r="AP2410" t="n">
        <v>118</v>
      </c>
      <c r="AQ2410" t="s">
        <v>88</v>
      </c>
      <c r="AR2410" t="s">
        <v>89</v>
      </c>
      <c r="AS2410" t="s"/>
      <c r="AT2410" t="s">
        <v>90</v>
      </c>
      <c r="AU2410" t="s"/>
      <c r="AV2410" t="s"/>
      <c r="AW2410" t="s"/>
      <c r="AX2410" t="s"/>
      <c r="AY2410" t="n">
        <v>7889296</v>
      </c>
      <c r="AZ2410" t="s">
        <v>306</v>
      </c>
      <c r="BA2410" t="s"/>
      <c r="BB2410" t="n">
        <v>28909</v>
      </c>
      <c r="BC2410" t="n">
        <v>53.534947490083</v>
      </c>
      <c r="BD2410" t="n">
        <v>53.534947490083</v>
      </c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92</v>
      </c>
    </row>
    <row r="2411" spans="1:70">
      <c r="A2411" t="s">
        <v>70</v>
      </c>
      <c r="B2411" t="s">
        <v>71</v>
      </c>
      <c r="C2411" t="s">
        <v>72</v>
      </c>
      <c r="D2411" t="n">
        <v>2</v>
      </c>
      <c r="E2411" t="s">
        <v>304</v>
      </c>
      <c r="F2411" t="n">
        <v>-1</v>
      </c>
      <c r="G2411" t="s">
        <v>74</v>
      </c>
      <c r="H2411" t="s">
        <v>75</v>
      </c>
      <c r="I2411" t="s"/>
      <c r="J2411" t="s">
        <v>74</v>
      </c>
      <c r="K2411" t="n">
        <v>155</v>
      </c>
      <c r="L2411" t="s">
        <v>76</v>
      </c>
      <c r="M2411" t="s"/>
      <c r="N2411" t="s">
        <v>320</v>
      </c>
      <c r="O2411" t="s">
        <v>78</v>
      </c>
      <c r="P2411" t="s">
        <v>304</v>
      </c>
      <c r="Q2411" t="s"/>
      <c r="R2411" t="s">
        <v>242</v>
      </c>
      <c r="S2411" t="s">
        <v>215</v>
      </c>
      <c r="T2411" t="s">
        <v>81</v>
      </c>
      <c r="U2411" t="s">
        <v>82</v>
      </c>
      <c r="V2411" t="s">
        <v>83</v>
      </c>
      <c r="W2411" t="s">
        <v>84</v>
      </c>
      <c r="X2411" t="s"/>
      <c r="Y2411" t="s">
        <v>85</v>
      </c>
      <c r="Z2411">
        <f>HYPERLINK("https://hotel-media.eclerx.com/savepage/tk_15468538915250573_sr_273.html","info")</f>
        <v/>
      </c>
      <c r="AA2411" t="n">
        <v>-7889296</v>
      </c>
      <c r="AB2411" t="s"/>
      <c r="AC2411" t="s"/>
      <c r="AD2411" t="s">
        <v>86</v>
      </c>
      <c r="AE2411" t="s"/>
      <c r="AF2411" t="s"/>
      <c r="AG2411" t="s"/>
      <c r="AH2411" t="s"/>
      <c r="AI2411" t="s"/>
      <c r="AJ2411" t="s"/>
      <c r="AK2411" t="s">
        <v>87</v>
      </c>
      <c r="AL2411" t="s"/>
      <c r="AM2411" t="s"/>
      <c r="AN2411" t="s">
        <v>87</v>
      </c>
      <c r="AO2411" t="s"/>
      <c r="AP2411" t="n">
        <v>118</v>
      </c>
      <c r="AQ2411" t="s">
        <v>88</v>
      </c>
      <c r="AR2411" t="s">
        <v>89</v>
      </c>
      <c r="AS2411" t="s"/>
      <c r="AT2411" t="s">
        <v>90</v>
      </c>
      <c r="AU2411" t="s"/>
      <c r="AV2411" t="s"/>
      <c r="AW2411" t="s"/>
      <c r="AX2411" t="s"/>
      <c r="AY2411" t="n">
        <v>7889296</v>
      </c>
      <c r="AZ2411" t="s">
        <v>306</v>
      </c>
      <c r="BA2411" t="s"/>
      <c r="BB2411" t="n">
        <v>28909</v>
      </c>
      <c r="BC2411" t="n">
        <v>53.534947490083</v>
      </c>
      <c r="BD2411" t="n">
        <v>53.534947490083</v>
      </c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92</v>
      </c>
    </row>
    <row r="2412" spans="1:70">
      <c r="A2412" t="s">
        <v>70</v>
      </c>
      <c r="B2412" t="s">
        <v>71</v>
      </c>
      <c r="C2412" t="s">
        <v>72</v>
      </c>
      <c r="D2412" t="n">
        <v>2</v>
      </c>
      <c r="E2412" t="s">
        <v>304</v>
      </c>
      <c r="F2412" t="n">
        <v>-1</v>
      </c>
      <c r="G2412" t="s">
        <v>74</v>
      </c>
      <c r="H2412" t="s">
        <v>75</v>
      </c>
      <c r="I2412" t="s"/>
      <c r="J2412" t="s">
        <v>74</v>
      </c>
      <c r="K2412" t="n">
        <v>226</v>
      </c>
      <c r="L2412" t="s">
        <v>76</v>
      </c>
      <c r="M2412" t="s"/>
      <c r="N2412" t="s">
        <v>321</v>
      </c>
      <c r="O2412" t="s">
        <v>78</v>
      </c>
      <c r="P2412" t="s">
        <v>304</v>
      </c>
      <c r="Q2412" t="s"/>
      <c r="R2412" t="s">
        <v>242</v>
      </c>
      <c r="S2412" t="s">
        <v>173</v>
      </c>
      <c r="T2412" t="s">
        <v>81</v>
      </c>
      <c r="U2412" t="s">
        <v>82</v>
      </c>
      <c r="V2412" t="s">
        <v>83</v>
      </c>
      <c r="W2412" t="s">
        <v>84</v>
      </c>
      <c r="X2412" t="s"/>
      <c r="Y2412" t="s">
        <v>85</v>
      </c>
      <c r="Z2412">
        <f>HYPERLINK("https://hotel-media.eclerx.com/savepage/tk_15468538915250573_sr_273.html","info")</f>
        <v/>
      </c>
      <c r="AA2412" t="n">
        <v>-7889296</v>
      </c>
      <c r="AB2412" t="s"/>
      <c r="AC2412" t="s"/>
      <c r="AD2412" t="s">
        <v>86</v>
      </c>
      <c r="AE2412" t="s"/>
      <c r="AF2412" t="s"/>
      <c r="AG2412" t="s"/>
      <c r="AH2412" t="s"/>
      <c r="AI2412" t="s"/>
      <c r="AJ2412" t="s"/>
      <c r="AK2412" t="s">
        <v>87</v>
      </c>
      <c r="AL2412" t="s"/>
      <c r="AM2412" t="s"/>
      <c r="AN2412" t="s">
        <v>87</v>
      </c>
      <c r="AO2412" t="s"/>
      <c r="AP2412" t="n">
        <v>118</v>
      </c>
      <c r="AQ2412" t="s">
        <v>88</v>
      </c>
      <c r="AR2412" t="s">
        <v>123</v>
      </c>
      <c r="AS2412" t="s"/>
      <c r="AT2412" t="s">
        <v>90</v>
      </c>
      <c r="AU2412" t="s"/>
      <c r="AV2412" t="s"/>
      <c r="AW2412" t="s"/>
      <c r="AX2412" t="s"/>
      <c r="AY2412" t="n">
        <v>7889296</v>
      </c>
      <c r="AZ2412" t="s">
        <v>306</v>
      </c>
      <c r="BA2412" t="s"/>
      <c r="BB2412" t="n">
        <v>28909</v>
      </c>
      <c r="BC2412" t="n">
        <v>53.534947490083</v>
      </c>
      <c r="BD2412" t="n">
        <v>53.534947490083</v>
      </c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92</v>
      </c>
    </row>
    <row r="2413" spans="1:70">
      <c r="A2413" t="s">
        <v>70</v>
      </c>
      <c r="B2413" t="s">
        <v>71</v>
      </c>
      <c r="C2413" t="s">
        <v>72</v>
      </c>
      <c r="D2413" t="n">
        <v>2</v>
      </c>
      <c r="E2413" t="s">
        <v>322</v>
      </c>
      <c r="F2413" t="n">
        <v>-1</v>
      </c>
      <c r="G2413" t="s">
        <v>74</v>
      </c>
      <c r="H2413" t="s">
        <v>75</v>
      </c>
      <c r="I2413" t="s"/>
      <c r="J2413" t="s">
        <v>74</v>
      </c>
      <c r="K2413" t="n">
        <v>89</v>
      </c>
      <c r="L2413" t="s">
        <v>76</v>
      </c>
      <c r="M2413" t="s"/>
      <c r="N2413" t="s">
        <v>323</v>
      </c>
      <c r="O2413" t="s">
        <v>78</v>
      </c>
      <c r="P2413" t="s">
        <v>322</v>
      </c>
      <c r="Q2413" t="s"/>
      <c r="R2413" t="s">
        <v>242</v>
      </c>
      <c r="S2413" t="s">
        <v>249</v>
      </c>
      <c r="T2413" t="s">
        <v>81</v>
      </c>
      <c r="U2413" t="s">
        <v>82</v>
      </c>
      <c r="V2413" t="s">
        <v>83</v>
      </c>
      <c r="W2413" t="s">
        <v>97</v>
      </c>
      <c r="X2413" t="s"/>
      <c r="Y2413" t="s">
        <v>85</v>
      </c>
      <c r="Z2413">
        <f>HYPERLINK("https://hotel-media.eclerx.com/savepage/tk_15468537891900756_sr_273.html","info")</f>
        <v/>
      </c>
      <c r="AA2413" t="n">
        <v>-10087223</v>
      </c>
      <c r="AB2413" t="s"/>
      <c r="AC2413" t="s"/>
      <c r="AD2413" t="s">
        <v>86</v>
      </c>
      <c r="AE2413" t="s"/>
      <c r="AF2413" t="s"/>
      <c r="AG2413" t="s"/>
      <c r="AH2413" t="s"/>
      <c r="AI2413" t="s"/>
      <c r="AJ2413" t="s"/>
      <c r="AK2413" t="s">
        <v>87</v>
      </c>
      <c r="AL2413" t="s"/>
      <c r="AM2413" t="s"/>
      <c r="AN2413" t="s">
        <v>87</v>
      </c>
      <c r="AO2413" t="s"/>
      <c r="AP2413" t="n">
        <v>65</v>
      </c>
      <c r="AQ2413" t="s">
        <v>88</v>
      </c>
      <c r="AR2413" t="s">
        <v>89</v>
      </c>
      <c r="AS2413" t="s"/>
      <c r="AT2413" t="s">
        <v>90</v>
      </c>
      <c r="AU2413" t="s"/>
      <c r="AV2413" t="s"/>
      <c r="AW2413" t="s"/>
      <c r="AX2413" t="s"/>
      <c r="AY2413" t="n">
        <v>10087223</v>
      </c>
      <c r="AZ2413" t="s">
        <v>91</v>
      </c>
      <c r="BA2413" t="s"/>
      <c r="BB2413" t="n">
        <v>28216</v>
      </c>
      <c r="BC2413" t="s"/>
      <c r="BD2413" t="s"/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92</v>
      </c>
    </row>
    <row r="2414" spans="1:70">
      <c r="A2414" t="s">
        <v>70</v>
      </c>
      <c r="B2414" t="s">
        <v>71</v>
      </c>
      <c r="C2414" t="s">
        <v>72</v>
      </c>
      <c r="D2414" t="n">
        <v>2</v>
      </c>
      <c r="E2414" t="s">
        <v>322</v>
      </c>
      <c r="F2414" t="n">
        <v>-1</v>
      </c>
      <c r="G2414" t="s">
        <v>74</v>
      </c>
      <c r="H2414" t="s">
        <v>75</v>
      </c>
      <c r="I2414" t="s"/>
      <c r="J2414" t="s">
        <v>74</v>
      </c>
      <c r="K2414" t="n">
        <v>98</v>
      </c>
      <c r="L2414" t="s">
        <v>76</v>
      </c>
      <c r="M2414" t="s"/>
      <c r="N2414" t="s">
        <v>324</v>
      </c>
      <c r="O2414" t="s">
        <v>78</v>
      </c>
      <c r="P2414" t="s">
        <v>322</v>
      </c>
      <c r="Q2414" t="s"/>
      <c r="R2414" t="s">
        <v>242</v>
      </c>
      <c r="S2414" t="s">
        <v>103</v>
      </c>
      <c r="T2414" t="s">
        <v>81</v>
      </c>
      <c r="U2414" t="s">
        <v>82</v>
      </c>
      <c r="V2414" t="s">
        <v>83</v>
      </c>
      <c r="W2414" t="s">
        <v>97</v>
      </c>
      <c r="X2414" t="s"/>
      <c r="Y2414" t="s">
        <v>85</v>
      </c>
      <c r="Z2414">
        <f>HYPERLINK("https://hotel-media.eclerx.com/savepage/tk_15468537891900756_sr_273.html","info")</f>
        <v/>
      </c>
      <c r="AA2414" t="n">
        <v>-10087223</v>
      </c>
      <c r="AB2414" t="s"/>
      <c r="AC2414" t="s"/>
      <c r="AD2414" t="s">
        <v>86</v>
      </c>
      <c r="AE2414" t="s"/>
      <c r="AF2414" t="s"/>
      <c r="AG2414" t="s"/>
      <c r="AH2414" t="s"/>
      <c r="AI2414" t="s"/>
      <c r="AJ2414" t="s"/>
      <c r="AK2414" t="s">
        <v>87</v>
      </c>
      <c r="AL2414" t="s"/>
      <c r="AM2414" t="s"/>
      <c r="AN2414" t="s">
        <v>87</v>
      </c>
      <c r="AO2414" t="s"/>
      <c r="AP2414" t="n">
        <v>65</v>
      </c>
      <c r="AQ2414" t="s">
        <v>88</v>
      </c>
      <c r="AR2414" t="s">
        <v>89</v>
      </c>
      <c r="AS2414" t="s"/>
      <c r="AT2414" t="s">
        <v>90</v>
      </c>
      <c r="AU2414" t="s"/>
      <c r="AV2414" t="s"/>
      <c r="AW2414" t="s"/>
      <c r="AX2414" t="s"/>
      <c r="AY2414" t="n">
        <v>10087223</v>
      </c>
      <c r="AZ2414" t="s">
        <v>91</v>
      </c>
      <c r="BA2414" t="s"/>
      <c r="BB2414" t="n">
        <v>28216</v>
      </c>
      <c r="BC2414" t="s"/>
      <c r="BD2414" t="s"/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92</v>
      </c>
    </row>
    <row r="2415" spans="1:70">
      <c r="A2415" t="s">
        <v>70</v>
      </c>
      <c r="B2415" t="s">
        <v>71</v>
      </c>
      <c r="C2415" t="s">
        <v>72</v>
      </c>
      <c r="D2415" t="n">
        <v>2</v>
      </c>
      <c r="E2415" t="s">
        <v>322</v>
      </c>
      <c r="F2415" t="n">
        <v>-1</v>
      </c>
      <c r="G2415" t="s">
        <v>74</v>
      </c>
      <c r="H2415" t="s">
        <v>75</v>
      </c>
      <c r="I2415" t="s"/>
      <c r="J2415" t="s">
        <v>74</v>
      </c>
      <c r="K2415" t="n">
        <v>99</v>
      </c>
      <c r="L2415" t="s">
        <v>76</v>
      </c>
      <c r="M2415" t="s"/>
      <c r="N2415" t="s">
        <v>325</v>
      </c>
      <c r="O2415" t="s">
        <v>78</v>
      </c>
      <c r="P2415" t="s">
        <v>322</v>
      </c>
      <c r="Q2415" t="s"/>
      <c r="R2415" t="s">
        <v>242</v>
      </c>
      <c r="S2415" t="s">
        <v>142</v>
      </c>
      <c r="T2415" t="s">
        <v>81</v>
      </c>
      <c r="U2415" t="s">
        <v>82</v>
      </c>
      <c r="V2415" t="s">
        <v>83</v>
      </c>
      <c r="W2415" t="s">
        <v>97</v>
      </c>
      <c r="X2415" t="s"/>
      <c r="Y2415" t="s">
        <v>85</v>
      </c>
      <c r="Z2415">
        <f>HYPERLINK("https://hotel-media.eclerx.com/savepage/tk_15468537891900756_sr_273.html","info")</f>
        <v/>
      </c>
      <c r="AA2415" t="n">
        <v>-10087223</v>
      </c>
      <c r="AB2415" t="s"/>
      <c r="AC2415" t="s"/>
      <c r="AD2415" t="s">
        <v>86</v>
      </c>
      <c r="AE2415" t="s"/>
      <c r="AF2415" t="s"/>
      <c r="AG2415" t="s"/>
      <c r="AH2415" t="s"/>
      <c r="AI2415" t="s"/>
      <c r="AJ2415" t="s"/>
      <c r="AK2415" t="s">
        <v>87</v>
      </c>
      <c r="AL2415" t="s"/>
      <c r="AM2415" t="s"/>
      <c r="AN2415" t="s">
        <v>87</v>
      </c>
      <c r="AO2415" t="s"/>
      <c r="AP2415" t="n">
        <v>65</v>
      </c>
      <c r="AQ2415" t="s">
        <v>88</v>
      </c>
      <c r="AR2415" t="s">
        <v>89</v>
      </c>
      <c r="AS2415" t="s"/>
      <c r="AT2415" t="s">
        <v>90</v>
      </c>
      <c r="AU2415" t="s"/>
      <c r="AV2415" t="s"/>
      <c r="AW2415" t="s"/>
      <c r="AX2415" t="s"/>
      <c r="AY2415" t="n">
        <v>10087223</v>
      </c>
      <c r="AZ2415" t="s">
        <v>91</v>
      </c>
      <c r="BA2415" t="s"/>
      <c r="BB2415" t="n">
        <v>28216</v>
      </c>
      <c r="BC2415" t="s"/>
      <c r="BD2415" t="s"/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92</v>
      </c>
    </row>
    <row r="2416" spans="1:70">
      <c r="A2416" t="s">
        <v>70</v>
      </c>
      <c r="B2416" t="s">
        <v>71</v>
      </c>
      <c r="C2416" t="s">
        <v>72</v>
      </c>
      <c r="D2416" t="n">
        <v>2</v>
      </c>
      <c r="E2416" t="s">
        <v>322</v>
      </c>
      <c r="F2416" t="n">
        <v>-1</v>
      </c>
      <c r="G2416" t="s">
        <v>74</v>
      </c>
      <c r="H2416" t="s">
        <v>75</v>
      </c>
      <c r="I2416" t="s"/>
      <c r="J2416" t="s">
        <v>74</v>
      </c>
      <c r="K2416" t="n">
        <v>109</v>
      </c>
      <c r="L2416" t="s">
        <v>76</v>
      </c>
      <c r="M2416" t="s"/>
      <c r="N2416" t="s">
        <v>326</v>
      </c>
      <c r="O2416" t="s">
        <v>78</v>
      </c>
      <c r="P2416" t="s">
        <v>322</v>
      </c>
      <c r="Q2416" t="s"/>
      <c r="R2416" t="s">
        <v>242</v>
      </c>
      <c r="S2416" t="s">
        <v>203</v>
      </c>
      <c r="T2416" t="s">
        <v>81</v>
      </c>
      <c r="U2416" t="s">
        <v>82</v>
      </c>
      <c r="V2416" t="s">
        <v>83</v>
      </c>
      <c r="W2416" t="s">
        <v>97</v>
      </c>
      <c r="X2416" t="s"/>
      <c r="Y2416" t="s">
        <v>85</v>
      </c>
      <c r="Z2416">
        <f>HYPERLINK("https://hotel-media.eclerx.com/savepage/tk_15468537891900756_sr_273.html","info")</f>
        <v/>
      </c>
      <c r="AA2416" t="n">
        <v>-10087223</v>
      </c>
      <c r="AB2416" t="s"/>
      <c r="AC2416" t="s"/>
      <c r="AD2416" t="s">
        <v>86</v>
      </c>
      <c r="AE2416" t="s"/>
      <c r="AF2416" t="s"/>
      <c r="AG2416" t="s"/>
      <c r="AH2416" t="s"/>
      <c r="AI2416" t="s"/>
      <c r="AJ2416" t="s"/>
      <c r="AK2416" t="s">
        <v>87</v>
      </c>
      <c r="AL2416" t="s"/>
      <c r="AM2416" t="s"/>
      <c r="AN2416" t="s">
        <v>87</v>
      </c>
      <c r="AO2416" t="s"/>
      <c r="AP2416" t="n">
        <v>65</v>
      </c>
      <c r="AQ2416" t="s">
        <v>88</v>
      </c>
      <c r="AR2416" t="s">
        <v>89</v>
      </c>
      <c r="AS2416" t="s"/>
      <c r="AT2416" t="s">
        <v>90</v>
      </c>
      <c r="AU2416" t="s"/>
      <c r="AV2416" t="s"/>
      <c r="AW2416" t="s"/>
      <c r="AX2416" t="s"/>
      <c r="AY2416" t="n">
        <v>10087223</v>
      </c>
      <c r="AZ2416" t="s">
        <v>91</v>
      </c>
      <c r="BA2416" t="s"/>
      <c r="BB2416" t="n">
        <v>28216</v>
      </c>
      <c r="BC2416" t="s"/>
      <c r="BD2416" t="s"/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92</v>
      </c>
    </row>
    <row r="2417" spans="1:70">
      <c r="A2417" t="s">
        <v>70</v>
      </c>
      <c r="B2417" t="s">
        <v>71</v>
      </c>
      <c r="C2417" t="s">
        <v>72</v>
      </c>
      <c r="D2417" t="n">
        <v>2</v>
      </c>
      <c r="E2417" t="s">
        <v>327</v>
      </c>
      <c r="F2417" t="n">
        <v>-1</v>
      </c>
      <c r="G2417" t="s">
        <v>74</v>
      </c>
      <c r="H2417" t="s">
        <v>75</v>
      </c>
      <c r="I2417" t="s"/>
      <c r="J2417" t="s">
        <v>74</v>
      </c>
      <c r="K2417" t="n">
        <v>82</v>
      </c>
      <c r="L2417" t="s">
        <v>76</v>
      </c>
      <c r="M2417" t="s"/>
      <c r="N2417" t="s">
        <v>125</v>
      </c>
      <c r="O2417" t="s">
        <v>78</v>
      </c>
      <c r="P2417" t="s">
        <v>327</v>
      </c>
      <c r="Q2417" t="s"/>
      <c r="R2417" t="s">
        <v>95</v>
      </c>
      <c r="S2417" t="s">
        <v>126</v>
      </c>
      <c r="T2417" t="s">
        <v>81</v>
      </c>
      <c r="U2417" t="s">
        <v>82</v>
      </c>
      <c r="V2417" t="s">
        <v>83</v>
      </c>
      <c r="W2417" t="s">
        <v>84</v>
      </c>
      <c r="X2417" t="s"/>
      <c r="Y2417" t="s">
        <v>85</v>
      </c>
      <c r="Z2417">
        <f>HYPERLINK("https://hotel-media.eclerx.com/savepage/tk_15468539354392414_sr_273.html","info")</f>
        <v/>
      </c>
      <c r="AA2417" t="n">
        <v>-3906471</v>
      </c>
      <c r="AB2417" t="s"/>
      <c r="AC2417" t="s"/>
      <c r="AD2417" t="s">
        <v>86</v>
      </c>
      <c r="AE2417" t="s"/>
      <c r="AF2417" t="s"/>
      <c r="AG2417" t="s"/>
      <c r="AH2417" t="s"/>
      <c r="AI2417" t="s"/>
      <c r="AJ2417" t="s"/>
      <c r="AK2417" t="s">
        <v>87</v>
      </c>
      <c r="AL2417" t="s"/>
      <c r="AM2417" t="s"/>
      <c r="AN2417" t="s">
        <v>87</v>
      </c>
      <c r="AO2417" t="s"/>
      <c r="AP2417" t="n">
        <v>135</v>
      </c>
      <c r="AQ2417" t="s">
        <v>88</v>
      </c>
      <c r="AR2417" t="s">
        <v>127</v>
      </c>
      <c r="AS2417" t="s"/>
      <c r="AT2417" t="s">
        <v>90</v>
      </c>
      <c r="AU2417" t="s"/>
      <c r="AV2417" t="s"/>
      <c r="AW2417" t="s"/>
      <c r="AX2417" t="s"/>
      <c r="AY2417" t="n">
        <v>3906471</v>
      </c>
      <c r="AZ2417" t="s">
        <v>328</v>
      </c>
      <c r="BA2417" t="s"/>
      <c r="BB2417" t="n">
        <v>32549</v>
      </c>
      <c r="BC2417" t="n">
        <v>53.554859</v>
      </c>
      <c r="BD2417" t="n">
        <v>53.554859</v>
      </c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92</v>
      </c>
    </row>
    <row r="2418" spans="1:70">
      <c r="A2418" t="s">
        <v>70</v>
      </c>
      <c r="B2418" t="s">
        <v>71</v>
      </c>
      <c r="C2418" t="s">
        <v>72</v>
      </c>
      <c r="D2418" t="n">
        <v>2</v>
      </c>
      <c r="E2418" t="s">
        <v>327</v>
      </c>
      <c r="F2418" t="n">
        <v>-1</v>
      </c>
      <c r="G2418" t="s">
        <v>74</v>
      </c>
      <c r="H2418" t="s">
        <v>75</v>
      </c>
      <c r="I2418" t="s"/>
      <c r="J2418" t="s">
        <v>74</v>
      </c>
      <c r="K2418" t="n">
        <v>83</v>
      </c>
      <c r="L2418" t="s">
        <v>76</v>
      </c>
      <c r="M2418" t="s"/>
      <c r="N2418" t="s">
        <v>329</v>
      </c>
      <c r="O2418" t="s">
        <v>78</v>
      </c>
      <c r="P2418" t="s">
        <v>327</v>
      </c>
      <c r="Q2418" t="s"/>
      <c r="R2418" t="s">
        <v>95</v>
      </c>
      <c r="S2418" t="s">
        <v>198</v>
      </c>
      <c r="T2418" t="s">
        <v>81</v>
      </c>
      <c r="U2418" t="s">
        <v>82</v>
      </c>
      <c r="V2418" t="s">
        <v>83</v>
      </c>
      <c r="W2418" t="s">
        <v>84</v>
      </c>
      <c r="X2418" t="s"/>
      <c r="Y2418" t="s">
        <v>85</v>
      </c>
      <c r="Z2418">
        <f>HYPERLINK("https://hotel-media.eclerx.com/savepage/tk_15468539354392414_sr_273.html","info")</f>
        <v/>
      </c>
      <c r="AA2418" t="n">
        <v>-3906471</v>
      </c>
      <c r="AB2418" t="s"/>
      <c r="AC2418" t="s"/>
      <c r="AD2418" t="s">
        <v>86</v>
      </c>
      <c r="AE2418" t="s"/>
      <c r="AF2418" t="s"/>
      <c r="AG2418" t="s"/>
      <c r="AH2418" t="s"/>
      <c r="AI2418" t="s"/>
      <c r="AJ2418" t="s"/>
      <c r="AK2418" t="s">
        <v>87</v>
      </c>
      <c r="AL2418" t="s"/>
      <c r="AM2418" t="s"/>
      <c r="AN2418" t="s">
        <v>87</v>
      </c>
      <c r="AO2418" t="s"/>
      <c r="AP2418" t="n">
        <v>135</v>
      </c>
      <c r="AQ2418" t="s">
        <v>88</v>
      </c>
      <c r="AR2418" t="s">
        <v>133</v>
      </c>
      <c r="AS2418" t="s"/>
      <c r="AT2418" t="s">
        <v>90</v>
      </c>
      <c r="AU2418" t="s"/>
      <c r="AV2418" t="s"/>
      <c r="AW2418" t="s"/>
      <c r="AX2418" t="s"/>
      <c r="AY2418" t="n">
        <v>3906471</v>
      </c>
      <c r="AZ2418" t="s">
        <v>328</v>
      </c>
      <c r="BA2418" t="s"/>
      <c r="BB2418" t="n">
        <v>32549</v>
      </c>
      <c r="BC2418" t="n">
        <v>53.554859</v>
      </c>
      <c r="BD2418" t="n">
        <v>53.554859</v>
      </c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92</v>
      </c>
    </row>
    <row r="2419" spans="1:70">
      <c r="A2419" t="s">
        <v>70</v>
      </c>
      <c r="B2419" t="s">
        <v>71</v>
      </c>
      <c r="C2419" t="s">
        <v>72</v>
      </c>
      <c r="D2419" t="n">
        <v>2</v>
      </c>
      <c r="E2419" t="s">
        <v>330</v>
      </c>
      <c r="F2419" t="n">
        <v>-1</v>
      </c>
      <c r="G2419" t="s">
        <v>74</v>
      </c>
      <c r="H2419" t="s">
        <v>75</v>
      </c>
      <c r="I2419" t="s"/>
      <c r="J2419" t="s">
        <v>74</v>
      </c>
      <c r="K2419" t="n">
        <v>52</v>
      </c>
      <c r="L2419" t="s">
        <v>76</v>
      </c>
      <c r="M2419" t="s"/>
      <c r="N2419" t="s">
        <v>331</v>
      </c>
      <c r="O2419" t="s">
        <v>78</v>
      </c>
      <c r="P2419" t="s">
        <v>330</v>
      </c>
      <c r="Q2419" t="s"/>
      <c r="R2419" t="s">
        <v>79</v>
      </c>
      <c r="S2419" t="s">
        <v>332</v>
      </c>
      <c r="T2419" t="s">
        <v>81</v>
      </c>
      <c r="U2419" t="s">
        <v>82</v>
      </c>
      <c r="V2419" t="s">
        <v>83</v>
      </c>
      <c r="W2419" t="s">
        <v>97</v>
      </c>
      <c r="X2419" t="s"/>
      <c r="Y2419" t="s">
        <v>85</v>
      </c>
      <c r="Z2419">
        <f>HYPERLINK("https://hotel-media.eclerx.com/savepage/tk_15468539483271155_sr_273.html","info")</f>
        <v/>
      </c>
      <c r="AA2419" t="n">
        <v>-10087200</v>
      </c>
      <c r="AB2419" t="s"/>
      <c r="AC2419" t="s"/>
      <c r="AD2419" t="s">
        <v>86</v>
      </c>
      <c r="AE2419" t="s"/>
      <c r="AF2419" t="s"/>
      <c r="AG2419" t="s"/>
      <c r="AH2419" t="s"/>
      <c r="AI2419" t="s"/>
      <c r="AJ2419" t="s"/>
      <c r="AK2419" t="s">
        <v>87</v>
      </c>
      <c r="AL2419" t="s"/>
      <c r="AM2419" t="s"/>
      <c r="AN2419" t="s">
        <v>87</v>
      </c>
      <c r="AO2419" t="s"/>
      <c r="AP2419" t="n">
        <v>142</v>
      </c>
      <c r="AQ2419" t="s">
        <v>88</v>
      </c>
      <c r="AR2419" t="s">
        <v>89</v>
      </c>
      <c r="AS2419" t="s"/>
      <c r="AT2419" t="s">
        <v>90</v>
      </c>
      <c r="AU2419" t="s"/>
      <c r="AV2419" t="s"/>
      <c r="AW2419" t="s"/>
      <c r="AX2419" t="s"/>
      <c r="AY2419" t="n">
        <v>10087200</v>
      </c>
      <c r="AZ2419" t="s">
        <v>91</v>
      </c>
      <c r="BA2419" t="s"/>
      <c r="BB2419" t="n">
        <v>61648</v>
      </c>
      <c r="BC2419" t="s"/>
      <c r="BD2419" t="s"/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92</v>
      </c>
    </row>
    <row r="2420" spans="1:70">
      <c r="A2420" t="s">
        <v>70</v>
      </c>
      <c r="B2420" t="s">
        <v>71</v>
      </c>
      <c r="C2420" t="s">
        <v>72</v>
      </c>
      <c r="D2420" t="n">
        <v>2</v>
      </c>
      <c r="E2420" t="s">
        <v>330</v>
      </c>
      <c r="F2420" t="n">
        <v>-1</v>
      </c>
      <c r="G2420" t="s">
        <v>74</v>
      </c>
      <c r="H2420" t="s">
        <v>75</v>
      </c>
      <c r="I2420" t="s"/>
      <c r="J2420" t="s">
        <v>74</v>
      </c>
      <c r="K2420" t="n">
        <v>52</v>
      </c>
      <c r="L2420" t="s">
        <v>76</v>
      </c>
      <c r="M2420" t="s"/>
      <c r="N2420" t="s">
        <v>333</v>
      </c>
      <c r="O2420" t="s">
        <v>78</v>
      </c>
      <c r="P2420" t="s">
        <v>330</v>
      </c>
      <c r="Q2420" t="s"/>
      <c r="R2420" t="s">
        <v>79</v>
      </c>
      <c r="S2420" t="s">
        <v>332</v>
      </c>
      <c r="T2420" t="s">
        <v>81</v>
      </c>
      <c r="U2420" t="s">
        <v>82</v>
      </c>
      <c r="V2420" t="s">
        <v>83</v>
      </c>
      <c r="W2420" t="s">
        <v>97</v>
      </c>
      <c r="X2420" t="s"/>
      <c r="Y2420" t="s">
        <v>85</v>
      </c>
      <c r="Z2420">
        <f>HYPERLINK("https://hotel-media.eclerx.com/savepage/tk_15468539483271155_sr_273.html","info")</f>
        <v/>
      </c>
      <c r="AA2420" t="n">
        <v>-10087200</v>
      </c>
      <c r="AB2420" t="s"/>
      <c r="AC2420" t="s"/>
      <c r="AD2420" t="s">
        <v>86</v>
      </c>
      <c r="AE2420" t="s"/>
      <c r="AF2420" t="s"/>
      <c r="AG2420" t="s"/>
      <c r="AH2420" t="s"/>
      <c r="AI2420" t="s"/>
      <c r="AJ2420" t="s"/>
      <c r="AK2420" t="s">
        <v>87</v>
      </c>
      <c r="AL2420" t="s"/>
      <c r="AM2420" t="s"/>
      <c r="AN2420" t="s">
        <v>87</v>
      </c>
      <c r="AO2420" t="s"/>
      <c r="AP2420" t="n">
        <v>142</v>
      </c>
      <c r="AQ2420" t="s">
        <v>88</v>
      </c>
      <c r="AR2420" t="s">
        <v>89</v>
      </c>
      <c r="AS2420" t="s"/>
      <c r="AT2420" t="s">
        <v>90</v>
      </c>
      <c r="AU2420" t="s"/>
      <c r="AV2420" t="s"/>
      <c r="AW2420" t="s"/>
      <c r="AX2420" t="s"/>
      <c r="AY2420" t="n">
        <v>10087200</v>
      </c>
      <c r="AZ2420" t="s">
        <v>91</v>
      </c>
      <c r="BA2420" t="s"/>
      <c r="BB2420" t="n">
        <v>61648</v>
      </c>
      <c r="BC2420" t="s"/>
      <c r="BD2420" t="s"/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92</v>
      </c>
    </row>
    <row r="2421" spans="1:70">
      <c r="A2421" t="s">
        <v>70</v>
      </c>
      <c r="B2421" t="s">
        <v>71</v>
      </c>
      <c r="C2421" t="s">
        <v>72</v>
      </c>
      <c r="D2421" t="n">
        <v>2</v>
      </c>
      <c r="E2421" t="s">
        <v>330</v>
      </c>
      <c r="F2421" t="n">
        <v>-1</v>
      </c>
      <c r="G2421" t="s">
        <v>74</v>
      </c>
      <c r="H2421" t="s">
        <v>75</v>
      </c>
      <c r="I2421" t="s"/>
      <c r="J2421" t="s">
        <v>74</v>
      </c>
      <c r="K2421" t="n">
        <v>54</v>
      </c>
      <c r="L2421" t="s">
        <v>76</v>
      </c>
      <c r="M2421" t="s"/>
      <c r="N2421" t="s">
        <v>333</v>
      </c>
      <c r="O2421" t="s">
        <v>78</v>
      </c>
      <c r="P2421" t="s">
        <v>330</v>
      </c>
      <c r="Q2421" t="s"/>
      <c r="R2421" t="s">
        <v>79</v>
      </c>
      <c r="S2421" t="s">
        <v>334</v>
      </c>
      <c r="T2421" t="s">
        <v>81</v>
      </c>
      <c r="U2421" t="s">
        <v>82</v>
      </c>
      <c r="V2421" t="s">
        <v>83</v>
      </c>
      <c r="W2421" t="s">
        <v>97</v>
      </c>
      <c r="X2421" t="s"/>
      <c r="Y2421" t="s">
        <v>85</v>
      </c>
      <c r="Z2421">
        <f>HYPERLINK("https://hotel-media.eclerx.com/savepage/tk_15468539483271155_sr_273.html","info")</f>
        <v/>
      </c>
      <c r="AA2421" t="n">
        <v>-10087200</v>
      </c>
      <c r="AB2421" t="s"/>
      <c r="AC2421" t="s"/>
      <c r="AD2421" t="s">
        <v>86</v>
      </c>
      <c r="AE2421" t="s"/>
      <c r="AF2421" t="s"/>
      <c r="AG2421" t="s"/>
      <c r="AH2421" t="s"/>
      <c r="AI2421" t="s"/>
      <c r="AJ2421" t="s"/>
      <c r="AK2421" t="s">
        <v>87</v>
      </c>
      <c r="AL2421" t="s"/>
      <c r="AM2421" t="s"/>
      <c r="AN2421" t="s">
        <v>87</v>
      </c>
      <c r="AO2421" t="s"/>
      <c r="AP2421" t="n">
        <v>142</v>
      </c>
      <c r="AQ2421" t="s">
        <v>88</v>
      </c>
      <c r="AR2421" t="s">
        <v>114</v>
      </c>
      <c r="AS2421" t="s"/>
      <c r="AT2421" t="s">
        <v>90</v>
      </c>
      <c r="AU2421" t="s"/>
      <c r="AV2421" t="s"/>
      <c r="AW2421" t="s"/>
      <c r="AX2421" t="s"/>
      <c r="AY2421" t="n">
        <v>10087200</v>
      </c>
      <c r="AZ2421" t="s">
        <v>91</v>
      </c>
      <c r="BA2421" t="s"/>
      <c r="BB2421" t="n">
        <v>61648</v>
      </c>
      <c r="BC2421" t="s"/>
      <c r="BD2421" t="s"/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92</v>
      </c>
    </row>
    <row r="2422" spans="1:70">
      <c r="A2422" t="s">
        <v>70</v>
      </c>
      <c r="B2422" t="s">
        <v>71</v>
      </c>
      <c r="C2422" t="s">
        <v>72</v>
      </c>
      <c r="D2422" t="n">
        <v>2</v>
      </c>
      <c r="E2422" t="s">
        <v>330</v>
      </c>
      <c r="F2422" t="n">
        <v>-1</v>
      </c>
      <c r="G2422" t="s">
        <v>74</v>
      </c>
      <c r="H2422" t="s">
        <v>75</v>
      </c>
      <c r="I2422" t="s"/>
      <c r="J2422" t="s">
        <v>74</v>
      </c>
      <c r="K2422" t="n">
        <v>54</v>
      </c>
      <c r="L2422" t="s">
        <v>76</v>
      </c>
      <c r="M2422" t="s"/>
      <c r="N2422" t="s">
        <v>331</v>
      </c>
      <c r="O2422" t="s">
        <v>78</v>
      </c>
      <c r="P2422" t="s">
        <v>330</v>
      </c>
      <c r="Q2422" t="s"/>
      <c r="R2422" t="s">
        <v>79</v>
      </c>
      <c r="S2422" t="s">
        <v>334</v>
      </c>
      <c r="T2422" t="s">
        <v>81</v>
      </c>
      <c r="U2422" t="s">
        <v>82</v>
      </c>
      <c r="V2422" t="s">
        <v>83</v>
      </c>
      <c r="W2422" t="s">
        <v>97</v>
      </c>
      <c r="X2422" t="s"/>
      <c r="Y2422" t="s">
        <v>85</v>
      </c>
      <c r="Z2422">
        <f>HYPERLINK("https://hotel-media.eclerx.com/savepage/tk_15468539483271155_sr_273.html","info")</f>
        <v/>
      </c>
      <c r="AA2422" t="n">
        <v>-10087200</v>
      </c>
      <c r="AB2422" t="s"/>
      <c r="AC2422" t="s"/>
      <c r="AD2422" t="s">
        <v>86</v>
      </c>
      <c r="AE2422" t="s"/>
      <c r="AF2422" t="s"/>
      <c r="AG2422" t="s"/>
      <c r="AH2422" t="s"/>
      <c r="AI2422" t="s"/>
      <c r="AJ2422" t="s"/>
      <c r="AK2422" t="s">
        <v>87</v>
      </c>
      <c r="AL2422" t="s"/>
      <c r="AM2422" t="s"/>
      <c r="AN2422" t="s">
        <v>87</v>
      </c>
      <c r="AO2422" t="s"/>
      <c r="AP2422" t="n">
        <v>142</v>
      </c>
      <c r="AQ2422" t="s">
        <v>88</v>
      </c>
      <c r="AR2422" t="s">
        <v>114</v>
      </c>
      <c r="AS2422" t="s"/>
      <c r="AT2422" t="s">
        <v>90</v>
      </c>
      <c r="AU2422" t="s"/>
      <c r="AV2422" t="s"/>
      <c r="AW2422" t="s"/>
      <c r="AX2422" t="s"/>
      <c r="AY2422" t="n">
        <v>10087200</v>
      </c>
      <c r="AZ2422" t="s">
        <v>91</v>
      </c>
      <c r="BA2422" t="s"/>
      <c r="BB2422" t="n">
        <v>61648</v>
      </c>
      <c r="BC2422" t="s"/>
      <c r="BD2422" t="s"/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92</v>
      </c>
    </row>
    <row r="2423" spans="1:70">
      <c r="A2423" t="s">
        <v>70</v>
      </c>
      <c r="B2423" t="s">
        <v>71</v>
      </c>
      <c r="C2423" t="s">
        <v>72</v>
      </c>
      <c r="D2423" t="n">
        <v>2</v>
      </c>
      <c r="E2423" t="s">
        <v>330</v>
      </c>
      <c r="F2423" t="n">
        <v>-1</v>
      </c>
      <c r="G2423" t="s">
        <v>74</v>
      </c>
      <c r="H2423" t="s">
        <v>75</v>
      </c>
      <c r="I2423" t="s"/>
      <c r="J2423" t="s">
        <v>74</v>
      </c>
      <c r="K2423" t="n">
        <v>61</v>
      </c>
      <c r="L2423" t="s">
        <v>76</v>
      </c>
      <c r="M2423" t="s"/>
      <c r="N2423" t="s">
        <v>335</v>
      </c>
      <c r="O2423" t="s">
        <v>78</v>
      </c>
      <c r="P2423" t="s">
        <v>330</v>
      </c>
      <c r="Q2423" t="s"/>
      <c r="R2423" t="s">
        <v>79</v>
      </c>
      <c r="S2423" t="s">
        <v>336</v>
      </c>
      <c r="T2423" t="s">
        <v>81</v>
      </c>
      <c r="U2423" t="s">
        <v>82</v>
      </c>
      <c r="V2423" t="s">
        <v>83</v>
      </c>
      <c r="W2423" t="s">
        <v>97</v>
      </c>
      <c r="X2423" t="s"/>
      <c r="Y2423" t="s">
        <v>85</v>
      </c>
      <c r="Z2423">
        <f>HYPERLINK("https://hotel-media.eclerx.com/savepage/tk_15468539483271155_sr_273.html","info")</f>
        <v/>
      </c>
      <c r="AA2423" t="n">
        <v>-10087200</v>
      </c>
      <c r="AB2423" t="s"/>
      <c r="AC2423" t="s"/>
      <c r="AD2423" t="s">
        <v>86</v>
      </c>
      <c r="AE2423" t="s"/>
      <c r="AF2423" t="s"/>
      <c r="AG2423" t="s"/>
      <c r="AH2423" t="s"/>
      <c r="AI2423" t="s"/>
      <c r="AJ2423" t="s"/>
      <c r="AK2423" t="s">
        <v>87</v>
      </c>
      <c r="AL2423" t="s"/>
      <c r="AM2423" t="s"/>
      <c r="AN2423" t="s">
        <v>87</v>
      </c>
      <c r="AO2423" t="s"/>
      <c r="AP2423" t="n">
        <v>142</v>
      </c>
      <c r="AQ2423" t="s">
        <v>88</v>
      </c>
      <c r="AR2423" t="s">
        <v>133</v>
      </c>
      <c r="AS2423" t="s"/>
      <c r="AT2423" t="s">
        <v>90</v>
      </c>
      <c r="AU2423" t="s"/>
      <c r="AV2423" t="s"/>
      <c r="AW2423" t="s"/>
      <c r="AX2423" t="s"/>
      <c r="AY2423" t="n">
        <v>10087200</v>
      </c>
      <c r="AZ2423" t="s">
        <v>91</v>
      </c>
      <c r="BA2423" t="s"/>
      <c r="BB2423" t="n">
        <v>61648</v>
      </c>
      <c r="BC2423" t="s"/>
      <c r="BD2423" t="s"/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92</v>
      </c>
    </row>
    <row r="2424" spans="1:70">
      <c r="A2424" t="s">
        <v>70</v>
      </c>
      <c r="B2424" t="s">
        <v>71</v>
      </c>
      <c r="C2424" t="s">
        <v>72</v>
      </c>
      <c r="D2424" t="n">
        <v>2</v>
      </c>
      <c r="E2424" t="s">
        <v>330</v>
      </c>
      <c r="F2424" t="n">
        <v>-1</v>
      </c>
      <c r="G2424" t="s">
        <v>74</v>
      </c>
      <c r="H2424" t="s">
        <v>75</v>
      </c>
      <c r="I2424" t="s"/>
      <c r="J2424" t="s">
        <v>74</v>
      </c>
      <c r="K2424" t="n">
        <v>61</v>
      </c>
      <c r="L2424" t="s">
        <v>76</v>
      </c>
      <c r="M2424" t="s"/>
      <c r="N2424" t="s">
        <v>128</v>
      </c>
      <c r="O2424" t="s">
        <v>78</v>
      </c>
      <c r="P2424" t="s">
        <v>330</v>
      </c>
      <c r="Q2424" t="s"/>
      <c r="R2424" t="s">
        <v>79</v>
      </c>
      <c r="S2424" t="s">
        <v>336</v>
      </c>
      <c r="T2424" t="s">
        <v>81</v>
      </c>
      <c r="U2424" t="s">
        <v>82</v>
      </c>
      <c r="V2424" t="s">
        <v>83</v>
      </c>
      <c r="W2424" t="s">
        <v>97</v>
      </c>
      <c r="X2424" t="s"/>
      <c r="Y2424" t="s">
        <v>85</v>
      </c>
      <c r="Z2424">
        <f>HYPERLINK("https://hotel-media.eclerx.com/savepage/tk_15468539483271155_sr_273.html","info")</f>
        <v/>
      </c>
      <c r="AA2424" t="n">
        <v>-10087200</v>
      </c>
      <c r="AB2424" t="s"/>
      <c r="AC2424" t="s"/>
      <c r="AD2424" t="s">
        <v>86</v>
      </c>
      <c r="AE2424" t="s"/>
      <c r="AF2424" t="s"/>
      <c r="AG2424" t="s"/>
      <c r="AH2424" t="s"/>
      <c r="AI2424" t="s"/>
      <c r="AJ2424" t="s"/>
      <c r="AK2424" t="s">
        <v>87</v>
      </c>
      <c r="AL2424" t="s"/>
      <c r="AM2424" t="s"/>
      <c r="AN2424" t="s">
        <v>87</v>
      </c>
      <c r="AO2424" t="s"/>
      <c r="AP2424" t="n">
        <v>142</v>
      </c>
      <c r="AQ2424" t="s">
        <v>88</v>
      </c>
      <c r="AR2424" t="s">
        <v>133</v>
      </c>
      <c r="AS2424" t="s"/>
      <c r="AT2424" t="s">
        <v>90</v>
      </c>
      <c r="AU2424" t="s"/>
      <c r="AV2424" t="s"/>
      <c r="AW2424" t="s"/>
      <c r="AX2424" t="s"/>
      <c r="AY2424" t="n">
        <v>10087200</v>
      </c>
      <c r="AZ2424" t="s">
        <v>91</v>
      </c>
      <c r="BA2424" t="s"/>
      <c r="BB2424" t="n">
        <v>61648</v>
      </c>
      <c r="BC2424" t="s"/>
      <c r="BD2424" t="s"/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92</v>
      </c>
    </row>
    <row r="2425" spans="1:70">
      <c r="A2425" t="s">
        <v>70</v>
      </c>
      <c r="B2425" t="s">
        <v>71</v>
      </c>
      <c r="C2425" t="s">
        <v>72</v>
      </c>
      <c r="D2425" t="n">
        <v>2</v>
      </c>
      <c r="E2425" t="s">
        <v>330</v>
      </c>
      <c r="F2425" t="n">
        <v>-1</v>
      </c>
      <c r="G2425" t="s">
        <v>74</v>
      </c>
      <c r="H2425" t="s">
        <v>75</v>
      </c>
      <c r="I2425" t="s"/>
      <c r="J2425" t="s">
        <v>74</v>
      </c>
      <c r="K2425" t="n">
        <v>63</v>
      </c>
      <c r="L2425" t="s">
        <v>76</v>
      </c>
      <c r="M2425" t="s"/>
      <c r="N2425" t="s">
        <v>125</v>
      </c>
      <c r="O2425" t="s">
        <v>78</v>
      </c>
      <c r="P2425" t="s">
        <v>330</v>
      </c>
      <c r="Q2425" t="s"/>
      <c r="R2425" t="s">
        <v>79</v>
      </c>
      <c r="S2425" t="s">
        <v>232</v>
      </c>
      <c r="T2425" t="s">
        <v>81</v>
      </c>
      <c r="U2425" t="s">
        <v>82</v>
      </c>
      <c r="V2425" t="s">
        <v>83</v>
      </c>
      <c r="W2425" t="s">
        <v>97</v>
      </c>
      <c r="X2425" t="s"/>
      <c r="Y2425" t="s">
        <v>85</v>
      </c>
      <c r="Z2425">
        <f>HYPERLINK("https://hotel-media.eclerx.com/savepage/tk_15468539483271155_sr_273.html","info")</f>
        <v/>
      </c>
      <c r="AA2425" t="n">
        <v>-10087200</v>
      </c>
      <c r="AB2425" t="s"/>
      <c r="AC2425" t="s"/>
      <c r="AD2425" t="s">
        <v>86</v>
      </c>
      <c r="AE2425" t="s"/>
      <c r="AF2425" t="s"/>
      <c r="AG2425" t="s"/>
      <c r="AH2425" t="s"/>
      <c r="AI2425" t="s"/>
      <c r="AJ2425" t="s"/>
      <c r="AK2425" t="s">
        <v>87</v>
      </c>
      <c r="AL2425" t="s"/>
      <c r="AM2425" t="s"/>
      <c r="AN2425" t="s">
        <v>87</v>
      </c>
      <c r="AO2425" t="s"/>
      <c r="AP2425" t="n">
        <v>142</v>
      </c>
      <c r="AQ2425" t="s">
        <v>88</v>
      </c>
      <c r="AR2425" t="s">
        <v>127</v>
      </c>
      <c r="AS2425" t="s"/>
      <c r="AT2425" t="s">
        <v>90</v>
      </c>
      <c r="AU2425" t="s"/>
      <c r="AV2425" t="s"/>
      <c r="AW2425" t="s"/>
      <c r="AX2425" t="s"/>
      <c r="AY2425" t="n">
        <v>10087200</v>
      </c>
      <c r="AZ2425" t="s">
        <v>91</v>
      </c>
      <c r="BA2425" t="s"/>
      <c r="BB2425" t="n">
        <v>61648</v>
      </c>
      <c r="BC2425" t="s"/>
      <c r="BD2425" t="s"/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92</v>
      </c>
    </row>
    <row r="2426" spans="1:70">
      <c r="A2426" t="s">
        <v>70</v>
      </c>
      <c r="B2426" t="s">
        <v>71</v>
      </c>
      <c r="C2426" t="s">
        <v>72</v>
      </c>
      <c r="D2426" t="n">
        <v>2</v>
      </c>
      <c r="E2426" t="s">
        <v>330</v>
      </c>
      <c r="F2426" t="n">
        <v>-1</v>
      </c>
      <c r="G2426" t="s">
        <v>74</v>
      </c>
      <c r="H2426" t="s">
        <v>75</v>
      </c>
      <c r="I2426" t="s"/>
      <c r="J2426" t="s">
        <v>74</v>
      </c>
      <c r="K2426" t="n">
        <v>64</v>
      </c>
      <c r="L2426" t="s">
        <v>76</v>
      </c>
      <c r="M2426" t="s"/>
      <c r="N2426" t="s">
        <v>337</v>
      </c>
      <c r="O2426" t="s">
        <v>78</v>
      </c>
      <c r="P2426" t="s">
        <v>330</v>
      </c>
      <c r="Q2426" t="s"/>
      <c r="R2426" t="s">
        <v>79</v>
      </c>
      <c r="S2426" t="s">
        <v>338</v>
      </c>
      <c r="T2426" t="s">
        <v>81</v>
      </c>
      <c r="U2426" t="s">
        <v>82</v>
      </c>
      <c r="V2426" t="s">
        <v>83</v>
      </c>
      <c r="W2426" t="s">
        <v>97</v>
      </c>
      <c r="X2426" t="s"/>
      <c r="Y2426" t="s">
        <v>85</v>
      </c>
      <c r="Z2426">
        <f>HYPERLINK("https://hotel-media.eclerx.com/savepage/tk_15468539483271155_sr_273.html","info")</f>
        <v/>
      </c>
      <c r="AA2426" t="n">
        <v>-10087200</v>
      </c>
      <c r="AB2426" t="s"/>
      <c r="AC2426" t="s"/>
      <c r="AD2426" t="s">
        <v>86</v>
      </c>
      <c r="AE2426" t="s"/>
      <c r="AF2426" t="s"/>
      <c r="AG2426" t="s"/>
      <c r="AH2426" t="s"/>
      <c r="AI2426" t="s"/>
      <c r="AJ2426" t="s"/>
      <c r="AK2426" t="s">
        <v>87</v>
      </c>
      <c r="AL2426" t="s"/>
      <c r="AM2426" t="s"/>
      <c r="AN2426" t="s">
        <v>87</v>
      </c>
      <c r="AO2426" t="s"/>
      <c r="AP2426" t="n">
        <v>142</v>
      </c>
      <c r="AQ2426" t="s">
        <v>88</v>
      </c>
      <c r="AR2426" t="s">
        <v>133</v>
      </c>
      <c r="AS2426" t="s"/>
      <c r="AT2426" t="s">
        <v>90</v>
      </c>
      <c r="AU2426" t="s"/>
      <c r="AV2426" t="s"/>
      <c r="AW2426" t="s"/>
      <c r="AX2426" t="s"/>
      <c r="AY2426" t="n">
        <v>10087200</v>
      </c>
      <c r="AZ2426" t="s">
        <v>91</v>
      </c>
      <c r="BA2426" t="s"/>
      <c r="BB2426" t="n">
        <v>61648</v>
      </c>
      <c r="BC2426" t="s"/>
      <c r="BD2426" t="s"/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92</v>
      </c>
    </row>
    <row r="2427" spans="1:70">
      <c r="A2427" t="s">
        <v>70</v>
      </c>
      <c r="B2427" t="s">
        <v>71</v>
      </c>
      <c r="C2427" t="s">
        <v>72</v>
      </c>
      <c r="D2427" t="n">
        <v>2</v>
      </c>
      <c r="E2427" t="s">
        <v>330</v>
      </c>
      <c r="F2427" t="n">
        <v>-1</v>
      </c>
      <c r="G2427" t="s">
        <v>74</v>
      </c>
      <c r="H2427" t="s">
        <v>75</v>
      </c>
      <c r="I2427" t="s"/>
      <c r="J2427" t="s">
        <v>74</v>
      </c>
      <c r="K2427" t="n">
        <v>66</v>
      </c>
      <c r="L2427" t="s">
        <v>76</v>
      </c>
      <c r="M2427" t="s"/>
      <c r="N2427" t="s">
        <v>339</v>
      </c>
      <c r="O2427" t="s">
        <v>78</v>
      </c>
      <c r="P2427" t="s">
        <v>330</v>
      </c>
      <c r="Q2427" t="s"/>
      <c r="R2427" t="s">
        <v>79</v>
      </c>
      <c r="S2427" t="s">
        <v>340</v>
      </c>
      <c r="T2427" t="s">
        <v>81</v>
      </c>
      <c r="U2427" t="s">
        <v>82</v>
      </c>
      <c r="V2427" t="s">
        <v>83</v>
      </c>
      <c r="W2427" t="s">
        <v>97</v>
      </c>
      <c r="X2427" t="s"/>
      <c r="Y2427" t="s">
        <v>85</v>
      </c>
      <c r="Z2427">
        <f>HYPERLINK("https://hotel-media.eclerx.com/savepage/tk_15468539483271155_sr_273.html","info")</f>
        <v/>
      </c>
      <c r="AA2427" t="n">
        <v>-10087200</v>
      </c>
      <c r="AB2427" t="s"/>
      <c r="AC2427" t="s"/>
      <c r="AD2427" t="s">
        <v>86</v>
      </c>
      <c r="AE2427" t="s"/>
      <c r="AF2427" t="s"/>
      <c r="AG2427" t="s"/>
      <c r="AH2427" t="s"/>
      <c r="AI2427" t="s"/>
      <c r="AJ2427" t="s"/>
      <c r="AK2427" t="s">
        <v>87</v>
      </c>
      <c r="AL2427" t="s"/>
      <c r="AM2427" t="s"/>
      <c r="AN2427" t="s">
        <v>87</v>
      </c>
      <c r="AO2427" t="s"/>
      <c r="AP2427" t="n">
        <v>142</v>
      </c>
      <c r="AQ2427" t="s">
        <v>88</v>
      </c>
      <c r="AR2427" t="s">
        <v>141</v>
      </c>
      <c r="AS2427" t="s"/>
      <c r="AT2427" t="s">
        <v>90</v>
      </c>
      <c r="AU2427" t="s"/>
      <c r="AV2427" t="s"/>
      <c r="AW2427" t="s"/>
      <c r="AX2427" t="s"/>
      <c r="AY2427" t="n">
        <v>10087200</v>
      </c>
      <c r="AZ2427" t="s">
        <v>91</v>
      </c>
      <c r="BA2427" t="s"/>
      <c r="BB2427" t="n">
        <v>61648</v>
      </c>
      <c r="BC2427" t="s"/>
      <c r="BD2427" t="s"/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92</v>
      </c>
    </row>
    <row r="2428" spans="1:70">
      <c r="A2428" t="s">
        <v>70</v>
      </c>
      <c r="B2428" t="s">
        <v>71</v>
      </c>
      <c r="C2428" t="s">
        <v>72</v>
      </c>
      <c r="D2428" t="n">
        <v>2</v>
      </c>
      <c r="E2428" t="s">
        <v>330</v>
      </c>
      <c r="F2428" t="n">
        <v>-1</v>
      </c>
      <c r="G2428" t="s">
        <v>74</v>
      </c>
      <c r="H2428" t="s">
        <v>75</v>
      </c>
      <c r="I2428" t="s"/>
      <c r="J2428" t="s">
        <v>74</v>
      </c>
      <c r="K2428" t="n">
        <v>66</v>
      </c>
      <c r="L2428" t="s">
        <v>76</v>
      </c>
      <c r="M2428" t="s"/>
      <c r="N2428" t="s">
        <v>128</v>
      </c>
      <c r="O2428" t="s">
        <v>78</v>
      </c>
      <c r="P2428" t="s">
        <v>330</v>
      </c>
      <c r="Q2428" t="s"/>
      <c r="R2428" t="s">
        <v>79</v>
      </c>
      <c r="S2428" t="s">
        <v>340</v>
      </c>
      <c r="T2428" t="s">
        <v>81</v>
      </c>
      <c r="U2428" t="s">
        <v>82</v>
      </c>
      <c r="V2428" t="s">
        <v>83</v>
      </c>
      <c r="W2428" t="s">
        <v>97</v>
      </c>
      <c r="X2428" t="s"/>
      <c r="Y2428" t="s">
        <v>85</v>
      </c>
      <c r="Z2428">
        <f>HYPERLINK("https://hotel-media.eclerx.com/savepage/tk_15468539483271155_sr_273.html","info")</f>
        <v/>
      </c>
      <c r="AA2428" t="n">
        <v>-10087200</v>
      </c>
      <c r="AB2428" t="s"/>
      <c r="AC2428" t="s"/>
      <c r="AD2428" t="s">
        <v>86</v>
      </c>
      <c r="AE2428" t="s"/>
      <c r="AF2428" t="s"/>
      <c r="AG2428" t="s"/>
      <c r="AH2428" t="s"/>
      <c r="AI2428" t="s"/>
      <c r="AJ2428" t="s"/>
      <c r="AK2428" t="s">
        <v>87</v>
      </c>
      <c r="AL2428" t="s"/>
      <c r="AM2428" t="s"/>
      <c r="AN2428" t="s">
        <v>87</v>
      </c>
      <c r="AO2428" t="s"/>
      <c r="AP2428" t="n">
        <v>142</v>
      </c>
      <c r="AQ2428" t="s">
        <v>88</v>
      </c>
      <c r="AR2428" t="s">
        <v>119</v>
      </c>
      <c r="AS2428" t="s"/>
      <c r="AT2428" t="s">
        <v>90</v>
      </c>
      <c r="AU2428" t="s"/>
      <c r="AV2428" t="s"/>
      <c r="AW2428" t="s"/>
      <c r="AX2428" t="s"/>
      <c r="AY2428" t="n">
        <v>10087200</v>
      </c>
      <c r="AZ2428" t="s">
        <v>91</v>
      </c>
      <c r="BA2428" t="s"/>
      <c r="BB2428" t="n">
        <v>61648</v>
      </c>
      <c r="BC2428" t="s"/>
      <c r="BD2428" t="s"/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92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330</v>
      </c>
      <c r="F2429" t="n">
        <v>-1</v>
      </c>
      <c r="G2429" t="s">
        <v>74</v>
      </c>
      <c r="H2429" t="s">
        <v>75</v>
      </c>
      <c r="I2429" t="s"/>
      <c r="J2429" t="s">
        <v>74</v>
      </c>
      <c r="K2429" t="n">
        <v>66</v>
      </c>
      <c r="L2429" t="s">
        <v>76</v>
      </c>
      <c r="M2429" t="s"/>
      <c r="N2429" t="s">
        <v>333</v>
      </c>
      <c r="O2429" t="s">
        <v>78</v>
      </c>
      <c r="P2429" t="s">
        <v>330</v>
      </c>
      <c r="Q2429" t="s"/>
      <c r="R2429" t="s">
        <v>79</v>
      </c>
      <c r="S2429" t="s">
        <v>340</v>
      </c>
      <c r="T2429" t="s">
        <v>81</v>
      </c>
      <c r="U2429" t="s">
        <v>82</v>
      </c>
      <c r="V2429" t="s">
        <v>83</v>
      </c>
      <c r="W2429" t="s">
        <v>84</v>
      </c>
      <c r="X2429" t="s"/>
      <c r="Y2429" t="s">
        <v>85</v>
      </c>
      <c r="Z2429">
        <f>HYPERLINK("https://hotel-media.eclerx.com/savepage/tk_15468539483271155_sr_273.html","info")</f>
        <v/>
      </c>
      <c r="AA2429" t="n">
        <v>-10087200</v>
      </c>
      <c r="AB2429" t="s"/>
      <c r="AC2429" t="s"/>
      <c r="AD2429" t="s">
        <v>86</v>
      </c>
      <c r="AE2429" t="s"/>
      <c r="AF2429" t="s"/>
      <c r="AG2429" t="s"/>
      <c r="AH2429" t="s"/>
      <c r="AI2429" t="s"/>
      <c r="AJ2429" t="s"/>
      <c r="AK2429" t="s">
        <v>87</v>
      </c>
      <c r="AL2429" t="s"/>
      <c r="AM2429" t="s"/>
      <c r="AN2429" t="s">
        <v>87</v>
      </c>
      <c r="AO2429" t="s"/>
      <c r="AP2429" t="n">
        <v>142</v>
      </c>
      <c r="AQ2429" t="s">
        <v>88</v>
      </c>
      <c r="AR2429" t="s">
        <v>89</v>
      </c>
      <c r="AS2429" t="s"/>
      <c r="AT2429" t="s">
        <v>90</v>
      </c>
      <c r="AU2429" t="s"/>
      <c r="AV2429" t="s"/>
      <c r="AW2429" t="s"/>
      <c r="AX2429" t="s"/>
      <c r="AY2429" t="n">
        <v>10087200</v>
      </c>
      <c r="AZ2429" t="s">
        <v>91</v>
      </c>
      <c r="BA2429" t="s"/>
      <c r="BB2429" t="n">
        <v>61648</v>
      </c>
      <c r="BC2429" t="s"/>
      <c r="BD2429" t="s"/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92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330</v>
      </c>
      <c r="F2430" t="n">
        <v>-1</v>
      </c>
      <c r="G2430" t="s">
        <v>74</v>
      </c>
      <c r="H2430" t="s">
        <v>75</v>
      </c>
      <c r="I2430" t="s"/>
      <c r="J2430" t="s">
        <v>74</v>
      </c>
      <c r="K2430" t="n">
        <v>67</v>
      </c>
      <c r="L2430" t="s">
        <v>76</v>
      </c>
      <c r="M2430" t="s"/>
      <c r="N2430" t="s">
        <v>149</v>
      </c>
      <c r="O2430" t="s">
        <v>78</v>
      </c>
      <c r="P2430" t="s">
        <v>330</v>
      </c>
      <c r="Q2430" t="s"/>
      <c r="R2430" t="s">
        <v>79</v>
      </c>
      <c r="S2430" t="s">
        <v>341</v>
      </c>
      <c r="T2430" t="s">
        <v>81</v>
      </c>
      <c r="U2430" t="s">
        <v>82</v>
      </c>
      <c r="V2430" t="s">
        <v>83</v>
      </c>
      <c r="W2430" t="s">
        <v>97</v>
      </c>
      <c r="X2430" t="s"/>
      <c r="Y2430" t="s">
        <v>85</v>
      </c>
      <c r="Z2430">
        <f>HYPERLINK("https://hotel-media.eclerx.com/savepage/tk_15468539483271155_sr_273.html","info")</f>
        <v/>
      </c>
      <c r="AA2430" t="n">
        <v>-10087200</v>
      </c>
      <c r="AB2430" t="s"/>
      <c r="AC2430" t="s"/>
      <c r="AD2430" t="s">
        <v>86</v>
      </c>
      <c r="AE2430" t="s"/>
      <c r="AF2430" t="s"/>
      <c r="AG2430" t="s"/>
      <c r="AH2430" t="s"/>
      <c r="AI2430" t="s"/>
      <c r="AJ2430" t="s"/>
      <c r="AK2430" t="s">
        <v>87</v>
      </c>
      <c r="AL2430" t="s"/>
      <c r="AM2430" t="s"/>
      <c r="AN2430" t="s">
        <v>87</v>
      </c>
      <c r="AO2430" t="s"/>
      <c r="AP2430" t="n">
        <v>142</v>
      </c>
      <c r="AQ2430" t="s">
        <v>88</v>
      </c>
      <c r="AR2430" t="s">
        <v>121</v>
      </c>
      <c r="AS2430" t="s"/>
      <c r="AT2430" t="s">
        <v>90</v>
      </c>
      <c r="AU2430" t="s"/>
      <c r="AV2430" t="s"/>
      <c r="AW2430" t="s"/>
      <c r="AX2430" t="s"/>
      <c r="AY2430" t="n">
        <v>10087200</v>
      </c>
      <c r="AZ2430" t="s">
        <v>91</v>
      </c>
      <c r="BA2430" t="s"/>
      <c r="BB2430" t="n">
        <v>61648</v>
      </c>
      <c r="BC2430" t="s"/>
      <c r="BD2430" t="s"/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92</v>
      </c>
    </row>
    <row r="2431" spans="1:70">
      <c r="A2431" t="s">
        <v>70</v>
      </c>
      <c r="B2431" t="s">
        <v>71</v>
      </c>
      <c r="C2431" t="s">
        <v>72</v>
      </c>
      <c r="D2431" t="n">
        <v>2</v>
      </c>
      <c r="E2431" t="s">
        <v>330</v>
      </c>
      <c r="F2431" t="n">
        <v>-1</v>
      </c>
      <c r="G2431" t="s">
        <v>74</v>
      </c>
      <c r="H2431" t="s">
        <v>75</v>
      </c>
      <c r="I2431" t="s"/>
      <c r="J2431" t="s">
        <v>74</v>
      </c>
      <c r="K2431" t="n">
        <v>68</v>
      </c>
      <c r="L2431" t="s">
        <v>76</v>
      </c>
      <c r="M2431" t="s"/>
      <c r="N2431" t="s">
        <v>128</v>
      </c>
      <c r="O2431" t="s">
        <v>78</v>
      </c>
      <c r="P2431" t="s">
        <v>330</v>
      </c>
      <c r="Q2431" t="s"/>
      <c r="R2431" t="s">
        <v>79</v>
      </c>
      <c r="S2431" t="s">
        <v>342</v>
      </c>
      <c r="T2431" t="s">
        <v>81</v>
      </c>
      <c r="U2431" t="s">
        <v>82</v>
      </c>
      <c r="V2431" t="s">
        <v>83</v>
      </c>
      <c r="W2431" t="s">
        <v>97</v>
      </c>
      <c r="X2431" t="s"/>
      <c r="Y2431" t="s">
        <v>85</v>
      </c>
      <c r="Z2431">
        <f>HYPERLINK("https://hotel-media.eclerx.com/savepage/tk_15468539483271155_sr_273.html","info")</f>
        <v/>
      </c>
      <c r="AA2431" t="n">
        <v>-10087200</v>
      </c>
      <c r="AB2431" t="s"/>
      <c r="AC2431" t="s"/>
      <c r="AD2431" t="s">
        <v>86</v>
      </c>
      <c r="AE2431" t="s"/>
      <c r="AF2431" t="s"/>
      <c r="AG2431" t="s"/>
      <c r="AH2431" t="s"/>
      <c r="AI2431" t="s"/>
      <c r="AJ2431" t="s"/>
      <c r="AK2431" t="s">
        <v>87</v>
      </c>
      <c r="AL2431" t="s"/>
      <c r="AM2431" t="s"/>
      <c r="AN2431" t="s">
        <v>87</v>
      </c>
      <c r="AO2431" t="s"/>
      <c r="AP2431" t="n">
        <v>142</v>
      </c>
      <c r="AQ2431" t="s">
        <v>88</v>
      </c>
      <c r="AR2431" t="s">
        <v>148</v>
      </c>
      <c r="AS2431" t="s"/>
      <c r="AT2431" t="s">
        <v>90</v>
      </c>
      <c r="AU2431" t="s"/>
      <c r="AV2431" t="s"/>
      <c r="AW2431" t="s"/>
      <c r="AX2431" t="s"/>
      <c r="AY2431" t="n">
        <v>10087200</v>
      </c>
      <c r="AZ2431" t="s">
        <v>91</v>
      </c>
      <c r="BA2431" t="s"/>
      <c r="BB2431" t="n">
        <v>61648</v>
      </c>
      <c r="BC2431" t="s"/>
      <c r="BD2431" t="s"/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92</v>
      </c>
    </row>
    <row r="2432" spans="1:70">
      <c r="A2432" t="s">
        <v>70</v>
      </c>
      <c r="B2432" t="s">
        <v>71</v>
      </c>
      <c r="C2432" t="s">
        <v>72</v>
      </c>
      <c r="D2432" t="n">
        <v>2</v>
      </c>
      <c r="E2432" t="s">
        <v>330</v>
      </c>
      <c r="F2432" t="n">
        <v>-1</v>
      </c>
      <c r="G2432" t="s">
        <v>74</v>
      </c>
      <c r="H2432" t="s">
        <v>75</v>
      </c>
      <c r="I2432" t="s"/>
      <c r="J2432" t="s">
        <v>74</v>
      </c>
      <c r="K2432" t="n">
        <v>69</v>
      </c>
      <c r="L2432" t="s">
        <v>76</v>
      </c>
      <c r="M2432" t="s"/>
      <c r="N2432" t="s">
        <v>137</v>
      </c>
      <c r="O2432" t="s">
        <v>78</v>
      </c>
      <c r="P2432" t="s">
        <v>330</v>
      </c>
      <c r="Q2432" t="s"/>
      <c r="R2432" t="s">
        <v>79</v>
      </c>
      <c r="S2432" t="s">
        <v>343</v>
      </c>
      <c r="T2432" t="s">
        <v>81</v>
      </c>
      <c r="U2432" t="s">
        <v>82</v>
      </c>
      <c r="V2432" t="s">
        <v>83</v>
      </c>
      <c r="W2432" t="s">
        <v>84</v>
      </c>
      <c r="X2432" t="s"/>
      <c r="Y2432" t="s">
        <v>85</v>
      </c>
      <c r="Z2432">
        <f>HYPERLINK("https://hotel-media.eclerx.com/savepage/tk_15468539483271155_sr_273.html","info")</f>
        <v/>
      </c>
      <c r="AA2432" t="n">
        <v>-10087200</v>
      </c>
      <c r="AB2432" t="s"/>
      <c r="AC2432" t="s"/>
      <c r="AD2432" t="s">
        <v>86</v>
      </c>
      <c r="AE2432" t="s"/>
      <c r="AF2432" t="s"/>
      <c r="AG2432" t="s"/>
      <c r="AH2432" t="s"/>
      <c r="AI2432" t="s"/>
      <c r="AJ2432" t="s"/>
      <c r="AK2432" t="s">
        <v>87</v>
      </c>
      <c r="AL2432" t="s"/>
      <c r="AM2432" t="s"/>
      <c r="AN2432" t="s">
        <v>87</v>
      </c>
      <c r="AO2432" t="s"/>
      <c r="AP2432" t="n">
        <v>142</v>
      </c>
      <c r="AQ2432" t="s">
        <v>88</v>
      </c>
      <c r="AR2432" t="s">
        <v>121</v>
      </c>
      <c r="AS2432" t="s"/>
      <c r="AT2432" t="s">
        <v>90</v>
      </c>
      <c r="AU2432" t="s"/>
      <c r="AV2432" t="s"/>
      <c r="AW2432" t="s"/>
      <c r="AX2432" t="s"/>
      <c r="AY2432" t="n">
        <v>10087200</v>
      </c>
      <c r="AZ2432" t="s">
        <v>91</v>
      </c>
      <c r="BA2432" t="s"/>
      <c r="BB2432" t="n">
        <v>61648</v>
      </c>
      <c r="BC2432" t="s"/>
      <c r="BD2432" t="s"/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92</v>
      </c>
    </row>
    <row r="2433" spans="1:70">
      <c r="A2433" t="s">
        <v>70</v>
      </c>
      <c r="B2433" t="s">
        <v>71</v>
      </c>
      <c r="C2433" t="s">
        <v>72</v>
      </c>
      <c r="D2433" t="n">
        <v>2</v>
      </c>
      <c r="E2433" t="s">
        <v>330</v>
      </c>
      <c r="F2433" t="n">
        <v>-1</v>
      </c>
      <c r="G2433" t="s">
        <v>74</v>
      </c>
      <c r="H2433" t="s">
        <v>75</v>
      </c>
      <c r="I2433" t="s"/>
      <c r="J2433" t="s">
        <v>74</v>
      </c>
      <c r="K2433" t="n">
        <v>69</v>
      </c>
      <c r="L2433" t="s">
        <v>76</v>
      </c>
      <c r="M2433" t="s"/>
      <c r="N2433" t="s">
        <v>128</v>
      </c>
      <c r="O2433" t="s">
        <v>78</v>
      </c>
      <c r="P2433" t="s">
        <v>330</v>
      </c>
      <c r="Q2433" t="s"/>
      <c r="R2433" t="s">
        <v>79</v>
      </c>
      <c r="S2433" t="s">
        <v>343</v>
      </c>
      <c r="T2433" t="s">
        <v>81</v>
      </c>
      <c r="U2433" t="s">
        <v>82</v>
      </c>
      <c r="V2433" t="s">
        <v>83</v>
      </c>
      <c r="W2433" t="s">
        <v>84</v>
      </c>
      <c r="X2433" t="s"/>
      <c r="Y2433" t="s">
        <v>85</v>
      </c>
      <c r="Z2433">
        <f>HYPERLINK("https://hotel-media.eclerx.com/savepage/tk_15468539483271155_sr_273.html","info")</f>
        <v/>
      </c>
      <c r="AA2433" t="n">
        <v>-10087200</v>
      </c>
      <c r="AB2433" t="s"/>
      <c r="AC2433" t="s"/>
      <c r="AD2433" t="s">
        <v>86</v>
      </c>
      <c r="AE2433" t="s"/>
      <c r="AF2433" t="s"/>
      <c r="AG2433" t="s"/>
      <c r="AH2433" t="s"/>
      <c r="AI2433" t="s"/>
      <c r="AJ2433" t="s"/>
      <c r="AK2433" t="s">
        <v>87</v>
      </c>
      <c r="AL2433" t="s"/>
      <c r="AM2433" t="s"/>
      <c r="AN2433" t="s">
        <v>87</v>
      </c>
      <c r="AO2433" t="s"/>
      <c r="AP2433" t="n">
        <v>142</v>
      </c>
      <c r="AQ2433" t="s">
        <v>88</v>
      </c>
      <c r="AR2433" t="s">
        <v>124</v>
      </c>
      <c r="AS2433" t="s"/>
      <c r="AT2433" t="s">
        <v>90</v>
      </c>
      <c r="AU2433" t="s"/>
      <c r="AV2433" t="s"/>
      <c r="AW2433" t="s"/>
      <c r="AX2433" t="s"/>
      <c r="AY2433" t="n">
        <v>10087200</v>
      </c>
      <c r="AZ2433" t="s">
        <v>91</v>
      </c>
      <c r="BA2433" t="s"/>
      <c r="BB2433" t="n">
        <v>61648</v>
      </c>
      <c r="BC2433" t="s"/>
      <c r="BD2433" t="s"/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92</v>
      </c>
    </row>
    <row r="2434" spans="1:70">
      <c r="A2434" t="s">
        <v>70</v>
      </c>
      <c r="B2434" t="s">
        <v>71</v>
      </c>
      <c r="C2434" t="s">
        <v>72</v>
      </c>
      <c r="D2434" t="n">
        <v>2</v>
      </c>
      <c r="E2434" t="s">
        <v>330</v>
      </c>
      <c r="F2434" t="n">
        <v>-1</v>
      </c>
      <c r="G2434" t="s">
        <v>74</v>
      </c>
      <c r="H2434" t="s">
        <v>75</v>
      </c>
      <c r="I2434" t="s"/>
      <c r="J2434" t="s">
        <v>74</v>
      </c>
      <c r="K2434" t="n">
        <v>69</v>
      </c>
      <c r="L2434" t="s">
        <v>76</v>
      </c>
      <c r="M2434" t="s"/>
      <c r="N2434" t="s">
        <v>333</v>
      </c>
      <c r="O2434" t="s">
        <v>78</v>
      </c>
      <c r="P2434" t="s">
        <v>330</v>
      </c>
      <c r="Q2434" t="s"/>
      <c r="R2434" t="s">
        <v>79</v>
      </c>
      <c r="S2434" t="s">
        <v>343</v>
      </c>
      <c r="T2434" t="s">
        <v>81</v>
      </c>
      <c r="U2434" t="s">
        <v>82</v>
      </c>
      <c r="V2434" t="s">
        <v>83</v>
      </c>
      <c r="W2434" t="s">
        <v>84</v>
      </c>
      <c r="X2434" t="s"/>
      <c r="Y2434" t="s">
        <v>85</v>
      </c>
      <c r="Z2434">
        <f>HYPERLINK("https://hotel-media.eclerx.com/savepage/tk_15468539483271155_sr_273.html","info")</f>
        <v/>
      </c>
      <c r="AA2434" t="n">
        <v>-10087200</v>
      </c>
      <c r="AB2434" t="s"/>
      <c r="AC2434" t="s"/>
      <c r="AD2434" t="s">
        <v>86</v>
      </c>
      <c r="AE2434" t="s"/>
      <c r="AF2434" t="s"/>
      <c r="AG2434" t="s"/>
      <c r="AH2434" t="s"/>
      <c r="AI2434" t="s"/>
      <c r="AJ2434" t="s"/>
      <c r="AK2434" t="s">
        <v>87</v>
      </c>
      <c r="AL2434" t="s"/>
      <c r="AM2434" t="s"/>
      <c r="AN2434" t="s">
        <v>87</v>
      </c>
      <c r="AO2434" t="s"/>
      <c r="AP2434" t="n">
        <v>142</v>
      </c>
      <c r="AQ2434" t="s">
        <v>88</v>
      </c>
      <c r="AR2434" t="s">
        <v>114</v>
      </c>
      <c r="AS2434" t="s"/>
      <c r="AT2434" t="s">
        <v>90</v>
      </c>
      <c r="AU2434" t="s"/>
      <c r="AV2434" t="s"/>
      <c r="AW2434" t="s"/>
      <c r="AX2434" t="s"/>
      <c r="AY2434" t="n">
        <v>10087200</v>
      </c>
      <c r="AZ2434" t="s">
        <v>91</v>
      </c>
      <c r="BA2434" t="s"/>
      <c r="BB2434" t="n">
        <v>61648</v>
      </c>
      <c r="BC2434" t="s"/>
      <c r="BD2434" t="s"/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92</v>
      </c>
    </row>
    <row r="2435" spans="1:70">
      <c r="A2435" t="s">
        <v>70</v>
      </c>
      <c r="B2435" t="s">
        <v>71</v>
      </c>
      <c r="C2435" t="s">
        <v>72</v>
      </c>
      <c r="D2435" t="n">
        <v>2</v>
      </c>
      <c r="E2435" t="s">
        <v>330</v>
      </c>
      <c r="F2435" t="n">
        <v>-1</v>
      </c>
      <c r="G2435" t="s">
        <v>74</v>
      </c>
      <c r="H2435" t="s">
        <v>75</v>
      </c>
      <c r="I2435" t="s"/>
      <c r="J2435" t="s">
        <v>74</v>
      </c>
      <c r="K2435" t="n">
        <v>69</v>
      </c>
      <c r="L2435" t="s">
        <v>76</v>
      </c>
      <c r="M2435" t="s"/>
      <c r="N2435" t="s">
        <v>128</v>
      </c>
      <c r="O2435" t="s">
        <v>78</v>
      </c>
      <c r="P2435" t="s">
        <v>330</v>
      </c>
      <c r="Q2435" t="s"/>
      <c r="R2435" t="s">
        <v>79</v>
      </c>
      <c r="S2435" t="s">
        <v>343</v>
      </c>
      <c r="T2435" t="s">
        <v>81</v>
      </c>
      <c r="U2435" t="s">
        <v>82</v>
      </c>
      <c r="V2435" t="s">
        <v>83</v>
      </c>
      <c r="W2435" t="s">
        <v>84</v>
      </c>
      <c r="X2435" t="s"/>
      <c r="Y2435" t="s">
        <v>85</v>
      </c>
      <c r="Z2435">
        <f>HYPERLINK("https://hotel-media.eclerx.com/savepage/tk_15468539483271155_sr_273.html","info")</f>
        <v/>
      </c>
      <c r="AA2435" t="n">
        <v>-10087200</v>
      </c>
      <c r="AB2435" t="s"/>
      <c r="AC2435" t="s"/>
      <c r="AD2435" t="s">
        <v>86</v>
      </c>
      <c r="AE2435" t="s"/>
      <c r="AF2435" t="s"/>
      <c r="AG2435" t="s"/>
      <c r="AH2435" t="s"/>
      <c r="AI2435" t="s"/>
      <c r="AJ2435" t="s"/>
      <c r="AK2435" t="s">
        <v>87</v>
      </c>
      <c r="AL2435" t="s"/>
      <c r="AM2435" t="s"/>
      <c r="AN2435" t="s">
        <v>87</v>
      </c>
      <c r="AO2435" t="s"/>
      <c r="AP2435" t="n">
        <v>142</v>
      </c>
      <c r="AQ2435" t="s">
        <v>88</v>
      </c>
      <c r="AR2435" t="s">
        <v>119</v>
      </c>
      <c r="AS2435" t="s"/>
      <c r="AT2435" t="s">
        <v>90</v>
      </c>
      <c r="AU2435" t="s"/>
      <c r="AV2435" t="s"/>
      <c r="AW2435" t="s"/>
      <c r="AX2435" t="s"/>
      <c r="AY2435" t="n">
        <v>10087200</v>
      </c>
      <c r="AZ2435" t="s">
        <v>91</v>
      </c>
      <c r="BA2435" t="s"/>
      <c r="BB2435" t="n">
        <v>61648</v>
      </c>
      <c r="BC2435" t="s"/>
      <c r="BD2435" t="s"/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92</v>
      </c>
    </row>
    <row r="2436" spans="1:70">
      <c r="A2436" t="s">
        <v>70</v>
      </c>
      <c r="B2436" t="s">
        <v>71</v>
      </c>
      <c r="C2436" t="s">
        <v>72</v>
      </c>
      <c r="D2436" t="n">
        <v>2</v>
      </c>
      <c r="E2436" t="s">
        <v>330</v>
      </c>
      <c r="F2436" t="n">
        <v>-1</v>
      </c>
      <c r="G2436" t="s">
        <v>74</v>
      </c>
      <c r="H2436" t="s">
        <v>75</v>
      </c>
      <c r="I2436" t="s"/>
      <c r="J2436" t="s">
        <v>74</v>
      </c>
      <c r="K2436" t="n">
        <v>79</v>
      </c>
      <c r="L2436" t="s">
        <v>76</v>
      </c>
      <c r="M2436" t="s"/>
      <c r="N2436" t="s">
        <v>344</v>
      </c>
      <c r="O2436" t="s">
        <v>78</v>
      </c>
      <c r="P2436" t="s">
        <v>330</v>
      </c>
      <c r="Q2436" t="s"/>
      <c r="R2436" t="s">
        <v>79</v>
      </c>
      <c r="S2436" t="s">
        <v>345</v>
      </c>
      <c r="T2436" t="s">
        <v>81</v>
      </c>
      <c r="U2436" t="s">
        <v>82</v>
      </c>
      <c r="V2436" t="s">
        <v>83</v>
      </c>
      <c r="W2436" t="s">
        <v>97</v>
      </c>
      <c r="X2436" t="s"/>
      <c r="Y2436" t="s">
        <v>85</v>
      </c>
      <c r="Z2436">
        <f>HYPERLINK("https://hotel-media.eclerx.com/savepage/tk_15468539483271155_sr_273.html","info")</f>
        <v/>
      </c>
      <c r="AA2436" t="n">
        <v>-10087200</v>
      </c>
      <c r="AB2436" t="s"/>
      <c r="AC2436" t="s"/>
      <c r="AD2436" t="s">
        <v>86</v>
      </c>
      <c r="AE2436" t="s"/>
      <c r="AF2436" t="s"/>
      <c r="AG2436" t="s"/>
      <c r="AH2436" t="s"/>
      <c r="AI2436" t="s"/>
      <c r="AJ2436" t="s"/>
      <c r="AK2436" t="s">
        <v>87</v>
      </c>
      <c r="AL2436" t="s"/>
      <c r="AM2436" t="s"/>
      <c r="AN2436" t="s">
        <v>87</v>
      </c>
      <c r="AO2436" t="s"/>
      <c r="AP2436" t="n">
        <v>142</v>
      </c>
      <c r="AQ2436" t="s">
        <v>88</v>
      </c>
      <c r="AR2436" t="s">
        <v>89</v>
      </c>
      <c r="AS2436" t="s"/>
      <c r="AT2436" t="s">
        <v>90</v>
      </c>
      <c r="AU2436" t="s"/>
      <c r="AV2436" t="s"/>
      <c r="AW2436" t="s"/>
      <c r="AX2436" t="s"/>
      <c r="AY2436" t="n">
        <v>10087200</v>
      </c>
      <c r="AZ2436" t="s">
        <v>91</v>
      </c>
      <c r="BA2436" t="s"/>
      <c r="BB2436" t="n">
        <v>61648</v>
      </c>
      <c r="BC2436" t="s"/>
      <c r="BD2436" t="s"/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92</v>
      </c>
    </row>
    <row r="2437" spans="1:70">
      <c r="A2437" t="s">
        <v>70</v>
      </c>
      <c r="B2437" t="s">
        <v>71</v>
      </c>
      <c r="C2437" t="s">
        <v>72</v>
      </c>
      <c r="D2437" t="n">
        <v>2</v>
      </c>
      <c r="E2437" t="s">
        <v>330</v>
      </c>
      <c r="F2437" t="n">
        <v>-1</v>
      </c>
      <c r="G2437" t="s">
        <v>74</v>
      </c>
      <c r="H2437" t="s">
        <v>75</v>
      </c>
      <c r="I2437" t="s"/>
      <c r="J2437" t="s">
        <v>74</v>
      </c>
      <c r="K2437" t="n">
        <v>80</v>
      </c>
      <c r="L2437" t="s">
        <v>76</v>
      </c>
      <c r="M2437" t="s"/>
      <c r="N2437" t="s">
        <v>346</v>
      </c>
      <c r="O2437" t="s">
        <v>78</v>
      </c>
      <c r="P2437" t="s">
        <v>330</v>
      </c>
      <c r="Q2437" t="s"/>
      <c r="R2437" t="s">
        <v>79</v>
      </c>
      <c r="S2437" t="s">
        <v>96</v>
      </c>
      <c r="T2437" t="s">
        <v>81</v>
      </c>
      <c r="U2437" t="s">
        <v>82</v>
      </c>
      <c r="V2437" t="s">
        <v>83</v>
      </c>
      <c r="W2437" t="s">
        <v>97</v>
      </c>
      <c r="X2437" t="s"/>
      <c r="Y2437" t="s">
        <v>85</v>
      </c>
      <c r="Z2437">
        <f>HYPERLINK("https://hotel-media.eclerx.com/savepage/tk_15468539483271155_sr_273.html","info")</f>
        <v/>
      </c>
      <c r="AA2437" t="n">
        <v>-10087200</v>
      </c>
      <c r="AB2437" t="s"/>
      <c r="AC2437" t="s"/>
      <c r="AD2437" t="s">
        <v>86</v>
      </c>
      <c r="AE2437" t="s"/>
      <c r="AF2437" t="s"/>
      <c r="AG2437" t="s"/>
      <c r="AH2437" t="s"/>
      <c r="AI2437" t="s"/>
      <c r="AJ2437" t="s"/>
      <c r="AK2437" t="s">
        <v>87</v>
      </c>
      <c r="AL2437" t="s"/>
      <c r="AM2437" t="s"/>
      <c r="AN2437" t="s">
        <v>87</v>
      </c>
      <c r="AO2437" t="s"/>
      <c r="AP2437" t="n">
        <v>142</v>
      </c>
      <c r="AQ2437" t="s">
        <v>88</v>
      </c>
      <c r="AR2437" t="s">
        <v>89</v>
      </c>
      <c r="AS2437" t="s"/>
      <c r="AT2437" t="s">
        <v>90</v>
      </c>
      <c r="AU2437" t="s"/>
      <c r="AV2437" t="s"/>
      <c r="AW2437" t="s"/>
      <c r="AX2437" t="s"/>
      <c r="AY2437" t="n">
        <v>10087200</v>
      </c>
      <c r="AZ2437" t="s">
        <v>91</v>
      </c>
      <c r="BA2437" t="s"/>
      <c r="BB2437" t="n">
        <v>61648</v>
      </c>
      <c r="BC2437" t="s"/>
      <c r="BD2437" t="s"/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92</v>
      </c>
    </row>
    <row r="2438" spans="1:70">
      <c r="A2438" t="s">
        <v>70</v>
      </c>
      <c r="B2438" t="s">
        <v>71</v>
      </c>
      <c r="C2438" t="s">
        <v>72</v>
      </c>
      <c r="D2438" t="n">
        <v>2</v>
      </c>
      <c r="E2438" t="s">
        <v>330</v>
      </c>
      <c r="F2438" t="n">
        <v>-1</v>
      </c>
      <c r="G2438" t="s">
        <v>74</v>
      </c>
      <c r="H2438" t="s">
        <v>75</v>
      </c>
      <c r="I2438" t="s"/>
      <c r="J2438" t="s">
        <v>74</v>
      </c>
      <c r="K2438" t="n">
        <v>82</v>
      </c>
      <c r="L2438" t="s">
        <v>76</v>
      </c>
      <c r="M2438" t="s"/>
      <c r="N2438" t="s">
        <v>344</v>
      </c>
      <c r="O2438" t="s">
        <v>78</v>
      </c>
      <c r="P2438" t="s">
        <v>330</v>
      </c>
      <c r="Q2438" t="s"/>
      <c r="R2438" t="s">
        <v>79</v>
      </c>
      <c r="S2438" t="s">
        <v>126</v>
      </c>
      <c r="T2438" t="s">
        <v>81</v>
      </c>
      <c r="U2438" t="s">
        <v>82</v>
      </c>
      <c r="V2438" t="s">
        <v>83</v>
      </c>
      <c r="W2438" t="s">
        <v>97</v>
      </c>
      <c r="X2438" t="s"/>
      <c r="Y2438" t="s">
        <v>85</v>
      </c>
      <c r="Z2438">
        <f>HYPERLINK("https://hotel-media.eclerx.com/savepage/tk_15468539483271155_sr_273.html","info")</f>
        <v/>
      </c>
      <c r="AA2438" t="n">
        <v>-10087200</v>
      </c>
      <c r="AB2438" t="s"/>
      <c r="AC2438" t="s"/>
      <c r="AD2438" t="s">
        <v>86</v>
      </c>
      <c r="AE2438" t="s"/>
      <c r="AF2438" t="s"/>
      <c r="AG2438" t="s"/>
      <c r="AH2438" t="s"/>
      <c r="AI2438" t="s"/>
      <c r="AJ2438" t="s"/>
      <c r="AK2438" t="s">
        <v>87</v>
      </c>
      <c r="AL2438" t="s"/>
      <c r="AM2438" t="s"/>
      <c r="AN2438" t="s">
        <v>87</v>
      </c>
      <c r="AO2438" t="s"/>
      <c r="AP2438" t="n">
        <v>142</v>
      </c>
      <c r="AQ2438" t="s">
        <v>88</v>
      </c>
      <c r="AR2438" t="s">
        <v>114</v>
      </c>
      <c r="AS2438" t="s"/>
      <c r="AT2438" t="s">
        <v>90</v>
      </c>
      <c r="AU2438" t="s"/>
      <c r="AV2438" t="s"/>
      <c r="AW2438" t="s"/>
      <c r="AX2438" t="s"/>
      <c r="AY2438" t="n">
        <v>10087200</v>
      </c>
      <c r="AZ2438" t="s">
        <v>91</v>
      </c>
      <c r="BA2438" t="s"/>
      <c r="BB2438" t="n">
        <v>61648</v>
      </c>
      <c r="BC2438" t="s"/>
      <c r="BD2438" t="s"/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92</v>
      </c>
    </row>
    <row r="2439" spans="1:70">
      <c r="A2439" t="s">
        <v>70</v>
      </c>
      <c r="B2439" t="s">
        <v>71</v>
      </c>
      <c r="C2439" t="s">
        <v>72</v>
      </c>
      <c r="D2439" t="n">
        <v>2</v>
      </c>
      <c r="E2439" t="s">
        <v>330</v>
      </c>
      <c r="F2439" t="n">
        <v>-1</v>
      </c>
      <c r="G2439" t="s">
        <v>74</v>
      </c>
      <c r="H2439" t="s">
        <v>75</v>
      </c>
      <c r="I2439" t="s"/>
      <c r="J2439" t="s">
        <v>74</v>
      </c>
      <c r="K2439" t="n">
        <v>84</v>
      </c>
      <c r="L2439" t="s">
        <v>76</v>
      </c>
      <c r="M2439" t="s"/>
      <c r="N2439" t="s">
        <v>346</v>
      </c>
      <c r="O2439" t="s">
        <v>78</v>
      </c>
      <c r="P2439" t="s">
        <v>330</v>
      </c>
      <c r="Q2439" t="s"/>
      <c r="R2439" t="s">
        <v>79</v>
      </c>
      <c r="S2439" t="s">
        <v>247</v>
      </c>
      <c r="T2439" t="s">
        <v>81</v>
      </c>
      <c r="U2439" t="s">
        <v>82</v>
      </c>
      <c r="V2439" t="s">
        <v>83</v>
      </c>
      <c r="W2439" t="s">
        <v>97</v>
      </c>
      <c r="X2439" t="s"/>
      <c r="Y2439" t="s">
        <v>85</v>
      </c>
      <c r="Z2439">
        <f>HYPERLINK("https://hotel-media.eclerx.com/savepage/tk_15468539483271155_sr_273.html","info")</f>
        <v/>
      </c>
      <c r="AA2439" t="n">
        <v>-10087200</v>
      </c>
      <c r="AB2439" t="s"/>
      <c r="AC2439" t="s"/>
      <c r="AD2439" t="s">
        <v>86</v>
      </c>
      <c r="AE2439" t="s"/>
      <c r="AF2439" t="s"/>
      <c r="AG2439" t="s"/>
      <c r="AH2439" t="s"/>
      <c r="AI2439" t="s"/>
      <c r="AJ2439" t="s"/>
      <c r="AK2439" t="s">
        <v>87</v>
      </c>
      <c r="AL2439" t="s"/>
      <c r="AM2439" t="s"/>
      <c r="AN2439" t="s">
        <v>87</v>
      </c>
      <c r="AO2439" t="s"/>
      <c r="AP2439" t="n">
        <v>142</v>
      </c>
      <c r="AQ2439" t="s">
        <v>88</v>
      </c>
      <c r="AR2439" t="s">
        <v>114</v>
      </c>
      <c r="AS2439" t="s"/>
      <c r="AT2439" t="s">
        <v>90</v>
      </c>
      <c r="AU2439" t="s"/>
      <c r="AV2439" t="s"/>
      <c r="AW2439" t="s"/>
      <c r="AX2439" t="s"/>
      <c r="AY2439" t="n">
        <v>10087200</v>
      </c>
      <c r="AZ2439" t="s">
        <v>91</v>
      </c>
      <c r="BA2439" t="s"/>
      <c r="BB2439" t="n">
        <v>61648</v>
      </c>
      <c r="BC2439" t="s"/>
      <c r="BD2439" t="s"/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92</v>
      </c>
    </row>
    <row r="2440" spans="1:70">
      <c r="A2440" t="s">
        <v>70</v>
      </c>
      <c r="B2440" t="s">
        <v>71</v>
      </c>
      <c r="C2440" t="s">
        <v>72</v>
      </c>
      <c r="D2440" t="n">
        <v>2</v>
      </c>
      <c r="E2440" t="s">
        <v>330</v>
      </c>
      <c r="F2440" t="n">
        <v>-1</v>
      </c>
      <c r="G2440" t="s">
        <v>74</v>
      </c>
      <c r="H2440" t="s">
        <v>75</v>
      </c>
      <c r="I2440" t="s"/>
      <c r="J2440" t="s">
        <v>74</v>
      </c>
      <c r="K2440" t="n">
        <v>87</v>
      </c>
      <c r="L2440" t="s">
        <v>76</v>
      </c>
      <c r="M2440" t="s"/>
      <c r="N2440" t="s">
        <v>337</v>
      </c>
      <c r="O2440" t="s">
        <v>78</v>
      </c>
      <c r="P2440" t="s">
        <v>330</v>
      </c>
      <c r="Q2440" t="s"/>
      <c r="R2440" t="s">
        <v>79</v>
      </c>
      <c r="S2440" t="s">
        <v>199</v>
      </c>
      <c r="T2440" t="s">
        <v>81</v>
      </c>
      <c r="U2440" t="s">
        <v>82</v>
      </c>
      <c r="V2440" t="s">
        <v>83</v>
      </c>
      <c r="W2440" t="s">
        <v>97</v>
      </c>
      <c r="X2440" t="s"/>
      <c r="Y2440" t="s">
        <v>85</v>
      </c>
      <c r="Z2440">
        <f>HYPERLINK("https://hotel-media.eclerx.com/savepage/tk_15468539483271155_sr_273.html","info")</f>
        <v/>
      </c>
      <c r="AA2440" t="n">
        <v>-10087200</v>
      </c>
      <c r="AB2440" t="s"/>
      <c r="AC2440" t="s"/>
      <c r="AD2440" t="s">
        <v>86</v>
      </c>
      <c r="AE2440" t="s"/>
      <c r="AF2440" t="s"/>
      <c r="AG2440" t="s"/>
      <c r="AH2440" t="s"/>
      <c r="AI2440" t="s"/>
      <c r="AJ2440" t="s"/>
      <c r="AK2440" t="s">
        <v>87</v>
      </c>
      <c r="AL2440" t="s"/>
      <c r="AM2440" t="s"/>
      <c r="AN2440" t="s">
        <v>87</v>
      </c>
      <c r="AO2440" t="s"/>
      <c r="AP2440" t="n">
        <v>142</v>
      </c>
      <c r="AQ2440" t="s">
        <v>88</v>
      </c>
      <c r="AR2440" t="s">
        <v>133</v>
      </c>
      <c r="AS2440" t="s"/>
      <c r="AT2440" t="s">
        <v>90</v>
      </c>
      <c r="AU2440" t="s"/>
      <c r="AV2440" t="s"/>
      <c r="AW2440" t="s"/>
      <c r="AX2440" t="s"/>
      <c r="AY2440" t="n">
        <v>10087200</v>
      </c>
      <c r="AZ2440" t="s">
        <v>91</v>
      </c>
      <c r="BA2440" t="s"/>
      <c r="BB2440" t="n">
        <v>61648</v>
      </c>
      <c r="BC2440" t="s"/>
      <c r="BD2440" t="s"/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92</v>
      </c>
    </row>
    <row r="2441" spans="1:70">
      <c r="A2441" t="s">
        <v>70</v>
      </c>
      <c r="B2441" t="s">
        <v>71</v>
      </c>
      <c r="C2441" t="s">
        <v>72</v>
      </c>
      <c r="D2441" t="n">
        <v>2</v>
      </c>
      <c r="E2441" t="s">
        <v>347</v>
      </c>
      <c r="F2441" t="n">
        <v>-1</v>
      </c>
      <c r="G2441" t="s">
        <v>74</v>
      </c>
      <c r="H2441" t="s">
        <v>75</v>
      </c>
      <c r="I2441" t="s"/>
      <c r="J2441" t="s">
        <v>74</v>
      </c>
      <c r="K2441" t="n">
        <v>84</v>
      </c>
      <c r="L2441" t="s">
        <v>76</v>
      </c>
      <c r="M2441" t="s"/>
      <c r="N2441" t="s">
        <v>348</v>
      </c>
      <c r="O2441" t="s">
        <v>78</v>
      </c>
      <c r="P2441" t="s">
        <v>347</v>
      </c>
      <c r="Q2441" t="s"/>
      <c r="R2441" t="s">
        <v>349</v>
      </c>
      <c r="S2441" t="s">
        <v>247</v>
      </c>
      <c r="T2441" t="s">
        <v>81</v>
      </c>
      <c r="U2441" t="s">
        <v>82</v>
      </c>
      <c r="V2441" t="s">
        <v>83</v>
      </c>
      <c r="W2441" t="s">
        <v>84</v>
      </c>
      <c r="X2441" t="s"/>
      <c r="Y2441" t="s">
        <v>85</v>
      </c>
      <c r="Z2441">
        <f>HYPERLINK("https://hotel-media.eclerx.com/savepage/tk_15468538681564069_sr_273.html","info")</f>
        <v/>
      </c>
      <c r="AA2441" t="n">
        <v>-2311883</v>
      </c>
      <c r="AB2441" t="s"/>
      <c r="AC2441" t="s"/>
      <c r="AD2441" t="s">
        <v>86</v>
      </c>
      <c r="AE2441" t="s"/>
      <c r="AF2441" t="s"/>
      <c r="AG2441" t="s"/>
      <c r="AH2441" t="s"/>
      <c r="AI2441" t="s"/>
      <c r="AJ2441" t="s"/>
      <c r="AK2441" t="s">
        <v>87</v>
      </c>
      <c r="AL2441" t="s"/>
      <c r="AM2441" t="s"/>
      <c r="AN2441" t="s">
        <v>87</v>
      </c>
      <c r="AO2441" t="s"/>
      <c r="AP2441" t="n">
        <v>106</v>
      </c>
      <c r="AQ2441" t="s">
        <v>88</v>
      </c>
      <c r="AR2441" t="s">
        <v>123</v>
      </c>
      <c r="AS2441" t="s"/>
      <c r="AT2441" t="s">
        <v>90</v>
      </c>
      <c r="AU2441" t="s"/>
      <c r="AV2441" t="s"/>
      <c r="AW2441" t="s"/>
      <c r="AX2441" t="s"/>
      <c r="AY2441" t="n">
        <v>2311883</v>
      </c>
      <c r="AZ2441" t="s">
        <v>350</v>
      </c>
      <c r="BA2441" t="s"/>
      <c r="BB2441" t="n">
        <v>97922</v>
      </c>
      <c r="BC2441" t="n">
        <v>53.552649</v>
      </c>
      <c r="BD2441" t="n">
        <v>53.552649</v>
      </c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92</v>
      </c>
    </row>
    <row r="2442" spans="1:70">
      <c r="A2442" t="s">
        <v>70</v>
      </c>
      <c r="B2442" t="s">
        <v>71</v>
      </c>
      <c r="C2442" t="s">
        <v>72</v>
      </c>
      <c r="D2442" t="n">
        <v>2</v>
      </c>
      <c r="E2442" t="s">
        <v>347</v>
      </c>
      <c r="F2442" t="n">
        <v>-1</v>
      </c>
      <c r="G2442" t="s">
        <v>74</v>
      </c>
      <c r="H2442" t="s">
        <v>75</v>
      </c>
      <c r="I2442" t="s"/>
      <c r="J2442" t="s">
        <v>74</v>
      </c>
      <c r="K2442" t="n">
        <v>84</v>
      </c>
      <c r="L2442" t="s">
        <v>76</v>
      </c>
      <c r="M2442" t="s"/>
      <c r="N2442" t="s">
        <v>128</v>
      </c>
      <c r="O2442" t="s">
        <v>78</v>
      </c>
      <c r="P2442" t="s">
        <v>347</v>
      </c>
      <c r="Q2442" t="s"/>
      <c r="R2442" t="s">
        <v>349</v>
      </c>
      <c r="S2442" t="s">
        <v>247</v>
      </c>
      <c r="T2442" t="s">
        <v>81</v>
      </c>
      <c r="U2442" t="s">
        <v>82</v>
      </c>
      <c r="V2442" t="s">
        <v>83</v>
      </c>
      <c r="W2442" t="s">
        <v>97</v>
      </c>
      <c r="X2442" t="s"/>
      <c r="Y2442" t="s">
        <v>85</v>
      </c>
      <c r="Z2442">
        <f>HYPERLINK("https://hotel-media.eclerx.com/savepage/tk_15468538681564069_sr_273.html","info")</f>
        <v/>
      </c>
      <c r="AA2442" t="n">
        <v>-2311883</v>
      </c>
      <c r="AB2442" t="s"/>
      <c r="AC2442" t="s"/>
      <c r="AD2442" t="s">
        <v>86</v>
      </c>
      <c r="AE2442" t="s"/>
      <c r="AF2442" t="s"/>
      <c r="AG2442" t="s"/>
      <c r="AH2442" t="s"/>
      <c r="AI2442" t="s"/>
      <c r="AJ2442" t="s"/>
      <c r="AK2442" t="s">
        <v>87</v>
      </c>
      <c r="AL2442" t="s"/>
      <c r="AM2442" t="s"/>
      <c r="AN2442" t="s">
        <v>87</v>
      </c>
      <c r="AO2442" t="s"/>
      <c r="AP2442" t="n">
        <v>106</v>
      </c>
      <c r="AQ2442" t="s">
        <v>88</v>
      </c>
      <c r="AR2442" t="s">
        <v>141</v>
      </c>
      <c r="AS2442" t="s"/>
      <c r="AT2442" t="s">
        <v>90</v>
      </c>
      <c r="AU2442" t="s"/>
      <c r="AV2442" t="s"/>
      <c r="AW2442" t="s"/>
      <c r="AX2442" t="s"/>
      <c r="AY2442" t="n">
        <v>2311883</v>
      </c>
      <c r="AZ2442" t="s">
        <v>350</v>
      </c>
      <c r="BA2442" t="s"/>
      <c r="BB2442" t="n">
        <v>97922</v>
      </c>
      <c r="BC2442" t="n">
        <v>53.552649</v>
      </c>
      <c r="BD2442" t="n">
        <v>53.552649</v>
      </c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92</v>
      </c>
    </row>
    <row r="2443" spans="1:70">
      <c r="A2443" t="s">
        <v>70</v>
      </c>
      <c r="B2443" t="s">
        <v>71</v>
      </c>
      <c r="C2443" t="s">
        <v>72</v>
      </c>
      <c r="D2443" t="n">
        <v>2</v>
      </c>
      <c r="E2443" t="s">
        <v>347</v>
      </c>
      <c r="F2443" t="n">
        <v>-1</v>
      </c>
      <c r="G2443" t="s">
        <v>74</v>
      </c>
      <c r="H2443" t="s">
        <v>75</v>
      </c>
      <c r="I2443" t="s"/>
      <c r="J2443" t="s">
        <v>74</v>
      </c>
      <c r="K2443" t="n">
        <v>85</v>
      </c>
      <c r="L2443" t="s">
        <v>76</v>
      </c>
      <c r="M2443" t="s"/>
      <c r="N2443" t="s">
        <v>125</v>
      </c>
      <c r="O2443" t="s">
        <v>78</v>
      </c>
      <c r="P2443" t="s">
        <v>347</v>
      </c>
      <c r="Q2443" t="s"/>
      <c r="R2443" t="s">
        <v>349</v>
      </c>
      <c r="S2443" t="s">
        <v>129</v>
      </c>
      <c r="T2443" t="s">
        <v>81</v>
      </c>
      <c r="U2443" t="s">
        <v>82</v>
      </c>
      <c r="V2443" t="s">
        <v>83</v>
      </c>
      <c r="W2443" t="s">
        <v>84</v>
      </c>
      <c r="X2443" t="s"/>
      <c r="Y2443" t="s">
        <v>85</v>
      </c>
      <c r="Z2443">
        <f>HYPERLINK("https://hotel-media.eclerx.com/savepage/tk_15468538681564069_sr_273.html","info")</f>
        <v/>
      </c>
      <c r="AA2443" t="n">
        <v>-2311883</v>
      </c>
      <c r="AB2443" t="s"/>
      <c r="AC2443" t="s"/>
      <c r="AD2443" t="s">
        <v>86</v>
      </c>
      <c r="AE2443" t="s"/>
      <c r="AF2443" t="s"/>
      <c r="AG2443" t="s"/>
      <c r="AH2443" t="s"/>
      <c r="AI2443" t="s"/>
      <c r="AJ2443" t="s"/>
      <c r="AK2443" t="s">
        <v>87</v>
      </c>
      <c r="AL2443" t="s"/>
      <c r="AM2443" t="s"/>
      <c r="AN2443" t="s">
        <v>87</v>
      </c>
      <c r="AO2443" t="s"/>
      <c r="AP2443" t="n">
        <v>106</v>
      </c>
      <c r="AQ2443" t="s">
        <v>88</v>
      </c>
      <c r="AR2443" t="s">
        <v>127</v>
      </c>
      <c r="AS2443" t="s"/>
      <c r="AT2443" t="s">
        <v>90</v>
      </c>
      <c r="AU2443" t="s"/>
      <c r="AV2443" t="s"/>
      <c r="AW2443" t="s"/>
      <c r="AX2443" t="s"/>
      <c r="AY2443" t="n">
        <v>2311883</v>
      </c>
      <c r="AZ2443" t="s">
        <v>350</v>
      </c>
      <c r="BA2443" t="s"/>
      <c r="BB2443" t="n">
        <v>97922</v>
      </c>
      <c r="BC2443" t="n">
        <v>53.552649</v>
      </c>
      <c r="BD2443" t="n">
        <v>53.552649</v>
      </c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92</v>
      </c>
    </row>
    <row r="2444" spans="1:70">
      <c r="A2444" t="s">
        <v>70</v>
      </c>
      <c r="B2444" t="s">
        <v>71</v>
      </c>
      <c r="C2444" t="s">
        <v>72</v>
      </c>
      <c r="D2444" t="n">
        <v>2</v>
      </c>
      <c r="E2444" t="s">
        <v>347</v>
      </c>
      <c r="F2444" t="n">
        <v>-1</v>
      </c>
      <c r="G2444" t="s">
        <v>74</v>
      </c>
      <c r="H2444" t="s">
        <v>75</v>
      </c>
      <c r="I2444" t="s"/>
      <c r="J2444" t="s">
        <v>74</v>
      </c>
      <c r="K2444" t="n">
        <v>87</v>
      </c>
      <c r="L2444" t="s">
        <v>76</v>
      </c>
      <c r="M2444" t="s"/>
      <c r="N2444" t="s">
        <v>351</v>
      </c>
      <c r="O2444" t="s">
        <v>78</v>
      </c>
      <c r="P2444" t="s">
        <v>347</v>
      </c>
      <c r="Q2444" t="s"/>
      <c r="R2444" t="s">
        <v>349</v>
      </c>
      <c r="S2444" t="s">
        <v>199</v>
      </c>
      <c r="T2444" t="s">
        <v>81</v>
      </c>
      <c r="U2444" t="s">
        <v>82</v>
      </c>
      <c r="V2444" t="s">
        <v>83</v>
      </c>
      <c r="W2444" t="s">
        <v>97</v>
      </c>
      <c r="X2444" t="s"/>
      <c r="Y2444" t="s">
        <v>85</v>
      </c>
      <c r="Z2444">
        <f>HYPERLINK("https://hotel-media.eclerx.com/savepage/tk_15468538681564069_sr_273.html","info")</f>
        <v/>
      </c>
      <c r="AA2444" t="n">
        <v>-2311883</v>
      </c>
      <c r="AB2444" t="s"/>
      <c r="AC2444" t="s"/>
      <c r="AD2444" t="s">
        <v>86</v>
      </c>
      <c r="AE2444" t="s"/>
      <c r="AF2444" t="s"/>
      <c r="AG2444" t="s"/>
      <c r="AH2444" t="s"/>
      <c r="AI2444" t="s"/>
      <c r="AJ2444" t="s"/>
      <c r="AK2444" t="s">
        <v>87</v>
      </c>
      <c r="AL2444" t="s"/>
      <c r="AM2444" t="s"/>
      <c r="AN2444" t="s">
        <v>87</v>
      </c>
      <c r="AO2444" t="s"/>
      <c r="AP2444" t="n">
        <v>106</v>
      </c>
      <c r="AQ2444" t="s">
        <v>88</v>
      </c>
      <c r="AR2444" t="s">
        <v>89</v>
      </c>
      <c r="AS2444" t="s"/>
      <c r="AT2444" t="s">
        <v>90</v>
      </c>
      <c r="AU2444" t="s"/>
      <c r="AV2444" t="s"/>
      <c r="AW2444" t="s"/>
      <c r="AX2444" t="s"/>
      <c r="AY2444" t="n">
        <v>2311883</v>
      </c>
      <c r="AZ2444" t="s">
        <v>350</v>
      </c>
      <c r="BA2444" t="s"/>
      <c r="BB2444" t="n">
        <v>97922</v>
      </c>
      <c r="BC2444" t="n">
        <v>53.552649</v>
      </c>
      <c r="BD2444" t="n">
        <v>53.552649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92</v>
      </c>
    </row>
    <row r="2445" spans="1:70">
      <c r="A2445" t="s">
        <v>70</v>
      </c>
      <c r="B2445" t="s">
        <v>71</v>
      </c>
      <c r="C2445" t="s">
        <v>72</v>
      </c>
      <c r="D2445" t="n">
        <v>2</v>
      </c>
      <c r="E2445" t="s">
        <v>347</v>
      </c>
      <c r="F2445" t="n">
        <v>-1</v>
      </c>
      <c r="G2445" t="s">
        <v>74</v>
      </c>
      <c r="H2445" t="s">
        <v>75</v>
      </c>
      <c r="I2445" t="s"/>
      <c r="J2445" t="s">
        <v>74</v>
      </c>
      <c r="K2445" t="n">
        <v>89</v>
      </c>
      <c r="L2445" t="s">
        <v>76</v>
      </c>
      <c r="M2445" t="s"/>
      <c r="N2445" t="s">
        <v>351</v>
      </c>
      <c r="O2445" t="s">
        <v>78</v>
      </c>
      <c r="P2445" t="s">
        <v>347</v>
      </c>
      <c r="Q2445" t="s"/>
      <c r="R2445" t="s">
        <v>349</v>
      </c>
      <c r="S2445" t="s">
        <v>249</v>
      </c>
      <c r="T2445" t="s">
        <v>81</v>
      </c>
      <c r="U2445" t="s">
        <v>82</v>
      </c>
      <c r="V2445" t="s">
        <v>83</v>
      </c>
      <c r="W2445" t="s">
        <v>97</v>
      </c>
      <c r="X2445" t="s"/>
      <c r="Y2445" t="s">
        <v>85</v>
      </c>
      <c r="Z2445">
        <f>HYPERLINK("https://hotel-media.eclerx.com/savepage/tk_15468538681564069_sr_273.html","info")</f>
        <v/>
      </c>
      <c r="AA2445" t="n">
        <v>-2311883</v>
      </c>
      <c r="AB2445" t="s"/>
      <c r="AC2445" t="s"/>
      <c r="AD2445" t="s">
        <v>86</v>
      </c>
      <c r="AE2445" t="s"/>
      <c r="AF2445" t="s"/>
      <c r="AG2445" t="s"/>
      <c r="AH2445" t="s"/>
      <c r="AI2445" t="s"/>
      <c r="AJ2445" t="s"/>
      <c r="AK2445" t="s">
        <v>87</v>
      </c>
      <c r="AL2445" t="s"/>
      <c r="AM2445" t="s"/>
      <c r="AN2445" t="s">
        <v>87</v>
      </c>
      <c r="AO2445" t="s"/>
      <c r="AP2445" t="n">
        <v>106</v>
      </c>
      <c r="AQ2445" t="s">
        <v>88</v>
      </c>
      <c r="AR2445" t="s">
        <v>114</v>
      </c>
      <c r="AS2445" t="s"/>
      <c r="AT2445" t="s">
        <v>90</v>
      </c>
      <c r="AU2445" t="s"/>
      <c r="AV2445" t="s"/>
      <c r="AW2445" t="s"/>
      <c r="AX2445" t="s"/>
      <c r="AY2445" t="n">
        <v>2311883</v>
      </c>
      <c r="AZ2445" t="s">
        <v>350</v>
      </c>
      <c r="BA2445" t="s"/>
      <c r="BB2445" t="n">
        <v>97922</v>
      </c>
      <c r="BC2445" t="n">
        <v>53.552649</v>
      </c>
      <c r="BD2445" t="n">
        <v>53.552649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92</v>
      </c>
    </row>
    <row r="2446" spans="1:70">
      <c r="A2446" t="s">
        <v>70</v>
      </c>
      <c r="B2446" t="s">
        <v>71</v>
      </c>
      <c r="C2446" t="s">
        <v>72</v>
      </c>
      <c r="D2446" t="n">
        <v>2</v>
      </c>
      <c r="E2446" t="s">
        <v>347</v>
      </c>
      <c r="F2446" t="n">
        <v>-1</v>
      </c>
      <c r="G2446" t="s">
        <v>74</v>
      </c>
      <c r="H2446" t="s">
        <v>75</v>
      </c>
      <c r="I2446" t="s"/>
      <c r="J2446" t="s">
        <v>74</v>
      </c>
      <c r="K2446" t="n">
        <v>91</v>
      </c>
      <c r="L2446" t="s">
        <v>76</v>
      </c>
      <c r="M2446" t="s"/>
      <c r="N2446" t="s">
        <v>329</v>
      </c>
      <c r="O2446" t="s">
        <v>78</v>
      </c>
      <c r="P2446" t="s">
        <v>347</v>
      </c>
      <c r="Q2446" t="s"/>
      <c r="R2446" t="s">
        <v>349</v>
      </c>
      <c r="S2446" t="s">
        <v>290</v>
      </c>
      <c r="T2446" t="s">
        <v>81</v>
      </c>
      <c r="U2446" t="s">
        <v>82</v>
      </c>
      <c r="V2446" t="s">
        <v>83</v>
      </c>
      <c r="W2446" t="s">
        <v>97</v>
      </c>
      <c r="X2446" t="s"/>
      <c r="Y2446" t="s">
        <v>85</v>
      </c>
      <c r="Z2446">
        <f>HYPERLINK("https://hotel-media.eclerx.com/savepage/tk_15468538681564069_sr_273.html","info")</f>
        <v/>
      </c>
      <c r="AA2446" t="n">
        <v>-2311883</v>
      </c>
      <c r="AB2446" t="s"/>
      <c r="AC2446" t="s"/>
      <c r="AD2446" t="s">
        <v>86</v>
      </c>
      <c r="AE2446" t="s"/>
      <c r="AF2446" t="s"/>
      <c r="AG2446" t="s"/>
      <c r="AH2446" t="s"/>
      <c r="AI2446" t="s"/>
      <c r="AJ2446" t="s"/>
      <c r="AK2446" t="s">
        <v>87</v>
      </c>
      <c r="AL2446" t="s"/>
      <c r="AM2446" t="s"/>
      <c r="AN2446" t="s">
        <v>87</v>
      </c>
      <c r="AO2446" t="s"/>
      <c r="AP2446" t="n">
        <v>106</v>
      </c>
      <c r="AQ2446" t="s">
        <v>88</v>
      </c>
      <c r="AR2446" t="s">
        <v>133</v>
      </c>
      <c r="AS2446" t="s"/>
      <c r="AT2446" t="s">
        <v>90</v>
      </c>
      <c r="AU2446" t="s"/>
      <c r="AV2446" t="s"/>
      <c r="AW2446" t="s"/>
      <c r="AX2446" t="s"/>
      <c r="AY2446" t="n">
        <v>2311883</v>
      </c>
      <c r="AZ2446" t="s">
        <v>350</v>
      </c>
      <c r="BA2446" t="s"/>
      <c r="BB2446" t="n">
        <v>97922</v>
      </c>
      <c r="BC2446" t="n">
        <v>53.552649</v>
      </c>
      <c r="BD2446" t="n">
        <v>53.552649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92</v>
      </c>
    </row>
    <row r="2447" spans="1:70">
      <c r="A2447" t="s">
        <v>70</v>
      </c>
      <c r="B2447" t="s">
        <v>71</v>
      </c>
      <c r="C2447" t="s">
        <v>72</v>
      </c>
      <c r="D2447" t="n">
        <v>2</v>
      </c>
      <c r="E2447" t="s">
        <v>347</v>
      </c>
      <c r="F2447" t="n">
        <v>-1</v>
      </c>
      <c r="G2447" t="s">
        <v>74</v>
      </c>
      <c r="H2447" t="s">
        <v>75</v>
      </c>
      <c r="I2447" t="s"/>
      <c r="J2447" t="s">
        <v>74</v>
      </c>
      <c r="K2447" t="n">
        <v>92</v>
      </c>
      <c r="L2447" t="s">
        <v>76</v>
      </c>
      <c r="M2447" t="s"/>
      <c r="N2447" t="s">
        <v>143</v>
      </c>
      <c r="O2447" t="s">
        <v>78</v>
      </c>
      <c r="P2447" t="s">
        <v>347</v>
      </c>
      <c r="Q2447" t="s"/>
      <c r="R2447" t="s">
        <v>349</v>
      </c>
      <c r="S2447" t="s">
        <v>136</v>
      </c>
      <c r="T2447" t="s">
        <v>81</v>
      </c>
      <c r="U2447" t="s">
        <v>82</v>
      </c>
      <c r="V2447" t="s">
        <v>83</v>
      </c>
      <c r="W2447" t="s">
        <v>84</v>
      </c>
      <c r="X2447" t="s"/>
      <c r="Y2447" t="s">
        <v>85</v>
      </c>
      <c r="Z2447">
        <f>HYPERLINK("https://hotel-media.eclerx.com/savepage/tk_15468538681564069_sr_273.html","info")</f>
        <v/>
      </c>
      <c r="AA2447" t="n">
        <v>-2311883</v>
      </c>
      <c r="AB2447" t="s"/>
      <c r="AC2447" t="s"/>
      <c r="AD2447" t="s">
        <v>86</v>
      </c>
      <c r="AE2447" t="s"/>
      <c r="AF2447" t="s"/>
      <c r="AG2447" t="s"/>
      <c r="AH2447" t="s"/>
      <c r="AI2447" t="s"/>
      <c r="AJ2447" t="s"/>
      <c r="AK2447" t="s">
        <v>87</v>
      </c>
      <c r="AL2447" t="s"/>
      <c r="AM2447" t="s"/>
      <c r="AN2447" t="s">
        <v>87</v>
      </c>
      <c r="AO2447" t="s"/>
      <c r="AP2447" t="n">
        <v>106</v>
      </c>
      <c r="AQ2447" t="s">
        <v>88</v>
      </c>
      <c r="AR2447" t="s">
        <v>133</v>
      </c>
      <c r="AS2447" t="s"/>
      <c r="AT2447" t="s">
        <v>90</v>
      </c>
      <c r="AU2447" t="s"/>
      <c r="AV2447" t="s"/>
      <c r="AW2447" t="s"/>
      <c r="AX2447" t="s"/>
      <c r="AY2447" t="n">
        <v>2311883</v>
      </c>
      <c r="AZ2447" t="s">
        <v>350</v>
      </c>
      <c r="BA2447" t="s"/>
      <c r="BB2447" t="n">
        <v>97922</v>
      </c>
      <c r="BC2447" t="n">
        <v>53.552649</v>
      </c>
      <c r="BD2447" t="n">
        <v>53.552649</v>
      </c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92</v>
      </c>
    </row>
    <row r="2448" spans="1:70">
      <c r="A2448" t="s">
        <v>70</v>
      </c>
      <c r="B2448" t="s">
        <v>71</v>
      </c>
      <c r="C2448" t="s">
        <v>72</v>
      </c>
      <c r="D2448" t="n">
        <v>2</v>
      </c>
      <c r="E2448" t="s">
        <v>347</v>
      </c>
      <c r="F2448" t="n">
        <v>-1</v>
      </c>
      <c r="G2448" t="s">
        <v>74</v>
      </c>
      <c r="H2448" t="s">
        <v>75</v>
      </c>
      <c r="I2448" t="s"/>
      <c r="J2448" t="s">
        <v>74</v>
      </c>
      <c r="K2448" t="n">
        <v>300</v>
      </c>
      <c r="L2448" t="s">
        <v>76</v>
      </c>
      <c r="M2448" t="s"/>
      <c r="N2448" t="s">
        <v>128</v>
      </c>
      <c r="O2448" t="s">
        <v>78</v>
      </c>
      <c r="P2448" t="s">
        <v>347</v>
      </c>
      <c r="Q2448" t="s"/>
      <c r="R2448" t="s">
        <v>349</v>
      </c>
      <c r="S2448" t="s">
        <v>352</v>
      </c>
      <c r="T2448" t="s">
        <v>81</v>
      </c>
      <c r="U2448" t="s">
        <v>82</v>
      </c>
      <c r="V2448" t="s">
        <v>83</v>
      </c>
      <c r="W2448" t="s">
        <v>97</v>
      </c>
      <c r="X2448" t="s"/>
      <c r="Y2448" t="s">
        <v>85</v>
      </c>
      <c r="Z2448">
        <f>HYPERLINK("https://hotel-media.eclerx.com/savepage/tk_15468538681564069_sr_273.html","info")</f>
        <v/>
      </c>
      <c r="AA2448" t="n">
        <v>-2311883</v>
      </c>
      <c r="AB2448" t="s"/>
      <c r="AC2448" t="s"/>
      <c r="AD2448" t="s">
        <v>86</v>
      </c>
      <c r="AE2448" t="s"/>
      <c r="AF2448" t="s"/>
      <c r="AG2448" t="s"/>
      <c r="AH2448" t="s"/>
      <c r="AI2448" t="s"/>
      <c r="AJ2448" t="s"/>
      <c r="AK2448" t="s">
        <v>87</v>
      </c>
      <c r="AL2448" t="s"/>
      <c r="AM2448" t="s"/>
      <c r="AN2448" t="s">
        <v>87</v>
      </c>
      <c r="AO2448" t="s"/>
      <c r="AP2448" t="n">
        <v>106</v>
      </c>
      <c r="AQ2448" t="s">
        <v>88</v>
      </c>
      <c r="AR2448" t="s">
        <v>119</v>
      </c>
      <c r="AS2448" t="s"/>
      <c r="AT2448" t="s">
        <v>90</v>
      </c>
      <c r="AU2448" t="s"/>
      <c r="AV2448" t="s"/>
      <c r="AW2448" t="s"/>
      <c r="AX2448" t="s"/>
      <c r="AY2448" t="n">
        <v>2311883</v>
      </c>
      <c r="AZ2448" t="s">
        <v>350</v>
      </c>
      <c r="BA2448" t="s"/>
      <c r="BB2448" t="n">
        <v>97922</v>
      </c>
      <c r="BC2448" t="n">
        <v>53.552649</v>
      </c>
      <c r="BD2448" t="n">
        <v>53.552649</v>
      </c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92</v>
      </c>
    </row>
    <row r="2449" spans="1:70">
      <c r="A2449" t="s">
        <v>70</v>
      </c>
      <c r="B2449" t="s">
        <v>71</v>
      </c>
      <c r="C2449" t="s">
        <v>72</v>
      </c>
      <c r="D2449" t="n">
        <v>2</v>
      </c>
      <c r="E2449" t="s">
        <v>353</v>
      </c>
      <c r="F2449" t="n">
        <v>-1</v>
      </c>
      <c r="G2449" t="s">
        <v>74</v>
      </c>
      <c r="H2449" t="s">
        <v>75</v>
      </c>
      <c r="I2449" t="s"/>
      <c r="J2449" t="s">
        <v>74</v>
      </c>
      <c r="K2449" t="n">
        <v>130</v>
      </c>
      <c r="L2449" t="s">
        <v>76</v>
      </c>
      <c r="M2449" t="s"/>
      <c r="N2449" t="s">
        <v>354</v>
      </c>
      <c r="O2449" t="s">
        <v>78</v>
      </c>
      <c r="P2449" t="s">
        <v>353</v>
      </c>
      <c r="Q2449" t="s"/>
      <c r="R2449" t="s">
        <v>220</v>
      </c>
      <c r="S2449" t="s">
        <v>271</v>
      </c>
      <c r="T2449" t="s">
        <v>81</v>
      </c>
      <c r="U2449" t="s">
        <v>82</v>
      </c>
      <c r="V2449" t="s">
        <v>83</v>
      </c>
      <c r="W2449" t="s">
        <v>97</v>
      </c>
      <c r="X2449" t="s"/>
      <c r="Y2449" t="s">
        <v>85</v>
      </c>
      <c r="Z2449">
        <f>HYPERLINK("https://hotel-media.eclerx.com/savepage/tk_15468536392251596_sr_273.html","info")</f>
        <v/>
      </c>
      <c r="AA2449" t="n">
        <v>-2311921</v>
      </c>
      <c r="AB2449" t="s"/>
      <c r="AC2449" t="s"/>
      <c r="AD2449" t="s">
        <v>86</v>
      </c>
      <c r="AE2449" t="s"/>
      <c r="AF2449" t="s"/>
      <c r="AG2449" t="s"/>
      <c r="AH2449" t="s"/>
      <c r="AI2449" t="s"/>
      <c r="AJ2449" t="s"/>
      <c r="AK2449" t="s">
        <v>87</v>
      </c>
      <c r="AL2449" t="s"/>
      <c r="AM2449" t="s"/>
      <c r="AN2449" t="s">
        <v>87</v>
      </c>
      <c r="AO2449" t="s"/>
      <c r="AP2449" t="n">
        <v>3</v>
      </c>
      <c r="AQ2449" t="s">
        <v>88</v>
      </c>
      <c r="AR2449" t="s">
        <v>89</v>
      </c>
      <c r="AS2449" t="s"/>
      <c r="AT2449" t="s">
        <v>90</v>
      </c>
      <c r="AU2449" t="s"/>
      <c r="AV2449" t="s"/>
      <c r="AW2449" t="s"/>
      <c r="AX2449" t="s"/>
      <c r="AY2449" t="n">
        <v>2311921</v>
      </c>
      <c r="AZ2449" t="s">
        <v>355</v>
      </c>
      <c r="BA2449" t="s"/>
      <c r="BB2449" t="n">
        <v>70967</v>
      </c>
      <c r="BC2449" t="n">
        <v>53.593553</v>
      </c>
      <c r="BD2449" t="n">
        <v>53.593553</v>
      </c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92</v>
      </c>
    </row>
    <row r="2450" spans="1:70">
      <c r="A2450" t="s">
        <v>70</v>
      </c>
      <c r="B2450" t="s">
        <v>71</v>
      </c>
      <c r="C2450" t="s">
        <v>72</v>
      </c>
      <c r="D2450" t="n">
        <v>2</v>
      </c>
      <c r="E2450" t="s">
        <v>353</v>
      </c>
      <c r="F2450" t="n">
        <v>-1</v>
      </c>
      <c r="G2450" t="s">
        <v>74</v>
      </c>
      <c r="H2450" t="s">
        <v>75</v>
      </c>
      <c r="I2450" t="s"/>
      <c r="J2450" t="s">
        <v>74</v>
      </c>
      <c r="K2450" t="n">
        <v>133</v>
      </c>
      <c r="L2450" t="s">
        <v>76</v>
      </c>
      <c r="M2450" t="s"/>
      <c r="N2450" t="s">
        <v>354</v>
      </c>
      <c r="O2450" t="s">
        <v>78</v>
      </c>
      <c r="P2450" t="s">
        <v>353</v>
      </c>
      <c r="Q2450" t="s"/>
      <c r="R2450" t="s">
        <v>220</v>
      </c>
      <c r="S2450" t="s">
        <v>266</v>
      </c>
      <c r="T2450" t="s">
        <v>81</v>
      </c>
      <c r="U2450" t="s">
        <v>82</v>
      </c>
      <c r="V2450" t="s">
        <v>83</v>
      </c>
      <c r="W2450" t="s">
        <v>97</v>
      </c>
      <c r="X2450" t="s"/>
      <c r="Y2450" t="s">
        <v>85</v>
      </c>
      <c r="Z2450">
        <f>HYPERLINK("https://hotel-media.eclerx.com/savepage/tk_15468536392251596_sr_273.html","info")</f>
        <v/>
      </c>
      <c r="AA2450" t="n">
        <v>-2311921</v>
      </c>
      <c r="AB2450" t="s"/>
      <c r="AC2450" t="s"/>
      <c r="AD2450" t="s">
        <v>86</v>
      </c>
      <c r="AE2450" t="s"/>
      <c r="AF2450" t="s"/>
      <c r="AG2450" t="s"/>
      <c r="AH2450" t="s"/>
      <c r="AI2450" t="s"/>
      <c r="AJ2450" t="s"/>
      <c r="AK2450" t="s">
        <v>87</v>
      </c>
      <c r="AL2450" t="s"/>
      <c r="AM2450" t="s"/>
      <c r="AN2450" t="s">
        <v>87</v>
      </c>
      <c r="AO2450" t="s"/>
      <c r="AP2450" t="n">
        <v>3</v>
      </c>
      <c r="AQ2450" t="s">
        <v>88</v>
      </c>
      <c r="AR2450" t="s">
        <v>114</v>
      </c>
      <c r="AS2450" t="s"/>
      <c r="AT2450" t="s">
        <v>90</v>
      </c>
      <c r="AU2450" t="s"/>
      <c r="AV2450" t="s"/>
      <c r="AW2450" t="s"/>
      <c r="AX2450" t="s"/>
      <c r="AY2450" t="n">
        <v>2311921</v>
      </c>
      <c r="AZ2450" t="s">
        <v>355</v>
      </c>
      <c r="BA2450" t="s"/>
      <c r="BB2450" t="n">
        <v>70967</v>
      </c>
      <c r="BC2450" t="n">
        <v>53.593553</v>
      </c>
      <c r="BD2450" t="n">
        <v>53.593553</v>
      </c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92</v>
      </c>
    </row>
    <row r="2451" spans="1:70">
      <c r="A2451" t="s">
        <v>70</v>
      </c>
      <c r="B2451" t="s">
        <v>71</v>
      </c>
      <c r="C2451" t="s">
        <v>72</v>
      </c>
      <c r="D2451" t="n">
        <v>2</v>
      </c>
      <c r="E2451" t="s">
        <v>353</v>
      </c>
      <c r="F2451" t="n">
        <v>-1</v>
      </c>
      <c r="G2451" t="s">
        <v>74</v>
      </c>
      <c r="H2451" t="s">
        <v>75</v>
      </c>
      <c r="I2451" t="s"/>
      <c r="J2451" t="s">
        <v>74</v>
      </c>
      <c r="K2451" t="n">
        <v>139</v>
      </c>
      <c r="L2451" t="s">
        <v>76</v>
      </c>
      <c r="M2451" t="s"/>
      <c r="N2451" t="s">
        <v>356</v>
      </c>
      <c r="O2451" t="s">
        <v>78</v>
      </c>
      <c r="P2451" t="s">
        <v>353</v>
      </c>
      <c r="Q2451" t="s"/>
      <c r="R2451" t="s">
        <v>220</v>
      </c>
      <c r="S2451" t="s">
        <v>357</v>
      </c>
      <c r="T2451" t="s">
        <v>81</v>
      </c>
      <c r="U2451" t="s">
        <v>82</v>
      </c>
      <c r="V2451" t="s">
        <v>83</v>
      </c>
      <c r="W2451" t="s">
        <v>97</v>
      </c>
      <c r="X2451" t="s"/>
      <c r="Y2451" t="s">
        <v>85</v>
      </c>
      <c r="Z2451">
        <f>HYPERLINK("https://hotel-media.eclerx.com/savepage/tk_15468536392251596_sr_273.html","info")</f>
        <v/>
      </c>
      <c r="AA2451" t="n">
        <v>-2311921</v>
      </c>
      <c r="AB2451" t="s"/>
      <c r="AC2451" t="s"/>
      <c r="AD2451" t="s">
        <v>86</v>
      </c>
      <c r="AE2451" t="s"/>
      <c r="AF2451" t="s"/>
      <c r="AG2451" t="s"/>
      <c r="AH2451" t="s"/>
      <c r="AI2451" t="s"/>
      <c r="AJ2451" t="s"/>
      <c r="AK2451" t="s">
        <v>87</v>
      </c>
      <c r="AL2451" t="s"/>
      <c r="AM2451" t="s"/>
      <c r="AN2451" t="s">
        <v>87</v>
      </c>
      <c r="AO2451" t="s"/>
      <c r="AP2451" t="n">
        <v>3</v>
      </c>
      <c r="AQ2451" t="s">
        <v>88</v>
      </c>
      <c r="AR2451" t="s">
        <v>89</v>
      </c>
      <c r="AS2451" t="s"/>
      <c r="AT2451" t="s">
        <v>90</v>
      </c>
      <c r="AU2451" t="s"/>
      <c r="AV2451" t="s"/>
      <c r="AW2451" t="s"/>
      <c r="AX2451" t="s"/>
      <c r="AY2451" t="n">
        <v>2311921</v>
      </c>
      <c r="AZ2451" t="s">
        <v>355</v>
      </c>
      <c r="BA2451" t="s"/>
      <c r="BB2451" t="n">
        <v>70967</v>
      </c>
      <c r="BC2451" t="n">
        <v>53.593553</v>
      </c>
      <c r="BD2451" t="n">
        <v>53.593553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92</v>
      </c>
    </row>
    <row r="2452" spans="1:70">
      <c r="A2452" t="s">
        <v>70</v>
      </c>
      <c r="B2452" t="s">
        <v>71</v>
      </c>
      <c r="C2452" t="s">
        <v>72</v>
      </c>
      <c r="D2452" t="n">
        <v>2</v>
      </c>
      <c r="E2452" t="s">
        <v>353</v>
      </c>
      <c r="F2452" t="n">
        <v>-1</v>
      </c>
      <c r="G2452" t="s">
        <v>74</v>
      </c>
      <c r="H2452" t="s">
        <v>75</v>
      </c>
      <c r="I2452" t="s"/>
      <c r="J2452" t="s">
        <v>74</v>
      </c>
      <c r="K2452" t="n">
        <v>139</v>
      </c>
      <c r="L2452" t="s">
        <v>76</v>
      </c>
      <c r="M2452" t="s"/>
      <c r="N2452" t="s">
        <v>358</v>
      </c>
      <c r="O2452" t="s">
        <v>78</v>
      </c>
      <c r="P2452" t="s">
        <v>353</v>
      </c>
      <c r="Q2452" t="s"/>
      <c r="R2452" t="s">
        <v>220</v>
      </c>
      <c r="S2452" t="s">
        <v>357</v>
      </c>
      <c r="T2452" t="s">
        <v>81</v>
      </c>
      <c r="U2452" t="s">
        <v>82</v>
      </c>
      <c r="V2452" t="s">
        <v>83</v>
      </c>
      <c r="W2452" t="s">
        <v>84</v>
      </c>
      <c r="X2452" t="s"/>
      <c r="Y2452" t="s">
        <v>85</v>
      </c>
      <c r="Z2452">
        <f>HYPERLINK("https://hotel-media.eclerx.com/savepage/tk_15468536392251596_sr_273.html","info")</f>
        <v/>
      </c>
      <c r="AA2452" t="n">
        <v>-2311921</v>
      </c>
      <c r="AB2452" t="s"/>
      <c r="AC2452" t="s"/>
      <c r="AD2452" t="s">
        <v>86</v>
      </c>
      <c r="AE2452" t="s"/>
      <c r="AF2452" t="s"/>
      <c r="AG2452" t="s"/>
      <c r="AH2452" t="s"/>
      <c r="AI2452" t="s"/>
      <c r="AJ2452" t="s"/>
      <c r="AK2452" t="s">
        <v>87</v>
      </c>
      <c r="AL2452" t="s"/>
      <c r="AM2452" t="s"/>
      <c r="AN2452" t="s">
        <v>87</v>
      </c>
      <c r="AO2452" t="s"/>
      <c r="AP2452" t="n">
        <v>3</v>
      </c>
      <c r="AQ2452" t="s">
        <v>88</v>
      </c>
      <c r="AR2452" t="s">
        <v>89</v>
      </c>
      <c r="AS2452" t="s"/>
      <c r="AT2452" t="s">
        <v>90</v>
      </c>
      <c r="AU2452" t="s"/>
      <c r="AV2452" t="s"/>
      <c r="AW2452" t="s"/>
      <c r="AX2452" t="s"/>
      <c r="AY2452" t="n">
        <v>2311921</v>
      </c>
      <c r="AZ2452" t="s">
        <v>355</v>
      </c>
      <c r="BA2452" t="s"/>
      <c r="BB2452" t="n">
        <v>70967</v>
      </c>
      <c r="BC2452" t="n">
        <v>53.593553</v>
      </c>
      <c r="BD2452" t="n">
        <v>53.593553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92</v>
      </c>
    </row>
    <row r="2453" spans="1:70">
      <c r="A2453" t="s">
        <v>70</v>
      </c>
      <c r="B2453" t="s">
        <v>71</v>
      </c>
      <c r="C2453" t="s">
        <v>72</v>
      </c>
      <c r="D2453" t="n">
        <v>2</v>
      </c>
      <c r="E2453" t="s">
        <v>353</v>
      </c>
      <c r="F2453" t="n">
        <v>-1</v>
      </c>
      <c r="G2453" t="s">
        <v>74</v>
      </c>
      <c r="H2453" t="s">
        <v>75</v>
      </c>
      <c r="I2453" t="s"/>
      <c r="J2453" t="s">
        <v>74</v>
      </c>
      <c r="K2453" t="n">
        <v>154</v>
      </c>
      <c r="L2453" t="s">
        <v>76</v>
      </c>
      <c r="M2453" t="s"/>
      <c r="N2453" t="s">
        <v>128</v>
      </c>
      <c r="O2453" t="s">
        <v>78</v>
      </c>
      <c r="P2453" t="s">
        <v>353</v>
      </c>
      <c r="Q2453" t="s"/>
      <c r="R2453" t="s">
        <v>220</v>
      </c>
      <c r="S2453" t="s">
        <v>282</v>
      </c>
      <c r="T2453" t="s">
        <v>81</v>
      </c>
      <c r="U2453" t="s">
        <v>82</v>
      </c>
      <c r="V2453" t="s">
        <v>83</v>
      </c>
      <c r="W2453" t="s">
        <v>84</v>
      </c>
      <c r="X2453" t="s"/>
      <c r="Y2453" t="s">
        <v>85</v>
      </c>
      <c r="Z2453">
        <f>HYPERLINK("https://hotel-media.eclerx.com/savepage/tk_15468536392251596_sr_273.html","info")</f>
        <v/>
      </c>
      <c r="AA2453" t="n">
        <v>-2311921</v>
      </c>
      <c r="AB2453" t="s"/>
      <c r="AC2453" t="s"/>
      <c r="AD2453" t="s">
        <v>86</v>
      </c>
      <c r="AE2453" t="s"/>
      <c r="AF2453" t="s"/>
      <c r="AG2453" t="s"/>
      <c r="AH2453" t="s"/>
      <c r="AI2453" t="s"/>
      <c r="AJ2453" t="s"/>
      <c r="AK2453" t="s">
        <v>87</v>
      </c>
      <c r="AL2453" t="s"/>
      <c r="AM2453" t="s"/>
      <c r="AN2453" t="s">
        <v>87</v>
      </c>
      <c r="AO2453" t="s"/>
      <c r="AP2453" t="n">
        <v>3</v>
      </c>
      <c r="AQ2453" t="s">
        <v>88</v>
      </c>
      <c r="AR2453" t="s">
        <v>359</v>
      </c>
      <c r="AS2453" t="s"/>
      <c r="AT2453" t="s">
        <v>90</v>
      </c>
      <c r="AU2453" t="s"/>
      <c r="AV2453" t="s"/>
      <c r="AW2453" t="s"/>
      <c r="AX2453" t="s"/>
      <c r="AY2453" t="n">
        <v>2311921</v>
      </c>
      <c r="AZ2453" t="s">
        <v>355</v>
      </c>
      <c r="BA2453" t="s"/>
      <c r="BB2453" t="n">
        <v>70967</v>
      </c>
      <c r="BC2453" t="n">
        <v>53.593553</v>
      </c>
      <c r="BD2453" t="n">
        <v>53.593553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92</v>
      </c>
    </row>
    <row r="2454" spans="1:70">
      <c r="A2454" t="s">
        <v>70</v>
      </c>
      <c r="B2454" t="s">
        <v>71</v>
      </c>
      <c r="C2454" t="s">
        <v>72</v>
      </c>
      <c r="D2454" t="n">
        <v>2</v>
      </c>
      <c r="E2454" t="s">
        <v>353</v>
      </c>
      <c r="F2454" t="n">
        <v>-1</v>
      </c>
      <c r="G2454" t="s">
        <v>74</v>
      </c>
      <c r="H2454" t="s">
        <v>75</v>
      </c>
      <c r="I2454" t="s"/>
      <c r="J2454" t="s">
        <v>74</v>
      </c>
      <c r="K2454" t="n">
        <v>158</v>
      </c>
      <c r="L2454" t="s">
        <v>76</v>
      </c>
      <c r="M2454" t="s"/>
      <c r="N2454" t="s">
        <v>360</v>
      </c>
      <c r="O2454" t="s">
        <v>78</v>
      </c>
      <c r="P2454" t="s">
        <v>353</v>
      </c>
      <c r="Q2454" t="s"/>
      <c r="R2454" t="s">
        <v>220</v>
      </c>
      <c r="S2454" t="s">
        <v>361</v>
      </c>
      <c r="T2454" t="s">
        <v>81</v>
      </c>
      <c r="U2454" t="s">
        <v>82</v>
      </c>
      <c r="V2454" t="s">
        <v>83</v>
      </c>
      <c r="W2454" t="s">
        <v>97</v>
      </c>
      <c r="X2454" t="s"/>
      <c r="Y2454" t="s">
        <v>85</v>
      </c>
      <c r="Z2454">
        <f>HYPERLINK("https://hotel-media.eclerx.com/savepage/tk_15468536392251596_sr_273.html","info")</f>
        <v/>
      </c>
      <c r="AA2454" t="n">
        <v>-2311921</v>
      </c>
      <c r="AB2454" t="s"/>
      <c r="AC2454" t="s"/>
      <c r="AD2454" t="s">
        <v>86</v>
      </c>
      <c r="AE2454" t="s"/>
      <c r="AF2454" t="s"/>
      <c r="AG2454" t="s"/>
      <c r="AH2454" t="s"/>
      <c r="AI2454" t="s"/>
      <c r="AJ2454" t="s"/>
      <c r="AK2454" t="s">
        <v>87</v>
      </c>
      <c r="AL2454" t="s"/>
      <c r="AM2454" t="s"/>
      <c r="AN2454" t="s">
        <v>87</v>
      </c>
      <c r="AO2454" t="s"/>
      <c r="AP2454" t="n">
        <v>3</v>
      </c>
      <c r="AQ2454" t="s">
        <v>88</v>
      </c>
      <c r="AR2454" t="s">
        <v>89</v>
      </c>
      <c r="AS2454" t="s"/>
      <c r="AT2454" t="s">
        <v>90</v>
      </c>
      <c r="AU2454" t="s"/>
      <c r="AV2454" t="s"/>
      <c r="AW2454" t="s"/>
      <c r="AX2454" t="s"/>
      <c r="AY2454" t="n">
        <v>2311921</v>
      </c>
      <c r="AZ2454" t="s">
        <v>355</v>
      </c>
      <c r="BA2454" t="s"/>
      <c r="BB2454" t="n">
        <v>70967</v>
      </c>
      <c r="BC2454" t="n">
        <v>53.593553</v>
      </c>
      <c r="BD2454" t="n">
        <v>53.593553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92</v>
      </c>
    </row>
    <row r="2455" spans="1:70">
      <c r="A2455" t="s">
        <v>70</v>
      </c>
      <c r="B2455" t="s">
        <v>71</v>
      </c>
      <c r="C2455" t="s">
        <v>72</v>
      </c>
      <c r="D2455" t="n">
        <v>2</v>
      </c>
      <c r="E2455" t="s">
        <v>353</v>
      </c>
      <c r="F2455" t="n">
        <v>-1</v>
      </c>
      <c r="G2455" t="s">
        <v>74</v>
      </c>
      <c r="H2455" t="s">
        <v>75</v>
      </c>
      <c r="I2455" t="s"/>
      <c r="J2455" t="s">
        <v>74</v>
      </c>
      <c r="K2455" t="n">
        <v>161</v>
      </c>
      <c r="L2455" t="s">
        <v>76</v>
      </c>
      <c r="M2455" t="s"/>
      <c r="N2455" t="s">
        <v>360</v>
      </c>
      <c r="O2455" t="s">
        <v>78</v>
      </c>
      <c r="P2455" t="s">
        <v>353</v>
      </c>
      <c r="Q2455" t="s"/>
      <c r="R2455" t="s">
        <v>220</v>
      </c>
      <c r="S2455" t="s">
        <v>362</v>
      </c>
      <c r="T2455" t="s">
        <v>81</v>
      </c>
      <c r="U2455" t="s">
        <v>82</v>
      </c>
      <c r="V2455" t="s">
        <v>83</v>
      </c>
      <c r="W2455" t="s">
        <v>97</v>
      </c>
      <c r="X2455" t="s"/>
      <c r="Y2455" t="s">
        <v>85</v>
      </c>
      <c r="Z2455">
        <f>HYPERLINK("https://hotel-media.eclerx.com/savepage/tk_15468536392251596_sr_273.html","info")</f>
        <v/>
      </c>
      <c r="AA2455" t="n">
        <v>-2311921</v>
      </c>
      <c r="AB2455" t="s"/>
      <c r="AC2455" t="s"/>
      <c r="AD2455" t="s">
        <v>86</v>
      </c>
      <c r="AE2455" t="s"/>
      <c r="AF2455" t="s"/>
      <c r="AG2455" t="s"/>
      <c r="AH2455" t="s"/>
      <c r="AI2455" t="s"/>
      <c r="AJ2455" t="s"/>
      <c r="AK2455" t="s">
        <v>87</v>
      </c>
      <c r="AL2455" t="s"/>
      <c r="AM2455" t="s"/>
      <c r="AN2455" t="s">
        <v>87</v>
      </c>
      <c r="AO2455" t="s"/>
      <c r="AP2455" t="n">
        <v>3</v>
      </c>
      <c r="AQ2455" t="s">
        <v>88</v>
      </c>
      <c r="AR2455" t="s">
        <v>114</v>
      </c>
      <c r="AS2455" t="s"/>
      <c r="AT2455" t="s">
        <v>90</v>
      </c>
      <c r="AU2455" t="s"/>
      <c r="AV2455" t="s"/>
      <c r="AW2455" t="s"/>
      <c r="AX2455" t="s"/>
      <c r="AY2455" t="n">
        <v>2311921</v>
      </c>
      <c r="AZ2455" t="s">
        <v>355</v>
      </c>
      <c r="BA2455" t="s"/>
      <c r="BB2455" t="n">
        <v>70967</v>
      </c>
      <c r="BC2455" t="n">
        <v>53.593553</v>
      </c>
      <c r="BD2455" t="n">
        <v>53.593553</v>
      </c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92</v>
      </c>
    </row>
    <row r="2456" spans="1:70">
      <c r="A2456" t="s">
        <v>70</v>
      </c>
      <c r="B2456" t="s">
        <v>71</v>
      </c>
      <c r="C2456" t="s">
        <v>72</v>
      </c>
      <c r="D2456" t="n">
        <v>2</v>
      </c>
      <c r="E2456" t="s">
        <v>353</v>
      </c>
      <c r="F2456" t="n">
        <v>-1</v>
      </c>
      <c r="G2456" t="s">
        <v>74</v>
      </c>
      <c r="H2456" t="s">
        <v>75</v>
      </c>
      <c r="I2456" t="s"/>
      <c r="J2456" t="s">
        <v>74</v>
      </c>
      <c r="K2456" t="n">
        <v>168</v>
      </c>
      <c r="L2456" t="s">
        <v>76</v>
      </c>
      <c r="M2456" t="s"/>
      <c r="N2456" t="s">
        <v>363</v>
      </c>
      <c r="O2456" t="s">
        <v>78</v>
      </c>
      <c r="P2456" t="s">
        <v>353</v>
      </c>
      <c r="Q2456" t="s"/>
      <c r="R2456" t="s">
        <v>220</v>
      </c>
      <c r="S2456" t="s">
        <v>364</v>
      </c>
      <c r="T2456" t="s">
        <v>81</v>
      </c>
      <c r="U2456" t="s">
        <v>82</v>
      </c>
      <c r="V2456" t="s">
        <v>83</v>
      </c>
      <c r="W2456" t="s">
        <v>84</v>
      </c>
      <c r="X2456" t="s"/>
      <c r="Y2456" t="s">
        <v>85</v>
      </c>
      <c r="Z2456">
        <f>HYPERLINK("https://hotel-media.eclerx.com/savepage/tk_15468536392251596_sr_273.html","info")</f>
        <v/>
      </c>
      <c r="AA2456" t="n">
        <v>-2311921</v>
      </c>
      <c r="AB2456" t="s"/>
      <c r="AC2456" t="s"/>
      <c r="AD2456" t="s">
        <v>86</v>
      </c>
      <c r="AE2456" t="s"/>
      <c r="AF2456" t="s"/>
      <c r="AG2456" t="s"/>
      <c r="AH2456" t="s"/>
      <c r="AI2456" t="s"/>
      <c r="AJ2456" t="s"/>
      <c r="AK2456" t="s">
        <v>87</v>
      </c>
      <c r="AL2456" t="s"/>
      <c r="AM2456" t="s"/>
      <c r="AN2456" t="s">
        <v>87</v>
      </c>
      <c r="AO2456" t="s"/>
      <c r="AP2456" t="n">
        <v>3</v>
      </c>
      <c r="AQ2456" t="s">
        <v>88</v>
      </c>
      <c r="AR2456" t="s">
        <v>123</v>
      </c>
      <c r="AS2456" t="s"/>
      <c r="AT2456" t="s">
        <v>90</v>
      </c>
      <c r="AU2456" t="s"/>
      <c r="AV2456" t="s"/>
      <c r="AW2456" t="s"/>
      <c r="AX2456" t="s"/>
      <c r="AY2456" t="n">
        <v>2311921</v>
      </c>
      <c r="AZ2456" t="s">
        <v>355</v>
      </c>
      <c r="BA2456" t="s"/>
      <c r="BB2456" t="n">
        <v>70967</v>
      </c>
      <c r="BC2456" t="n">
        <v>53.593553</v>
      </c>
      <c r="BD2456" t="n">
        <v>53.593553</v>
      </c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92</v>
      </c>
    </row>
    <row r="2457" spans="1:70">
      <c r="A2457" t="s">
        <v>70</v>
      </c>
      <c r="B2457" t="s">
        <v>71</v>
      </c>
      <c r="C2457" t="s">
        <v>72</v>
      </c>
      <c r="D2457" t="n">
        <v>2</v>
      </c>
      <c r="E2457" t="s">
        <v>353</v>
      </c>
      <c r="F2457" t="n">
        <v>-1</v>
      </c>
      <c r="G2457" t="s">
        <v>74</v>
      </c>
      <c r="H2457" t="s">
        <v>75</v>
      </c>
      <c r="I2457" t="s"/>
      <c r="J2457" t="s">
        <v>74</v>
      </c>
      <c r="K2457" t="n">
        <v>169</v>
      </c>
      <c r="L2457" t="s">
        <v>76</v>
      </c>
      <c r="M2457" t="s"/>
      <c r="N2457" t="s">
        <v>365</v>
      </c>
      <c r="O2457" t="s">
        <v>78</v>
      </c>
      <c r="P2457" t="s">
        <v>353</v>
      </c>
      <c r="Q2457" t="s"/>
      <c r="R2457" t="s">
        <v>220</v>
      </c>
      <c r="S2457" t="s">
        <v>217</v>
      </c>
      <c r="T2457" t="s">
        <v>81</v>
      </c>
      <c r="U2457" t="s">
        <v>82</v>
      </c>
      <c r="V2457" t="s">
        <v>83</v>
      </c>
      <c r="W2457" t="s">
        <v>84</v>
      </c>
      <c r="X2457" t="s"/>
      <c r="Y2457" t="s">
        <v>85</v>
      </c>
      <c r="Z2457">
        <f>HYPERLINK("https://hotel-media.eclerx.com/savepage/tk_15468536392251596_sr_273.html","info")</f>
        <v/>
      </c>
      <c r="AA2457" t="n">
        <v>-2311921</v>
      </c>
      <c r="AB2457" t="s"/>
      <c r="AC2457" t="s"/>
      <c r="AD2457" t="s">
        <v>86</v>
      </c>
      <c r="AE2457" t="s"/>
      <c r="AF2457" t="s"/>
      <c r="AG2457" t="s"/>
      <c r="AH2457" t="s"/>
      <c r="AI2457" t="s"/>
      <c r="AJ2457" t="s"/>
      <c r="AK2457" t="s">
        <v>87</v>
      </c>
      <c r="AL2457" t="s"/>
      <c r="AM2457" t="s"/>
      <c r="AN2457" t="s">
        <v>87</v>
      </c>
      <c r="AO2457" t="s"/>
      <c r="AP2457" t="n">
        <v>3</v>
      </c>
      <c r="AQ2457" t="s">
        <v>88</v>
      </c>
      <c r="AR2457" t="s">
        <v>89</v>
      </c>
      <c r="AS2457" t="s"/>
      <c r="AT2457" t="s">
        <v>90</v>
      </c>
      <c r="AU2457" t="s"/>
      <c r="AV2457" t="s"/>
      <c r="AW2457" t="s"/>
      <c r="AX2457" t="s"/>
      <c r="AY2457" t="n">
        <v>2311921</v>
      </c>
      <c r="AZ2457" t="s">
        <v>355</v>
      </c>
      <c r="BA2457" t="s"/>
      <c r="BB2457" t="n">
        <v>70967</v>
      </c>
      <c r="BC2457" t="n">
        <v>53.593553</v>
      </c>
      <c r="BD2457" t="n">
        <v>53.593553</v>
      </c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92</v>
      </c>
    </row>
    <row r="2458" spans="1:70">
      <c r="A2458" t="s">
        <v>70</v>
      </c>
      <c r="B2458" t="s">
        <v>71</v>
      </c>
      <c r="C2458" t="s">
        <v>72</v>
      </c>
      <c r="D2458" t="n">
        <v>2</v>
      </c>
      <c r="E2458" t="s">
        <v>353</v>
      </c>
      <c r="F2458" t="n">
        <v>-1</v>
      </c>
      <c r="G2458" t="s">
        <v>74</v>
      </c>
      <c r="H2458" t="s">
        <v>75</v>
      </c>
      <c r="I2458" t="s"/>
      <c r="J2458" t="s">
        <v>74</v>
      </c>
      <c r="K2458" t="n">
        <v>169</v>
      </c>
      <c r="L2458" t="s">
        <v>76</v>
      </c>
      <c r="M2458" t="s"/>
      <c r="N2458" t="s">
        <v>366</v>
      </c>
      <c r="O2458" t="s">
        <v>78</v>
      </c>
      <c r="P2458" t="s">
        <v>353</v>
      </c>
      <c r="Q2458" t="s"/>
      <c r="R2458" t="s">
        <v>220</v>
      </c>
      <c r="S2458" t="s">
        <v>217</v>
      </c>
      <c r="T2458" t="s">
        <v>81</v>
      </c>
      <c r="U2458" t="s">
        <v>82</v>
      </c>
      <c r="V2458" t="s">
        <v>83</v>
      </c>
      <c r="W2458" t="s">
        <v>97</v>
      </c>
      <c r="X2458" t="s"/>
      <c r="Y2458" t="s">
        <v>85</v>
      </c>
      <c r="Z2458">
        <f>HYPERLINK("https://hotel-media.eclerx.com/savepage/tk_15468536392251596_sr_273.html","info")</f>
        <v/>
      </c>
      <c r="AA2458" t="n">
        <v>-2311921</v>
      </c>
      <c r="AB2458" t="s"/>
      <c r="AC2458" t="s"/>
      <c r="AD2458" t="s">
        <v>86</v>
      </c>
      <c r="AE2458" t="s"/>
      <c r="AF2458" t="s"/>
      <c r="AG2458" t="s"/>
      <c r="AH2458" t="s"/>
      <c r="AI2458" t="s"/>
      <c r="AJ2458" t="s"/>
      <c r="AK2458" t="s">
        <v>87</v>
      </c>
      <c r="AL2458" t="s"/>
      <c r="AM2458" t="s"/>
      <c r="AN2458" t="s">
        <v>87</v>
      </c>
      <c r="AO2458" t="s"/>
      <c r="AP2458" t="n">
        <v>3</v>
      </c>
      <c r="AQ2458" t="s">
        <v>88</v>
      </c>
      <c r="AR2458" t="s">
        <v>89</v>
      </c>
      <c r="AS2458" t="s"/>
      <c r="AT2458" t="s">
        <v>90</v>
      </c>
      <c r="AU2458" t="s"/>
      <c r="AV2458" t="s"/>
      <c r="AW2458" t="s"/>
      <c r="AX2458" t="s"/>
      <c r="AY2458" t="n">
        <v>2311921</v>
      </c>
      <c r="AZ2458" t="s">
        <v>355</v>
      </c>
      <c r="BA2458" t="s"/>
      <c r="BB2458" t="n">
        <v>70967</v>
      </c>
      <c r="BC2458" t="n">
        <v>53.593553</v>
      </c>
      <c r="BD2458" t="n">
        <v>53.593553</v>
      </c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92</v>
      </c>
    </row>
    <row r="2459" spans="1:70">
      <c r="A2459" t="s">
        <v>70</v>
      </c>
      <c r="B2459" t="s">
        <v>71</v>
      </c>
      <c r="C2459" t="s">
        <v>72</v>
      </c>
      <c r="D2459" t="n">
        <v>2</v>
      </c>
      <c r="E2459" t="s">
        <v>353</v>
      </c>
      <c r="F2459" t="n">
        <v>-1</v>
      </c>
      <c r="G2459" t="s">
        <v>74</v>
      </c>
      <c r="H2459" t="s">
        <v>75</v>
      </c>
      <c r="I2459" t="s"/>
      <c r="J2459" t="s">
        <v>74</v>
      </c>
      <c r="K2459" t="n">
        <v>174</v>
      </c>
      <c r="L2459" t="s">
        <v>76</v>
      </c>
      <c r="M2459" t="s"/>
      <c r="N2459" t="s">
        <v>367</v>
      </c>
      <c r="O2459" t="s">
        <v>78</v>
      </c>
      <c r="P2459" t="s">
        <v>353</v>
      </c>
      <c r="Q2459" t="s"/>
      <c r="R2459" t="s">
        <v>220</v>
      </c>
      <c r="S2459" t="s">
        <v>229</v>
      </c>
      <c r="T2459" t="s">
        <v>81</v>
      </c>
      <c r="U2459" t="s">
        <v>82</v>
      </c>
      <c r="V2459" t="s">
        <v>83</v>
      </c>
      <c r="W2459" t="s">
        <v>97</v>
      </c>
      <c r="X2459" t="s"/>
      <c r="Y2459" t="s">
        <v>85</v>
      </c>
      <c r="Z2459">
        <f>HYPERLINK("https://hotel-media.eclerx.com/savepage/tk_15468536392251596_sr_273.html","info")</f>
        <v/>
      </c>
      <c r="AA2459" t="n">
        <v>-2311921</v>
      </c>
      <c r="AB2459" t="s"/>
      <c r="AC2459" t="s"/>
      <c r="AD2459" t="s">
        <v>86</v>
      </c>
      <c r="AE2459" t="s"/>
      <c r="AF2459" t="s"/>
      <c r="AG2459" t="s"/>
      <c r="AH2459" t="s"/>
      <c r="AI2459" t="s"/>
      <c r="AJ2459" t="s"/>
      <c r="AK2459" t="s">
        <v>87</v>
      </c>
      <c r="AL2459" t="s"/>
      <c r="AM2459" t="s"/>
      <c r="AN2459" t="s">
        <v>87</v>
      </c>
      <c r="AO2459" t="s"/>
      <c r="AP2459" t="n">
        <v>3</v>
      </c>
      <c r="AQ2459" t="s">
        <v>88</v>
      </c>
      <c r="AR2459" t="s">
        <v>127</v>
      </c>
      <c r="AS2459" t="s"/>
      <c r="AT2459" t="s">
        <v>90</v>
      </c>
      <c r="AU2459" t="s"/>
      <c r="AV2459" t="s"/>
      <c r="AW2459" t="s"/>
      <c r="AX2459" t="s"/>
      <c r="AY2459" t="n">
        <v>2311921</v>
      </c>
      <c r="AZ2459" t="s">
        <v>355</v>
      </c>
      <c r="BA2459" t="s"/>
      <c r="BB2459" t="n">
        <v>70967</v>
      </c>
      <c r="BC2459" t="n">
        <v>53.593553</v>
      </c>
      <c r="BD2459" t="n">
        <v>53.593553</v>
      </c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92</v>
      </c>
    </row>
    <row r="2460" spans="1:70">
      <c r="A2460" t="s">
        <v>70</v>
      </c>
      <c r="B2460" t="s">
        <v>71</v>
      </c>
      <c r="C2460" t="s">
        <v>72</v>
      </c>
      <c r="D2460" t="n">
        <v>2</v>
      </c>
      <c r="E2460" t="s">
        <v>353</v>
      </c>
      <c r="F2460" t="n">
        <v>-1</v>
      </c>
      <c r="G2460" t="s">
        <v>74</v>
      </c>
      <c r="H2460" t="s">
        <v>75</v>
      </c>
      <c r="I2460" t="s"/>
      <c r="J2460" t="s">
        <v>74</v>
      </c>
      <c r="K2460" t="n">
        <v>205</v>
      </c>
      <c r="L2460" t="s">
        <v>76</v>
      </c>
      <c r="M2460" t="s"/>
      <c r="N2460" t="s">
        <v>368</v>
      </c>
      <c r="O2460" t="s">
        <v>78</v>
      </c>
      <c r="P2460" t="s">
        <v>353</v>
      </c>
      <c r="Q2460" t="s"/>
      <c r="R2460" t="s">
        <v>220</v>
      </c>
      <c r="S2460" t="s">
        <v>168</v>
      </c>
      <c r="T2460" t="s">
        <v>81</v>
      </c>
      <c r="U2460" t="s">
        <v>82</v>
      </c>
      <c r="V2460" t="s">
        <v>83</v>
      </c>
      <c r="W2460" t="s">
        <v>97</v>
      </c>
      <c r="X2460" t="s"/>
      <c r="Y2460" t="s">
        <v>85</v>
      </c>
      <c r="Z2460">
        <f>HYPERLINK("https://hotel-media.eclerx.com/savepage/tk_15468536392251596_sr_273.html","info")</f>
        <v/>
      </c>
      <c r="AA2460" t="n">
        <v>-2311921</v>
      </c>
      <c r="AB2460" t="s"/>
      <c r="AC2460" t="s"/>
      <c r="AD2460" t="s">
        <v>86</v>
      </c>
      <c r="AE2460" t="s"/>
      <c r="AF2460" t="s"/>
      <c r="AG2460" t="s"/>
      <c r="AH2460" t="s"/>
      <c r="AI2460" t="s"/>
      <c r="AJ2460" t="s"/>
      <c r="AK2460" t="s">
        <v>87</v>
      </c>
      <c r="AL2460" t="s"/>
      <c r="AM2460" t="s"/>
      <c r="AN2460" t="s">
        <v>87</v>
      </c>
      <c r="AO2460" t="s"/>
      <c r="AP2460" t="n">
        <v>3</v>
      </c>
      <c r="AQ2460" t="s">
        <v>88</v>
      </c>
      <c r="AR2460" t="s">
        <v>89</v>
      </c>
      <c r="AS2460" t="s"/>
      <c r="AT2460" t="s">
        <v>90</v>
      </c>
      <c r="AU2460" t="s"/>
      <c r="AV2460" t="s"/>
      <c r="AW2460" t="s"/>
      <c r="AX2460" t="s"/>
      <c r="AY2460" t="n">
        <v>2311921</v>
      </c>
      <c r="AZ2460" t="s">
        <v>355</v>
      </c>
      <c r="BA2460" t="s"/>
      <c r="BB2460" t="n">
        <v>70967</v>
      </c>
      <c r="BC2460" t="n">
        <v>53.593553</v>
      </c>
      <c r="BD2460" t="n">
        <v>53.593553</v>
      </c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92</v>
      </c>
    </row>
    <row r="2461" spans="1:70">
      <c r="A2461" t="s">
        <v>70</v>
      </c>
      <c r="B2461" t="s">
        <v>71</v>
      </c>
      <c r="C2461" t="s">
        <v>72</v>
      </c>
      <c r="D2461" t="n">
        <v>2</v>
      </c>
      <c r="E2461" t="s">
        <v>353</v>
      </c>
      <c r="F2461" t="n">
        <v>-1</v>
      </c>
      <c r="G2461" t="s">
        <v>74</v>
      </c>
      <c r="H2461" t="s">
        <v>75</v>
      </c>
      <c r="I2461" t="s"/>
      <c r="J2461" t="s">
        <v>74</v>
      </c>
      <c r="K2461" t="n">
        <v>209</v>
      </c>
      <c r="L2461" t="s">
        <v>76</v>
      </c>
      <c r="M2461" t="s"/>
      <c r="N2461" t="s">
        <v>368</v>
      </c>
      <c r="O2461" t="s">
        <v>78</v>
      </c>
      <c r="P2461" t="s">
        <v>353</v>
      </c>
      <c r="Q2461" t="s"/>
      <c r="R2461" t="s">
        <v>220</v>
      </c>
      <c r="S2461" t="s">
        <v>172</v>
      </c>
      <c r="T2461" t="s">
        <v>81</v>
      </c>
      <c r="U2461" t="s">
        <v>82</v>
      </c>
      <c r="V2461" t="s">
        <v>83</v>
      </c>
      <c r="W2461" t="s">
        <v>97</v>
      </c>
      <c r="X2461" t="s"/>
      <c r="Y2461" t="s">
        <v>85</v>
      </c>
      <c r="Z2461">
        <f>HYPERLINK("https://hotel-media.eclerx.com/savepage/tk_15468536392251596_sr_273.html","info")</f>
        <v/>
      </c>
      <c r="AA2461" t="n">
        <v>-2311921</v>
      </c>
      <c r="AB2461" t="s"/>
      <c r="AC2461" t="s"/>
      <c r="AD2461" t="s">
        <v>86</v>
      </c>
      <c r="AE2461" t="s"/>
      <c r="AF2461" t="s"/>
      <c r="AG2461" t="s"/>
      <c r="AH2461" t="s"/>
      <c r="AI2461" t="s"/>
      <c r="AJ2461" t="s"/>
      <c r="AK2461" t="s">
        <v>87</v>
      </c>
      <c r="AL2461" t="s"/>
      <c r="AM2461" t="s"/>
      <c r="AN2461" t="s">
        <v>87</v>
      </c>
      <c r="AO2461" t="s"/>
      <c r="AP2461" t="n">
        <v>3</v>
      </c>
      <c r="AQ2461" t="s">
        <v>88</v>
      </c>
      <c r="AR2461" t="s">
        <v>114</v>
      </c>
      <c r="AS2461" t="s"/>
      <c r="AT2461" t="s">
        <v>90</v>
      </c>
      <c r="AU2461" t="s"/>
      <c r="AV2461" t="s"/>
      <c r="AW2461" t="s"/>
      <c r="AX2461" t="s"/>
      <c r="AY2461" t="n">
        <v>2311921</v>
      </c>
      <c r="AZ2461" t="s">
        <v>355</v>
      </c>
      <c r="BA2461" t="s"/>
      <c r="BB2461" t="n">
        <v>70967</v>
      </c>
      <c r="BC2461" t="n">
        <v>53.593553</v>
      </c>
      <c r="BD2461" t="n">
        <v>53.593553</v>
      </c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92</v>
      </c>
    </row>
    <row r="2462" spans="1:70">
      <c r="A2462" t="s">
        <v>70</v>
      </c>
      <c r="B2462" t="s">
        <v>71</v>
      </c>
      <c r="C2462" t="s">
        <v>72</v>
      </c>
      <c r="D2462" t="n">
        <v>2</v>
      </c>
      <c r="E2462" t="s">
        <v>353</v>
      </c>
      <c r="F2462" t="n">
        <v>-1</v>
      </c>
      <c r="G2462" t="s">
        <v>74</v>
      </c>
      <c r="H2462" t="s">
        <v>75</v>
      </c>
      <c r="I2462" t="s"/>
      <c r="J2462" t="s">
        <v>74</v>
      </c>
      <c r="K2462" t="n">
        <v>219</v>
      </c>
      <c r="L2462" t="s">
        <v>76</v>
      </c>
      <c r="M2462" t="s"/>
      <c r="N2462" t="s">
        <v>369</v>
      </c>
      <c r="O2462" t="s">
        <v>78</v>
      </c>
      <c r="P2462" t="s">
        <v>353</v>
      </c>
      <c r="Q2462" t="s"/>
      <c r="R2462" t="s">
        <v>220</v>
      </c>
      <c r="S2462" t="s">
        <v>370</v>
      </c>
      <c r="T2462" t="s">
        <v>81</v>
      </c>
      <c r="U2462" t="s">
        <v>82</v>
      </c>
      <c r="V2462" t="s">
        <v>83</v>
      </c>
      <c r="W2462" t="s">
        <v>97</v>
      </c>
      <c r="X2462" t="s"/>
      <c r="Y2462" t="s">
        <v>85</v>
      </c>
      <c r="Z2462">
        <f>HYPERLINK("https://hotel-media.eclerx.com/savepage/tk_15468536392251596_sr_273.html","info")</f>
        <v/>
      </c>
      <c r="AA2462" t="n">
        <v>-2311921</v>
      </c>
      <c r="AB2462" t="s"/>
      <c r="AC2462" t="s"/>
      <c r="AD2462" t="s">
        <v>86</v>
      </c>
      <c r="AE2462" t="s"/>
      <c r="AF2462" t="s"/>
      <c r="AG2462" t="s"/>
      <c r="AH2462" t="s"/>
      <c r="AI2462" t="s"/>
      <c r="AJ2462" t="s"/>
      <c r="AK2462" t="s">
        <v>87</v>
      </c>
      <c r="AL2462" t="s"/>
      <c r="AM2462" t="s"/>
      <c r="AN2462" t="s">
        <v>87</v>
      </c>
      <c r="AO2462" t="s"/>
      <c r="AP2462" t="n">
        <v>3</v>
      </c>
      <c r="AQ2462" t="s">
        <v>88</v>
      </c>
      <c r="AR2462" t="s">
        <v>89</v>
      </c>
      <c r="AS2462" t="s"/>
      <c r="AT2462" t="s">
        <v>90</v>
      </c>
      <c r="AU2462" t="s"/>
      <c r="AV2462" t="s"/>
      <c r="AW2462" t="s"/>
      <c r="AX2462" t="s"/>
      <c r="AY2462" t="n">
        <v>2311921</v>
      </c>
      <c r="AZ2462" t="s">
        <v>355</v>
      </c>
      <c r="BA2462" t="s"/>
      <c r="BB2462" t="n">
        <v>70967</v>
      </c>
      <c r="BC2462" t="n">
        <v>53.593553</v>
      </c>
      <c r="BD2462" t="n">
        <v>53.593553</v>
      </c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92</v>
      </c>
    </row>
    <row r="2463" spans="1:70">
      <c r="A2463" t="s">
        <v>70</v>
      </c>
      <c r="B2463" t="s">
        <v>71</v>
      </c>
      <c r="C2463" t="s">
        <v>72</v>
      </c>
      <c r="D2463" t="n">
        <v>2</v>
      </c>
      <c r="E2463" t="s">
        <v>353</v>
      </c>
      <c r="F2463" t="n">
        <v>-1</v>
      </c>
      <c r="G2463" t="s">
        <v>74</v>
      </c>
      <c r="H2463" t="s">
        <v>75</v>
      </c>
      <c r="I2463" t="s"/>
      <c r="J2463" t="s">
        <v>74</v>
      </c>
      <c r="K2463" t="n">
        <v>219</v>
      </c>
      <c r="L2463" t="s">
        <v>76</v>
      </c>
      <c r="M2463" t="s"/>
      <c r="N2463" t="s">
        <v>371</v>
      </c>
      <c r="O2463" t="s">
        <v>78</v>
      </c>
      <c r="P2463" t="s">
        <v>353</v>
      </c>
      <c r="Q2463" t="s"/>
      <c r="R2463" t="s">
        <v>220</v>
      </c>
      <c r="S2463" t="s">
        <v>370</v>
      </c>
      <c r="T2463" t="s">
        <v>81</v>
      </c>
      <c r="U2463" t="s">
        <v>82</v>
      </c>
      <c r="V2463" t="s">
        <v>83</v>
      </c>
      <c r="W2463" t="s">
        <v>84</v>
      </c>
      <c r="X2463" t="s"/>
      <c r="Y2463" t="s">
        <v>85</v>
      </c>
      <c r="Z2463">
        <f>HYPERLINK("https://hotel-media.eclerx.com/savepage/tk_15468536392251596_sr_273.html","info")</f>
        <v/>
      </c>
      <c r="AA2463" t="n">
        <v>-2311921</v>
      </c>
      <c r="AB2463" t="s"/>
      <c r="AC2463" t="s"/>
      <c r="AD2463" t="s">
        <v>86</v>
      </c>
      <c r="AE2463" t="s"/>
      <c r="AF2463" t="s"/>
      <c r="AG2463" t="s"/>
      <c r="AH2463" t="s"/>
      <c r="AI2463" t="s"/>
      <c r="AJ2463" t="s"/>
      <c r="AK2463" t="s">
        <v>87</v>
      </c>
      <c r="AL2463" t="s"/>
      <c r="AM2463" t="s"/>
      <c r="AN2463" t="s">
        <v>87</v>
      </c>
      <c r="AO2463" t="s"/>
      <c r="AP2463" t="n">
        <v>3</v>
      </c>
      <c r="AQ2463" t="s">
        <v>88</v>
      </c>
      <c r="AR2463" t="s">
        <v>89</v>
      </c>
      <c r="AS2463" t="s"/>
      <c r="AT2463" t="s">
        <v>90</v>
      </c>
      <c r="AU2463" t="s"/>
      <c r="AV2463" t="s"/>
      <c r="AW2463" t="s"/>
      <c r="AX2463" t="s"/>
      <c r="AY2463" t="n">
        <v>2311921</v>
      </c>
      <c r="AZ2463" t="s">
        <v>355</v>
      </c>
      <c r="BA2463" t="s"/>
      <c r="BB2463" t="n">
        <v>70967</v>
      </c>
      <c r="BC2463" t="n">
        <v>53.593553</v>
      </c>
      <c r="BD2463" t="n">
        <v>53.593553</v>
      </c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92</v>
      </c>
    </row>
    <row r="2464" spans="1:70">
      <c r="A2464" t="s">
        <v>70</v>
      </c>
      <c r="B2464" t="s">
        <v>71</v>
      </c>
      <c r="C2464" t="s">
        <v>72</v>
      </c>
      <c r="D2464" t="n">
        <v>2</v>
      </c>
      <c r="E2464" t="s">
        <v>353</v>
      </c>
      <c r="F2464" t="n">
        <v>-1</v>
      </c>
      <c r="G2464" t="s">
        <v>74</v>
      </c>
      <c r="H2464" t="s">
        <v>75</v>
      </c>
      <c r="I2464" t="s"/>
      <c r="J2464" t="s">
        <v>74</v>
      </c>
      <c r="K2464" t="n">
        <v>233</v>
      </c>
      <c r="L2464" t="s">
        <v>76</v>
      </c>
      <c r="M2464" t="s"/>
      <c r="N2464" t="s">
        <v>363</v>
      </c>
      <c r="O2464" t="s">
        <v>78</v>
      </c>
      <c r="P2464" t="s">
        <v>353</v>
      </c>
      <c r="Q2464" t="s"/>
      <c r="R2464" t="s">
        <v>220</v>
      </c>
      <c r="S2464" t="s">
        <v>372</v>
      </c>
      <c r="T2464" t="s">
        <v>81</v>
      </c>
      <c r="U2464" t="s">
        <v>82</v>
      </c>
      <c r="V2464" t="s">
        <v>83</v>
      </c>
      <c r="W2464" t="s">
        <v>84</v>
      </c>
      <c r="X2464" t="s"/>
      <c r="Y2464" t="s">
        <v>85</v>
      </c>
      <c r="Z2464">
        <f>HYPERLINK("https://hotel-media.eclerx.com/savepage/tk_15468536392251596_sr_273.html","info")</f>
        <v/>
      </c>
      <c r="AA2464" t="n">
        <v>-2311921</v>
      </c>
      <c r="AB2464" t="s"/>
      <c r="AC2464" t="s"/>
      <c r="AD2464" t="s">
        <v>86</v>
      </c>
      <c r="AE2464" t="s"/>
      <c r="AF2464" t="s"/>
      <c r="AG2464" t="s"/>
      <c r="AH2464" t="s"/>
      <c r="AI2464" t="s"/>
      <c r="AJ2464" t="s"/>
      <c r="AK2464" t="s">
        <v>87</v>
      </c>
      <c r="AL2464" t="s"/>
      <c r="AM2464" t="s"/>
      <c r="AN2464" t="s">
        <v>87</v>
      </c>
      <c r="AO2464" t="s"/>
      <c r="AP2464" t="n">
        <v>3</v>
      </c>
      <c r="AQ2464" t="s">
        <v>88</v>
      </c>
      <c r="AR2464" t="s">
        <v>123</v>
      </c>
      <c r="AS2464" t="s"/>
      <c r="AT2464" t="s">
        <v>90</v>
      </c>
      <c r="AU2464" t="s"/>
      <c r="AV2464" t="s"/>
      <c r="AW2464" t="s"/>
      <c r="AX2464" t="s"/>
      <c r="AY2464" t="n">
        <v>2311921</v>
      </c>
      <c r="AZ2464" t="s">
        <v>355</v>
      </c>
      <c r="BA2464" t="s"/>
      <c r="BB2464" t="n">
        <v>70967</v>
      </c>
      <c r="BC2464" t="n">
        <v>53.593553</v>
      </c>
      <c r="BD2464" t="n">
        <v>53.593553</v>
      </c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92</v>
      </c>
    </row>
    <row r="2465" spans="1:70">
      <c r="A2465" t="s">
        <v>70</v>
      </c>
      <c r="B2465" t="s">
        <v>71</v>
      </c>
      <c r="C2465" t="s">
        <v>72</v>
      </c>
      <c r="D2465" t="n">
        <v>2</v>
      </c>
      <c r="E2465" t="s">
        <v>353</v>
      </c>
      <c r="F2465" t="n">
        <v>-1</v>
      </c>
      <c r="G2465" t="s">
        <v>74</v>
      </c>
      <c r="H2465" t="s">
        <v>75</v>
      </c>
      <c r="I2465" t="s"/>
      <c r="J2465" t="s">
        <v>74</v>
      </c>
      <c r="K2465" t="n">
        <v>242</v>
      </c>
      <c r="L2465" t="s">
        <v>76</v>
      </c>
      <c r="M2465" t="s"/>
      <c r="N2465" t="s">
        <v>373</v>
      </c>
      <c r="O2465" t="s">
        <v>78</v>
      </c>
      <c r="P2465" t="s">
        <v>353</v>
      </c>
      <c r="Q2465" t="s"/>
      <c r="R2465" t="s">
        <v>220</v>
      </c>
      <c r="S2465" t="s">
        <v>374</v>
      </c>
      <c r="T2465" t="s">
        <v>81</v>
      </c>
      <c r="U2465" t="s">
        <v>82</v>
      </c>
      <c r="V2465" t="s">
        <v>83</v>
      </c>
      <c r="W2465" t="s">
        <v>97</v>
      </c>
      <c r="X2465" t="s"/>
      <c r="Y2465" t="s">
        <v>85</v>
      </c>
      <c r="Z2465">
        <f>HYPERLINK("https://hotel-media.eclerx.com/savepage/tk_15468536392251596_sr_273.html","info")</f>
        <v/>
      </c>
      <c r="AA2465" t="n">
        <v>-2311921</v>
      </c>
      <c r="AB2465" t="s"/>
      <c r="AC2465" t="s"/>
      <c r="AD2465" t="s">
        <v>86</v>
      </c>
      <c r="AE2465" t="s"/>
      <c r="AF2465" t="s"/>
      <c r="AG2465" t="s"/>
      <c r="AH2465" t="s"/>
      <c r="AI2465" t="s"/>
      <c r="AJ2465" t="s"/>
      <c r="AK2465" t="s">
        <v>87</v>
      </c>
      <c r="AL2465" t="s"/>
      <c r="AM2465" t="s"/>
      <c r="AN2465" t="s">
        <v>87</v>
      </c>
      <c r="AO2465" t="s"/>
      <c r="AP2465" t="n">
        <v>3</v>
      </c>
      <c r="AQ2465" t="s">
        <v>88</v>
      </c>
      <c r="AR2465" t="s">
        <v>89</v>
      </c>
      <c r="AS2465" t="s"/>
      <c r="AT2465" t="s">
        <v>90</v>
      </c>
      <c r="AU2465" t="s"/>
      <c r="AV2465" t="s"/>
      <c r="AW2465" t="s"/>
      <c r="AX2465" t="s"/>
      <c r="AY2465" t="n">
        <v>2311921</v>
      </c>
      <c r="AZ2465" t="s">
        <v>355</v>
      </c>
      <c r="BA2465" t="s"/>
      <c r="BB2465" t="n">
        <v>70967</v>
      </c>
      <c r="BC2465" t="n">
        <v>53.593553</v>
      </c>
      <c r="BD2465" t="n">
        <v>53.593553</v>
      </c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92</v>
      </c>
    </row>
    <row r="2466" spans="1:70">
      <c r="A2466" t="s">
        <v>70</v>
      </c>
      <c r="B2466" t="s">
        <v>71</v>
      </c>
      <c r="C2466" t="s">
        <v>72</v>
      </c>
      <c r="D2466" t="n">
        <v>2</v>
      </c>
      <c r="E2466" t="s">
        <v>353</v>
      </c>
      <c r="F2466" t="n">
        <v>-1</v>
      </c>
      <c r="G2466" t="s">
        <v>74</v>
      </c>
      <c r="H2466" t="s">
        <v>75</v>
      </c>
      <c r="I2466" t="s"/>
      <c r="J2466" t="s">
        <v>74</v>
      </c>
      <c r="K2466" t="n">
        <v>247</v>
      </c>
      <c r="L2466" t="s">
        <v>76</v>
      </c>
      <c r="M2466" t="s"/>
      <c r="N2466" t="s">
        <v>375</v>
      </c>
      <c r="O2466" t="s">
        <v>78</v>
      </c>
      <c r="P2466" t="s">
        <v>353</v>
      </c>
      <c r="Q2466" t="s"/>
      <c r="R2466" t="s">
        <v>220</v>
      </c>
      <c r="S2466" t="s">
        <v>376</v>
      </c>
      <c r="T2466" t="s">
        <v>81</v>
      </c>
      <c r="U2466" t="s">
        <v>82</v>
      </c>
      <c r="V2466" t="s">
        <v>83</v>
      </c>
      <c r="W2466" t="s">
        <v>97</v>
      </c>
      <c r="X2466" t="s"/>
      <c r="Y2466" t="s">
        <v>85</v>
      </c>
      <c r="Z2466">
        <f>HYPERLINK("https://hotel-media.eclerx.com/savepage/tk_15468536392251596_sr_273.html","info")</f>
        <v/>
      </c>
      <c r="AA2466" t="n">
        <v>-2311921</v>
      </c>
      <c r="AB2466" t="s"/>
      <c r="AC2466" t="s"/>
      <c r="AD2466" t="s">
        <v>86</v>
      </c>
      <c r="AE2466" t="s"/>
      <c r="AF2466" t="s"/>
      <c r="AG2466" t="s"/>
      <c r="AH2466" t="s"/>
      <c r="AI2466" t="s"/>
      <c r="AJ2466" t="s"/>
      <c r="AK2466" t="s">
        <v>87</v>
      </c>
      <c r="AL2466" t="s"/>
      <c r="AM2466" t="s"/>
      <c r="AN2466" t="s">
        <v>87</v>
      </c>
      <c r="AO2466" t="s"/>
      <c r="AP2466" t="n">
        <v>3</v>
      </c>
      <c r="AQ2466" t="s">
        <v>88</v>
      </c>
      <c r="AR2466" t="s">
        <v>114</v>
      </c>
      <c r="AS2466" t="s"/>
      <c r="AT2466" t="s">
        <v>90</v>
      </c>
      <c r="AU2466" t="s"/>
      <c r="AV2466" t="s"/>
      <c r="AW2466" t="s"/>
      <c r="AX2466" t="s"/>
      <c r="AY2466" t="n">
        <v>2311921</v>
      </c>
      <c r="AZ2466" t="s">
        <v>355</v>
      </c>
      <c r="BA2466" t="s"/>
      <c r="BB2466" t="n">
        <v>70967</v>
      </c>
      <c r="BC2466" t="n">
        <v>53.593553</v>
      </c>
      <c r="BD2466" t="n">
        <v>53.593553</v>
      </c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92</v>
      </c>
    </row>
    <row r="2467" spans="1:70">
      <c r="A2467" t="s">
        <v>70</v>
      </c>
      <c r="B2467" t="s">
        <v>71</v>
      </c>
      <c r="C2467" t="s">
        <v>72</v>
      </c>
      <c r="D2467" t="n">
        <v>2</v>
      </c>
      <c r="E2467" t="s">
        <v>353</v>
      </c>
      <c r="F2467" t="n">
        <v>-1</v>
      </c>
      <c r="G2467" t="s">
        <v>74</v>
      </c>
      <c r="H2467" t="s">
        <v>75</v>
      </c>
      <c r="I2467" t="s"/>
      <c r="J2467" t="s">
        <v>74</v>
      </c>
      <c r="K2467" t="n">
        <v>259</v>
      </c>
      <c r="L2467" t="s">
        <v>76</v>
      </c>
      <c r="M2467" t="s"/>
      <c r="N2467" t="s">
        <v>377</v>
      </c>
      <c r="O2467" t="s">
        <v>78</v>
      </c>
      <c r="P2467" t="s">
        <v>353</v>
      </c>
      <c r="Q2467" t="s"/>
      <c r="R2467" t="s">
        <v>220</v>
      </c>
      <c r="S2467" t="s">
        <v>378</v>
      </c>
      <c r="T2467" t="s">
        <v>81</v>
      </c>
      <c r="U2467" t="s">
        <v>82</v>
      </c>
      <c r="V2467" t="s">
        <v>83</v>
      </c>
      <c r="W2467" t="s">
        <v>97</v>
      </c>
      <c r="X2467" t="s"/>
      <c r="Y2467" t="s">
        <v>85</v>
      </c>
      <c r="Z2467">
        <f>HYPERLINK("https://hotel-media.eclerx.com/savepage/tk_15468536392251596_sr_273.html","info")</f>
        <v/>
      </c>
      <c r="AA2467" t="n">
        <v>-2311921</v>
      </c>
      <c r="AB2467" t="s"/>
      <c r="AC2467" t="s"/>
      <c r="AD2467" t="s">
        <v>86</v>
      </c>
      <c r="AE2467" t="s"/>
      <c r="AF2467" t="s"/>
      <c r="AG2467" t="s"/>
      <c r="AH2467" t="s"/>
      <c r="AI2467" t="s"/>
      <c r="AJ2467" t="s"/>
      <c r="AK2467" t="s">
        <v>87</v>
      </c>
      <c r="AL2467" t="s"/>
      <c r="AM2467" t="s"/>
      <c r="AN2467" t="s">
        <v>87</v>
      </c>
      <c r="AO2467" t="s"/>
      <c r="AP2467" t="n">
        <v>3</v>
      </c>
      <c r="AQ2467" t="s">
        <v>88</v>
      </c>
      <c r="AR2467" t="s">
        <v>89</v>
      </c>
      <c r="AS2467" t="s"/>
      <c r="AT2467" t="s">
        <v>90</v>
      </c>
      <c r="AU2467" t="s"/>
      <c r="AV2467" t="s"/>
      <c r="AW2467" t="s"/>
      <c r="AX2467" t="s"/>
      <c r="AY2467" t="n">
        <v>2311921</v>
      </c>
      <c r="AZ2467" t="s">
        <v>355</v>
      </c>
      <c r="BA2467" t="s"/>
      <c r="BB2467" t="n">
        <v>70967</v>
      </c>
      <c r="BC2467" t="n">
        <v>53.593553</v>
      </c>
      <c r="BD2467" t="n">
        <v>53.593553</v>
      </c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92</v>
      </c>
    </row>
    <row r="2468" spans="1:70">
      <c r="A2468" t="s">
        <v>70</v>
      </c>
      <c r="B2468" t="s">
        <v>71</v>
      </c>
      <c r="C2468" t="s">
        <v>72</v>
      </c>
      <c r="D2468" t="n">
        <v>2</v>
      </c>
      <c r="E2468" t="s">
        <v>353</v>
      </c>
      <c r="F2468" t="n">
        <v>-1</v>
      </c>
      <c r="G2468" t="s">
        <v>74</v>
      </c>
      <c r="H2468" t="s">
        <v>75</v>
      </c>
      <c r="I2468" t="s"/>
      <c r="J2468" t="s">
        <v>74</v>
      </c>
      <c r="K2468" t="n">
        <v>259</v>
      </c>
      <c r="L2468" t="s">
        <v>76</v>
      </c>
      <c r="M2468" t="s"/>
      <c r="N2468" t="s">
        <v>379</v>
      </c>
      <c r="O2468" t="s">
        <v>78</v>
      </c>
      <c r="P2468" t="s">
        <v>353</v>
      </c>
      <c r="Q2468" t="s"/>
      <c r="R2468" t="s">
        <v>220</v>
      </c>
      <c r="S2468" t="s">
        <v>378</v>
      </c>
      <c r="T2468" t="s">
        <v>81</v>
      </c>
      <c r="U2468" t="s">
        <v>82</v>
      </c>
      <c r="V2468" t="s">
        <v>83</v>
      </c>
      <c r="W2468" t="s">
        <v>84</v>
      </c>
      <c r="X2468" t="s"/>
      <c r="Y2468" t="s">
        <v>85</v>
      </c>
      <c r="Z2468">
        <f>HYPERLINK("https://hotel-media.eclerx.com/savepage/tk_15468536392251596_sr_273.html","info")</f>
        <v/>
      </c>
      <c r="AA2468" t="n">
        <v>-2311921</v>
      </c>
      <c r="AB2468" t="s"/>
      <c r="AC2468" t="s"/>
      <c r="AD2468" t="s">
        <v>86</v>
      </c>
      <c r="AE2468" t="s"/>
      <c r="AF2468" t="s"/>
      <c r="AG2468" t="s"/>
      <c r="AH2468" t="s"/>
      <c r="AI2468" t="s"/>
      <c r="AJ2468" t="s"/>
      <c r="AK2468" t="s">
        <v>87</v>
      </c>
      <c r="AL2468" t="s"/>
      <c r="AM2468" t="s"/>
      <c r="AN2468" t="s">
        <v>87</v>
      </c>
      <c r="AO2468" t="s"/>
      <c r="AP2468" t="n">
        <v>3</v>
      </c>
      <c r="AQ2468" t="s">
        <v>88</v>
      </c>
      <c r="AR2468" t="s">
        <v>89</v>
      </c>
      <c r="AS2468" t="s"/>
      <c r="AT2468" t="s">
        <v>90</v>
      </c>
      <c r="AU2468" t="s"/>
      <c r="AV2468" t="s"/>
      <c r="AW2468" t="s"/>
      <c r="AX2468" t="s"/>
      <c r="AY2468" t="n">
        <v>2311921</v>
      </c>
      <c r="AZ2468" t="s">
        <v>355</v>
      </c>
      <c r="BA2468" t="s"/>
      <c r="BB2468" t="n">
        <v>70967</v>
      </c>
      <c r="BC2468" t="n">
        <v>53.593553</v>
      </c>
      <c r="BD2468" t="n">
        <v>53.593553</v>
      </c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92</v>
      </c>
    </row>
    <row r="2469" spans="1:70">
      <c r="A2469" t="s">
        <v>70</v>
      </c>
      <c r="B2469" t="s">
        <v>71</v>
      </c>
      <c r="C2469" t="s">
        <v>72</v>
      </c>
      <c r="D2469" t="n">
        <v>2</v>
      </c>
      <c r="E2469" t="s">
        <v>380</v>
      </c>
      <c r="F2469" t="n">
        <v>-1</v>
      </c>
      <c r="G2469" t="s">
        <v>74</v>
      </c>
      <c r="H2469" t="s">
        <v>75</v>
      </c>
      <c r="I2469" t="s"/>
      <c r="J2469" t="s">
        <v>74</v>
      </c>
      <c r="K2469" t="n">
        <v>77</v>
      </c>
      <c r="L2469" t="s">
        <v>76</v>
      </c>
      <c r="M2469" t="s"/>
      <c r="N2469" t="s">
        <v>125</v>
      </c>
      <c r="O2469" t="s">
        <v>78</v>
      </c>
      <c r="P2469" t="s">
        <v>380</v>
      </c>
      <c r="Q2469" t="s"/>
      <c r="R2469" t="s">
        <v>95</v>
      </c>
      <c r="S2469" t="s">
        <v>116</v>
      </c>
      <c r="T2469" t="s">
        <v>81</v>
      </c>
      <c r="U2469" t="s">
        <v>82</v>
      </c>
      <c r="V2469" t="s">
        <v>83</v>
      </c>
      <c r="W2469" t="s">
        <v>97</v>
      </c>
      <c r="X2469" t="s"/>
      <c r="Y2469" t="s">
        <v>85</v>
      </c>
      <c r="Z2469">
        <f>HYPERLINK("https://hotel-media.eclerx.com/savepage/tk_15468539042491088_sr_273.html","info")</f>
        <v/>
      </c>
      <c r="AA2469" t="n">
        <v>-8174197</v>
      </c>
      <c r="AB2469" t="s"/>
      <c r="AC2469" t="s"/>
      <c r="AD2469" t="s">
        <v>86</v>
      </c>
      <c r="AE2469" t="s"/>
      <c r="AF2469" t="s"/>
      <c r="AG2469" t="s"/>
      <c r="AH2469" t="s"/>
      <c r="AI2469" t="s"/>
      <c r="AJ2469" t="s"/>
      <c r="AK2469" t="s">
        <v>87</v>
      </c>
      <c r="AL2469" t="s"/>
      <c r="AM2469" t="s"/>
      <c r="AN2469" t="s">
        <v>87</v>
      </c>
      <c r="AO2469" t="s"/>
      <c r="AP2469" t="n">
        <v>125</v>
      </c>
      <c r="AQ2469" t="s">
        <v>88</v>
      </c>
      <c r="AR2469" t="s">
        <v>127</v>
      </c>
      <c r="AS2469" t="s"/>
      <c r="AT2469" t="s">
        <v>90</v>
      </c>
      <c r="AU2469" t="s"/>
      <c r="AV2469" t="s"/>
      <c r="AW2469" t="s"/>
      <c r="AX2469" t="s"/>
      <c r="AY2469" t="n">
        <v>8174197</v>
      </c>
      <c r="AZ2469" t="s">
        <v>381</v>
      </c>
      <c r="BA2469" t="s"/>
      <c r="BB2469" t="n">
        <v>199245</v>
      </c>
      <c r="BC2469" t="n">
        <v>53.55000009</v>
      </c>
      <c r="BD2469" t="n">
        <v>53.55000009</v>
      </c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92</v>
      </c>
    </row>
    <row r="2470" spans="1:70">
      <c r="A2470" t="s">
        <v>70</v>
      </c>
      <c r="B2470" t="s">
        <v>71</v>
      </c>
      <c r="C2470" t="s">
        <v>72</v>
      </c>
      <c r="D2470" t="n">
        <v>2</v>
      </c>
      <c r="E2470" t="s">
        <v>380</v>
      </c>
      <c r="F2470" t="n">
        <v>-1</v>
      </c>
      <c r="G2470" t="s">
        <v>74</v>
      </c>
      <c r="H2470" t="s">
        <v>75</v>
      </c>
      <c r="I2470" t="s"/>
      <c r="J2470" t="s">
        <v>74</v>
      </c>
      <c r="K2470" t="n">
        <v>78</v>
      </c>
      <c r="L2470" t="s">
        <v>76</v>
      </c>
      <c r="M2470" t="s"/>
      <c r="N2470" t="s">
        <v>329</v>
      </c>
      <c r="O2470" t="s">
        <v>78</v>
      </c>
      <c r="P2470" t="s">
        <v>380</v>
      </c>
      <c r="Q2470" t="s"/>
      <c r="R2470" t="s">
        <v>95</v>
      </c>
      <c r="S2470" t="s">
        <v>118</v>
      </c>
      <c r="T2470" t="s">
        <v>81</v>
      </c>
      <c r="U2470" t="s">
        <v>82</v>
      </c>
      <c r="V2470" t="s">
        <v>83</v>
      </c>
      <c r="W2470" t="s">
        <v>97</v>
      </c>
      <c r="X2470" t="s"/>
      <c r="Y2470" t="s">
        <v>85</v>
      </c>
      <c r="Z2470">
        <f>HYPERLINK("https://hotel-media.eclerx.com/savepage/tk_15468539042491088_sr_273.html","info")</f>
        <v/>
      </c>
      <c r="AA2470" t="n">
        <v>-8174197</v>
      </c>
      <c r="AB2470" t="s"/>
      <c r="AC2470" t="s"/>
      <c r="AD2470" t="s">
        <v>86</v>
      </c>
      <c r="AE2470" t="s"/>
      <c r="AF2470" t="s"/>
      <c r="AG2470" t="s"/>
      <c r="AH2470" t="s"/>
      <c r="AI2470" t="s"/>
      <c r="AJ2470" t="s"/>
      <c r="AK2470" t="s">
        <v>87</v>
      </c>
      <c r="AL2470" t="s"/>
      <c r="AM2470" t="s"/>
      <c r="AN2470" t="s">
        <v>87</v>
      </c>
      <c r="AO2470" t="s"/>
      <c r="AP2470" t="n">
        <v>125</v>
      </c>
      <c r="AQ2470" t="s">
        <v>88</v>
      </c>
      <c r="AR2470" t="s">
        <v>133</v>
      </c>
      <c r="AS2470" t="s"/>
      <c r="AT2470" t="s">
        <v>90</v>
      </c>
      <c r="AU2470" t="s"/>
      <c r="AV2470" t="s"/>
      <c r="AW2470" t="s"/>
      <c r="AX2470" t="s"/>
      <c r="AY2470" t="n">
        <v>8174197</v>
      </c>
      <c r="AZ2470" t="s">
        <v>381</v>
      </c>
      <c r="BA2470" t="s"/>
      <c r="BB2470" t="n">
        <v>199245</v>
      </c>
      <c r="BC2470" t="n">
        <v>53.55000009</v>
      </c>
      <c r="BD2470" t="n">
        <v>53.55000009</v>
      </c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92</v>
      </c>
    </row>
    <row r="2471" spans="1:70">
      <c r="A2471" t="s">
        <v>70</v>
      </c>
      <c r="B2471" t="s">
        <v>71</v>
      </c>
      <c r="C2471" t="s">
        <v>72</v>
      </c>
      <c r="D2471" t="n">
        <v>2</v>
      </c>
      <c r="E2471" t="s">
        <v>382</v>
      </c>
      <c r="F2471" t="n">
        <v>-1</v>
      </c>
      <c r="G2471" t="s">
        <v>74</v>
      </c>
      <c r="H2471" t="s">
        <v>75</v>
      </c>
      <c r="I2471" t="s"/>
      <c r="J2471" t="s">
        <v>74</v>
      </c>
      <c r="K2471" t="n">
        <v>83</v>
      </c>
      <c r="L2471" t="s">
        <v>76</v>
      </c>
      <c r="M2471" t="s"/>
      <c r="N2471" t="s">
        <v>383</v>
      </c>
      <c r="O2471" t="s">
        <v>78</v>
      </c>
      <c r="P2471" t="s">
        <v>382</v>
      </c>
      <c r="Q2471" t="s"/>
      <c r="R2471" t="s">
        <v>79</v>
      </c>
      <c r="S2471" t="s">
        <v>198</v>
      </c>
      <c r="T2471" t="s">
        <v>81</v>
      </c>
      <c r="U2471" t="s">
        <v>82</v>
      </c>
      <c r="V2471" t="s">
        <v>83</v>
      </c>
      <c r="W2471" t="s">
        <v>97</v>
      </c>
      <c r="X2471" t="s"/>
      <c r="Y2471" t="s">
        <v>85</v>
      </c>
      <c r="Z2471">
        <f>HYPERLINK("https://hotel-media.eclerx.com/savepage/tk_1546853841476795_sr_273.html","info")</f>
        <v/>
      </c>
      <c r="AA2471" t="n">
        <v>-2676551</v>
      </c>
      <c r="AB2471" t="s"/>
      <c r="AC2471" t="s"/>
      <c r="AD2471" t="s">
        <v>86</v>
      </c>
      <c r="AE2471" t="s"/>
      <c r="AF2471" t="s"/>
      <c r="AG2471" t="s"/>
      <c r="AH2471" t="s"/>
      <c r="AI2471" t="s"/>
      <c r="AJ2471" t="s"/>
      <c r="AK2471" t="s">
        <v>87</v>
      </c>
      <c r="AL2471" t="s"/>
      <c r="AM2471" t="s"/>
      <c r="AN2471" t="s">
        <v>87</v>
      </c>
      <c r="AO2471" t="s"/>
      <c r="AP2471" t="n">
        <v>92</v>
      </c>
      <c r="AQ2471" t="s">
        <v>88</v>
      </c>
      <c r="AR2471" t="s">
        <v>89</v>
      </c>
      <c r="AS2471" t="s"/>
      <c r="AT2471" t="s">
        <v>90</v>
      </c>
      <c r="AU2471" t="s"/>
      <c r="AV2471" t="s"/>
      <c r="AW2471" t="s"/>
      <c r="AX2471" t="s"/>
      <c r="AY2471" t="n">
        <v>2676551</v>
      </c>
      <c r="AZ2471" t="s">
        <v>384</v>
      </c>
      <c r="BA2471" t="s"/>
      <c r="BB2471" t="n">
        <v>28204</v>
      </c>
      <c r="BC2471" t="n">
        <v>53.552934</v>
      </c>
      <c r="BD2471" t="n">
        <v>53.552934</v>
      </c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92</v>
      </c>
    </row>
    <row r="2472" spans="1:70">
      <c r="A2472" t="s">
        <v>70</v>
      </c>
      <c r="B2472" t="s">
        <v>71</v>
      </c>
      <c r="C2472" t="s">
        <v>72</v>
      </c>
      <c r="D2472" t="n">
        <v>2</v>
      </c>
      <c r="E2472" t="s">
        <v>382</v>
      </c>
      <c r="F2472" t="n">
        <v>-1</v>
      </c>
      <c r="G2472" t="s">
        <v>74</v>
      </c>
      <c r="H2472" t="s">
        <v>75</v>
      </c>
      <c r="I2472" t="s"/>
      <c r="J2472" t="s">
        <v>74</v>
      </c>
      <c r="K2472" t="n">
        <v>86</v>
      </c>
      <c r="L2472" t="s">
        <v>76</v>
      </c>
      <c r="M2472" t="s"/>
      <c r="N2472" t="s">
        <v>125</v>
      </c>
      <c r="O2472" t="s">
        <v>78</v>
      </c>
      <c r="P2472" t="s">
        <v>382</v>
      </c>
      <c r="Q2472" t="s"/>
      <c r="R2472" t="s">
        <v>79</v>
      </c>
      <c r="S2472" t="s">
        <v>132</v>
      </c>
      <c r="T2472" t="s">
        <v>81</v>
      </c>
      <c r="U2472" t="s">
        <v>82</v>
      </c>
      <c r="V2472" t="s">
        <v>83</v>
      </c>
      <c r="W2472" t="s">
        <v>97</v>
      </c>
      <c r="X2472" t="s"/>
      <c r="Y2472" t="s">
        <v>85</v>
      </c>
      <c r="Z2472">
        <f>HYPERLINK("https://hotel-media.eclerx.com/savepage/tk_1546853841476795_sr_273.html","info")</f>
        <v/>
      </c>
      <c r="AA2472" t="n">
        <v>-2676551</v>
      </c>
      <c r="AB2472" t="s"/>
      <c r="AC2472" t="s"/>
      <c r="AD2472" t="s">
        <v>86</v>
      </c>
      <c r="AE2472" t="s"/>
      <c r="AF2472" t="s"/>
      <c r="AG2472" t="s"/>
      <c r="AH2472" t="s"/>
      <c r="AI2472" t="s"/>
      <c r="AJ2472" t="s"/>
      <c r="AK2472" t="s">
        <v>87</v>
      </c>
      <c r="AL2472" t="s"/>
      <c r="AM2472" t="s"/>
      <c r="AN2472" t="s">
        <v>87</v>
      </c>
      <c r="AO2472" t="s"/>
      <c r="AP2472" t="n">
        <v>92</v>
      </c>
      <c r="AQ2472" t="s">
        <v>88</v>
      </c>
      <c r="AR2472" t="s">
        <v>127</v>
      </c>
      <c r="AS2472" t="s"/>
      <c r="AT2472" t="s">
        <v>90</v>
      </c>
      <c r="AU2472" t="s"/>
      <c r="AV2472" t="s"/>
      <c r="AW2472" t="s"/>
      <c r="AX2472" t="s"/>
      <c r="AY2472" t="n">
        <v>2676551</v>
      </c>
      <c r="AZ2472" t="s">
        <v>384</v>
      </c>
      <c r="BA2472" t="s"/>
      <c r="BB2472" t="n">
        <v>28204</v>
      </c>
      <c r="BC2472" t="n">
        <v>53.552934</v>
      </c>
      <c r="BD2472" t="n">
        <v>53.552934</v>
      </c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92</v>
      </c>
    </row>
    <row r="2473" spans="1:70">
      <c r="A2473" t="s">
        <v>70</v>
      </c>
      <c r="B2473" t="s">
        <v>71</v>
      </c>
      <c r="C2473" t="s">
        <v>72</v>
      </c>
      <c r="D2473" t="n">
        <v>2</v>
      </c>
      <c r="E2473" t="s">
        <v>382</v>
      </c>
      <c r="F2473" t="n">
        <v>-1</v>
      </c>
      <c r="G2473" t="s">
        <v>74</v>
      </c>
      <c r="H2473" t="s">
        <v>75</v>
      </c>
      <c r="I2473" t="s"/>
      <c r="J2473" t="s">
        <v>74</v>
      </c>
      <c r="K2473" t="n">
        <v>86</v>
      </c>
      <c r="L2473" t="s">
        <v>76</v>
      </c>
      <c r="M2473" t="s"/>
      <c r="N2473" t="s">
        <v>383</v>
      </c>
      <c r="O2473" t="s">
        <v>78</v>
      </c>
      <c r="P2473" t="s">
        <v>382</v>
      </c>
      <c r="Q2473" t="s"/>
      <c r="R2473" t="s">
        <v>79</v>
      </c>
      <c r="S2473" t="s">
        <v>132</v>
      </c>
      <c r="T2473" t="s">
        <v>81</v>
      </c>
      <c r="U2473" t="s">
        <v>82</v>
      </c>
      <c r="V2473" t="s">
        <v>83</v>
      </c>
      <c r="W2473" t="s">
        <v>97</v>
      </c>
      <c r="X2473" t="s"/>
      <c r="Y2473" t="s">
        <v>85</v>
      </c>
      <c r="Z2473">
        <f>HYPERLINK("https://hotel-media.eclerx.com/savepage/tk_1546853841476795_sr_273.html","info")</f>
        <v/>
      </c>
      <c r="AA2473" t="n">
        <v>-2676551</v>
      </c>
      <c r="AB2473" t="s"/>
      <c r="AC2473" t="s"/>
      <c r="AD2473" t="s">
        <v>86</v>
      </c>
      <c r="AE2473" t="s"/>
      <c r="AF2473" t="s"/>
      <c r="AG2473" t="s"/>
      <c r="AH2473" t="s"/>
      <c r="AI2473" t="s"/>
      <c r="AJ2473" t="s"/>
      <c r="AK2473" t="s">
        <v>87</v>
      </c>
      <c r="AL2473" t="s"/>
      <c r="AM2473" t="s"/>
      <c r="AN2473" t="s">
        <v>87</v>
      </c>
      <c r="AO2473" t="s"/>
      <c r="AP2473" t="n">
        <v>92</v>
      </c>
      <c r="AQ2473" t="s">
        <v>88</v>
      </c>
      <c r="AR2473" t="s">
        <v>114</v>
      </c>
      <c r="AS2473" t="s"/>
      <c r="AT2473" t="s">
        <v>90</v>
      </c>
      <c r="AU2473" t="s"/>
      <c r="AV2473" t="s"/>
      <c r="AW2473" t="s"/>
      <c r="AX2473" t="s"/>
      <c r="AY2473" t="n">
        <v>2676551</v>
      </c>
      <c r="AZ2473" t="s">
        <v>384</v>
      </c>
      <c r="BA2473" t="s"/>
      <c r="BB2473" t="n">
        <v>28204</v>
      </c>
      <c r="BC2473" t="n">
        <v>53.552934</v>
      </c>
      <c r="BD2473" t="n">
        <v>53.552934</v>
      </c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92</v>
      </c>
    </row>
    <row r="2474" spans="1:70">
      <c r="A2474" t="s">
        <v>70</v>
      </c>
      <c r="B2474" t="s">
        <v>71</v>
      </c>
      <c r="C2474" t="s">
        <v>72</v>
      </c>
      <c r="D2474" t="n">
        <v>2</v>
      </c>
      <c r="E2474" t="s">
        <v>382</v>
      </c>
      <c r="F2474" t="n">
        <v>-1</v>
      </c>
      <c r="G2474" t="s">
        <v>74</v>
      </c>
      <c r="H2474" t="s">
        <v>75</v>
      </c>
      <c r="I2474" t="s"/>
      <c r="J2474" t="s">
        <v>74</v>
      </c>
      <c r="K2474" t="n">
        <v>87</v>
      </c>
      <c r="L2474" t="s">
        <v>76</v>
      </c>
      <c r="M2474" t="s"/>
      <c r="N2474" t="s">
        <v>131</v>
      </c>
      <c r="O2474" t="s">
        <v>78</v>
      </c>
      <c r="P2474" t="s">
        <v>382</v>
      </c>
      <c r="Q2474" t="s"/>
      <c r="R2474" t="s">
        <v>79</v>
      </c>
      <c r="S2474" t="s">
        <v>199</v>
      </c>
      <c r="T2474" t="s">
        <v>81</v>
      </c>
      <c r="U2474" t="s">
        <v>82</v>
      </c>
      <c r="V2474" t="s">
        <v>83</v>
      </c>
      <c r="W2474" t="s">
        <v>97</v>
      </c>
      <c r="X2474" t="s"/>
      <c r="Y2474" t="s">
        <v>85</v>
      </c>
      <c r="Z2474">
        <f>HYPERLINK("https://hotel-media.eclerx.com/savepage/tk_1546853841476795_sr_273.html","info")</f>
        <v/>
      </c>
      <c r="AA2474" t="n">
        <v>-2676551</v>
      </c>
      <c r="AB2474" t="s"/>
      <c r="AC2474" t="s"/>
      <c r="AD2474" t="s">
        <v>86</v>
      </c>
      <c r="AE2474" t="s"/>
      <c r="AF2474" t="s"/>
      <c r="AG2474" t="s"/>
      <c r="AH2474" t="s"/>
      <c r="AI2474" t="s"/>
      <c r="AJ2474" t="s"/>
      <c r="AK2474" t="s">
        <v>87</v>
      </c>
      <c r="AL2474" t="s"/>
      <c r="AM2474" t="s"/>
      <c r="AN2474" t="s">
        <v>87</v>
      </c>
      <c r="AO2474" t="s"/>
      <c r="AP2474" t="n">
        <v>92</v>
      </c>
      <c r="AQ2474" t="s">
        <v>88</v>
      </c>
      <c r="AR2474" t="s">
        <v>133</v>
      </c>
      <c r="AS2474" t="s"/>
      <c r="AT2474" t="s">
        <v>90</v>
      </c>
      <c r="AU2474" t="s"/>
      <c r="AV2474" t="s"/>
      <c r="AW2474" t="s"/>
      <c r="AX2474" t="s"/>
      <c r="AY2474" t="n">
        <v>2676551</v>
      </c>
      <c r="AZ2474" t="s">
        <v>384</v>
      </c>
      <c r="BA2474" t="s"/>
      <c r="BB2474" t="n">
        <v>28204</v>
      </c>
      <c r="BC2474" t="n">
        <v>53.552934</v>
      </c>
      <c r="BD2474" t="n">
        <v>53.552934</v>
      </c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92</v>
      </c>
    </row>
    <row r="2475" spans="1:70">
      <c r="A2475" t="s">
        <v>70</v>
      </c>
      <c r="B2475" t="s">
        <v>71</v>
      </c>
      <c r="C2475" t="s">
        <v>72</v>
      </c>
      <c r="D2475" t="n">
        <v>2</v>
      </c>
      <c r="E2475" t="s">
        <v>382</v>
      </c>
      <c r="F2475" t="n">
        <v>-1</v>
      </c>
      <c r="G2475" t="s">
        <v>74</v>
      </c>
      <c r="H2475" t="s">
        <v>75</v>
      </c>
      <c r="I2475" t="s"/>
      <c r="J2475" t="s">
        <v>74</v>
      </c>
      <c r="K2475" t="n">
        <v>88</v>
      </c>
      <c r="L2475" t="s">
        <v>76</v>
      </c>
      <c r="M2475" t="s"/>
      <c r="N2475" t="s">
        <v>128</v>
      </c>
      <c r="O2475" t="s">
        <v>78</v>
      </c>
      <c r="P2475" t="s">
        <v>382</v>
      </c>
      <c r="Q2475" t="s"/>
      <c r="R2475" t="s">
        <v>79</v>
      </c>
      <c r="S2475" t="s">
        <v>100</v>
      </c>
      <c r="T2475" t="s">
        <v>81</v>
      </c>
      <c r="U2475" t="s">
        <v>82</v>
      </c>
      <c r="V2475" t="s">
        <v>83</v>
      </c>
      <c r="W2475" t="s">
        <v>97</v>
      </c>
      <c r="X2475" t="s"/>
      <c r="Y2475" t="s">
        <v>85</v>
      </c>
      <c r="Z2475">
        <f>HYPERLINK("https://hotel-media.eclerx.com/savepage/tk_1546853841476795_sr_273.html","info")</f>
        <v/>
      </c>
      <c r="AA2475" t="n">
        <v>-2676551</v>
      </c>
      <c r="AB2475" t="s"/>
      <c r="AC2475" t="s"/>
      <c r="AD2475" t="s">
        <v>86</v>
      </c>
      <c r="AE2475" t="s"/>
      <c r="AF2475" t="s"/>
      <c r="AG2475" t="s"/>
      <c r="AH2475" t="s"/>
      <c r="AI2475" t="s"/>
      <c r="AJ2475" t="s"/>
      <c r="AK2475" t="s">
        <v>87</v>
      </c>
      <c r="AL2475" t="s"/>
      <c r="AM2475" t="s"/>
      <c r="AN2475" t="s">
        <v>87</v>
      </c>
      <c r="AO2475" t="s"/>
      <c r="AP2475" t="n">
        <v>92</v>
      </c>
      <c r="AQ2475" t="s">
        <v>88</v>
      </c>
      <c r="AR2475" t="s">
        <v>141</v>
      </c>
      <c r="AS2475" t="s"/>
      <c r="AT2475" t="s">
        <v>90</v>
      </c>
      <c r="AU2475" t="s"/>
      <c r="AV2475" t="s"/>
      <c r="AW2475" t="s"/>
      <c r="AX2475" t="s"/>
      <c r="AY2475" t="n">
        <v>2676551</v>
      </c>
      <c r="AZ2475" t="s">
        <v>384</v>
      </c>
      <c r="BA2475" t="s"/>
      <c r="BB2475" t="n">
        <v>28204</v>
      </c>
      <c r="BC2475" t="n">
        <v>53.552934</v>
      </c>
      <c r="BD2475" t="n">
        <v>53.552934</v>
      </c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92</v>
      </c>
    </row>
    <row r="2476" spans="1:70">
      <c r="A2476" t="s">
        <v>70</v>
      </c>
      <c r="B2476" t="s">
        <v>71</v>
      </c>
      <c r="C2476" t="s">
        <v>72</v>
      </c>
      <c r="D2476" t="n">
        <v>2</v>
      </c>
      <c r="E2476" t="s">
        <v>382</v>
      </c>
      <c r="F2476" t="n">
        <v>-1</v>
      </c>
      <c r="G2476" t="s">
        <v>74</v>
      </c>
      <c r="H2476" t="s">
        <v>75</v>
      </c>
      <c r="I2476" t="s"/>
      <c r="J2476" t="s">
        <v>74</v>
      </c>
      <c r="K2476" t="n">
        <v>89</v>
      </c>
      <c r="L2476" t="s">
        <v>76</v>
      </c>
      <c r="M2476" t="s"/>
      <c r="N2476" t="s">
        <v>128</v>
      </c>
      <c r="O2476" t="s">
        <v>78</v>
      </c>
      <c r="P2476" t="s">
        <v>382</v>
      </c>
      <c r="Q2476" t="s"/>
      <c r="R2476" t="s">
        <v>79</v>
      </c>
      <c r="S2476" t="s">
        <v>249</v>
      </c>
      <c r="T2476" t="s">
        <v>81</v>
      </c>
      <c r="U2476" t="s">
        <v>82</v>
      </c>
      <c r="V2476" t="s">
        <v>83</v>
      </c>
      <c r="W2476" t="s">
        <v>97</v>
      </c>
      <c r="X2476" t="s"/>
      <c r="Y2476" t="s">
        <v>85</v>
      </c>
      <c r="Z2476">
        <f>HYPERLINK("https://hotel-media.eclerx.com/savepage/tk_1546853841476795_sr_273.html","info")</f>
        <v/>
      </c>
      <c r="AA2476" t="n">
        <v>-2676551</v>
      </c>
      <c r="AB2476" t="s"/>
      <c r="AC2476" t="s"/>
      <c r="AD2476" t="s">
        <v>86</v>
      </c>
      <c r="AE2476" t="s"/>
      <c r="AF2476" t="s"/>
      <c r="AG2476" t="s"/>
      <c r="AH2476" t="s"/>
      <c r="AI2476" t="s"/>
      <c r="AJ2476" t="s"/>
      <c r="AK2476" t="s">
        <v>87</v>
      </c>
      <c r="AL2476" t="s"/>
      <c r="AM2476" t="s"/>
      <c r="AN2476" t="s">
        <v>87</v>
      </c>
      <c r="AO2476" t="s"/>
      <c r="AP2476" t="n">
        <v>92</v>
      </c>
      <c r="AQ2476" t="s">
        <v>88</v>
      </c>
      <c r="AR2476" t="s">
        <v>119</v>
      </c>
      <c r="AS2476" t="s"/>
      <c r="AT2476" t="s">
        <v>90</v>
      </c>
      <c r="AU2476" t="s"/>
      <c r="AV2476" t="s"/>
      <c r="AW2476" t="s"/>
      <c r="AX2476" t="s"/>
      <c r="AY2476" t="n">
        <v>2676551</v>
      </c>
      <c r="AZ2476" t="s">
        <v>384</v>
      </c>
      <c r="BA2476" t="s"/>
      <c r="BB2476" t="n">
        <v>28204</v>
      </c>
      <c r="BC2476" t="n">
        <v>53.552934</v>
      </c>
      <c r="BD2476" t="n">
        <v>53.552934</v>
      </c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92</v>
      </c>
    </row>
    <row r="2477" spans="1:70">
      <c r="A2477" t="s">
        <v>70</v>
      </c>
      <c r="B2477" t="s">
        <v>71</v>
      </c>
      <c r="C2477" t="s">
        <v>72</v>
      </c>
      <c r="D2477" t="n">
        <v>2</v>
      </c>
      <c r="E2477" t="s">
        <v>382</v>
      </c>
      <c r="F2477" t="n">
        <v>-1</v>
      </c>
      <c r="G2477" t="s">
        <v>74</v>
      </c>
      <c r="H2477" t="s">
        <v>75</v>
      </c>
      <c r="I2477" t="s"/>
      <c r="J2477" t="s">
        <v>74</v>
      </c>
      <c r="K2477" t="n">
        <v>99</v>
      </c>
      <c r="L2477" t="s">
        <v>76</v>
      </c>
      <c r="M2477" t="s"/>
      <c r="N2477" t="s">
        <v>385</v>
      </c>
      <c r="O2477" t="s">
        <v>78</v>
      </c>
      <c r="P2477" t="s">
        <v>382</v>
      </c>
      <c r="Q2477" t="s"/>
      <c r="R2477" t="s">
        <v>79</v>
      </c>
      <c r="S2477" t="s">
        <v>142</v>
      </c>
      <c r="T2477" t="s">
        <v>81</v>
      </c>
      <c r="U2477" t="s">
        <v>82</v>
      </c>
      <c r="V2477" t="s">
        <v>83</v>
      </c>
      <c r="W2477" t="s">
        <v>97</v>
      </c>
      <c r="X2477" t="s"/>
      <c r="Y2477" t="s">
        <v>85</v>
      </c>
      <c r="Z2477">
        <f>HYPERLINK("https://hotel-media.eclerx.com/savepage/tk_1546853841476795_sr_273.html","info")</f>
        <v/>
      </c>
      <c r="AA2477" t="n">
        <v>-2676551</v>
      </c>
      <c r="AB2477" t="s"/>
      <c r="AC2477" t="s"/>
      <c r="AD2477" t="s">
        <v>86</v>
      </c>
      <c r="AE2477" t="s"/>
      <c r="AF2477" t="s"/>
      <c r="AG2477" t="s"/>
      <c r="AH2477" t="s"/>
      <c r="AI2477" t="s"/>
      <c r="AJ2477" t="s"/>
      <c r="AK2477" t="s">
        <v>87</v>
      </c>
      <c r="AL2477" t="s"/>
      <c r="AM2477" t="s"/>
      <c r="AN2477" t="s">
        <v>87</v>
      </c>
      <c r="AO2477" t="s"/>
      <c r="AP2477" t="n">
        <v>92</v>
      </c>
      <c r="AQ2477" t="s">
        <v>88</v>
      </c>
      <c r="AR2477" t="s">
        <v>89</v>
      </c>
      <c r="AS2477" t="s"/>
      <c r="AT2477" t="s">
        <v>90</v>
      </c>
      <c r="AU2477" t="s"/>
      <c r="AV2477" t="s"/>
      <c r="AW2477" t="s"/>
      <c r="AX2477" t="s"/>
      <c r="AY2477" t="n">
        <v>2676551</v>
      </c>
      <c r="AZ2477" t="s">
        <v>384</v>
      </c>
      <c r="BA2477" t="s"/>
      <c r="BB2477" t="n">
        <v>28204</v>
      </c>
      <c r="BC2477" t="n">
        <v>53.552934</v>
      </c>
      <c r="BD2477" t="n">
        <v>53.552934</v>
      </c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92</v>
      </c>
    </row>
    <row r="2478" spans="1:70">
      <c r="A2478" t="s">
        <v>70</v>
      </c>
      <c r="B2478" t="s">
        <v>71</v>
      </c>
      <c r="C2478" t="s">
        <v>72</v>
      </c>
      <c r="D2478" t="n">
        <v>2</v>
      </c>
      <c r="E2478" t="s">
        <v>382</v>
      </c>
      <c r="F2478" t="n">
        <v>-1</v>
      </c>
      <c r="G2478" t="s">
        <v>74</v>
      </c>
      <c r="H2478" t="s">
        <v>75</v>
      </c>
      <c r="I2478" t="s"/>
      <c r="J2478" t="s">
        <v>74</v>
      </c>
      <c r="K2478" t="n">
        <v>102</v>
      </c>
      <c r="L2478" t="s">
        <v>76</v>
      </c>
      <c r="M2478" t="s"/>
      <c r="N2478" t="s">
        <v>385</v>
      </c>
      <c r="O2478" t="s">
        <v>78</v>
      </c>
      <c r="P2478" t="s">
        <v>382</v>
      </c>
      <c r="Q2478" t="s"/>
      <c r="R2478" t="s">
        <v>79</v>
      </c>
      <c r="S2478" t="s">
        <v>145</v>
      </c>
      <c r="T2478" t="s">
        <v>81</v>
      </c>
      <c r="U2478" t="s">
        <v>82</v>
      </c>
      <c r="V2478" t="s">
        <v>83</v>
      </c>
      <c r="W2478" t="s">
        <v>97</v>
      </c>
      <c r="X2478" t="s"/>
      <c r="Y2478" t="s">
        <v>85</v>
      </c>
      <c r="Z2478">
        <f>HYPERLINK("https://hotel-media.eclerx.com/savepage/tk_1546853841476795_sr_273.html","info")</f>
        <v/>
      </c>
      <c r="AA2478" t="n">
        <v>-2676551</v>
      </c>
      <c r="AB2478" t="s"/>
      <c r="AC2478" t="s"/>
      <c r="AD2478" t="s">
        <v>86</v>
      </c>
      <c r="AE2478" t="s"/>
      <c r="AF2478" t="s"/>
      <c r="AG2478" t="s"/>
      <c r="AH2478" t="s"/>
      <c r="AI2478" t="s"/>
      <c r="AJ2478" t="s"/>
      <c r="AK2478" t="s">
        <v>87</v>
      </c>
      <c r="AL2478" t="s"/>
      <c r="AM2478" t="s"/>
      <c r="AN2478" t="s">
        <v>87</v>
      </c>
      <c r="AO2478" t="s"/>
      <c r="AP2478" t="n">
        <v>92</v>
      </c>
      <c r="AQ2478" t="s">
        <v>88</v>
      </c>
      <c r="AR2478" t="s">
        <v>114</v>
      </c>
      <c r="AS2478" t="s"/>
      <c r="AT2478" t="s">
        <v>90</v>
      </c>
      <c r="AU2478" t="s"/>
      <c r="AV2478" t="s"/>
      <c r="AW2478" t="s"/>
      <c r="AX2478" t="s"/>
      <c r="AY2478" t="n">
        <v>2676551</v>
      </c>
      <c r="AZ2478" t="s">
        <v>384</v>
      </c>
      <c r="BA2478" t="s"/>
      <c r="BB2478" t="n">
        <v>28204</v>
      </c>
      <c r="BC2478" t="n">
        <v>53.552934</v>
      </c>
      <c r="BD2478" t="n">
        <v>53.552934</v>
      </c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92</v>
      </c>
    </row>
    <row r="2479" spans="1:70">
      <c r="A2479" t="s">
        <v>70</v>
      </c>
      <c r="B2479" t="s">
        <v>71</v>
      </c>
      <c r="C2479" t="s">
        <v>72</v>
      </c>
      <c r="D2479" t="n">
        <v>2</v>
      </c>
      <c r="E2479" t="s">
        <v>382</v>
      </c>
      <c r="F2479" t="n">
        <v>-1</v>
      </c>
      <c r="G2479" t="s">
        <v>74</v>
      </c>
      <c r="H2479" t="s">
        <v>75</v>
      </c>
      <c r="I2479" t="s"/>
      <c r="J2479" t="s">
        <v>74</v>
      </c>
      <c r="K2479" t="n">
        <v>103</v>
      </c>
      <c r="L2479" t="s">
        <v>76</v>
      </c>
      <c r="M2479" t="s"/>
      <c r="N2479" t="s">
        <v>386</v>
      </c>
      <c r="O2479" t="s">
        <v>78</v>
      </c>
      <c r="P2479" t="s">
        <v>382</v>
      </c>
      <c r="Q2479" t="s"/>
      <c r="R2479" t="s">
        <v>79</v>
      </c>
      <c r="S2479" t="s">
        <v>147</v>
      </c>
      <c r="T2479" t="s">
        <v>81</v>
      </c>
      <c r="U2479" t="s">
        <v>82</v>
      </c>
      <c r="V2479" t="s">
        <v>83</v>
      </c>
      <c r="W2479" t="s">
        <v>97</v>
      </c>
      <c r="X2479" t="s"/>
      <c r="Y2479" t="s">
        <v>85</v>
      </c>
      <c r="Z2479">
        <f>HYPERLINK("https://hotel-media.eclerx.com/savepage/tk_1546853841476795_sr_273.html","info")</f>
        <v/>
      </c>
      <c r="AA2479" t="n">
        <v>-2676551</v>
      </c>
      <c r="AB2479" t="s"/>
      <c r="AC2479" t="s"/>
      <c r="AD2479" t="s">
        <v>86</v>
      </c>
      <c r="AE2479" t="s"/>
      <c r="AF2479" t="s"/>
      <c r="AG2479" t="s"/>
      <c r="AH2479" t="s"/>
      <c r="AI2479" t="s"/>
      <c r="AJ2479" t="s"/>
      <c r="AK2479" t="s">
        <v>87</v>
      </c>
      <c r="AL2479" t="s"/>
      <c r="AM2479" t="s"/>
      <c r="AN2479" t="s">
        <v>87</v>
      </c>
      <c r="AO2479" t="s"/>
      <c r="AP2479" t="n">
        <v>92</v>
      </c>
      <c r="AQ2479" t="s">
        <v>88</v>
      </c>
      <c r="AR2479" t="s">
        <v>141</v>
      </c>
      <c r="AS2479" t="s"/>
      <c r="AT2479" t="s">
        <v>90</v>
      </c>
      <c r="AU2479" t="s"/>
      <c r="AV2479" t="s"/>
      <c r="AW2479" t="s"/>
      <c r="AX2479" t="s"/>
      <c r="AY2479" t="n">
        <v>2676551</v>
      </c>
      <c r="AZ2479" t="s">
        <v>384</v>
      </c>
      <c r="BA2479" t="s"/>
      <c r="BB2479" t="n">
        <v>28204</v>
      </c>
      <c r="BC2479" t="n">
        <v>53.552934</v>
      </c>
      <c r="BD2479" t="n">
        <v>53.552934</v>
      </c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92</v>
      </c>
    </row>
    <row r="2480" spans="1:70">
      <c r="A2480" t="s">
        <v>70</v>
      </c>
      <c r="B2480" t="s">
        <v>71</v>
      </c>
      <c r="C2480" t="s">
        <v>72</v>
      </c>
      <c r="D2480" t="n">
        <v>2</v>
      </c>
      <c r="E2480" t="s">
        <v>382</v>
      </c>
      <c r="F2480" t="n">
        <v>-1</v>
      </c>
      <c r="G2480" t="s">
        <v>74</v>
      </c>
      <c r="H2480" t="s">
        <v>75</v>
      </c>
      <c r="I2480" t="s"/>
      <c r="J2480" t="s">
        <v>74</v>
      </c>
      <c r="K2480" t="n">
        <v>105</v>
      </c>
      <c r="L2480" t="s">
        <v>76</v>
      </c>
      <c r="M2480" t="s"/>
      <c r="N2480" t="s">
        <v>128</v>
      </c>
      <c r="O2480" t="s">
        <v>78</v>
      </c>
      <c r="P2480" t="s">
        <v>382</v>
      </c>
      <c r="Q2480" t="s"/>
      <c r="R2480" t="s">
        <v>79</v>
      </c>
      <c r="S2480" t="s">
        <v>387</v>
      </c>
      <c r="T2480" t="s">
        <v>81</v>
      </c>
      <c r="U2480" t="s">
        <v>82</v>
      </c>
      <c r="V2480" t="s">
        <v>83</v>
      </c>
      <c r="W2480" t="s">
        <v>97</v>
      </c>
      <c r="X2480" t="s"/>
      <c r="Y2480" t="s">
        <v>85</v>
      </c>
      <c r="Z2480">
        <f>HYPERLINK("https://hotel-media.eclerx.com/savepage/tk_1546853841476795_sr_273.html","info")</f>
        <v/>
      </c>
      <c r="AA2480" t="n">
        <v>-2676551</v>
      </c>
      <c r="AB2480" t="s"/>
      <c r="AC2480" t="s"/>
      <c r="AD2480" t="s">
        <v>86</v>
      </c>
      <c r="AE2480" t="s"/>
      <c r="AF2480" t="s"/>
      <c r="AG2480" t="s"/>
      <c r="AH2480" t="s"/>
      <c r="AI2480" t="s"/>
      <c r="AJ2480" t="s"/>
      <c r="AK2480" t="s">
        <v>87</v>
      </c>
      <c r="AL2480" t="s"/>
      <c r="AM2480" t="s"/>
      <c r="AN2480" t="s">
        <v>87</v>
      </c>
      <c r="AO2480" t="s"/>
      <c r="AP2480" t="n">
        <v>92</v>
      </c>
      <c r="AQ2480" t="s">
        <v>88</v>
      </c>
      <c r="AR2480" t="s">
        <v>119</v>
      </c>
      <c r="AS2480" t="s"/>
      <c r="AT2480" t="s">
        <v>90</v>
      </c>
      <c r="AU2480" t="s"/>
      <c r="AV2480" t="s"/>
      <c r="AW2480" t="s"/>
      <c r="AX2480" t="s"/>
      <c r="AY2480" t="n">
        <v>2676551</v>
      </c>
      <c r="AZ2480" t="s">
        <v>384</v>
      </c>
      <c r="BA2480" t="s"/>
      <c r="BB2480" t="n">
        <v>28204</v>
      </c>
      <c r="BC2480" t="n">
        <v>53.552934</v>
      </c>
      <c r="BD2480" t="n">
        <v>53.552934</v>
      </c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92</v>
      </c>
    </row>
    <row r="2481" spans="1:70">
      <c r="A2481" t="s">
        <v>70</v>
      </c>
      <c r="B2481" t="s">
        <v>71</v>
      </c>
      <c r="C2481" t="s">
        <v>72</v>
      </c>
      <c r="D2481" t="n">
        <v>2</v>
      </c>
      <c r="E2481" t="s">
        <v>382</v>
      </c>
      <c r="F2481" t="n">
        <v>-1</v>
      </c>
      <c r="G2481" t="s">
        <v>74</v>
      </c>
      <c r="H2481" t="s">
        <v>75</v>
      </c>
      <c r="I2481" t="s"/>
      <c r="J2481" t="s">
        <v>74</v>
      </c>
      <c r="K2481" t="n">
        <v>130</v>
      </c>
      <c r="L2481" t="s">
        <v>76</v>
      </c>
      <c r="M2481" t="s"/>
      <c r="N2481" t="s">
        <v>388</v>
      </c>
      <c r="O2481" t="s">
        <v>78</v>
      </c>
      <c r="P2481" t="s">
        <v>382</v>
      </c>
      <c r="Q2481" t="s"/>
      <c r="R2481" t="s">
        <v>79</v>
      </c>
      <c r="S2481" t="s">
        <v>271</v>
      </c>
      <c r="T2481" t="s">
        <v>81</v>
      </c>
      <c r="U2481" t="s">
        <v>82</v>
      </c>
      <c r="V2481" t="s">
        <v>83</v>
      </c>
      <c r="W2481" t="s">
        <v>97</v>
      </c>
      <c r="X2481" t="s"/>
      <c r="Y2481" t="s">
        <v>85</v>
      </c>
      <c r="Z2481">
        <f>HYPERLINK("https://hotel-media.eclerx.com/savepage/tk_1546853841476795_sr_273.html","info")</f>
        <v/>
      </c>
      <c r="AA2481" t="n">
        <v>-2676551</v>
      </c>
      <c r="AB2481" t="s"/>
      <c r="AC2481" t="s"/>
      <c r="AD2481" t="s">
        <v>86</v>
      </c>
      <c r="AE2481" t="s"/>
      <c r="AF2481" t="s"/>
      <c r="AG2481" t="s"/>
      <c r="AH2481" t="s"/>
      <c r="AI2481" t="s"/>
      <c r="AJ2481" t="s"/>
      <c r="AK2481" t="s">
        <v>87</v>
      </c>
      <c r="AL2481" t="s"/>
      <c r="AM2481" t="s"/>
      <c r="AN2481" t="s">
        <v>87</v>
      </c>
      <c r="AO2481" t="s"/>
      <c r="AP2481" t="n">
        <v>92</v>
      </c>
      <c r="AQ2481" t="s">
        <v>88</v>
      </c>
      <c r="AR2481" t="s">
        <v>89</v>
      </c>
      <c r="AS2481" t="s"/>
      <c r="AT2481" t="s">
        <v>90</v>
      </c>
      <c r="AU2481" t="s"/>
      <c r="AV2481" t="s"/>
      <c r="AW2481" t="s"/>
      <c r="AX2481" t="s"/>
      <c r="AY2481" t="n">
        <v>2676551</v>
      </c>
      <c r="AZ2481" t="s">
        <v>384</v>
      </c>
      <c r="BA2481" t="s"/>
      <c r="BB2481" t="n">
        <v>28204</v>
      </c>
      <c r="BC2481" t="n">
        <v>53.552934</v>
      </c>
      <c r="BD2481" t="n">
        <v>53.552934</v>
      </c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92</v>
      </c>
    </row>
    <row r="2482" spans="1:70">
      <c r="A2482" t="s">
        <v>70</v>
      </c>
      <c r="B2482" t="s">
        <v>71</v>
      </c>
      <c r="C2482" t="s">
        <v>72</v>
      </c>
      <c r="D2482" t="n">
        <v>2</v>
      </c>
      <c r="E2482" t="s">
        <v>382</v>
      </c>
      <c r="F2482" t="n">
        <v>-1</v>
      </c>
      <c r="G2482" t="s">
        <v>74</v>
      </c>
      <c r="H2482" t="s">
        <v>75</v>
      </c>
      <c r="I2482" t="s"/>
      <c r="J2482" t="s">
        <v>74</v>
      </c>
      <c r="K2482" t="n">
        <v>134</v>
      </c>
      <c r="L2482" t="s">
        <v>76</v>
      </c>
      <c r="M2482" t="s"/>
      <c r="N2482" t="s">
        <v>389</v>
      </c>
      <c r="O2482" t="s">
        <v>78</v>
      </c>
      <c r="P2482" t="s">
        <v>382</v>
      </c>
      <c r="Q2482" t="s"/>
      <c r="R2482" t="s">
        <v>79</v>
      </c>
      <c r="S2482" t="s">
        <v>303</v>
      </c>
      <c r="T2482" t="s">
        <v>81</v>
      </c>
      <c r="U2482" t="s">
        <v>82</v>
      </c>
      <c r="V2482" t="s">
        <v>83</v>
      </c>
      <c r="W2482" t="s">
        <v>97</v>
      </c>
      <c r="X2482" t="s"/>
      <c r="Y2482" t="s">
        <v>85</v>
      </c>
      <c r="Z2482">
        <f>HYPERLINK("https://hotel-media.eclerx.com/savepage/tk_1546853841476795_sr_273.html","info")</f>
        <v/>
      </c>
      <c r="AA2482" t="n">
        <v>-2676551</v>
      </c>
      <c r="AB2482" t="s"/>
      <c r="AC2482" t="s"/>
      <c r="AD2482" t="s">
        <v>86</v>
      </c>
      <c r="AE2482" t="s"/>
      <c r="AF2482" t="s"/>
      <c r="AG2482" t="s"/>
      <c r="AH2482" t="s"/>
      <c r="AI2482" t="s"/>
      <c r="AJ2482" t="s"/>
      <c r="AK2482" t="s">
        <v>87</v>
      </c>
      <c r="AL2482" t="s"/>
      <c r="AM2482" t="s"/>
      <c r="AN2482" t="s">
        <v>87</v>
      </c>
      <c r="AO2482" t="s"/>
      <c r="AP2482" t="n">
        <v>92</v>
      </c>
      <c r="AQ2482" t="s">
        <v>88</v>
      </c>
      <c r="AR2482" t="s">
        <v>141</v>
      </c>
      <c r="AS2482" t="s"/>
      <c r="AT2482" t="s">
        <v>90</v>
      </c>
      <c r="AU2482" t="s"/>
      <c r="AV2482" t="s"/>
      <c r="AW2482" t="s"/>
      <c r="AX2482" t="s"/>
      <c r="AY2482" t="n">
        <v>2676551</v>
      </c>
      <c r="AZ2482" t="s">
        <v>384</v>
      </c>
      <c r="BA2482" t="s"/>
      <c r="BB2482" t="n">
        <v>28204</v>
      </c>
      <c r="BC2482" t="n">
        <v>53.552934</v>
      </c>
      <c r="BD2482" t="n">
        <v>53.552934</v>
      </c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92</v>
      </c>
    </row>
    <row r="2483" spans="1:70">
      <c r="A2483" t="s">
        <v>70</v>
      </c>
      <c r="B2483" t="s">
        <v>71</v>
      </c>
      <c r="C2483" t="s">
        <v>72</v>
      </c>
      <c r="D2483" t="n">
        <v>2</v>
      </c>
      <c r="E2483" t="s">
        <v>382</v>
      </c>
      <c r="F2483" t="n">
        <v>-1</v>
      </c>
      <c r="G2483" t="s">
        <v>74</v>
      </c>
      <c r="H2483" t="s">
        <v>75</v>
      </c>
      <c r="I2483" t="s"/>
      <c r="J2483" t="s">
        <v>74</v>
      </c>
      <c r="K2483" t="n">
        <v>134</v>
      </c>
      <c r="L2483" t="s">
        <v>76</v>
      </c>
      <c r="M2483" t="s"/>
      <c r="N2483" t="s">
        <v>388</v>
      </c>
      <c r="O2483" t="s">
        <v>78</v>
      </c>
      <c r="P2483" t="s">
        <v>382</v>
      </c>
      <c r="Q2483" t="s"/>
      <c r="R2483" t="s">
        <v>79</v>
      </c>
      <c r="S2483" t="s">
        <v>303</v>
      </c>
      <c r="T2483" t="s">
        <v>81</v>
      </c>
      <c r="U2483" t="s">
        <v>82</v>
      </c>
      <c r="V2483" t="s">
        <v>83</v>
      </c>
      <c r="W2483" t="s">
        <v>97</v>
      </c>
      <c r="X2483" t="s"/>
      <c r="Y2483" t="s">
        <v>85</v>
      </c>
      <c r="Z2483">
        <f>HYPERLINK("https://hotel-media.eclerx.com/savepage/tk_1546853841476795_sr_273.html","info")</f>
        <v/>
      </c>
      <c r="AA2483" t="n">
        <v>-2676551</v>
      </c>
      <c r="AB2483" t="s"/>
      <c r="AC2483" t="s"/>
      <c r="AD2483" t="s">
        <v>86</v>
      </c>
      <c r="AE2483" t="s"/>
      <c r="AF2483" t="s"/>
      <c r="AG2483" t="s"/>
      <c r="AH2483" t="s"/>
      <c r="AI2483" t="s"/>
      <c r="AJ2483" t="s"/>
      <c r="AK2483" t="s">
        <v>87</v>
      </c>
      <c r="AL2483" t="s"/>
      <c r="AM2483" t="s"/>
      <c r="AN2483" t="s">
        <v>87</v>
      </c>
      <c r="AO2483" t="s"/>
      <c r="AP2483" t="n">
        <v>92</v>
      </c>
      <c r="AQ2483" t="s">
        <v>88</v>
      </c>
      <c r="AR2483" t="s">
        <v>114</v>
      </c>
      <c r="AS2483" t="s"/>
      <c r="AT2483" t="s">
        <v>90</v>
      </c>
      <c r="AU2483" t="s"/>
      <c r="AV2483" t="s"/>
      <c r="AW2483" t="s"/>
      <c r="AX2483" t="s"/>
      <c r="AY2483" t="n">
        <v>2676551</v>
      </c>
      <c r="AZ2483" t="s">
        <v>384</v>
      </c>
      <c r="BA2483" t="s"/>
      <c r="BB2483" t="n">
        <v>28204</v>
      </c>
      <c r="BC2483" t="n">
        <v>53.552934</v>
      </c>
      <c r="BD2483" t="n">
        <v>53.552934</v>
      </c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92</v>
      </c>
    </row>
    <row r="2484" spans="1:70">
      <c r="A2484" t="s">
        <v>70</v>
      </c>
      <c r="B2484" t="s">
        <v>71</v>
      </c>
      <c r="C2484" t="s">
        <v>72</v>
      </c>
      <c r="D2484" t="n">
        <v>2</v>
      </c>
      <c r="E2484" t="s">
        <v>382</v>
      </c>
      <c r="F2484" t="n">
        <v>-1</v>
      </c>
      <c r="G2484" t="s">
        <v>74</v>
      </c>
      <c r="H2484" t="s">
        <v>75</v>
      </c>
      <c r="I2484" t="s"/>
      <c r="J2484" t="s">
        <v>74</v>
      </c>
      <c r="K2484" t="n">
        <v>136</v>
      </c>
      <c r="L2484" t="s">
        <v>76</v>
      </c>
      <c r="M2484" t="s"/>
      <c r="N2484" t="s">
        <v>128</v>
      </c>
      <c r="O2484" t="s">
        <v>78</v>
      </c>
      <c r="P2484" t="s">
        <v>382</v>
      </c>
      <c r="Q2484" t="s"/>
      <c r="R2484" t="s">
        <v>79</v>
      </c>
      <c r="S2484" t="s">
        <v>390</v>
      </c>
      <c r="T2484" t="s">
        <v>81</v>
      </c>
      <c r="U2484" t="s">
        <v>82</v>
      </c>
      <c r="V2484" t="s">
        <v>83</v>
      </c>
      <c r="W2484" t="s">
        <v>97</v>
      </c>
      <c r="X2484" t="s"/>
      <c r="Y2484" t="s">
        <v>85</v>
      </c>
      <c r="Z2484">
        <f>HYPERLINK("https://hotel-media.eclerx.com/savepage/tk_1546853841476795_sr_273.html","info")</f>
        <v/>
      </c>
      <c r="AA2484" t="n">
        <v>-2676551</v>
      </c>
      <c r="AB2484" t="s"/>
      <c r="AC2484" t="s"/>
      <c r="AD2484" t="s">
        <v>86</v>
      </c>
      <c r="AE2484" t="s"/>
      <c r="AF2484" t="s"/>
      <c r="AG2484" t="s"/>
      <c r="AH2484" t="s"/>
      <c r="AI2484" t="s"/>
      <c r="AJ2484" t="s"/>
      <c r="AK2484" t="s">
        <v>87</v>
      </c>
      <c r="AL2484" t="s"/>
      <c r="AM2484" t="s"/>
      <c r="AN2484" t="s">
        <v>87</v>
      </c>
      <c r="AO2484" t="s"/>
      <c r="AP2484" t="n">
        <v>92</v>
      </c>
      <c r="AQ2484" t="s">
        <v>88</v>
      </c>
      <c r="AR2484" t="s">
        <v>119</v>
      </c>
      <c r="AS2484" t="s"/>
      <c r="AT2484" t="s">
        <v>90</v>
      </c>
      <c r="AU2484" t="s"/>
      <c r="AV2484" t="s"/>
      <c r="AW2484" t="s"/>
      <c r="AX2484" t="s"/>
      <c r="AY2484" t="n">
        <v>2676551</v>
      </c>
      <c r="AZ2484" t="s">
        <v>384</v>
      </c>
      <c r="BA2484" t="s"/>
      <c r="BB2484" t="n">
        <v>28204</v>
      </c>
      <c r="BC2484" t="n">
        <v>53.552934</v>
      </c>
      <c r="BD2484" t="n">
        <v>53.552934</v>
      </c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92</v>
      </c>
    </row>
    <row r="2485" spans="1:70">
      <c r="A2485" t="s">
        <v>70</v>
      </c>
      <c r="B2485" t="s">
        <v>71</v>
      </c>
      <c r="C2485" t="s">
        <v>72</v>
      </c>
      <c r="D2485" t="n">
        <v>2</v>
      </c>
      <c r="E2485" t="s">
        <v>391</v>
      </c>
      <c r="F2485" t="n">
        <v>-1</v>
      </c>
      <c r="G2485" t="s">
        <v>74</v>
      </c>
      <c r="H2485" t="s">
        <v>75</v>
      </c>
      <c r="I2485" t="s"/>
      <c r="J2485" t="s">
        <v>74</v>
      </c>
      <c r="K2485" t="n">
        <v>147</v>
      </c>
      <c r="L2485" t="s">
        <v>76</v>
      </c>
      <c r="M2485" t="s"/>
      <c r="N2485" t="s">
        <v>392</v>
      </c>
      <c r="O2485" t="s">
        <v>78</v>
      </c>
      <c r="P2485" t="s">
        <v>391</v>
      </c>
      <c r="Q2485" t="s"/>
      <c r="R2485" t="s">
        <v>220</v>
      </c>
      <c r="S2485" t="s">
        <v>393</v>
      </c>
      <c r="T2485" t="s">
        <v>81</v>
      </c>
      <c r="U2485" t="s">
        <v>82</v>
      </c>
      <c r="V2485" t="s">
        <v>83</v>
      </c>
      <c r="W2485" t="s">
        <v>97</v>
      </c>
      <c r="X2485" t="s"/>
      <c r="Y2485" t="s">
        <v>85</v>
      </c>
      <c r="Z2485">
        <f>HYPERLINK("https://hotel-media.eclerx.com/savepage/tk_15468537649640777_sr_273.html","info")</f>
        <v/>
      </c>
      <c r="AA2485" t="n">
        <v>-2311837</v>
      </c>
      <c r="AB2485" t="s"/>
      <c r="AC2485" t="s"/>
      <c r="AD2485" t="s">
        <v>86</v>
      </c>
      <c r="AE2485" t="s"/>
      <c r="AF2485" t="s"/>
      <c r="AG2485" t="s"/>
      <c r="AH2485" t="s"/>
      <c r="AI2485" t="s"/>
      <c r="AJ2485" t="s"/>
      <c r="AK2485" t="s">
        <v>87</v>
      </c>
      <c r="AL2485" t="s"/>
      <c r="AM2485" t="s"/>
      <c r="AN2485" t="s">
        <v>87</v>
      </c>
      <c r="AO2485" t="s"/>
      <c r="AP2485" t="n">
        <v>53</v>
      </c>
      <c r="AQ2485" t="s">
        <v>88</v>
      </c>
      <c r="AR2485" t="s">
        <v>89</v>
      </c>
      <c r="AS2485" t="s"/>
      <c r="AT2485" t="s">
        <v>90</v>
      </c>
      <c r="AU2485" t="s"/>
      <c r="AV2485" t="s"/>
      <c r="AW2485" t="s"/>
      <c r="AX2485" t="s"/>
      <c r="AY2485" t="n">
        <v>2311837</v>
      </c>
      <c r="AZ2485" t="s">
        <v>394</v>
      </c>
      <c r="BA2485" t="s"/>
      <c r="BB2485" t="n">
        <v>103689</v>
      </c>
      <c r="BC2485" t="n">
        <v>53.571358</v>
      </c>
      <c r="BD2485" t="n">
        <v>53.571358</v>
      </c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92</v>
      </c>
    </row>
    <row r="2486" spans="1:70">
      <c r="A2486" t="s">
        <v>70</v>
      </c>
      <c r="B2486" t="s">
        <v>71</v>
      </c>
      <c r="C2486" t="s">
        <v>72</v>
      </c>
      <c r="D2486" t="n">
        <v>2</v>
      </c>
      <c r="E2486" t="s">
        <v>391</v>
      </c>
      <c r="F2486" t="n">
        <v>-1</v>
      </c>
      <c r="G2486" t="s">
        <v>74</v>
      </c>
      <c r="H2486" t="s">
        <v>75</v>
      </c>
      <c r="I2486" t="s"/>
      <c r="J2486" t="s">
        <v>74</v>
      </c>
      <c r="K2486" t="n">
        <v>196</v>
      </c>
      <c r="L2486" t="s">
        <v>76</v>
      </c>
      <c r="M2486" t="s"/>
      <c r="N2486" t="s">
        <v>137</v>
      </c>
      <c r="O2486" t="s">
        <v>78</v>
      </c>
      <c r="P2486" t="s">
        <v>391</v>
      </c>
      <c r="Q2486" t="s"/>
      <c r="R2486" t="s">
        <v>220</v>
      </c>
      <c r="S2486" t="s">
        <v>165</v>
      </c>
      <c r="T2486" t="s">
        <v>81</v>
      </c>
      <c r="U2486" t="s">
        <v>82</v>
      </c>
      <c r="V2486" t="s">
        <v>83</v>
      </c>
      <c r="W2486" t="s">
        <v>84</v>
      </c>
      <c r="X2486" t="s"/>
      <c r="Y2486" t="s">
        <v>85</v>
      </c>
      <c r="Z2486">
        <f>HYPERLINK("https://hotel-media.eclerx.com/savepage/tk_15468537649640777_sr_273.html","info")</f>
        <v/>
      </c>
      <c r="AA2486" t="n">
        <v>-2311837</v>
      </c>
      <c r="AB2486" t="s"/>
      <c r="AC2486" t="s"/>
      <c r="AD2486" t="s">
        <v>86</v>
      </c>
      <c r="AE2486" t="s"/>
      <c r="AF2486" t="s"/>
      <c r="AG2486" t="s"/>
      <c r="AH2486" t="s"/>
      <c r="AI2486" t="s"/>
      <c r="AJ2486" t="s"/>
      <c r="AK2486" t="s">
        <v>87</v>
      </c>
      <c r="AL2486" t="s"/>
      <c r="AM2486" t="s"/>
      <c r="AN2486" t="s">
        <v>87</v>
      </c>
      <c r="AO2486" t="s"/>
      <c r="AP2486" t="n">
        <v>53</v>
      </c>
      <c r="AQ2486" t="s">
        <v>88</v>
      </c>
      <c r="AR2486" t="s">
        <v>121</v>
      </c>
      <c r="AS2486" t="s"/>
      <c r="AT2486" t="s">
        <v>90</v>
      </c>
      <c r="AU2486" t="s"/>
      <c r="AV2486" t="s"/>
      <c r="AW2486" t="s"/>
      <c r="AX2486" t="s"/>
      <c r="AY2486" t="n">
        <v>2311837</v>
      </c>
      <c r="AZ2486" t="s">
        <v>394</v>
      </c>
      <c r="BA2486" t="s"/>
      <c r="BB2486" t="n">
        <v>103689</v>
      </c>
      <c r="BC2486" t="n">
        <v>53.571358</v>
      </c>
      <c r="BD2486" t="n">
        <v>53.571358</v>
      </c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92</v>
      </c>
    </row>
    <row r="2487" spans="1:70">
      <c r="A2487" t="s">
        <v>70</v>
      </c>
      <c r="B2487" t="s">
        <v>71</v>
      </c>
      <c r="C2487" t="s">
        <v>72</v>
      </c>
      <c r="D2487" t="n">
        <v>2</v>
      </c>
      <c r="E2487" t="s">
        <v>391</v>
      </c>
      <c r="F2487" t="n">
        <v>-1</v>
      </c>
      <c r="G2487" t="s">
        <v>74</v>
      </c>
      <c r="H2487" t="s">
        <v>75</v>
      </c>
      <c r="I2487" t="s"/>
      <c r="J2487" t="s">
        <v>74</v>
      </c>
      <c r="K2487" t="n">
        <v>238</v>
      </c>
      <c r="L2487" t="s">
        <v>76</v>
      </c>
      <c r="M2487" t="s"/>
      <c r="N2487" t="s">
        <v>395</v>
      </c>
      <c r="O2487" t="s">
        <v>78</v>
      </c>
      <c r="P2487" t="s">
        <v>391</v>
      </c>
      <c r="Q2487" t="s"/>
      <c r="R2487" t="s">
        <v>220</v>
      </c>
      <c r="S2487" t="s">
        <v>396</v>
      </c>
      <c r="T2487" t="s">
        <v>81</v>
      </c>
      <c r="U2487" t="s">
        <v>82</v>
      </c>
      <c r="V2487" t="s">
        <v>83</v>
      </c>
      <c r="W2487" t="s">
        <v>84</v>
      </c>
      <c r="X2487" t="s"/>
      <c r="Y2487" t="s">
        <v>85</v>
      </c>
      <c r="Z2487">
        <f>HYPERLINK("https://hotel-media.eclerx.com/savepage/tk_15468537649640777_sr_273.html","info")</f>
        <v/>
      </c>
      <c r="AA2487" t="n">
        <v>-2311837</v>
      </c>
      <c r="AB2487" t="s"/>
      <c r="AC2487" t="s"/>
      <c r="AD2487" t="s">
        <v>86</v>
      </c>
      <c r="AE2487" t="s"/>
      <c r="AF2487" t="s"/>
      <c r="AG2487" t="s"/>
      <c r="AH2487" t="s"/>
      <c r="AI2487" t="s"/>
      <c r="AJ2487" t="s"/>
      <c r="AK2487" t="s">
        <v>87</v>
      </c>
      <c r="AL2487" t="s"/>
      <c r="AM2487" t="s"/>
      <c r="AN2487" t="s">
        <v>87</v>
      </c>
      <c r="AO2487" t="s"/>
      <c r="AP2487" t="n">
        <v>53</v>
      </c>
      <c r="AQ2487" t="s">
        <v>88</v>
      </c>
      <c r="AR2487" t="s">
        <v>121</v>
      </c>
      <c r="AS2487" t="s"/>
      <c r="AT2487" t="s">
        <v>90</v>
      </c>
      <c r="AU2487" t="s"/>
      <c r="AV2487" t="s"/>
      <c r="AW2487" t="s"/>
      <c r="AX2487" t="s"/>
      <c r="AY2487" t="n">
        <v>2311837</v>
      </c>
      <c r="AZ2487" t="s">
        <v>394</v>
      </c>
      <c r="BA2487" t="s"/>
      <c r="BB2487" t="n">
        <v>103689</v>
      </c>
      <c r="BC2487" t="n">
        <v>53.571358</v>
      </c>
      <c r="BD2487" t="n">
        <v>53.571358</v>
      </c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92</v>
      </c>
    </row>
    <row r="2488" spans="1:70">
      <c r="A2488" t="s">
        <v>70</v>
      </c>
      <c r="B2488" t="s">
        <v>71</v>
      </c>
      <c r="C2488" t="s">
        <v>72</v>
      </c>
      <c r="D2488" t="n">
        <v>2</v>
      </c>
      <c r="E2488" t="s">
        <v>397</v>
      </c>
      <c r="F2488" t="n">
        <v>-1</v>
      </c>
      <c r="G2488" t="s">
        <v>74</v>
      </c>
      <c r="H2488" t="s">
        <v>75</v>
      </c>
      <c r="I2488" t="s"/>
      <c r="J2488" t="s">
        <v>74</v>
      </c>
      <c r="K2488" t="n">
        <v>164</v>
      </c>
      <c r="L2488" t="s">
        <v>76</v>
      </c>
      <c r="M2488" t="s"/>
      <c r="N2488" t="s">
        <v>398</v>
      </c>
      <c r="O2488" t="s">
        <v>78</v>
      </c>
      <c r="P2488" t="s">
        <v>397</v>
      </c>
      <c r="Q2488" t="s"/>
      <c r="R2488" t="s">
        <v>220</v>
      </c>
      <c r="S2488" t="s">
        <v>228</v>
      </c>
      <c r="T2488" t="s">
        <v>81</v>
      </c>
      <c r="U2488" t="s">
        <v>82</v>
      </c>
      <c r="V2488" t="s">
        <v>83</v>
      </c>
      <c r="W2488" t="s">
        <v>84</v>
      </c>
      <c r="X2488" t="s"/>
      <c r="Y2488" t="s">
        <v>85</v>
      </c>
      <c r="Z2488">
        <f>HYPERLINK("https://hotel-media.eclerx.com/savepage/tk_15468537033345237_sr_273.html","info")</f>
        <v/>
      </c>
      <c r="AA2488" t="n">
        <v>-2311936</v>
      </c>
      <c r="AB2488" t="s"/>
      <c r="AC2488" t="s"/>
      <c r="AD2488" t="s">
        <v>86</v>
      </c>
      <c r="AE2488" t="s"/>
      <c r="AF2488" t="s"/>
      <c r="AG2488" t="s"/>
      <c r="AH2488" t="s"/>
      <c r="AI2488" t="s"/>
      <c r="AJ2488" t="s"/>
      <c r="AK2488" t="s">
        <v>87</v>
      </c>
      <c r="AL2488" t="s"/>
      <c r="AM2488" t="s"/>
      <c r="AN2488" t="s">
        <v>87</v>
      </c>
      <c r="AO2488" t="s"/>
      <c r="AP2488" t="n">
        <v>31</v>
      </c>
      <c r="AQ2488" t="s">
        <v>88</v>
      </c>
      <c r="AR2488" t="s">
        <v>124</v>
      </c>
      <c r="AS2488" t="s"/>
      <c r="AT2488" t="s">
        <v>90</v>
      </c>
      <c r="AU2488" t="s"/>
      <c r="AV2488" t="s"/>
      <c r="AW2488" t="s"/>
      <c r="AX2488" t="s"/>
      <c r="AY2488" t="n">
        <v>2311936</v>
      </c>
      <c r="AZ2488" t="s">
        <v>399</v>
      </c>
      <c r="BA2488" t="s"/>
      <c r="BB2488" t="n">
        <v>57292</v>
      </c>
      <c r="BC2488" t="n">
        <v>53.564585</v>
      </c>
      <c r="BD2488" t="n">
        <v>53.564585</v>
      </c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92</v>
      </c>
    </row>
    <row r="2489" spans="1:70">
      <c r="A2489" t="s">
        <v>70</v>
      </c>
      <c r="B2489" t="s">
        <v>71</v>
      </c>
      <c r="C2489" t="s">
        <v>72</v>
      </c>
      <c r="D2489" t="n">
        <v>2</v>
      </c>
      <c r="E2489" t="s">
        <v>397</v>
      </c>
      <c r="F2489" t="n">
        <v>-1</v>
      </c>
      <c r="G2489" t="s">
        <v>74</v>
      </c>
      <c r="H2489" t="s">
        <v>75</v>
      </c>
      <c r="I2489" t="s"/>
      <c r="J2489" t="s">
        <v>74</v>
      </c>
      <c r="K2489" t="n">
        <v>164</v>
      </c>
      <c r="L2489" t="s">
        <v>76</v>
      </c>
      <c r="M2489" t="s"/>
      <c r="N2489" t="s">
        <v>398</v>
      </c>
      <c r="O2489" t="s">
        <v>78</v>
      </c>
      <c r="P2489" t="s">
        <v>397</v>
      </c>
      <c r="Q2489" t="s"/>
      <c r="R2489" t="s">
        <v>220</v>
      </c>
      <c r="S2489" t="s">
        <v>228</v>
      </c>
      <c r="T2489" t="s">
        <v>81</v>
      </c>
      <c r="U2489" t="s">
        <v>82</v>
      </c>
      <c r="V2489" t="s">
        <v>83</v>
      </c>
      <c r="W2489" t="s">
        <v>84</v>
      </c>
      <c r="X2489" t="s"/>
      <c r="Y2489" t="s">
        <v>85</v>
      </c>
      <c r="Z2489">
        <f>HYPERLINK("https://hotel-media.eclerx.com/savepage/tk_15468537033345237_sr_273.html","info")</f>
        <v/>
      </c>
      <c r="AA2489" t="n">
        <v>-2311936</v>
      </c>
      <c r="AB2489" t="s"/>
      <c r="AC2489" t="s"/>
      <c r="AD2489" t="s">
        <v>86</v>
      </c>
      <c r="AE2489" t="s"/>
      <c r="AF2489" t="s"/>
      <c r="AG2489" t="s"/>
      <c r="AH2489" t="s"/>
      <c r="AI2489" t="s"/>
      <c r="AJ2489" t="s"/>
      <c r="AK2489" t="s">
        <v>87</v>
      </c>
      <c r="AL2489" t="s"/>
      <c r="AM2489" t="s"/>
      <c r="AN2489" t="s">
        <v>87</v>
      </c>
      <c r="AO2489" t="s"/>
      <c r="AP2489" t="n">
        <v>31</v>
      </c>
      <c r="AQ2489" t="s">
        <v>88</v>
      </c>
      <c r="AR2489" t="s">
        <v>119</v>
      </c>
      <c r="AS2489" t="s"/>
      <c r="AT2489" t="s">
        <v>90</v>
      </c>
      <c r="AU2489" t="s"/>
      <c r="AV2489" t="s"/>
      <c r="AW2489" t="s"/>
      <c r="AX2489" t="s"/>
      <c r="AY2489" t="n">
        <v>2311936</v>
      </c>
      <c r="AZ2489" t="s">
        <v>399</v>
      </c>
      <c r="BA2489" t="s"/>
      <c r="BB2489" t="n">
        <v>57292</v>
      </c>
      <c r="BC2489" t="n">
        <v>53.564585</v>
      </c>
      <c r="BD2489" t="n">
        <v>53.564585</v>
      </c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92</v>
      </c>
    </row>
    <row r="2490" spans="1:70">
      <c r="A2490" t="s">
        <v>70</v>
      </c>
      <c r="B2490" t="s">
        <v>71</v>
      </c>
      <c r="C2490" t="s">
        <v>72</v>
      </c>
      <c r="D2490" t="n">
        <v>2</v>
      </c>
      <c r="E2490" t="s">
        <v>397</v>
      </c>
      <c r="F2490" t="n">
        <v>-1</v>
      </c>
      <c r="G2490" t="s">
        <v>74</v>
      </c>
      <c r="H2490" t="s">
        <v>75</v>
      </c>
      <c r="I2490" t="s"/>
      <c r="J2490" t="s">
        <v>74</v>
      </c>
      <c r="K2490" t="n">
        <v>164</v>
      </c>
      <c r="L2490" t="s">
        <v>76</v>
      </c>
      <c r="M2490" t="s"/>
      <c r="N2490" t="s">
        <v>400</v>
      </c>
      <c r="O2490" t="s">
        <v>78</v>
      </c>
      <c r="P2490" t="s">
        <v>397</v>
      </c>
      <c r="Q2490" t="s"/>
      <c r="R2490" t="s">
        <v>220</v>
      </c>
      <c r="S2490" t="s">
        <v>228</v>
      </c>
      <c r="T2490" t="s">
        <v>81</v>
      </c>
      <c r="U2490" t="s">
        <v>82</v>
      </c>
      <c r="V2490" t="s">
        <v>83</v>
      </c>
      <c r="W2490" t="s">
        <v>84</v>
      </c>
      <c r="X2490" t="s"/>
      <c r="Y2490" t="s">
        <v>85</v>
      </c>
      <c r="Z2490">
        <f>HYPERLINK("https://hotel-media.eclerx.com/savepage/tk_15468537033345237_sr_273.html","info")</f>
        <v/>
      </c>
      <c r="AA2490" t="n">
        <v>-2311936</v>
      </c>
      <c r="AB2490" t="s"/>
      <c r="AC2490" t="s"/>
      <c r="AD2490" t="s">
        <v>86</v>
      </c>
      <c r="AE2490" t="s"/>
      <c r="AF2490" t="s"/>
      <c r="AG2490" t="s"/>
      <c r="AH2490" t="s"/>
      <c r="AI2490" t="s"/>
      <c r="AJ2490" t="s"/>
      <c r="AK2490" t="s">
        <v>87</v>
      </c>
      <c r="AL2490" t="s"/>
      <c r="AM2490" t="s"/>
      <c r="AN2490" t="s">
        <v>87</v>
      </c>
      <c r="AO2490" t="s"/>
      <c r="AP2490" t="n">
        <v>31</v>
      </c>
      <c r="AQ2490" t="s">
        <v>88</v>
      </c>
      <c r="AR2490" t="s">
        <v>121</v>
      </c>
      <c r="AS2490" t="s"/>
      <c r="AT2490" t="s">
        <v>90</v>
      </c>
      <c r="AU2490" t="s"/>
      <c r="AV2490" t="s"/>
      <c r="AW2490" t="s"/>
      <c r="AX2490" t="s"/>
      <c r="AY2490" t="n">
        <v>2311936</v>
      </c>
      <c r="AZ2490" t="s">
        <v>399</v>
      </c>
      <c r="BA2490" t="s"/>
      <c r="BB2490" t="n">
        <v>57292</v>
      </c>
      <c r="BC2490" t="n">
        <v>53.564585</v>
      </c>
      <c r="BD2490" t="n">
        <v>53.564585</v>
      </c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92</v>
      </c>
    </row>
    <row r="2491" spans="1:70">
      <c r="A2491" t="s">
        <v>70</v>
      </c>
      <c r="B2491" t="s">
        <v>71</v>
      </c>
      <c r="C2491" t="s">
        <v>72</v>
      </c>
      <c r="D2491" t="n">
        <v>2</v>
      </c>
      <c r="E2491" t="s">
        <v>397</v>
      </c>
      <c r="F2491" t="n">
        <v>-1</v>
      </c>
      <c r="G2491" t="s">
        <v>74</v>
      </c>
      <c r="H2491" t="s">
        <v>75</v>
      </c>
      <c r="I2491" t="s"/>
      <c r="J2491" t="s">
        <v>74</v>
      </c>
      <c r="K2491" t="n">
        <v>188</v>
      </c>
      <c r="L2491" t="s">
        <v>76</v>
      </c>
      <c r="M2491" t="s"/>
      <c r="N2491" t="s">
        <v>401</v>
      </c>
      <c r="O2491" t="s">
        <v>78</v>
      </c>
      <c r="P2491" t="s">
        <v>397</v>
      </c>
      <c r="Q2491" t="s"/>
      <c r="R2491" t="s">
        <v>220</v>
      </c>
      <c r="S2491" t="s">
        <v>402</v>
      </c>
      <c r="T2491" t="s">
        <v>81</v>
      </c>
      <c r="U2491" t="s">
        <v>82</v>
      </c>
      <c r="V2491" t="s">
        <v>83</v>
      </c>
      <c r="W2491" t="s">
        <v>84</v>
      </c>
      <c r="X2491" t="s"/>
      <c r="Y2491" t="s">
        <v>85</v>
      </c>
      <c r="Z2491">
        <f>HYPERLINK("https://hotel-media.eclerx.com/savepage/tk_15468537033345237_sr_273.html","info")</f>
        <v/>
      </c>
      <c r="AA2491" t="n">
        <v>-2311936</v>
      </c>
      <c r="AB2491" t="s"/>
      <c r="AC2491" t="s"/>
      <c r="AD2491" t="s">
        <v>86</v>
      </c>
      <c r="AE2491" t="s"/>
      <c r="AF2491" t="s"/>
      <c r="AG2491" t="s"/>
      <c r="AH2491" t="s"/>
      <c r="AI2491" t="s"/>
      <c r="AJ2491" t="s"/>
      <c r="AK2491" t="s">
        <v>87</v>
      </c>
      <c r="AL2491" t="s"/>
      <c r="AM2491" t="s"/>
      <c r="AN2491" t="s">
        <v>87</v>
      </c>
      <c r="AO2491" t="s"/>
      <c r="AP2491" t="n">
        <v>31</v>
      </c>
      <c r="AQ2491" t="s">
        <v>88</v>
      </c>
      <c r="AR2491" t="s">
        <v>124</v>
      </c>
      <c r="AS2491" t="s"/>
      <c r="AT2491" t="s">
        <v>90</v>
      </c>
      <c r="AU2491" t="s"/>
      <c r="AV2491" t="s"/>
      <c r="AW2491" t="s"/>
      <c r="AX2491" t="s"/>
      <c r="AY2491" t="n">
        <v>2311936</v>
      </c>
      <c r="AZ2491" t="s">
        <v>399</v>
      </c>
      <c r="BA2491" t="s"/>
      <c r="BB2491" t="n">
        <v>57292</v>
      </c>
      <c r="BC2491" t="n">
        <v>53.564585</v>
      </c>
      <c r="BD2491" t="n">
        <v>53.564585</v>
      </c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92</v>
      </c>
    </row>
    <row r="2492" spans="1:70">
      <c r="A2492" t="s">
        <v>70</v>
      </c>
      <c r="B2492" t="s">
        <v>71</v>
      </c>
      <c r="C2492" t="s">
        <v>72</v>
      </c>
      <c r="D2492" t="n">
        <v>2</v>
      </c>
      <c r="E2492" t="s">
        <v>397</v>
      </c>
      <c r="F2492" t="n">
        <v>-1</v>
      </c>
      <c r="G2492" t="s">
        <v>74</v>
      </c>
      <c r="H2492" t="s">
        <v>75</v>
      </c>
      <c r="I2492" t="s"/>
      <c r="J2492" t="s">
        <v>74</v>
      </c>
      <c r="K2492" t="n">
        <v>188</v>
      </c>
      <c r="L2492" t="s">
        <v>76</v>
      </c>
      <c r="M2492" t="s"/>
      <c r="N2492" t="s">
        <v>403</v>
      </c>
      <c r="O2492" t="s">
        <v>78</v>
      </c>
      <c r="P2492" t="s">
        <v>397</v>
      </c>
      <c r="Q2492" t="s"/>
      <c r="R2492" t="s">
        <v>220</v>
      </c>
      <c r="S2492" t="s">
        <v>402</v>
      </c>
      <c r="T2492" t="s">
        <v>81</v>
      </c>
      <c r="U2492" t="s">
        <v>82</v>
      </c>
      <c r="V2492" t="s">
        <v>83</v>
      </c>
      <c r="W2492" t="s">
        <v>84</v>
      </c>
      <c r="X2492" t="s"/>
      <c r="Y2492" t="s">
        <v>85</v>
      </c>
      <c r="Z2492">
        <f>HYPERLINK("https://hotel-media.eclerx.com/savepage/tk_15468537033345237_sr_273.html","info")</f>
        <v/>
      </c>
      <c r="AA2492" t="n">
        <v>-2311936</v>
      </c>
      <c r="AB2492" t="s"/>
      <c r="AC2492" t="s"/>
      <c r="AD2492" t="s">
        <v>86</v>
      </c>
      <c r="AE2492" t="s"/>
      <c r="AF2492" t="s"/>
      <c r="AG2492" t="s"/>
      <c r="AH2492" t="s"/>
      <c r="AI2492" t="s"/>
      <c r="AJ2492" t="s"/>
      <c r="AK2492" t="s">
        <v>87</v>
      </c>
      <c r="AL2492" t="s"/>
      <c r="AM2492" t="s"/>
      <c r="AN2492" t="s">
        <v>87</v>
      </c>
      <c r="AO2492" t="s"/>
      <c r="AP2492" t="n">
        <v>31</v>
      </c>
      <c r="AQ2492" t="s">
        <v>88</v>
      </c>
      <c r="AR2492" t="s">
        <v>121</v>
      </c>
      <c r="AS2492" t="s"/>
      <c r="AT2492" t="s">
        <v>90</v>
      </c>
      <c r="AU2492" t="s"/>
      <c r="AV2492" t="s"/>
      <c r="AW2492" t="s"/>
      <c r="AX2492" t="s"/>
      <c r="AY2492" t="n">
        <v>2311936</v>
      </c>
      <c r="AZ2492" t="s">
        <v>399</v>
      </c>
      <c r="BA2492" t="s"/>
      <c r="BB2492" t="n">
        <v>57292</v>
      </c>
      <c r="BC2492" t="n">
        <v>53.564585</v>
      </c>
      <c r="BD2492" t="n">
        <v>53.564585</v>
      </c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92</v>
      </c>
    </row>
    <row r="2493" spans="1:70">
      <c r="A2493" t="s">
        <v>70</v>
      </c>
      <c r="B2493" t="s">
        <v>71</v>
      </c>
      <c r="C2493" t="s">
        <v>72</v>
      </c>
      <c r="D2493" t="n">
        <v>2</v>
      </c>
      <c r="E2493" t="s">
        <v>397</v>
      </c>
      <c r="F2493" t="n">
        <v>-1</v>
      </c>
      <c r="G2493" t="s">
        <v>74</v>
      </c>
      <c r="H2493" t="s">
        <v>75</v>
      </c>
      <c r="I2493" t="s"/>
      <c r="J2493" t="s">
        <v>74</v>
      </c>
      <c r="K2493" t="n">
        <v>188</v>
      </c>
      <c r="L2493" t="s">
        <v>76</v>
      </c>
      <c r="M2493" t="s"/>
      <c r="N2493" t="s">
        <v>401</v>
      </c>
      <c r="O2493" t="s">
        <v>78</v>
      </c>
      <c r="P2493" t="s">
        <v>397</v>
      </c>
      <c r="Q2493" t="s"/>
      <c r="R2493" t="s">
        <v>220</v>
      </c>
      <c r="S2493" t="s">
        <v>402</v>
      </c>
      <c r="T2493" t="s">
        <v>81</v>
      </c>
      <c r="U2493" t="s">
        <v>82</v>
      </c>
      <c r="V2493" t="s">
        <v>83</v>
      </c>
      <c r="W2493" t="s">
        <v>84</v>
      </c>
      <c r="X2493" t="s"/>
      <c r="Y2493" t="s">
        <v>85</v>
      </c>
      <c r="Z2493">
        <f>HYPERLINK("https://hotel-media.eclerx.com/savepage/tk_15468537033345237_sr_273.html","info")</f>
        <v/>
      </c>
      <c r="AA2493" t="n">
        <v>-2311936</v>
      </c>
      <c r="AB2493" t="s"/>
      <c r="AC2493" t="s"/>
      <c r="AD2493" t="s">
        <v>86</v>
      </c>
      <c r="AE2493" t="s"/>
      <c r="AF2493" t="s"/>
      <c r="AG2493" t="s"/>
      <c r="AH2493" t="s"/>
      <c r="AI2493" t="s"/>
      <c r="AJ2493" t="s"/>
      <c r="AK2493" t="s">
        <v>87</v>
      </c>
      <c r="AL2493" t="s"/>
      <c r="AM2493" t="s"/>
      <c r="AN2493" t="s">
        <v>87</v>
      </c>
      <c r="AO2493" t="s"/>
      <c r="AP2493" t="n">
        <v>31</v>
      </c>
      <c r="AQ2493" t="s">
        <v>88</v>
      </c>
      <c r="AR2493" t="s">
        <v>119</v>
      </c>
      <c r="AS2493" t="s"/>
      <c r="AT2493" t="s">
        <v>90</v>
      </c>
      <c r="AU2493" t="s"/>
      <c r="AV2493" t="s"/>
      <c r="AW2493" t="s"/>
      <c r="AX2493" t="s"/>
      <c r="AY2493" t="n">
        <v>2311936</v>
      </c>
      <c r="AZ2493" t="s">
        <v>399</v>
      </c>
      <c r="BA2493" t="s"/>
      <c r="BB2493" t="n">
        <v>57292</v>
      </c>
      <c r="BC2493" t="n">
        <v>53.564585</v>
      </c>
      <c r="BD2493" t="n">
        <v>53.564585</v>
      </c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92</v>
      </c>
    </row>
    <row r="2494" spans="1:70">
      <c r="A2494" t="s">
        <v>70</v>
      </c>
      <c r="B2494" t="s">
        <v>71</v>
      </c>
      <c r="C2494" t="s">
        <v>72</v>
      </c>
      <c r="D2494" t="n">
        <v>2</v>
      </c>
      <c r="E2494" t="s">
        <v>397</v>
      </c>
      <c r="F2494" t="n">
        <v>-1</v>
      </c>
      <c r="G2494" t="s">
        <v>74</v>
      </c>
      <c r="H2494" t="s">
        <v>75</v>
      </c>
      <c r="I2494" t="s"/>
      <c r="J2494" t="s">
        <v>74</v>
      </c>
      <c r="K2494" t="n">
        <v>193</v>
      </c>
      <c r="L2494" t="s">
        <v>76</v>
      </c>
      <c r="M2494" t="s"/>
      <c r="N2494" t="s">
        <v>404</v>
      </c>
      <c r="O2494" t="s">
        <v>78</v>
      </c>
      <c r="P2494" t="s">
        <v>397</v>
      </c>
      <c r="Q2494" t="s"/>
      <c r="R2494" t="s">
        <v>220</v>
      </c>
      <c r="S2494" t="s">
        <v>405</v>
      </c>
      <c r="T2494" t="s">
        <v>81</v>
      </c>
      <c r="U2494" t="s">
        <v>82</v>
      </c>
      <c r="V2494" t="s">
        <v>83</v>
      </c>
      <c r="W2494" t="s">
        <v>84</v>
      </c>
      <c r="X2494" t="s"/>
      <c r="Y2494" t="s">
        <v>85</v>
      </c>
      <c r="Z2494">
        <f>HYPERLINK("https://hotel-media.eclerx.com/savepage/tk_15468537033345237_sr_273.html","info")</f>
        <v/>
      </c>
      <c r="AA2494" t="n">
        <v>-2311936</v>
      </c>
      <c r="AB2494" t="s"/>
      <c r="AC2494" t="s"/>
      <c r="AD2494" t="s">
        <v>86</v>
      </c>
      <c r="AE2494" t="s"/>
      <c r="AF2494" t="s"/>
      <c r="AG2494" t="s"/>
      <c r="AH2494" t="s"/>
      <c r="AI2494" t="s"/>
      <c r="AJ2494" t="s"/>
      <c r="AK2494" t="s">
        <v>87</v>
      </c>
      <c r="AL2494" t="s"/>
      <c r="AM2494" t="s"/>
      <c r="AN2494" t="s">
        <v>87</v>
      </c>
      <c r="AO2494" t="s"/>
      <c r="AP2494" t="n">
        <v>31</v>
      </c>
      <c r="AQ2494" t="s">
        <v>88</v>
      </c>
      <c r="AR2494" t="s">
        <v>123</v>
      </c>
      <c r="AS2494" t="s"/>
      <c r="AT2494" t="s">
        <v>90</v>
      </c>
      <c r="AU2494" t="s"/>
      <c r="AV2494" t="s"/>
      <c r="AW2494" t="s"/>
      <c r="AX2494" t="s"/>
      <c r="AY2494" t="n">
        <v>2311936</v>
      </c>
      <c r="AZ2494" t="s">
        <v>399</v>
      </c>
      <c r="BA2494" t="s"/>
      <c r="BB2494" t="n">
        <v>57292</v>
      </c>
      <c r="BC2494" t="n">
        <v>53.564585</v>
      </c>
      <c r="BD2494" t="n">
        <v>53.564585</v>
      </c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92</v>
      </c>
    </row>
    <row r="2495" spans="1:70">
      <c r="A2495" t="s">
        <v>70</v>
      </c>
      <c r="B2495" t="s">
        <v>71</v>
      </c>
      <c r="C2495" t="s">
        <v>72</v>
      </c>
      <c r="D2495" t="n">
        <v>2</v>
      </c>
      <c r="E2495" t="s">
        <v>397</v>
      </c>
      <c r="F2495" t="n">
        <v>-1</v>
      </c>
      <c r="G2495" t="s">
        <v>74</v>
      </c>
      <c r="H2495" t="s">
        <v>75</v>
      </c>
      <c r="I2495" t="s"/>
      <c r="J2495" t="s">
        <v>74</v>
      </c>
      <c r="K2495" t="n">
        <v>193</v>
      </c>
      <c r="L2495" t="s">
        <v>76</v>
      </c>
      <c r="M2495" t="s"/>
      <c r="N2495" t="s">
        <v>406</v>
      </c>
      <c r="O2495" t="s">
        <v>78</v>
      </c>
      <c r="P2495" t="s">
        <v>397</v>
      </c>
      <c r="Q2495" t="s"/>
      <c r="R2495" t="s">
        <v>220</v>
      </c>
      <c r="S2495" t="s">
        <v>405</v>
      </c>
      <c r="T2495" t="s">
        <v>81</v>
      </c>
      <c r="U2495" t="s">
        <v>82</v>
      </c>
      <c r="V2495" t="s">
        <v>83</v>
      </c>
      <c r="W2495" t="s">
        <v>84</v>
      </c>
      <c r="X2495" t="s"/>
      <c r="Y2495" t="s">
        <v>85</v>
      </c>
      <c r="Z2495">
        <f>HYPERLINK("https://hotel-media.eclerx.com/savepage/tk_15468537033345237_sr_273.html","info")</f>
        <v/>
      </c>
      <c r="AA2495" t="n">
        <v>-2311936</v>
      </c>
      <c r="AB2495" t="s"/>
      <c r="AC2495" t="s"/>
      <c r="AD2495" t="s">
        <v>86</v>
      </c>
      <c r="AE2495" t="s"/>
      <c r="AF2495" t="s"/>
      <c r="AG2495" t="s"/>
      <c r="AH2495" t="s"/>
      <c r="AI2495" t="s"/>
      <c r="AJ2495" t="s"/>
      <c r="AK2495" t="s">
        <v>87</v>
      </c>
      <c r="AL2495" t="s"/>
      <c r="AM2495" t="s"/>
      <c r="AN2495" t="s">
        <v>87</v>
      </c>
      <c r="AO2495" t="s"/>
      <c r="AP2495" t="n">
        <v>31</v>
      </c>
      <c r="AQ2495" t="s">
        <v>88</v>
      </c>
      <c r="AR2495" t="s">
        <v>124</v>
      </c>
      <c r="AS2495" t="s"/>
      <c r="AT2495" t="s">
        <v>90</v>
      </c>
      <c r="AU2495" t="s"/>
      <c r="AV2495" t="s"/>
      <c r="AW2495" t="s"/>
      <c r="AX2495" t="s"/>
      <c r="AY2495" t="n">
        <v>2311936</v>
      </c>
      <c r="AZ2495" t="s">
        <v>399</v>
      </c>
      <c r="BA2495" t="s"/>
      <c r="BB2495" t="n">
        <v>57292</v>
      </c>
      <c r="BC2495" t="n">
        <v>53.564585</v>
      </c>
      <c r="BD2495" t="n">
        <v>53.564585</v>
      </c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92</v>
      </c>
    </row>
    <row r="2496" spans="1:70">
      <c r="A2496" t="s">
        <v>70</v>
      </c>
      <c r="B2496" t="s">
        <v>71</v>
      </c>
      <c r="C2496" t="s">
        <v>72</v>
      </c>
      <c r="D2496" t="n">
        <v>2</v>
      </c>
      <c r="E2496" t="s">
        <v>397</v>
      </c>
      <c r="F2496" t="n">
        <v>-1</v>
      </c>
      <c r="G2496" t="s">
        <v>74</v>
      </c>
      <c r="H2496" t="s">
        <v>75</v>
      </c>
      <c r="I2496" t="s"/>
      <c r="J2496" t="s">
        <v>74</v>
      </c>
      <c r="K2496" t="n">
        <v>193</v>
      </c>
      <c r="L2496" t="s">
        <v>76</v>
      </c>
      <c r="M2496" t="s"/>
      <c r="N2496" t="s">
        <v>406</v>
      </c>
      <c r="O2496" t="s">
        <v>78</v>
      </c>
      <c r="P2496" t="s">
        <v>397</v>
      </c>
      <c r="Q2496" t="s"/>
      <c r="R2496" t="s">
        <v>220</v>
      </c>
      <c r="S2496" t="s">
        <v>405</v>
      </c>
      <c r="T2496" t="s">
        <v>81</v>
      </c>
      <c r="U2496" t="s">
        <v>82</v>
      </c>
      <c r="V2496" t="s">
        <v>83</v>
      </c>
      <c r="W2496" t="s">
        <v>84</v>
      </c>
      <c r="X2496" t="s"/>
      <c r="Y2496" t="s">
        <v>85</v>
      </c>
      <c r="Z2496">
        <f>HYPERLINK("https://hotel-media.eclerx.com/savepage/tk_15468537033345237_sr_273.html","info")</f>
        <v/>
      </c>
      <c r="AA2496" t="n">
        <v>-2311936</v>
      </c>
      <c r="AB2496" t="s"/>
      <c r="AC2496" t="s"/>
      <c r="AD2496" t="s">
        <v>86</v>
      </c>
      <c r="AE2496" t="s"/>
      <c r="AF2496" t="s"/>
      <c r="AG2496" t="s"/>
      <c r="AH2496" t="s"/>
      <c r="AI2496" t="s"/>
      <c r="AJ2496" t="s"/>
      <c r="AK2496" t="s">
        <v>87</v>
      </c>
      <c r="AL2496" t="s"/>
      <c r="AM2496" t="s"/>
      <c r="AN2496" t="s">
        <v>87</v>
      </c>
      <c r="AO2496" t="s"/>
      <c r="AP2496" t="n">
        <v>31</v>
      </c>
      <c r="AQ2496" t="s">
        <v>88</v>
      </c>
      <c r="AR2496" t="s">
        <v>119</v>
      </c>
      <c r="AS2496" t="s"/>
      <c r="AT2496" t="s">
        <v>90</v>
      </c>
      <c r="AU2496" t="s"/>
      <c r="AV2496" t="s"/>
      <c r="AW2496" t="s"/>
      <c r="AX2496" t="s"/>
      <c r="AY2496" t="n">
        <v>2311936</v>
      </c>
      <c r="AZ2496" t="s">
        <v>399</v>
      </c>
      <c r="BA2496" t="s"/>
      <c r="BB2496" t="n">
        <v>57292</v>
      </c>
      <c r="BC2496" t="n">
        <v>53.564585</v>
      </c>
      <c r="BD2496" t="n">
        <v>53.564585</v>
      </c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92</v>
      </c>
    </row>
    <row r="2497" spans="1:70">
      <c r="A2497" t="s">
        <v>70</v>
      </c>
      <c r="B2497" t="s">
        <v>71</v>
      </c>
      <c r="C2497" t="s">
        <v>72</v>
      </c>
      <c r="D2497" t="n">
        <v>2</v>
      </c>
      <c r="E2497" t="s">
        <v>397</v>
      </c>
      <c r="F2497" t="n">
        <v>-1</v>
      </c>
      <c r="G2497" t="s">
        <v>74</v>
      </c>
      <c r="H2497" t="s">
        <v>75</v>
      </c>
      <c r="I2497" t="s"/>
      <c r="J2497" t="s">
        <v>74</v>
      </c>
      <c r="K2497" t="n">
        <v>193</v>
      </c>
      <c r="L2497" t="s">
        <v>76</v>
      </c>
      <c r="M2497" t="s"/>
      <c r="N2497" t="s">
        <v>407</v>
      </c>
      <c r="O2497" t="s">
        <v>78</v>
      </c>
      <c r="P2497" t="s">
        <v>397</v>
      </c>
      <c r="Q2497" t="s"/>
      <c r="R2497" t="s">
        <v>220</v>
      </c>
      <c r="S2497" t="s">
        <v>405</v>
      </c>
      <c r="T2497" t="s">
        <v>81</v>
      </c>
      <c r="U2497" t="s">
        <v>82</v>
      </c>
      <c r="V2497" t="s">
        <v>83</v>
      </c>
      <c r="W2497" t="s">
        <v>84</v>
      </c>
      <c r="X2497" t="s"/>
      <c r="Y2497" t="s">
        <v>85</v>
      </c>
      <c r="Z2497">
        <f>HYPERLINK("https://hotel-media.eclerx.com/savepage/tk_15468537033345237_sr_273.html","info")</f>
        <v/>
      </c>
      <c r="AA2497" t="n">
        <v>-2311936</v>
      </c>
      <c r="AB2497" t="s"/>
      <c r="AC2497" t="s"/>
      <c r="AD2497" t="s">
        <v>86</v>
      </c>
      <c r="AE2497" t="s"/>
      <c r="AF2497" t="s"/>
      <c r="AG2497" t="s"/>
      <c r="AH2497" t="s"/>
      <c r="AI2497" t="s"/>
      <c r="AJ2497" t="s"/>
      <c r="AK2497" t="s">
        <v>87</v>
      </c>
      <c r="AL2497" t="s"/>
      <c r="AM2497" t="s"/>
      <c r="AN2497" t="s">
        <v>87</v>
      </c>
      <c r="AO2497" t="s"/>
      <c r="AP2497" t="n">
        <v>31</v>
      </c>
      <c r="AQ2497" t="s">
        <v>88</v>
      </c>
      <c r="AR2497" t="s">
        <v>121</v>
      </c>
      <c r="AS2497" t="s"/>
      <c r="AT2497" t="s">
        <v>90</v>
      </c>
      <c r="AU2497" t="s"/>
      <c r="AV2497" t="s"/>
      <c r="AW2497" t="s"/>
      <c r="AX2497" t="s"/>
      <c r="AY2497" t="n">
        <v>2311936</v>
      </c>
      <c r="AZ2497" t="s">
        <v>399</v>
      </c>
      <c r="BA2497" t="s"/>
      <c r="BB2497" t="n">
        <v>57292</v>
      </c>
      <c r="BC2497" t="n">
        <v>53.564585</v>
      </c>
      <c r="BD2497" t="n">
        <v>53.564585</v>
      </c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92</v>
      </c>
    </row>
    <row r="2498" spans="1:70">
      <c r="A2498" t="s">
        <v>70</v>
      </c>
      <c r="B2498" t="s">
        <v>71</v>
      </c>
      <c r="C2498" t="s">
        <v>72</v>
      </c>
      <c r="D2498" t="n">
        <v>2</v>
      </c>
      <c r="E2498" t="s">
        <v>397</v>
      </c>
      <c r="F2498" t="n">
        <v>-1</v>
      </c>
      <c r="G2498" t="s">
        <v>74</v>
      </c>
      <c r="H2498" t="s">
        <v>75</v>
      </c>
      <c r="I2498" t="s"/>
      <c r="J2498" t="s">
        <v>74</v>
      </c>
      <c r="K2498" t="n">
        <v>215</v>
      </c>
      <c r="L2498" t="s">
        <v>76</v>
      </c>
      <c r="M2498" t="s"/>
      <c r="N2498" t="s">
        <v>408</v>
      </c>
      <c r="O2498" t="s">
        <v>78</v>
      </c>
      <c r="P2498" t="s">
        <v>397</v>
      </c>
      <c r="Q2498" t="s"/>
      <c r="R2498" t="s">
        <v>220</v>
      </c>
      <c r="S2498" t="s">
        <v>409</v>
      </c>
      <c r="T2498" t="s">
        <v>81</v>
      </c>
      <c r="U2498" t="s">
        <v>82</v>
      </c>
      <c r="V2498" t="s">
        <v>83</v>
      </c>
      <c r="W2498" t="s">
        <v>84</v>
      </c>
      <c r="X2498" t="s"/>
      <c r="Y2498" t="s">
        <v>85</v>
      </c>
      <c r="Z2498">
        <f>HYPERLINK("https://hotel-media.eclerx.com/savepage/tk_15468537033345237_sr_273.html","info")</f>
        <v/>
      </c>
      <c r="AA2498" t="n">
        <v>-2311936</v>
      </c>
      <c r="AB2498" t="s"/>
      <c r="AC2498" t="s"/>
      <c r="AD2498" t="s">
        <v>86</v>
      </c>
      <c r="AE2498" t="s"/>
      <c r="AF2498" t="s"/>
      <c r="AG2498" t="s"/>
      <c r="AH2498" t="s"/>
      <c r="AI2498" t="s"/>
      <c r="AJ2498" t="s"/>
      <c r="AK2498" t="s">
        <v>87</v>
      </c>
      <c r="AL2498" t="s"/>
      <c r="AM2498" t="s"/>
      <c r="AN2498" t="s">
        <v>87</v>
      </c>
      <c r="AO2498" t="s"/>
      <c r="AP2498" t="n">
        <v>31</v>
      </c>
      <c r="AQ2498" t="s">
        <v>88</v>
      </c>
      <c r="AR2498" t="s">
        <v>89</v>
      </c>
      <c r="AS2498" t="s"/>
      <c r="AT2498" t="s">
        <v>90</v>
      </c>
      <c r="AU2498" t="s"/>
      <c r="AV2498" t="s"/>
      <c r="AW2498" t="s"/>
      <c r="AX2498" t="s"/>
      <c r="AY2498" t="n">
        <v>2311936</v>
      </c>
      <c r="AZ2498" t="s">
        <v>399</v>
      </c>
      <c r="BA2498" t="s"/>
      <c r="BB2498" t="n">
        <v>57292</v>
      </c>
      <c r="BC2498" t="n">
        <v>53.564585</v>
      </c>
      <c r="BD2498" t="n">
        <v>53.564585</v>
      </c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92</v>
      </c>
    </row>
    <row r="2499" spans="1:70">
      <c r="A2499" t="s">
        <v>70</v>
      </c>
      <c r="B2499" t="s">
        <v>71</v>
      </c>
      <c r="C2499" t="s">
        <v>72</v>
      </c>
      <c r="D2499" t="n">
        <v>2</v>
      </c>
      <c r="E2499" t="s">
        <v>397</v>
      </c>
      <c r="F2499" t="n">
        <v>-1</v>
      </c>
      <c r="G2499" t="s">
        <v>74</v>
      </c>
      <c r="H2499" t="s">
        <v>75</v>
      </c>
      <c r="I2499" t="s"/>
      <c r="J2499" t="s">
        <v>74</v>
      </c>
      <c r="K2499" t="n">
        <v>223</v>
      </c>
      <c r="L2499" t="s">
        <v>76</v>
      </c>
      <c r="M2499" t="s"/>
      <c r="N2499" t="s">
        <v>408</v>
      </c>
      <c r="O2499" t="s">
        <v>78</v>
      </c>
      <c r="P2499" t="s">
        <v>397</v>
      </c>
      <c r="Q2499" t="s"/>
      <c r="R2499" t="s">
        <v>220</v>
      </c>
      <c r="S2499" t="s">
        <v>410</v>
      </c>
      <c r="T2499" t="s">
        <v>81</v>
      </c>
      <c r="U2499" t="s">
        <v>82</v>
      </c>
      <c r="V2499" t="s">
        <v>83</v>
      </c>
      <c r="W2499" t="s">
        <v>84</v>
      </c>
      <c r="X2499" t="s"/>
      <c r="Y2499" t="s">
        <v>85</v>
      </c>
      <c r="Z2499">
        <f>HYPERLINK("https://hotel-media.eclerx.com/savepage/tk_15468537033345237_sr_273.html","info")</f>
        <v/>
      </c>
      <c r="AA2499" t="n">
        <v>-2311936</v>
      </c>
      <c r="AB2499" t="s"/>
      <c r="AC2499" t="s"/>
      <c r="AD2499" t="s">
        <v>86</v>
      </c>
      <c r="AE2499" t="s"/>
      <c r="AF2499" t="s"/>
      <c r="AG2499" t="s"/>
      <c r="AH2499" t="s"/>
      <c r="AI2499" t="s"/>
      <c r="AJ2499" t="s"/>
      <c r="AK2499" t="s">
        <v>87</v>
      </c>
      <c r="AL2499" t="s"/>
      <c r="AM2499" t="s"/>
      <c r="AN2499" t="s">
        <v>87</v>
      </c>
      <c r="AO2499" t="s"/>
      <c r="AP2499" t="n">
        <v>31</v>
      </c>
      <c r="AQ2499" t="s">
        <v>88</v>
      </c>
      <c r="AR2499" t="s">
        <v>114</v>
      </c>
      <c r="AS2499" t="s"/>
      <c r="AT2499" t="s">
        <v>90</v>
      </c>
      <c r="AU2499" t="s"/>
      <c r="AV2499" t="s"/>
      <c r="AW2499" t="s"/>
      <c r="AX2499" t="s"/>
      <c r="AY2499" t="n">
        <v>2311936</v>
      </c>
      <c r="AZ2499" t="s">
        <v>399</v>
      </c>
      <c r="BA2499" t="s"/>
      <c r="BB2499" t="n">
        <v>57292</v>
      </c>
      <c r="BC2499" t="n">
        <v>53.564585</v>
      </c>
      <c r="BD2499" t="n">
        <v>53.564585</v>
      </c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92</v>
      </c>
    </row>
    <row r="2500" spans="1:70">
      <c r="A2500" t="s">
        <v>70</v>
      </c>
      <c r="B2500" t="s">
        <v>71</v>
      </c>
      <c r="C2500" t="s">
        <v>72</v>
      </c>
      <c r="D2500" t="n">
        <v>2</v>
      </c>
      <c r="E2500" t="s">
        <v>397</v>
      </c>
      <c r="F2500" t="n">
        <v>-1</v>
      </c>
      <c r="G2500" t="s">
        <v>74</v>
      </c>
      <c r="H2500" t="s">
        <v>75</v>
      </c>
      <c r="I2500" t="s"/>
      <c r="J2500" t="s">
        <v>74</v>
      </c>
      <c r="K2500" t="n">
        <v>231</v>
      </c>
      <c r="L2500" t="s">
        <v>76</v>
      </c>
      <c r="M2500" t="s"/>
      <c r="N2500" t="s">
        <v>411</v>
      </c>
      <c r="O2500" t="s">
        <v>78</v>
      </c>
      <c r="P2500" t="s">
        <v>397</v>
      </c>
      <c r="Q2500" t="s"/>
      <c r="R2500" t="s">
        <v>220</v>
      </c>
      <c r="S2500" t="s">
        <v>176</v>
      </c>
      <c r="T2500" t="s">
        <v>81</v>
      </c>
      <c r="U2500" t="s">
        <v>82</v>
      </c>
      <c r="V2500" t="s">
        <v>83</v>
      </c>
      <c r="W2500" t="s">
        <v>84</v>
      </c>
      <c r="X2500" t="s"/>
      <c r="Y2500" t="s">
        <v>85</v>
      </c>
      <c r="Z2500">
        <f>HYPERLINK("https://hotel-media.eclerx.com/savepage/tk_15468537033345237_sr_273.html","info")</f>
        <v/>
      </c>
      <c r="AA2500" t="n">
        <v>-2311936</v>
      </c>
      <c r="AB2500" t="s"/>
      <c r="AC2500" t="s"/>
      <c r="AD2500" t="s">
        <v>86</v>
      </c>
      <c r="AE2500" t="s"/>
      <c r="AF2500" t="s"/>
      <c r="AG2500" t="s"/>
      <c r="AH2500" t="s"/>
      <c r="AI2500" t="s"/>
      <c r="AJ2500" t="s"/>
      <c r="AK2500" t="s">
        <v>87</v>
      </c>
      <c r="AL2500" t="s"/>
      <c r="AM2500" t="s"/>
      <c r="AN2500" t="s">
        <v>87</v>
      </c>
      <c r="AO2500" t="s"/>
      <c r="AP2500" t="n">
        <v>31</v>
      </c>
      <c r="AQ2500" t="s">
        <v>88</v>
      </c>
      <c r="AR2500" t="s">
        <v>123</v>
      </c>
      <c r="AS2500" t="s"/>
      <c r="AT2500" t="s">
        <v>90</v>
      </c>
      <c r="AU2500" t="s"/>
      <c r="AV2500" t="s"/>
      <c r="AW2500" t="s"/>
      <c r="AX2500" t="s"/>
      <c r="AY2500" t="n">
        <v>2311936</v>
      </c>
      <c r="AZ2500" t="s">
        <v>399</v>
      </c>
      <c r="BA2500" t="s"/>
      <c r="BB2500" t="n">
        <v>57292</v>
      </c>
      <c r="BC2500" t="n">
        <v>53.564585</v>
      </c>
      <c r="BD2500" t="n">
        <v>53.564585</v>
      </c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92</v>
      </c>
    </row>
    <row r="2501" spans="1:70">
      <c r="A2501" t="s">
        <v>70</v>
      </c>
      <c r="B2501" t="s">
        <v>71</v>
      </c>
      <c r="C2501" t="s">
        <v>72</v>
      </c>
      <c r="D2501" t="n">
        <v>2</v>
      </c>
      <c r="E2501" t="s">
        <v>397</v>
      </c>
      <c r="F2501" t="n">
        <v>-1</v>
      </c>
      <c r="G2501" t="s">
        <v>74</v>
      </c>
      <c r="H2501" t="s">
        <v>75</v>
      </c>
      <c r="I2501" t="s"/>
      <c r="J2501" t="s">
        <v>74</v>
      </c>
      <c r="K2501" t="n">
        <v>237</v>
      </c>
      <c r="L2501" t="s">
        <v>76</v>
      </c>
      <c r="M2501" t="s"/>
      <c r="N2501" t="s">
        <v>128</v>
      </c>
      <c r="O2501" t="s">
        <v>78</v>
      </c>
      <c r="P2501" t="s">
        <v>397</v>
      </c>
      <c r="Q2501" t="s"/>
      <c r="R2501" t="s">
        <v>220</v>
      </c>
      <c r="S2501" t="s">
        <v>178</v>
      </c>
      <c r="T2501" t="s">
        <v>81</v>
      </c>
      <c r="U2501" t="s">
        <v>82</v>
      </c>
      <c r="V2501" t="s">
        <v>83</v>
      </c>
      <c r="W2501" t="s">
        <v>84</v>
      </c>
      <c r="X2501" t="s"/>
      <c r="Y2501" t="s">
        <v>85</v>
      </c>
      <c r="Z2501">
        <f>HYPERLINK("https://hotel-media.eclerx.com/savepage/tk_15468537033345237_sr_273.html","info")</f>
        <v/>
      </c>
      <c r="AA2501" t="n">
        <v>-2311936</v>
      </c>
      <c r="AB2501" t="s"/>
      <c r="AC2501" t="s"/>
      <c r="AD2501" t="s">
        <v>86</v>
      </c>
      <c r="AE2501" t="s"/>
      <c r="AF2501" t="s"/>
      <c r="AG2501" t="s"/>
      <c r="AH2501" t="s"/>
      <c r="AI2501" t="s"/>
      <c r="AJ2501" t="s"/>
      <c r="AK2501" t="s">
        <v>87</v>
      </c>
      <c r="AL2501" t="s"/>
      <c r="AM2501" t="s"/>
      <c r="AN2501" t="s">
        <v>87</v>
      </c>
      <c r="AO2501" t="s"/>
      <c r="AP2501" t="n">
        <v>31</v>
      </c>
      <c r="AQ2501" t="s">
        <v>88</v>
      </c>
      <c r="AR2501" t="s">
        <v>119</v>
      </c>
      <c r="AS2501" t="s"/>
      <c r="AT2501" t="s">
        <v>90</v>
      </c>
      <c r="AU2501" t="s"/>
      <c r="AV2501" t="s"/>
      <c r="AW2501" t="s"/>
      <c r="AX2501" t="s"/>
      <c r="AY2501" t="n">
        <v>2311936</v>
      </c>
      <c r="AZ2501" t="s">
        <v>399</v>
      </c>
      <c r="BA2501" t="s"/>
      <c r="BB2501" t="n">
        <v>57292</v>
      </c>
      <c r="BC2501" t="n">
        <v>53.564585</v>
      </c>
      <c r="BD2501" t="n">
        <v>53.564585</v>
      </c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92</v>
      </c>
    </row>
    <row r="2502" spans="1:70">
      <c r="A2502" t="s">
        <v>70</v>
      </c>
      <c r="B2502" t="s">
        <v>71</v>
      </c>
      <c r="C2502" t="s">
        <v>72</v>
      </c>
      <c r="D2502" t="n">
        <v>2</v>
      </c>
      <c r="E2502" t="s">
        <v>397</v>
      </c>
      <c r="F2502" t="n">
        <v>-1</v>
      </c>
      <c r="G2502" t="s">
        <v>74</v>
      </c>
      <c r="H2502" t="s">
        <v>75</v>
      </c>
      <c r="I2502" t="s"/>
      <c r="J2502" t="s">
        <v>74</v>
      </c>
      <c r="K2502" t="n">
        <v>237</v>
      </c>
      <c r="L2502" t="s">
        <v>76</v>
      </c>
      <c r="M2502" t="s"/>
      <c r="N2502" t="s">
        <v>128</v>
      </c>
      <c r="O2502" t="s">
        <v>78</v>
      </c>
      <c r="P2502" t="s">
        <v>397</v>
      </c>
      <c r="Q2502" t="s"/>
      <c r="R2502" t="s">
        <v>220</v>
      </c>
      <c r="S2502" t="s">
        <v>178</v>
      </c>
      <c r="T2502" t="s">
        <v>81</v>
      </c>
      <c r="U2502" t="s">
        <v>82</v>
      </c>
      <c r="V2502" t="s">
        <v>83</v>
      </c>
      <c r="W2502" t="s">
        <v>84</v>
      </c>
      <c r="X2502" t="s"/>
      <c r="Y2502" t="s">
        <v>85</v>
      </c>
      <c r="Z2502">
        <f>HYPERLINK("https://hotel-media.eclerx.com/savepage/tk_15468537033345237_sr_273.html","info")</f>
        <v/>
      </c>
      <c r="AA2502" t="n">
        <v>-2311936</v>
      </c>
      <c r="AB2502" t="s"/>
      <c r="AC2502" t="s"/>
      <c r="AD2502" t="s">
        <v>86</v>
      </c>
      <c r="AE2502" t="s"/>
      <c r="AF2502" t="s"/>
      <c r="AG2502" t="s"/>
      <c r="AH2502" t="s"/>
      <c r="AI2502" t="s"/>
      <c r="AJ2502" t="s"/>
      <c r="AK2502" t="s">
        <v>87</v>
      </c>
      <c r="AL2502" t="s"/>
      <c r="AM2502" t="s"/>
      <c r="AN2502" t="s">
        <v>87</v>
      </c>
      <c r="AO2502" t="s"/>
      <c r="AP2502" t="n">
        <v>31</v>
      </c>
      <c r="AQ2502" t="s">
        <v>88</v>
      </c>
      <c r="AR2502" t="s">
        <v>119</v>
      </c>
      <c r="AS2502" t="s"/>
      <c r="AT2502" t="s">
        <v>90</v>
      </c>
      <c r="AU2502" t="s"/>
      <c r="AV2502" t="s"/>
      <c r="AW2502" t="s"/>
      <c r="AX2502" t="s"/>
      <c r="AY2502" t="n">
        <v>2311936</v>
      </c>
      <c r="AZ2502" t="s">
        <v>399</v>
      </c>
      <c r="BA2502" t="s"/>
      <c r="BB2502" t="n">
        <v>57292</v>
      </c>
      <c r="BC2502" t="n">
        <v>53.564585</v>
      </c>
      <c r="BD2502" t="n">
        <v>53.564585</v>
      </c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92</v>
      </c>
    </row>
    <row r="2503" spans="1:70">
      <c r="A2503" t="s">
        <v>70</v>
      </c>
      <c r="B2503" t="s">
        <v>71</v>
      </c>
      <c r="C2503" t="s">
        <v>72</v>
      </c>
      <c r="D2503" t="n">
        <v>2</v>
      </c>
      <c r="E2503" t="s">
        <v>397</v>
      </c>
      <c r="F2503" t="n">
        <v>-1</v>
      </c>
      <c r="G2503" t="s">
        <v>74</v>
      </c>
      <c r="H2503" t="s">
        <v>75</v>
      </c>
      <c r="I2503" t="s"/>
      <c r="J2503" t="s">
        <v>74</v>
      </c>
      <c r="K2503" t="n">
        <v>238</v>
      </c>
      <c r="L2503" t="s">
        <v>76</v>
      </c>
      <c r="M2503" t="s"/>
      <c r="N2503" t="s">
        <v>146</v>
      </c>
      <c r="O2503" t="s">
        <v>78</v>
      </c>
      <c r="P2503" t="s">
        <v>397</v>
      </c>
      <c r="Q2503" t="s"/>
      <c r="R2503" t="s">
        <v>220</v>
      </c>
      <c r="S2503" t="s">
        <v>396</v>
      </c>
      <c r="T2503" t="s">
        <v>81</v>
      </c>
      <c r="U2503" t="s">
        <v>82</v>
      </c>
      <c r="V2503" t="s">
        <v>83</v>
      </c>
      <c r="W2503" t="s">
        <v>84</v>
      </c>
      <c r="X2503" t="s"/>
      <c r="Y2503" t="s">
        <v>85</v>
      </c>
      <c r="Z2503">
        <f>HYPERLINK("https://hotel-media.eclerx.com/savepage/tk_15468537033345237_sr_273.html","info")</f>
        <v/>
      </c>
      <c r="AA2503" t="n">
        <v>-2311936</v>
      </c>
      <c r="AB2503" t="s"/>
      <c r="AC2503" t="s"/>
      <c r="AD2503" t="s">
        <v>86</v>
      </c>
      <c r="AE2503" t="s"/>
      <c r="AF2503" t="s"/>
      <c r="AG2503" t="s"/>
      <c r="AH2503" t="s"/>
      <c r="AI2503" t="s"/>
      <c r="AJ2503" t="s"/>
      <c r="AK2503" t="s">
        <v>87</v>
      </c>
      <c r="AL2503" t="s"/>
      <c r="AM2503" t="s"/>
      <c r="AN2503" t="s">
        <v>87</v>
      </c>
      <c r="AO2503" t="s"/>
      <c r="AP2503" t="n">
        <v>31</v>
      </c>
      <c r="AQ2503" t="s">
        <v>88</v>
      </c>
      <c r="AR2503" t="s">
        <v>133</v>
      </c>
      <c r="AS2503" t="s"/>
      <c r="AT2503" t="s">
        <v>90</v>
      </c>
      <c r="AU2503" t="s"/>
      <c r="AV2503" t="s"/>
      <c r="AW2503" t="s"/>
      <c r="AX2503" t="s"/>
      <c r="AY2503" t="n">
        <v>2311936</v>
      </c>
      <c r="AZ2503" t="s">
        <v>399</v>
      </c>
      <c r="BA2503" t="s"/>
      <c r="BB2503" t="n">
        <v>57292</v>
      </c>
      <c r="BC2503" t="n">
        <v>53.564585</v>
      </c>
      <c r="BD2503" t="n">
        <v>53.564585</v>
      </c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92</v>
      </c>
    </row>
    <row r="2504" spans="1:70">
      <c r="A2504" t="s">
        <v>70</v>
      </c>
      <c r="B2504" t="s">
        <v>71</v>
      </c>
      <c r="C2504" t="s">
        <v>72</v>
      </c>
      <c r="D2504" t="n">
        <v>2</v>
      </c>
      <c r="E2504" t="s">
        <v>397</v>
      </c>
      <c r="F2504" t="n">
        <v>-1</v>
      </c>
      <c r="G2504" t="s">
        <v>74</v>
      </c>
      <c r="H2504" t="s">
        <v>75</v>
      </c>
      <c r="I2504" t="s"/>
      <c r="J2504" t="s">
        <v>74</v>
      </c>
      <c r="K2504" t="n">
        <v>238</v>
      </c>
      <c r="L2504" t="s">
        <v>76</v>
      </c>
      <c r="M2504" t="s"/>
      <c r="N2504" t="s">
        <v>149</v>
      </c>
      <c r="O2504" t="s">
        <v>78</v>
      </c>
      <c r="P2504" t="s">
        <v>397</v>
      </c>
      <c r="Q2504" t="s"/>
      <c r="R2504" t="s">
        <v>220</v>
      </c>
      <c r="S2504" t="s">
        <v>396</v>
      </c>
      <c r="T2504" t="s">
        <v>81</v>
      </c>
      <c r="U2504" t="s">
        <v>82</v>
      </c>
      <c r="V2504" t="s">
        <v>83</v>
      </c>
      <c r="W2504" t="s">
        <v>84</v>
      </c>
      <c r="X2504" t="s"/>
      <c r="Y2504" t="s">
        <v>85</v>
      </c>
      <c r="Z2504">
        <f>HYPERLINK("https://hotel-media.eclerx.com/savepage/tk_15468537033345237_sr_273.html","info")</f>
        <v/>
      </c>
      <c r="AA2504" t="n">
        <v>-2311936</v>
      </c>
      <c r="AB2504" t="s"/>
      <c r="AC2504" t="s"/>
      <c r="AD2504" t="s">
        <v>86</v>
      </c>
      <c r="AE2504" t="s"/>
      <c r="AF2504" t="s"/>
      <c r="AG2504" t="s"/>
      <c r="AH2504" t="s"/>
      <c r="AI2504" t="s"/>
      <c r="AJ2504" t="s"/>
      <c r="AK2504" t="s">
        <v>87</v>
      </c>
      <c r="AL2504" t="s"/>
      <c r="AM2504" t="s"/>
      <c r="AN2504" t="s">
        <v>87</v>
      </c>
      <c r="AO2504" t="s"/>
      <c r="AP2504" t="n">
        <v>31</v>
      </c>
      <c r="AQ2504" t="s">
        <v>88</v>
      </c>
      <c r="AR2504" t="s">
        <v>121</v>
      </c>
      <c r="AS2504" t="s"/>
      <c r="AT2504" t="s">
        <v>90</v>
      </c>
      <c r="AU2504" t="s"/>
      <c r="AV2504" t="s"/>
      <c r="AW2504" t="s"/>
      <c r="AX2504" t="s"/>
      <c r="AY2504" t="n">
        <v>2311936</v>
      </c>
      <c r="AZ2504" t="s">
        <v>399</v>
      </c>
      <c r="BA2504" t="s"/>
      <c r="BB2504" t="n">
        <v>57292</v>
      </c>
      <c r="BC2504" t="n">
        <v>53.564585</v>
      </c>
      <c r="BD2504" t="n">
        <v>53.564585</v>
      </c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92</v>
      </c>
    </row>
    <row r="2505" spans="1:70">
      <c r="A2505" t="s">
        <v>70</v>
      </c>
      <c r="B2505" t="s">
        <v>71</v>
      </c>
      <c r="C2505" t="s">
        <v>72</v>
      </c>
      <c r="D2505" t="n">
        <v>2</v>
      </c>
      <c r="E2505" t="s">
        <v>397</v>
      </c>
      <c r="F2505" t="n">
        <v>-1</v>
      </c>
      <c r="G2505" t="s">
        <v>74</v>
      </c>
      <c r="H2505" t="s">
        <v>75</v>
      </c>
      <c r="I2505" t="s"/>
      <c r="J2505" t="s">
        <v>74</v>
      </c>
      <c r="K2505" t="n">
        <v>238</v>
      </c>
      <c r="L2505" t="s">
        <v>76</v>
      </c>
      <c r="M2505" t="s"/>
      <c r="N2505" t="s">
        <v>128</v>
      </c>
      <c r="O2505" t="s">
        <v>78</v>
      </c>
      <c r="P2505" t="s">
        <v>397</v>
      </c>
      <c r="Q2505" t="s"/>
      <c r="R2505" t="s">
        <v>220</v>
      </c>
      <c r="S2505" t="s">
        <v>396</v>
      </c>
      <c r="T2505" t="s">
        <v>81</v>
      </c>
      <c r="U2505" t="s">
        <v>82</v>
      </c>
      <c r="V2505" t="s">
        <v>83</v>
      </c>
      <c r="W2505" t="s">
        <v>84</v>
      </c>
      <c r="X2505" t="s"/>
      <c r="Y2505" t="s">
        <v>85</v>
      </c>
      <c r="Z2505">
        <f>HYPERLINK("https://hotel-media.eclerx.com/savepage/tk_15468537033345237_sr_273.html","info")</f>
        <v/>
      </c>
      <c r="AA2505" t="n">
        <v>-2311936</v>
      </c>
      <c r="AB2505" t="s"/>
      <c r="AC2505" t="s"/>
      <c r="AD2505" t="s">
        <v>86</v>
      </c>
      <c r="AE2505" t="s"/>
      <c r="AF2505" t="s"/>
      <c r="AG2505" t="s"/>
      <c r="AH2505" t="s"/>
      <c r="AI2505" t="s"/>
      <c r="AJ2505" t="s"/>
      <c r="AK2505" t="s">
        <v>87</v>
      </c>
      <c r="AL2505" t="s"/>
      <c r="AM2505" t="s"/>
      <c r="AN2505" t="s">
        <v>87</v>
      </c>
      <c r="AO2505" t="s"/>
      <c r="AP2505" t="n">
        <v>31</v>
      </c>
      <c r="AQ2505" t="s">
        <v>88</v>
      </c>
      <c r="AR2505" t="s">
        <v>121</v>
      </c>
      <c r="AS2505" t="s"/>
      <c r="AT2505" t="s">
        <v>90</v>
      </c>
      <c r="AU2505" t="s"/>
      <c r="AV2505" t="s"/>
      <c r="AW2505" t="s"/>
      <c r="AX2505" t="s"/>
      <c r="AY2505" t="n">
        <v>2311936</v>
      </c>
      <c r="AZ2505" t="s">
        <v>399</v>
      </c>
      <c r="BA2505" t="s"/>
      <c r="BB2505" t="n">
        <v>57292</v>
      </c>
      <c r="BC2505" t="n">
        <v>53.564585</v>
      </c>
      <c r="BD2505" t="n">
        <v>53.564585</v>
      </c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92</v>
      </c>
    </row>
    <row r="2506" spans="1:70">
      <c r="A2506" t="s">
        <v>70</v>
      </c>
      <c r="B2506" t="s">
        <v>71</v>
      </c>
      <c r="C2506" t="s">
        <v>72</v>
      </c>
      <c r="D2506" t="n">
        <v>2</v>
      </c>
      <c r="E2506" t="s">
        <v>397</v>
      </c>
      <c r="F2506" t="n">
        <v>-1</v>
      </c>
      <c r="G2506" t="s">
        <v>74</v>
      </c>
      <c r="H2506" t="s">
        <v>75</v>
      </c>
      <c r="I2506" t="s"/>
      <c r="J2506" t="s">
        <v>74</v>
      </c>
      <c r="K2506" t="n">
        <v>239</v>
      </c>
      <c r="L2506" t="s">
        <v>76</v>
      </c>
      <c r="M2506" t="s"/>
      <c r="N2506" t="s">
        <v>128</v>
      </c>
      <c r="O2506" t="s">
        <v>78</v>
      </c>
      <c r="P2506" t="s">
        <v>397</v>
      </c>
      <c r="Q2506" t="s"/>
      <c r="R2506" t="s">
        <v>220</v>
      </c>
      <c r="S2506" t="s">
        <v>179</v>
      </c>
      <c r="T2506" t="s">
        <v>81</v>
      </c>
      <c r="U2506" t="s">
        <v>82</v>
      </c>
      <c r="V2506" t="s">
        <v>83</v>
      </c>
      <c r="W2506" t="s">
        <v>84</v>
      </c>
      <c r="X2506" t="s"/>
      <c r="Y2506" t="s">
        <v>85</v>
      </c>
      <c r="Z2506">
        <f>HYPERLINK("https://hotel-media.eclerx.com/savepage/tk_15468537033345237_sr_273.html","info")</f>
        <v/>
      </c>
      <c r="AA2506" t="n">
        <v>-2311936</v>
      </c>
      <c r="AB2506" t="s"/>
      <c r="AC2506" t="s"/>
      <c r="AD2506" t="s">
        <v>86</v>
      </c>
      <c r="AE2506" t="s"/>
      <c r="AF2506" t="s"/>
      <c r="AG2506" t="s"/>
      <c r="AH2506" t="s"/>
      <c r="AI2506" t="s"/>
      <c r="AJ2506" t="s"/>
      <c r="AK2506" t="s">
        <v>87</v>
      </c>
      <c r="AL2506" t="s"/>
      <c r="AM2506" t="s"/>
      <c r="AN2506" t="s">
        <v>87</v>
      </c>
      <c r="AO2506" t="s"/>
      <c r="AP2506" t="n">
        <v>31</v>
      </c>
      <c r="AQ2506" t="s">
        <v>88</v>
      </c>
      <c r="AR2506" t="s">
        <v>148</v>
      </c>
      <c r="AS2506" t="s"/>
      <c r="AT2506" t="s">
        <v>90</v>
      </c>
      <c r="AU2506" t="s"/>
      <c r="AV2506" t="s"/>
      <c r="AW2506" t="s"/>
      <c r="AX2506" t="s"/>
      <c r="AY2506" t="n">
        <v>2311936</v>
      </c>
      <c r="AZ2506" t="s">
        <v>399</v>
      </c>
      <c r="BA2506" t="s"/>
      <c r="BB2506" t="n">
        <v>57292</v>
      </c>
      <c r="BC2506" t="n">
        <v>53.564585</v>
      </c>
      <c r="BD2506" t="n">
        <v>53.564585</v>
      </c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92</v>
      </c>
    </row>
    <row r="2507" spans="1:70">
      <c r="A2507" t="s">
        <v>70</v>
      </c>
      <c r="B2507" t="s">
        <v>71</v>
      </c>
      <c r="C2507" t="s">
        <v>72</v>
      </c>
      <c r="D2507" t="n">
        <v>2</v>
      </c>
      <c r="E2507" t="s">
        <v>397</v>
      </c>
      <c r="F2507" t="n">
        <v>-1</v>
      </c>
      <c r="G2507" t="s">
        <v>74</v>
      </c>
      <c r="H2507" t="s">
        <v>75</v>
      </c>
      <c r="I2507" t="s"/>
      <c r="J2507" t="s">
        <v>74</v>
      </c>
      <c r="K2507" t="n">
        <v>239</v>
      </c>
      <c r="L2507" t="s">
        <v>76</v>
      </c>
      <c r="M2507" t="s"/>
      <c r="N2507" t="s">
        <v>128</v>
      </c>
      <c r="O2507" t="s">
        <v>78</v>
      </c>
      <c r="P2507" t="s">
        <v>397</v>
      </c>
      <c r="Q2507" t="s"/>
      <c r="R2507" t="s">
        <v>220</v>
      </c>
      <c r="S2507" t="s">
        <v>179</v>
      </c>
      <c r="T2507" t="s">
        <v>81</v>
      </c>
      <c r="U2507" t="s">
        <v>82</v>
      </c>
      <c r="V2507" t="s">
        <v>83</v>
      </c>
      <c r="W2507" t="s">
        <v>84</v>
      </c>
      <c r="X2507" t="s"/>
      <c r="Y2507" t="s">
        <v>85</v>
      </c>
      <c r="Z2507">
        <f>HYPERLINK("https://hotel-media.eclerx.com/savepage/tk_15468537033345237_sr_273.html","info")</f>
        <v/>
      </c>
      <c r="AA2507" t="n">
        <v>-2311936</v>
      </c>
      <c r="AB2507" t="s"/>
      <c r="AC2507" t="s"/>
      <c r="AD2507" t="s">
        <v>86</v>
      </c>
      <c r="AE2507" t="s"/>
      <c r="AF2507" t="s"/>
      <c r="AG2507" t="s"/>
      <c r="AH2507" t="s"/>
      <c r="AI2507" t="s"/>
      <c r="AJ2507" t="s"/>
      <c r="AK2507" t="s">
        <v>87</v>
      </c>
      <c r="AL2507" t="s"/>
      <c r="AM2507" t="s"/>
      <c r="AN2507" t="s">
        <v>87</v>
      </c>
      <c r="AO2507" t="s"/>
      <c r="AP2507" t="n">
        <v>31</v>
      </c>
      <c r="AQ2507" t="s">
        <v>88</v>
      </c>
      <c r="AR2507" t="s">
        <v>148</v>
      </c>
      <c r="AS2507" t="s"/>
      <c r="AT2507" t="s">
        <v>90</v>
      </c>
      <c r="AU2507" t="s"/>
      <c r="AV2507" t="s"/>
      <c r="AW2507" t="s"/>
      <c r="AX2507" t="s"/>
      <c r="AY2507" t="n">
        <v>2311936</v>
      </c>
      <c r="AZ2507" t="s">
        <v>399</v>
      </c>
      <c r="BA2507" t="s"/>
      <c r="BB2507" t="n">
        <v>57292</v>
      </c>
      <c r="BC2507" t="n">
        <v>53.564585</v>
      </c>
      <c r="BD2507" t="n">
        <v>53.564585</v>
      </c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92</v>
      </c>
    </row>
    <row r="2508" spans="1:70">
      <c r="A2508" t="s">
        <v>70</v>
      </c>
      <c r="B2508" t="s">
        <v>71</v>
      </c>
      <c r="C2508" t="s">
        <v>72</v>
      </c>
      <c r="D2508" t="n">
        <v>2</v>
      </c>
      <c r="E2508" t="s">
        <v>397</v>
      </c>
      <c r="F2508" t="n">
        <v>-1</v>
      </c>
      <c r="G2508" t="s">
        <v>74</v>
      </c>
      <c r="H2508" t="s">
        <v>75</v>
      </c>
      <c r="I2508" t="s"/>
      <c r="J2508" t="s">
        <v>74</v>
      </c>
      <c r="K2508" t="n">
        <v>248</v>
      </c>
      <c r="L2508" t="s">
        <v>76</v>
      </c>
      <c r="M2508" t="s"/>
      <c r="N2508" t="s">
        <v>412</v>
      </c>
      <c r="O2508" t="s">
        <v>78</v>
      </c>
      <c r="P2508" t="s">
        <v>397</v>
      </c>
      <c r="Q2508" t="s"/>
      <c r="R2508" t="s">
        <v>220</v>
      </c>
      <c r="S2508" t="s">
        <v>182</v>
      </c>
      <c r="T2508" t="s">
        <v>81</v>
      </c>
      <c r="U2508" t="s">
        <v>82</v>
      </c>
      <c r="V2508" t="s">
        <v>83</v>
      </c>
      <c r="W2508" t="s">
        <v>84</v>
      </c>
      <c r="X2508" t="s"/>
      <c r="Y2508" t="s">
        <v>85</v>
      </c>
      <c r="Z2508">
        <f>HYPERLINK("https://hotel-media.eclerx.com/savepage/tk_15468537033345237_sr_273.html","info")</f>
        <v/>
      </c>
      <c r="AA2508" t="n">
        <v>-2311936</v>
      </c>
      <c r="AB2508" t="s"/>
      <c r="AC2508" t="s"/>
      <c r="AD2508" t="s">
        <v>86</v>
      </c>
      <c r="AE2508" t="s"/>
      <c r="AF2508" t="s"/>
      <c r="AG2508" t="s"/>
      <c r="AH2508" t="s"/>
      <c r="AI2508" t="s"/>
      <c r="AJ2508" t="s"/>
      <c r="AK2508" t="s">
        <v>87</v>
      </c>
      <c r="AL2508" t="s"/>
      <c r="AM2508" t="s"/>
      <c r="AN2508" t="s">
        <v>87</v>
      </c>
      <c r="AO2508" t="s"/>
      <c r="AP2508" t="n">
        <v>31</v>
      </c>
      <c r="AQ2508" t="s">
        <v>88</v>
      </c>
      <c r="AR2508" t="s">
        <v>89</v>
      </c>
      <c r="AS2508" t="s"/>
      <c r="AT2508" t="s">
        <v>90</v>
      </c>
      <c r="AU2508" t="s"/>
      <c r="AV2508" t="s"/>
      <c r="AW2508" t="s"/>
      <c r="AX2508" t="s"/>
      <c r="AY2508" t="n">
        <v>2311936</v>
      </c>
      <c r="AZ2508" t="s">
        <v>399</v>
      </c>
      <c r="BA2508" t="s"/>
      <c r="BB2508" t="n">
        <v>57292</v>
      </c>
      <c r="BC2508" t="n">
        <v>53.564585</v>
      </c>
      <c r="BD2508" t="n">
        <v>53.564585</v>
      </c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92</v>
      </c>
    </row>
    <row r="2509" spans="1:70">
      <c r="A2509" t="s">
        <v>70</v>
      </c>
      <c r="B2509" t="s">
        <v>71</v>
      </c>
      <c r="C2509" t="s">
        <v>72</v>
      </c>
      <c r="D2509" t="n">
        <v>2</v>
      </c>
      <c r="E2509" t="s">
        <v>397</v>
      </c>
      <c r="F2509" t="n">
        <v>-1</v>
      </c>
      <c r="G2509" t="s">
        <v>74</v>
      </c>
      <c r="H2509" t="s">
        <v>75</v>
      </c>
      <c r="I2509" t="s"/>
      <c r="J2509" t="s">
        <v>74</v>
      </c>
      <c r="K2509" t="n">
        <v>256</v>
      </c>
      <c r="L2509" t="s">
        <v>76</v>
      </c>
      <c r="M2509" t="s"/>
      <c r="N2509" t="s">
        <v>412</v>
      </c>
      <c r="O2509" t="s">
        <v>78</v>
      </c>
      <c r="P2509" t="s">
        <v>397</v>
      </c>
      <c r="Q2509" t="s"/>
      <c r="R2509" t="s">
        <v>220</v>
      </c>
      <c r="S2509" t="s">
        <v>413</v>
      </c>
      <c r="T2509" t="s">
        <v>81</v>
      </c>
      <c r="U2509" t="s">
        <v>82</v>
      </c>
      <c r="V2509" t="s">
        <v>83</v>
      </c>
      <c r="W2509" t="s">
        <v>84</v>
      </c>
      <c r="X2509" t="s"/>
      <c r="Y2509" t="s">
        <v>85</v>
      </c>
      <c r="Z2509">
        <f>HYPERLINK("https://hotel-media.eclerx.com/savepage/tk_15468537033345237_sr_273.html","info")</f>
        <v/>
      </c>
      <c r="AA2509" t="n">
        <v>-2311936</v>
      </c>
      <c r="AB2509" t="s"/>
      <c r="AC2509" t="s"/>
      <c r="AD2509" t="s">
        <v>86</v>
      </c>
      <c r="AE2509" t="s"/>
      <c r="AF2509" t="s"/>
      <c r="AG2509" t="s"/>
      <c r="AH2509" t="s"/>
      <c r="AI2509" t="s"/>
      <c r="AJ2509" t="s"/>
      <c r="AK2509" t="s">
        <v>87</v>
      </c>
      <c r="AL2509" t="s"/>
      <c r="AM2509" t="s"/>
      <c r="AN2509" t="s">
        <v>87</v>
      </c>
      <c r="AO2509" t="s"/>
      <c r="AP2509" t="n">
        <v>31</v>
      </c>
      <c r="AQ2509" t="s">
        <v>88</v>
      </c>
      <c r="AR2509" t="s">
        <v>114</v>
      </c>
      <c r="AS2509" t="s"/>
      <c r="AT2509" t="s">
        <v>90</v>
      </c>
      <c r="AU2509" t="s"/>
      <c r="AV2509" t="s"/>
      <c r="AW2509" t="s"/>
      <c r="AX2509" t="s"/>
      <c r="AY2509" t="n">
        <v>2311936</v>
      </c>
      <c r="AZ2509" t="s">
        <v>399</v>
      </c>
      <c r="BA2509" t="s"/>
      <c r="BB2509" t="n">
        <v>57292</v>
      </c>
      <c r="BC2509" t="n">
        <v>53.564585</v>
      </c>
      <c r="BD2509" t="n">
        <v>53.564585</v>
      </c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92</v>
      </c>
    </row>
    <row r="2510" spans="1:70">
      <c r="A2510" t="s">
        <v>70</v>
      </c>
      <c r="B2510" t="s">
        <v>71</v>
      </c>
      <c r="C2510" t="s">
        <v>72</v>
      </c>
      <c r="D2510" t="n">
        <v>2</v>
      </c>
      <c r="E2510" t="s">
        <v>397</v>
      </c>
      <c r="F2510" t="n">
        <v>-1</v>
      </c>
      <c r="G2510" t="s">
        <v>74</v>
      </c>
      <c r="H2510" t="s">
        <v>75</v>
      </c>
      <c r="I2510" t="s"/>
      <c r="J2510" t="s">
        <v>74</v>
      </c>
      <c r="K2510" t="n">
        <v>273</v>
      </c>
      <c r="L2510" t="s">
        <v>76</v>
      </c>
      <c r="M2510" t="s"/>
      <c r="N2510" t="s">
        <v>169</v>
      </c>
      <c r="O2510" t="s">
        <v>78</v>
      </c>
      <c r="P2510" t="s">
        <v>397</v>
      </c>
      <c r="Q2510" t="s"/>
      <c r="R2510" t="s">
        <v>220</v>
      </c>
      <c r="S2510" t="s">
        <v>414</v>
      </c>
      <c r="T2510" t="s">
        <v>81</v>
      </c>
      <c r="U2510" t="s">
        <v>82</v>
      </c>
      <c r="V2510" t="s">
        <v>83</v>
      </c>
      <c r="W2510" t="s">
        <v>84</v>
      </c>
      <c r="X2510" t="s"/>
      <c r="Y2510" t="s">
        <v>85</v>
      </c>
      <c r="Z2510">
        <f>HYPERLINK("https://hotel-media.eclerx.com/savepage/tk_15468537033345237_sr_273.html","info")</f>
        <v/>
      </c>
      <c r="AA2510" t="n">
        <v>-2311936</v>
      </c>
      <c r="AB2510" t="s"/>
      <c r="AC2510" t="s"/>
      <c r="AD2510" t="s">
        <v>86</v>
      </c>
      <c r="AE2510" t="s"/>
      <c r="AF2510" t="s"/>
      <c r="AG2510" t="s"/>
      <c r="AH2510" t="s"/>
      <c r="AI2510" t="s"/>
      <c r="AJ2510" t="s"/>
      <c r="AK2510" t="s">
        <v>87</v>
      </c>
      <c r="AL2510" t="s"/>
      <c r="AM2510" t="s"/>
      <c r="AN2510" t="s">
        <v>87</v>
      </c>
      <c r="AO2510" t="s"/>
      <c r="AP2510" t="n">
        <v>31</v>
      </c>
      <c r="AQ2510" t="s">
        <v>88</v>
      </c>
      <c r="AR2510" t="s">
        <v>121</v>
      </c>
      <c r="AS2510" t="s"/>
      <c r="AT2510" t="s">
        <v>90</v>
      </c>
      <c r="AU2510" t="s"/>
      <c r="AV2510" t="s"/>
      <c r="AW2510" t="s"/>
      <c r="AX2510" t="s"/>
      <c r="AY2510" t="n">
        <v>2311936</v>
      </c>
      <c r="AZ2510" t="s">
        <v>399</v>
      </c>
      <c r="BA2510" t="s"/>
      <c r="BB2510" t="n">
        <v>57292</v>
      </c>
      <c r="BC2510" t="n">
        <v>53.564585</v>
      </c>
      <c r="BD2510" t="n">
        <v>53.564585</v>
      </c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92</v>
      </c>
    </row>
    <row r="2511" spans="1:70">
      <c r="A2511" t="s">
        <v>70</v>
      </c>
      <c r="B2511" t="s">
        <v>71</v>
      </c>
      <c r="C2511" t="s">
        <v>72</v>
      </c>
      <c r="D2511" t="n">
        <v>2</v>
      </c>
      <c r="E2511" t="s">
        <v>397</v>
      </c>
      <c r="F2511" t="n">
        <v>-1</v>
      </c>
      <c r="G2511" t="s">
        <v>74</v>
      </c>
      <c r="H2511" t="s">
        <v>75</v>
      </c>
      <c r="I2511" t="s"/>
      <c r="J2511" t="s">
        <v>74</v>
      </c>
      <c r="K2511" t="n">
        <v>273</v>
      </c>
      <c r="L2511" t="s">
        <v>76</v>
      </c>
      <c r="M2511" t="s"/>
      <c r="N2511" t="s">
        <v>415</v>
      </c>
      <c r="O2511" t="s">
        <v>78</v>
      </c>
      <c r="P2511" t="s">
        <v>397</v>
      </c>
      <c r="Q2511" t="s"/>
      <c r="R2511" t="s">
        <v>220</v>
      </c>
      <c r="S2511" t="s">
        <v>414</v>
      </c>
      <c r="T2511" t="s">
        <v>81</v>
      </c>
      <c r="U2511" t="s">
        <v>82</v>
      </c>
      <c r="V2511" t="s">
        <v>83</v>
      </c>
      <c r="W2511" t="s">
        <v>84</v>
      </c>
      <c r="X2511" t="s"/>
      <c r="Y2511" t="s">
        <v>85</v>
      </c>
      <c r="Z2511">
        <f>HYPERLINK("https://hotel-media.eclerx.com/savepage/tk_15468537033345237_sr_273.html","info")</f>
        <v/>
      </c>
      <c r="AA2511" t="n">
        <v>-2311936</v>
      </c>
      <c r="AB2511" t="s"/>
      <c r="AC2511" t="s"/>
      <c r="AD2511" t="s">
        <v>86</v>
      </c>
      <c r="AE2511" t="s"/>
      <c r="AF2511" t="s"/>
      <c r="AG2511" t="s"/>
      <c r="AH2511" t="s"/>
      <c r="AI2511" t="s"/>
      <c r="AJ2511" t="s"/>
      <c r="AK2511" t="s">
        <v>87</v>
      </c>
      <c r="AL2511" t="s"/>
      <c r="AM2511" t="s"/>
      <c r="AN2511" t="s">
        <v>87</v>
      </c>
      <c r="AO2511" t="s"/>
      <c r="AP2511" t="n">
        <v>31</v>
      </c>
      <c r="AQ2511" t="s">
        <v>88</v>
      </c>
      <c r="AR2511" t="s">
        <v>121</v>
      </c>
      <c r="AS2511" t="s"/>
      <c r="AT2511" t="s">
        <v>90</v>
      </c>
      <c r="AU2511" t="s"/>
      <c r="AV2511" t="s"/>
      <c r="AW2511" t="s"/>
      <c r="AX2511" t="s"/>
      <c r="AY2511" t="n">
        <v>2311936</v>
      </c>
      <c r="AZ2511" t="s">
        <v>399</v>
      </c>
      <c r="BA2511" t="s"/>
      <c r="BB2511" t="n">
        <v>57292</v>
      </c>
      <c r="BC2511" t="n">
        <v>53.564585</v>
      </c>
      <c r="BD2511" t="n">
        <v>53.564585</v>
      </c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92</v>
      </c>
    </row>
    <row r="2512" spans="1:70">
      <c r="A2512" t="s">
        <v>70</v>
      </c>
      <c r="B2512" t="s">
        <v>71</v>
      </c>
      <c r="C2512" t="s">
        <v>72</v>
      </c>
      <c r="D2512" t="n">
        <v>2</v>
      </c>
      <c r="E2512" t="s">
        <v>416</v>
      </c>
      <c r="F2512" t="n">
        <v>-1</v>
      </c>
      <c r="G2512" t="s">
        <v>74</v>
      </c>
      <c r="H2512" t="s">
        <v>75</v>
      </c>
      <c r="I2512" t="s"/>
      <c r="J2512" t="s">
        <v>74</v>
      </c>
      <c r="K2512" t="n">
        <v>90</v>
      </c>
      <c r="L2512" t="s">
        <v>76</v>
      </c>
      <c r="M2512" t="s"/>
      <c r="N2512" t="s">
        <v>128</v>
      </c>
      <c r="O2512" t="s">
        <v>78</v>
      </c>
      <c r="P2512" t="s">
        <v>416</v>
      </c>
      <c r="Q2512" t="s"/>
      <c r="R2512" t="s">
        <v>242</v>
      </c>
      <c r="S2512" t="s">
        <v>135</v>
      </c>
      <c r="T2512" t="s">
        <v>81</v>
      </c>
      <c r="U2512" t="s">
        <v>82</v>
      </c>
      <c r="V2512" t="s">
        <v>83</v>
      </c>
      <c r="W2512" t="s">
        <v>97</v>
      </c>
      <c r="X2512" t="s"/>
      <c r="Y2512" t="s">
        <v>85</v>
      </c>
      <c r="Z2512">
        <f>HYPERLINK("https://hotel-media.eclerx.com/savepage/tk_15468537303434346_sr_273.html","info")</f>
        <v/>
      </c>
      <c r="AA2512" t="n">
        <v>-2311943</v>
      </c>
      <c r="AB2512" t="s"/>
      <c r="AC2512" t="s"/>
      <c r="AD2512" t="s">
        <v>86</v>
      </c>
      <c r="AE2512" t="s"/>
      <c r="AF2512" t="s"/>
      <c r="AG2512" t="s"/>
      <c r="AH2512" t="s"/>
      <c r="AI2512" t="s"/>
      <c r="AJ2512" t="s"/>
      <c r="AK2512" t="s">
        <v>87</v>
      </c>
      <c r="AL2512" t="s"/>
      <c r="AM2512" t="s"/>
      <c r="AN2512" t="s">
        <v>87</v>
      </c>
      <c r="AO2512" t="s"/>
      <c r="AP2512" t="n">
        <v>42</v>
      </c>
      <c r="AQ2512" t="s">
        <v>88</v>
      </c>
      <c r="AR2512" t="s">
        <v>141</v>
      </c>
      <c r="AS2512" t="s"/>
      <c r="AT2512" t="s">
        <v>90</v>
      </c>
      <c r="AU2512" t="s"/>
      <c r="AV2512" t="s"/>
      <c r="AW2512" t="s"/>
      <c r="AX2512" t="s"/>
      <c r="AY2512" t="n">
        <v>2311943</v>
      </c>
      <c r="AZ2512" t="s">
        <v>417</v>
      </c>
      <c r="BA2512" t="s"/>
      <c r="BB2512" t="n">
        <v>28221</v>
      </c>
      <c r="BC2512" t="n">
        <v>53.569116</v>
      </c>
      <c r="BD2512" t="n">
        <v>53.569116</v>
      </c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92</v>
      </c>
    </row>
    <row r="2513" spans="1:70">
      <c r="A2513" t="s">
        <v>70</v>
      </c>
      <c r="B2513" t="s">
        <v>71</v>
      </c>
      <c r="C2513" t="s">
        <v>72</v>
      </c>
      <c r="D2513" t="n">
        <v>2</v>
      </c>
      <c r="E2513" t="s">
        <v>416</v>
      </c>
      <c r="F2513" t="n">
        <v>-1</v>
      </c>
      <c r="G2513" t="s">
        <v>74</v>
      </c>
      <c r="H2513" t="s">
        <v>75</v>
      </c>
      <c r="I2513" t="s"/>
      <c r="J2513" t="s">
        <v>74</v>
      </c>
      <c r="K2513" t="n">
        <v>100</v>
      </c>
      <c r="L2513" t="s">
        <v>76</v>
      </c>
      <c r="M2513" t="s"/>
      <c r="N2513" t="s">
        <v>418</v>
      </c>
      <c r="O2513" t="s">
        <v>78</v>
      </c>
      <c r="P2513" t="s">
        <v>416</v>
      </c>
      <c r="Q2513" t="s"/>
      <c r="R2513" t="s">
        <v>242</v>
      </c>
      <c r="S2513" t="s">
        <v>308</v>
      </c>
      <c r="T2513" t="s">
        <v>81</v>
      </c>
      <c r="U2513" t="s">
        <v>82</v>
      </c>
      <c r="V2513" t="s">
        <v>83</v>
      </c>
      <c r="W2513" t="s">
        <v>97</v>
      </c>
      <c r="X2513" t="s"/>
      <c r="Y2513" t="s">
        <v>85</v>
      </c>
      <c r="Z2513">
        <f>HYPERLINK("https://hotel-media.eclerx.com/savepage/tk_15468537303434346_sr_273.html","info")</f>
        <v/>
      </c>
      <c r="AA2513" t="n">
        <v>-2311943</v>
      </c>
      <c r="AB2513" t="s"/>
      <c r="AC2513" t="s"/>
      <c r="AD2513" t="s">
        <v>86</v>
      </c>
      <c r="AE2513" t="s"/>
      <c r="AF2513" t="s"/>
      <c r="AG2513" t="s"/>
      <c r="AH2513" t="s"/>
      <c r="AI2513" t="s"/>
      <c r="AJ2513" t="s"/>
      <c r="AK2513" t="s">
        <v>87</v>
      </c>
      <c r="AL2513" t="s"/>
      <c r="AM2513" t="s"/>
      <c r="AN2513" t="s">
        <v>87</v>
      </c>
      <c r="AO2513" t="s"/>
      <c r="AP2513" t="n">
        <v>42</v>
      </c>
      <c r="AQ2513" t="s">
        <v>88</v>
      </c>
      <c r="AR2513" t="s">
        <v>141</v>
      </c>
      <c r="AS2513" t="s"/>
      <c r="AT2513" t="s">
        <v>90</v>
      </c>
      <c r="AU2513" t="s"/>
      <c r="AV2513" t="s"/>
      <c r="AW2513" t="s"/>
      <c r="AX2513" t="s"/>
      <c r="AY2513" t="n">
        <v>2311943</v>
      </c>
      <c r="AZ2513" t="s">
        <v>417</v>
      </c>
      <c r="BA2513" t="s"/>
      <c r="BB2513" t="n">
        <v>28221</v>
      </c>
      <c r="BC2513" t="n">
        <v>53.569116</v>
      </c>
      <c r="BD2513" t="n">
        <v>53.569116</v>
      </c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92</v>
      </c>
    </row>
    <row r="2514" spans="1:70">
      <c r="A2514" t="s">
        <v>70</v>
      </c>
      <c r="B2514" t="s">
        <v>71</v>
      </c>
      <c r="C2514" t="s">
        <v>72</v>
      </c>
      <c r="D2514" t="n">
        <v>2</v>
      </c>
      <c r="E2514" t="s">
        <v>416</v>
      </c>
      <c r="F2514" t="n">
        <v>-1</v>
      </c>
      <c r="G2514" t="s">
        <v>74</v>
      </c>
      <c r="H2514" t="s">
        <v>75</v>
      </c>
      <c r="I2514" t="s"/>
      <c r="J2514" t="s">
        <v>74</v>
      </c>
      <c r="K2514" t="n">
        <v>103</v>
      </c>
      <c r="L2514" t="s">
        <v>76</v>
      </c>
      <c r="M2514" t="s"/>
      <c r="N2514" t="s">
        <v>128</v>
      </c>
      <c r="O2514" t="s">
        <v>78</v>
      </c>
      <c r="P2514" t="s">
        <v>416</v>
      </c>
      <c r="Q2514" t="s"/>
      <c r="R2514" t="s">
        <v>242</v>
      </c>
      <c r="S2514" t="s">
        <v>147</v>
      </c>
      <c r="T2514" t="s">
        <v>81</v>
      </c>
      <c r="U2514" t="s">
        <v>82</v>
      </c>
      <c r="V2514" t="s">
        <v>83</v>
      </c>
      <c r="W2514" t="s">
        <v>84</v>
      </c>
      <c r="X2514" t="s"/>
      <c r="Y2514" t="s">
        <v>85</v>
      </c>
      <c r="Z2514">
        <f>HYPERLINK("https://hotel-media.eclerx.com/savepage/tk_15468537303434346_sr_273.html","info")</f>
        <v/>
      </c>
      <c r="AA2514" t="n">
        <v>-2311943</v>
      </c>
      <c r="AB2514" t="s"/>
      <c r="AC2514" t="s"/>
      <c r="AD2514" t="s">
        <v>86</v>
      </c>
      <c r="AE2514" t="s"/>
      <c r="AF2514" t="s"/>
      <c r="AG2514" t="s"/>
      <c r="AH2514" t="s"/>
      <c r="AI2514" t="s"/>
      <c r="AJ2514" t="s"/>
      <c r="AK2514" t="s">
        <v>87</v>
      </c>
      <c r="AL2514" t="s"/>
      <c r="AM2514" t="s"/>
      <c r="AN2514" t="s">
        <v>87</v>
      </c>
      <c r="AO2514" t="s"/>
      <c r="AP2514" t="n">
        <v>42</v>
      </c>
      <c r="AQ2514" t="s">
        <v>88</v>
      </c>
      <c r="AR2514" t="s">
        <v>141</v>
      </c>
      <c r="AS2514" t="s"/>
      <c r="AT2514" t="s">
        <v>90</v>
      </c>
      <c r="AU2514" t="s"/>
      <c r="AV2514" t="s"/>
      <c r="AW2514" t="s"/>
      <c r="AX2514" t="s"/>
      <c r="AY2514" t="n">
        <v>2311943</v>
      </c>
      <c r="AZ2514" t="s">
        <v>417</v>
      </c>
      <c r="BA2514" t="s"/>
      <c r="BB2514" t="n">
        <v>28221</v>
      </c>
      <c r="BC2514" t="n">
        <v>53.569116</v>
      </c>
      <c r="BD2514" t="n">
        <v>53.569116</v>
      </c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92</v>
      </c>
    </row>
    <row r="2515" spans="1:70">
      <c r="A2515" t="s">
        <v>70</v>
      </c>
      <c r="B2515" t="s">
        <v>71</v>
      </c>
      <c r="C2515" t="s">
        <v>72</v>
      </c>
      <c r="D2515" t="n">
        <v>2</v>
      </c>
      <c r="E2515" t="s">
        <v>416</v>
      </c>
      <c r="F2515" t="n">
        <v>-1</v>
      </c>
      <c r="G2515" t="s">
        <v>74</v>
      </c>
      <c r="H2515" t="s">
        <v>75</v>
      </c>
      <c r="I2515" t="s"/>
      <c r="J2515" t="s">
        <v>74</v>
      </c>
      <c r="K2515" t="n">
        <v>109</v>
      </c>
      <c r="L2515" t="s">
        <v>76</v>
      </c>
      <c r="M2515" t="s"/>
      <c r="N2515" t="s">
        <v>419</v>
      </c>
      <c r="O2515" t="s">
        <v>78</v>
      </c>
      <c r="P2515" t="s">
        <v>416</v>
      </c>
      <c r="Q2515" t="s"/>
      <c r="R2515" t="s">
        <v>242</v>
      </c>
      <c r="S2515" t="s">
        <v>203</v>
      </c>
      <c r="T2515" t="s">
        <v>81</v>
      </c>
      <c r="U2515" t="s">
        <v>82</v>
      </c>
      <c r="V2515" t="s">
        <v>83</v>
      </c>
      <c r="W2515" t="s">
        <v>84</v>
      </c>
      <c r="X2515" t="s"/>
      <c r="Y2515" t="s">
        <v>85</v>
      </c>
      <c r="Z2515">
        <f>HYPERLINK("https://hotel-media.eclerx.com/savepage/tk_15468537303434346_sr_273.html","info")</f>
        <v/>
      </c>
      <c r="AA2515" t="n">
        <v>-2311943</v>
      </c>
      <c r="AB2515" t="s"/>
      <c r="AC2515" t="s"/>
      <c r="AD2515" t="s">
        <v>86</v>
      </c>
      <c r="AE2515" t="s"/>
      <c r="AF2515" t="s"/>
      <c r="AG2515" t="s"/>
      <c r="AH2515" t="s"/>
      <c r="AI2515" t="s"/>
      <c r="AJ2515" t="s"/>
      <c r="AK2515" t="s">
        <v>87</v>
      </c>
      <c r="AL2515" t="s"/>
      <c r="AM2515" t="s"/>
      <c r="AN2515" t="s">
        <v>87</v>
      </c>
      <c r="AO2515" t="s"/>
      <c r="AP2515" t="n">
        <v>42</v>
      </c>
      <c r="AQ2515" t="s">
        <v>88</v>
      </c>
      <c r="AR2515" t="s">
        <v>89</v>
      </c>
      <c r="AS2515" t="s"/>
      <c r="AT2515" t="s">
        <v>90</v>
      </c>
      <c r="AU2515" t="s"/>
      <c r="AV2515" t="s"/>
      <c r="AW2515" t="s"/>
      <c r="AX2515" t="s"/>
      <c r="AY2515" t="n">
        <v>2311943</v>
      </c>
      <c r="AZ2515" t="s">
        <v>417</v>
      </c>
      <c r="BA2515" t="s"/>
      <c r="BB2515" t="n">
        <v>28221</v>
      </c>
      <c r="BC2515" t="n">
        <v>53.569116</v>
      </c>
      <c r="BD2515" t="n">
        <v>53.569116</v>
      </c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92</v>
      </c>
    </row>
    <row r="2516" spans="1:70">
      <c r="A2516" t="s">
        <v>70</v>
      </c>
      <c r="B2516" t="s">
        <v>71</v>
      </c>
      <c r="C2516" t="s">
        <v>72</v>
      </c>
      <c r="D2516" t="n">
        <v>2</v>
      </c>
      <c r="E2516" t="s">
        <v>416</v>
      </c>
      <c r="F2516" t="n">
        <v>-1</v>
      </c>
      <c r="G2516" t="s">
        <v>74</v>
      </c>
      <c r="H2516" t="s">
        <v>75</v>
      </c>
      <c r="I2516" t="s"/>
      <c r="J2516" t="s">
        <v>74</v>
      </c>
      <c r="K2516" t="n">
        <v>113</v>
      </c>
      <c r="L2516" t="s">
        <v>76</v>
      </c>
      <c r="M2516" t="s"/>
      <c r="N2516" t="s">
        <v>418</v>
      </c>
      <c r="O2516" t="s">
        <v>78</v>
      </c>
      <c r="P2516" t="s">
        <v>416</v>
      </c>
      <c r="Q2516" t="s"/>
      <c r="R2516" t="s">
        <v>242</v>
      </c>
      <c r="S2516" t="s">
        <v>263</v>
      </c>
      <c r="T2516" t="s">
        <v>81</v>
      </c>
      <c r="U2516" t="s">
        <v>82</v>
      </c>
      <c r="V2516" t="s">
        <v>83</v>
      </c>
      <c r="W2516" t="s">
        <v>84</v>
      </c>
      <c r="X2516" t="s"/>
      <c r="Y2516" t="s">
        <v>85</v>
      </c>
      <c r="Z2516">
        <f>HYPERLINK("https://hotel-media.eclerx.com/savepage/tk_15468537303434346_sr_273.html","info")</f>
        <v/>
      </c>
      <c r="AA2516" t="n">
        <v>-2311943</v>
      </c>
      <c r="AB2516" t="s"/>
      <c r="AC2516" t="s"/>
      <c r="AD2516" t="s">
        <v>86</v>
      </c>
      <c r="AE2516" t="s"/>
      <c r="AF2516" t="s"/>
      <c r="AG2516" t="s"/>
      <c r="AH2516" t="s"/>
      <c r="AI2516" t="s"/>
      <c r="AJ2516" t="s"/>
      <c r="AK2516" t="s">
        <v>87</v>
      </c>
      <c r="AL2516" t="s"/>
      <c r="AM2516" t="s"/>
      <c r="AN2516" t="s">
        <v>87</v>
      </c>
      <c r="AO2516" t="s"/>
      <c r="AP2516" t="n">
        <v>42</v>
      </c>
      <c r="AQ2516" t="s">
        <v>88</v>
      </c>
      <c r="AR2516" t="s">
        <v>141</v>
      </c>
      <c r="AS2516" t="s"/>
      <c r="AT2516" t="s">
        <v>90</v>
      </c>
      <c r="AU2516" t="s"/>
      <c r="AV2516" t="s"/>
      <c r="AW2516" t="s"/>
      <c r="AX2516" t="s"/>
      <c r="AY2516" t="n">
        <v>2311943</v>
      </c>
      <c r="AZ2516" t="s">
        <v>417</v>
      </c>
      <c r="BA2516" t="s"/>
      <c r="BB2516" t="n">
        <v>28221</v>
      </c>
      <c r="BC2516" t="n">
        <v>53.569116</v>
      </c>
      <c r="BD2516" t="n">
        <v>53.569116</v>
      </c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92</v>
      </c>
    </row>
    <row r="2517" spans="1:70">
      <c r="A2517" t="s">
        <v>70</v>
      </c>
      <c r="B2517" t="s">
        <v>71</v>
      </c>
      <c r="C2517" t="s">
        <v>72</v>
      </c>
      <c r="D2517" t="n">
        <v>2</v>
      </c>
      <c r="E2517" t="s">
        <v>416</v>
      </c>
      <c r="F2517" t="n">
        <v>-1</v>
      </c>
      <c r="G2517" t="s">
        <v>74</v>
      </c>
      <c r="H2517" t="s">
        <v>75</v>
      </c>
      <c r="I2517" t="s"/>
      <c r="J2517" t="s">
        <v>74</v>
      </c>
      <c r="K2517" t="n">
        <v>113</v>
      </c>
      <c r="L2517" t="s">
        <v>76</v>
      </c>
      <c r="M2517" t="s"/>
      <c r="N2517" t="s">
        <v>419</v>
      </c>
      <c r="O2517" t="s">
        <v>78</v>
      </c>
      <c r="P2517" t="s">
        <v>416</v>
      </c>
      <c r="Q2517" t="s"/>
      <c r="R2517" t="s">
        <v>242</v>
      </c>
      <c r="S2517" t="s">
        <v>263</v>
      </c>
      <c r="T2517" t="s">
        <v>81</v>
      </c>
      <c r="U2517" t="s">
        <v>82</v>
      </c>
      <c r="V2517" t="s">
        <v>83</v>
      </c>
      <c r="W2517" t="s">
        <v>84</v>
      </c>
      <c r="X2517" t="s"/>
      <c r="Y2517" t="s">
        <v>85</v>
      </c>
      <c r="Z2517">
        <f>HYPERLINK("https://hotel-media.eclerx.com/savepage/tk_15468537303434346_sr_273.html","info")</f>
        <v/>
      </c>
      <c r="AA2517" t="n">
        <v>-2311943</v>
      </c>
      <c r="AB2517" t="s"/>
      <c r="AC2517" t="s"/>
      <c r="AD2517" t="s">
        <v>86</v>
      </c>
      <c r="AE2517" t="s"/>
      <c r="AF2517" t="s"/>
      <c r="AG2517" t="s"/>
      <c r="AH2517" t="s"/>
      <c r="AI2517" t="s"/>
      <c r="AJ2517" t="s"/>
      <c r="AK2517" t="s">
        <v>87</v>
      </c>
      <c r="AL2517" t="s"/>
      <c r="AM2517" t="s"/>
      <c r="AN2517" t="s">
        <v>87</v>
      </c>
      <c r="AO2517" t="s"/>
      <c r="AP2517" t="n">
        <v>42</v>
      </c>
      <c r="AQ2517" t="s">
        <v>88</v>
      </c>
      <c r="AR2517" t="s">
        <v>114</v>
      </c>
      <c r="AS2517" t="s"/>
      <c r="AT2517" t="s">
        <v>90</v>
      </c>
      <c r="AU2517" t="s"/>
      <c r="AV2517" t="s"/>
      <c r="AW2517" t="s"/>
      <c r="AX2517" t="s"/>
      <c r="AY2517" t="n">
        <v>2311943</v>
      </c>
      <c r="AZ2517" t="s">
        <v>417</v>
      </c>
      <c r="BA2517" t="s"/>
      <c r="BB2517" t="n">
        <v>28221</v>
      </c>
      <c r="BC2517" t="n">
        <v>53.569116</v>
      </c>
      <c r="BD2517" t="n">
        <v>53.569116</v>
      </c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92</v>
      </c>
    </row>
    <row r="2518" spans="1:70">
      <c r="A2518" t="s">
        <v>70</v>
      </c>
      <c r="B2518" t="s">
        <v>71</v>
      </c>
      <c r="C2518" t="s">
        <v>72</v>
      </c>
      <c r="D2518" t="n">
        <v>2</v>
      </c>
      <c r="E2518" t="s">
        <v>416</v>
      </c>
      <c r="F2518" t="n">
        <v>-1</v>
      </c>
      <c r="G2518" t="s">
        <v>74</v>
      </c>
      <c r="H2518" t="s">
        <v>75</v>
      </c>
      <c r="I2518" t="s"/>
      <c r="J2518" t="s">
        <v>74</v>
      </c>
      <c r="K2518" t="n">
        <v>117</v>
      </c>
      <c r="L2518" t="s">
        <v>76</v>
      </c>
      <c r="M2518" t="s"/>
      <c r="N2518" t="s">
        <v>418</v>
      </c>
      <c r="O2518" t="s">
        <v>78</v>
      </c>
      <c r="P2518" t="s">
        <v>416</v>
      </c>
      <c r="Q2518" t="s"/>
      <c r="R2518" t="s">
        <v>242</v>
      </c>
      <c r="S2518" t="s">
        <v>254</v>
      </c>
      <c r="T2518" t="s">
        <v>81</v>
      </c>
      <c r="U2518" t="s">
        <v>82</v>
      </c>
      <c r="V2518" t="s">
        <v>83</v>
      </c>
      <c r="W2518" t="s">
        <v>97</v>
      </c>
      <c r="X2518" t="s"/>
      <c r="Y2518" t="s">
        <v>85</v>
      </c>
      <c r="Z2518">
        <f>HYPERLINK("https://hotel-media.eclerx.com/savepage/tk_15468537303434346_sr_273.html","info")</f>
        <v/>
      </c>
      <c r="AA2518" t="n">
        <v>-2311943</v>
      </c>
      <c r="AB2518" t="s"/>
      <c r="AC2518" t="s"/>
      <c r="AD2518" t="s">
        <v>86</v>
      </c>
      <c r="AE2518" t="s"/>
      <c r="AF2518" t="s"/>
      <c r="AG2518" t="s"/>
      <c r="AH2518" t="s"/>
      <c r="AI2518" t="s"/>
      <c r="AJ2518" t="s"/>
      <c r="AK2518" t="s">
        <v>87</v>
      </c>
      <c r="AL2518" t="s"/>
      <c r="AM2518" t="s"/>
      <c r="AN2518" t="s">
        <v>87</v>
      </c>
      <c r="AO2518" t="s"/>
      <c r="AP2518" t="n">
        <v>42</v>
      </c>
      <c r="AQ2518" t="s">
        <v>88</v>
      </c>
      <c r="AR2518" t="s">
        <v>119</v>
      </c>
      <c r="AS2518" t="s"/>
      <c r="AT2518" t="s">
        <v>90</v>
      </c>
      <c r="AU2518" t="s"/>
      <c r="AV2518" t="s"/>
      <c r="AW2518" t="s"/>
      <c r="AX2518" t="s"/>
      <c r="AY2518" t="n">
        <v>2311943</v>
      </c>
      <c r="AZ2518" t="s">
        <v>417</v>
      </c>
      <c r="BA2518" t="s"/>
      <c r="BB2518" t="n">
        <v>28221</v>
      </c>
      <c r="BC2518" t="n">
        <v>53.569116</v>
      </c>
      <c r="BD2518" t="n">
        <v>53.569116</v>
      </c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92</v>
      </c>
    </row>
    <row r="2519" spans="1:70">
      <c r="A2519" t="s">
        <v>70</v>
      </c>
      <c r="B2519" t="s">
        <v>71</v>
      </c>
      <c r="C2519" t="s">
        <v>72</v>
      </c>
      <c r="D2519" t="n">
        <v>2</v>
      </c>
      <c r="E2519" t="s">
        <v>416</v>
      </c>
      <c r="F2519" t="n">
        <v>-1</v>
      </c>
      <c r="G2519" t="s">
        <v>74</v>
      </c>
      <c r="H2519" t="s">
        <v>75</v>
      </c>
      <c r="I2519" t="s"/>
      <c r="J2519" t="s">
        <v>74</v>
      </c>
      <c r="K2519" t="n">
        <v>131</v>
      </c>
      <c r="L2519" t="s">
        <v>76</v>
      </c>
      <c r="M2519" t="s"/>
      <c r="N2519" t="s">
        <v>420</v>
      </c>
      <c r="O2519" t="s">
        <v>78</v>
      </c>
      <c r="P2519" t="s">
        <v>416</v>
      </c>
      <c r="Q2519" t="s"/>
      <c r="R2519" t="s">
        <v>242</v>
      </c>
      <c r="S2519" t="s">
        <v>318</v>
      </c>
      <c r="T2519" t="s">
        <v>81</v>
      </c>
      <c r="U2519" t="s">
        <v>82</v>
      </c>
      <c r="V2519" t="s">
        <v>83</v>
      </c>
      <c r="W2519" t="s">
        <v>97</v>
      </c>
      <c r="X2519" t="s"/>
      <c r="Y2519" t="s">
        <v>85</v>
      </c>
      <c r="Z2519">
        <f>HYPERLINK("https://hotel-media.eclerx.com/savepage/tk_15468537303434346_sr_273.html","info")</f>
        <v/>
      </c>
      <c r="AA2519" t="n">
        <v>-2311943</v>
      </c>
      <c r="AB2519" t="s"/>
      <c r="AC2519" t="s"/>
      <c r="AD2519" t="s">
        <v>86</v>
      </c>
      <c r="AE2519" t="s"/>
      <c r="AF2519" t="s"/>
      <c r="AG2519" t="s"/>
      <c r="AH2519" t="s"/>
      <c r="AI2519" t="s"/>
      <c r="AJ2519" t="s"/>
      <c r="AK2519" t="s">
        <v>87</v>
      </c>
      <c r="AL2519" t="s"/>
      <c r="AM2519" t="s"/>
      <c r="AN2519" t="s">
        <v>87</v>
      </c>
      <c r="AO2519" t="s"/>
      <c r="AP2519" t="n">
        <v>42</v>
      </c>
      <c r="AQ2519" t="s">
        <v>88</v>
      </c>
      <c r="AR2519" t="s">
        <v>141</v>
      </c>
      <c r="AS2519" t="s"/>
      <c r="AT2519" t="s">
        <v>90</v>
      </c>
      <c r="AU2519" t="s"/>
      <c r="AV2519" t="s"/>
      <c r="AW2519" t="s"/>
      <c r="AX2519" t="s"/>
      <c r="AY2519" t="n">
        <v>2311943</v>
      </c>
      <c r="AZ2519" t="s">
        <v>417</v>
      </c>
      <c r="BA2519" t="s"/>
      <c r="BB2519" t="n">
        <v>28221</v>
      </c>
      <c r="BC2519" t="n">
        <v>53.569116</v>
      </c>
      <c r="BD2519" t="n">
        <v>53.569116</v>
      </c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92</v>
      </c>
    </row>
    <row r="2520" spans="1:70">
      <c r="A2520" t="s">
        <v>70</v>
      </c>
      <c r="B2520" t="s">
        <v>71</v>
      </c>
      <c r="C2520" t="s">
        <v>72</v>
      </c>
      <c r="D2520" t="n">
        <v>2</v>
      </c>
      <c r="E2520" t="s">
        <v>416</v>
      </c>
      <c r="F2520" t="n">
        <v>-1</v>
      </c>
      <c r="G2520" t="s">
        <v>74</v>
      </c>
      <c r="H2520" t="s">
        <v>75</v>
      </c>
      <c r="I2520" t="s"/>
      <c r="J2520" t="s">
        <v>74</v>
      </c>
      <c r="K2520" t="n">
        <v>146</v>
      </c>
      <c r="L2520" t="s">
        <v>76</v>
      </c>
      <c r="M2520" t="s"/>
      <c r="N2520" t="s">
        <v>420</v>
      </c>
      <c r="O2520" t="s">
        <v>78</v>
      </c>
      <c r="P2520" t="s">
        <v>416</v>
      </c>
      <c r="Q2520" t="s"/>
      <c r="R2520" t="s">
        <v>242</v>
      </c>
      <c r="S2520" t="s">
        <v>278</v>
      </c>
      <c r="T2520" t="s">
        <v>81</v>
      </c>
      <c r="U2520" t="s">
        <v>82</v>
      </c>
      <c r="V2520" t="s">
        <v>83</v>
      </c>
      <c r="W2520" t="s">
        <v>84</v>
      </c>
      <c r="X2520" t="s"/>
      <c r="Y2520" t="s">
        <v>85</v>
      </c>
      <c r="Z2520">
        <f>HYPERLINK("https://hotel-media.eclerx.com/savepage/tk_15468537303434346_sr_273.html","info")</f>
        <v/>
      </c>
      <c r="AA2520" t="n">
        <v>-2311943</v>
      </c>
      <c r="AB2520" t="s"/>
      <c r="AC2520" t="s"/>
      <c r="AD2520" t="s">
        <v>86</v>
      </c>
      <c r="AE2520" t="s"/>
      <c r="AF2520" t="s"/>
      <c r="AG2520" t="s"/>
      <c r="AH2520" t="s"/>
      <c r="AI2520" t="s"/>
      <c r="AJ2520" t="s"/>
      <c r="AK2520" t="s">
        <v>87</v>
      </c>
      <c r="AL2520" t="s"/>
      <c r="AM2520" t="s"/>
      <c r="AN2520" t="s">
        <v>87</v>
      </c>
      <c r="AO2520" t="s"/>
      <c r="AP2520" t="n">
        <v>42</v>
      </c>
      <c r="AQ2520" t="s">
        <v>88</v>
      </c>
      <c r="AR2520" t="s">
        <v>141</v>
      </c>
      <c r="AS2520" t="s"/>
      <c r="AT2520" t="s">
        <v>90</v>
      </c>
      <c r="AU2520" t="s"/>
      <c r="AV2520" t="s"/>
      <c r="AW2520" t="s"/>
      <c r="AX2520" t="s"/>
      <c r="AY2520" t="n">
        <v>2311943</v>
      </c>
      <c r="AZ2520" t="s">
        <v>417</v>
      </c>
      <c r="BA2520" t="s"/>
      <c r="BB2520" t="n">
        <v>28221</v>
      </c>
      <c r="BC2520" t="n">
        <v>53.569116</v>
      </c>
      <c r="BD2520" t="n">
        <v>53.569116</v>
      </c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92</v>
      </c>
    </row>
    <row r="2521" spans="1:70">
      <c r="A2521" t="s">
        <v>70</v>
      </c>
      <c r="B2521" t="s">
        <v>71</v>
      </c>
      <c r="C2521" t="s">
        <v>72</v>
      </c>
      <c r="D2521" t="n">
        <v>2</v>
      </c>
      <c r="E2521" t="s">
        <v>421</v>
      </c>
      <c r="F2521" t="n">
        <v>-1</v>
      </c>
      <c r="G2521" t="s">
        <v>74</v>
      </c>
      <c r="H2521" t="s">
        <v>75</v>
      </c>
      <c r="I2521" t="s"/>
      <c r="J2521" t="s">
        <v>74</v>
      </c>
      <c r="K2521" t="n">
        <v>112</v>
      </c>
      <c r="L2521" t="s">
        <v>76</v>
      </c>
      <c r="M2521" t="s"/>
      <c r="N2521" t="s">
        <v>422</v>
      </c>
      <c r="O2521" t="s">
        <v>78</v>
      </c>
      <c r="P2521" t="s">
        <v>421</v>
      </c>
      <c r="Q2521" t="s"/>
      <c r="R2521" t="s">
        <v>220</v>
      </c>
      <c r="S2521" t="s">
        <v>253</v>
      </c>
      <c r="T2521" t="s">
        <v>81</v>
      </c>
      <c r="U2521" t="s">
        <v>82</v>
      </c>
      <c r="V2521" t="s">
        <v>83</v>
      </c>
      <c r="W2521" t="s">
        <v>97</v>
      </c>
      <c r="X2521" t="s"/>
      <c r="Y2521" t="s">
        <v>85</v>
      </c>
      <c r="Z2521">
        <f>HYPERLINK("https://hotel-media.eclerx.com/savepage/tk_15468537442532234_sr_273.html","info")</f>
        <v/>
      </c>
      <c r="AA2521" t="n">
        <v>-10087230</v>
      </c>
      <c r="AB2521" t="s"/>
      <c r="AC2521" t="s"/>
      <c r="AD2521" t="s">
        <v>86</v>
      </c>
      <c r="AE2521" t="s"/>
      <c r="AF2521" t="s"/>
      <c r="AG2521" t="s"/>
      <c r="AH2521" t="s"/>
      <c r="AI2521" t="s"/>
      <c r="AJ2521" t="s"/>
      <c r="AK2521" t="s">
        <v>87</v>
      </c>
      <c r="AL2521" t="s"/>
      <c r="AM2521" t="s"/>
      <c r="AN2521" t="s">
        <v>87</v>
      </c>
      <c r="AO2521" t="s"/>
      <c r="AP2521" t="n">
        <v>49</v>
      </c>
      <c r="AQ2521" t="s">
        <v>88</v>
      </c>
      <c r="AR2521" t="s">
        <v>89</v>
      </c>
      <c r="AS2521" t="s"/>
      <c r="AT2521" t="s">
        <v>90</v>
      </c>
      <c r="AU2521" t="s"/>
      <c r="AV2521" t="s"/>
      <c r="AW2521" t="s"/>
      <c r="AX2521" t="s"/>
      <c r="AY2521" t="n">
        <v>10087230</v>
      </c>
      <c r="AZ2521" t="s">
        <v>91</v>
      </c>
      <c r="BA2521" t="s"/>
      <c r="BB2521" t="n">
        <v>48350</v>
      </c>
      <c r="BC2521" t="s"/>
      <c r="BD2521" t="s"/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92</v>
      </c>
    </row>
    <row r="2522" spans="1:70">
      <c r="A2522" t="s">
        <v>70</v>
      </c>
      <c r="B2522" t="s">
        <v>71</v>
      </c>
      <c r="C2522" t="s">
        <v>72</v>
      </c>
      <c r="D2522" t="n">
        <v>2</v>
      </c>
      <c r="E2522" t="s">
        <v>421</v>
      </c>
      <c r="F2522" t="n">
        <v>-1</v>
      </c>
      <c r="G2522" t="s">
        <v>74</v>
      </c>
      <c r="H2522" t="s">
        <v>75</v>
      </c>
      <c r="I2522" t="s"/>
      <c r="J2522" t="s">
        <v>74</v>
      </c>
      <c r="K2522" t="n">
        <v>122</v>
      </c>
      <c r="L2522" t="s">
        <v>76</v>
      </c>
      <c r="M2522" t="s"/>
      <c r="N2522" t="s">
        <v>423</v>
      </c>
      <c r="O2522" t="s">
        <v>78</v>
      </c>
      <c r="P2522" t="s">
        <v>421</v>
      </c>
      <c r="Q2522" t="s"/>
      <c r="R2522" t="s">
        <v>220</v>
      </c>
      <c r="S2522" t="s">
        <v>256</v>
      </c>
      <c r="T2522" t="s">
        <v>81</v>
      </c>
      <c r="U2522" t="s">
        <v>82</v>
      </c>
      <c r="V2522" t="s">
        <v>83</v>
      </c>
      <c r="W2522" t="s">
        <v>97</v>
      </c>
      <c r="X2522" t="s"/>
      <c r="Y2522" t="s">
        <v>85</v>
      </c>
      <c r="Z2522">
        <f>HYPERLINK("https://hotel-media.eclerx.com/savepage/tk_15468537442532234_sr_273.html","info")</f>
        <v/>
      </c>
      <c r="AA2522" t="n">
        <v>-10087230</v>
      </c>
      <c r="AB2522" t="s"/>
      <c r="AC2522" t="s"/>
      <c r="AD2522" t="s">
        <v>86</v>
      </c>
      <c r="AE2522" t="s"/>
      <c r="AF2522" t="s"/>
      <c r="AG2522" t="s"/>
      <c r="AH2522" t="s"/>
      <c r="AI2522" t="s"/>
      <c r="AJ2522" t="s"/>
      <c r="AK2522" t="s">
        <v>87</v>
      </c>
      <c r="AL2522" t="s"/>
      <c r="AM2522" t="s"/>
      <c r="AN2522" t="s">
        <v>87</v>
      </c>
      <c r="AO2522" t="s"/>
      <c r="AP2522" t="n">
        <v>49</v>
      </c>
      <c r="AQ2522" t="s">
        <v>88</v>
      </c>
      <c r="AR2522" t="s">
        <v>89</v>
      </c>
      <c r="AS2522" t="s"/>
      <c r="AT2522" t="s">
        <v>90</v>
      </c>
      <c r="AU2522" t="s"/>
      <c r="AV2522" t="s"/>
      <c r="AW2522" t="s"/>
      <c r="AX2522" t="s"/>
      <c r="AY2522" t="n">
        <v>10087230</v>
      </c>
      <c r="AZ2522" t="s">
        <v>91</v>
      </c>
      <c r="BA2522" t="s"/>
      <c r="BB2522" t="n">
        <v>48350</v>
      </c>
      <c r="BC2522" t="s"/>
      <c r="BD2522" t="s"/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92</v>
      </c>
    </row>
    <row r="2523" spans="1:70">
      <c r="A2523" t="s">
        <v>70</v>
      </c>
      <c r="B2523" t="s">
        <v>71</v>
      </c>
      <c r="C2523" t="s">
        <v>72</v>
      </c>
      <c r="D2523" t="n">
        <v>2</v>
      </c>
      <c r="E2523" t="s">
        <v>421</v>
      </c>
      <c r="F2523" t="n">
        <v>-1</v>
      </c>
      <c r="G2523" t="s">
        <v>74</v>
      </c>
      <c r="H2523" t="s">
        <v>75</v>
      </c>
      <c r="I2523" t="s"/>
      <c r="J2523" t="s">
        <v>74</v>
      </c>
      <c r="K2523" t="n">
        <v>129</v>
      </c>
      <c r="L2523" t="s">
        <v>76</v>
      </c>
      <c r="M2523" t="s"/>
      <c r="N2523" t="s">
        <v>424</v>
      </c>
      <c r="O2523" t="s">
        <v>78</v>
      </c>
      <c r="P2523" t="s">
        <v>421</v>
      </c>
      <c r="Q2523" t="s"/>
      <c r="R2523" t="s">
        <v>220</v>
      </c>
      <c r="S2523" t="s">
        <v>208</v>
      </c>
      <c r="T2523" t="s">
        <v>81</v>
      </c>
      <c r="U2523" t="s">
        <v>82</v>
      </c>
      <c r="V2523" t="s">
        <v>83</v>
      </c>
      <c r="W2523" t="s">
        <v>97</v>
      </c>
      <c r="X2523" t="s"/>
      <c r="Y2523" t="s">
        <v>85</v>
      </c>
      <c r="Z2523">
        <f>HYPERLINK("https://hotel-media.eclerx.com/savepage/tk_15468537442532234_sr_273.html","info")</f>
        <v/>
      </c>
      <c r="AA2523" t="n">
        <v>-10087230</v>
      </c>
      <c r="AB2523" t="s"/>
      <c r="AC2523" t="s"/>
      <c r="AD2523" t="s">
        <v>86</v>
      </c>
      <c r="AE2523" t="s"/>
      <c r="AF2523" t="s"/>
      <c r="AG2523" t="s"/>
      <c r="AH2523" t="s"/>
      <c r="AI2523" t="s"/>
      <c r="AJ2523" t="s"/>
      <c r="AK2523" t="s">
        <v>87</v>
      </c>
      <c r="AL2523" t="s"/>
      <c r="AM2523" t="s"/>
      <c r="AN2523" t="s">
        <v>87</v>
      </c>
      <c r="AO2523" t="s"/>
      <c r="AP2523" t="n">
        <v>49</v>
      </c>
      <c r="AQ2523" t="s">
        <v>88</v>
      </c>
      <c r="AR2523" t="s">
        <v>89</v>
      </c>
      <c r="AS2523" t="s"/>
      <c r="AT2523" t="s">
        <v>90</v>
      </c>
      <c r="AU2523" t="s"/>
      <c r="AV2523" t="s"/>
      <c r="AW2523" t="s"/>
      <c r="AX2523" t="s"/>
      <c r="AY2523" t="n">
        <v>10087230</v>
      </c>
      <c r="AZ2523" t="s">
        <v>91</v>
      </c>
      <c r="BA2523" t="s"/>
      <c r="BB2523" t="n">
        <v>48350</v>
      </c>
      <c r="BC2523" t="s"/>
      <c r="BD2523" t="s"/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92</v>
      </c>
    </row>
    <row r="2524" spans="1:70">
      <c r="A2524" t="s">
        <v>70</v>
      </c>
      <c r="B2524" t="s">
        <v>71</v>
      </c>
      <c r="C2524" t="s">
        <v>72</v>
      </c>
      <c r="D2524" t="n">
        <v>2</v>
      </c>
      <c r="E2524" t="s">
        <v>421</v>
      </c>
      <c r="F2524" t="n">
        <v>-1</v>
      </c>
      <c r="G2524" t="s">
        <v>74</v>
      </c>
      <c r="H2524" t="s">
        <v>75</v>
      </c>
      <c r="I2524" t="s"/>
      <c r="J2524" t="s">
        <v>74</v>
      </c>
      <c r="K2524" t="n">
        <v>146</v>
      </c>
      <c r="L2524" t="s">
        <v>76</v>
      </c>
      <c r="M2524" t="s"/>
      <c r="N2524" t="s">
        <v>425</v>
      </c>
      <c r="O2524" t="s">
        <v>78</v>
      </c>
      <c r="P2524" t="s">
        <v>421</v>
      </c>
      <c r="Q2524" t="s"/>
      <c r="R2524" t="s">
        <v>220</v>
      </c>
      <c r="S2524" t="s">
        <v>278</v>
      </c>
      <c r="T2524" t="s">
        <v>81</v>
      </c>
      <c r="U2524" t="s">
        <v>82</v>
      </c>
      <c r="V2524" t="s">
        <v>83</v>
      </c>
      <c r="W2524" t="s">
        <v>84</v>
      </c>
      <c r="X2524" t="s"/>
      <c r="Y2524" t="s">
        <v>85</v>
      </c>
      <c r="Z2524">
        <f>HYPERLINK("https://hotel-media.eclerx.com/savepage/tk_15468537442532234_sr_273.html","info")</f>
        <v/>
      </c>
      <c r="AA2524" t="n">
        <v>-10087230</v>
      </c>
      <c r="AB2524" t="s"/>
      <c r="AC2524" t="s"/>
      <c r="AD2524" t="s">
        <v>86</v>
      </c>
      <c r="AE2524" t="s"/>
      <c r="AF2524" t="s"/>
      <c r="AG2524" t="s"/>
      <c r="AH2524" t="s"/>
      <c r="AI2524" t="s"/>
      <c r="AJ2524" t="s"/>
      <c r="AK2524" t="s">
        <v>87</v>
      </c>
      <c r="AL2524" t="s"/>
      <c r="AM2524" t="s"/>
      <c r="AN2524" t="s">
        <v>87</v>
      </c>
      <c r="AO2524" t="s"/>
      <c r="AP2524" t="n">
        <v>49</v>
      </c>
      <c r="AQ2524" t="s">
        <v>88</v>
      </c>
      <c r="AR2524" t="s">
        <v>89</v>
      </c>
      <c r="AS2524" t="s"/>
      <c r="AT2524" t="s">
        <v>90</v>
      </c>
      <c r="AU2524" t="s"/>
      <c r="AV2524" t="s"/>
      <c r="AW2524" t="s"/>
      <c r="AX2524" t="s"/>
      <c r="AY2524" t="n">
        <v>10087230</v>
      </c>
      <c r="AZ2524" t="s">
        <v>91</v>
      </c>
      <c r="BA2524" t="s"/>
      <c r="BB2524" t="n">
        <v>48350</v>
      </c>
      <c r="BC2524" t="s"/>
      <c r="BD2524" t="s"/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92</v>
      </c>
    </row>
    <row r="2525" spans="1:70">
      <c r="A2525" t="s">
        <v>70</v>
      </c>
      <c r="B2525" t="s">
        <v>71</v>
      </c>
      <c r="C2525" t="s">
        <v>72</v>
      </c>
      <c r="D2525" t="n">
        <v>2</v>
      </c>
      <c r="E2525" t="s">
        <v>421</v>
      </c>
      <c r="F2525" t="n">
        <v>-1</v>
      </c>
      <c r="G2525" t="s">
        <v>74</v>
      </c>
      <c r="H2525" t="s">
        <v>75</v>
      </c>
      <c r="I2525" t="s"/>
      <c r="J2525" t="s">
        <v>74</v>
      </c>
      <c r="K2525" t="n">
        <v>156</v>
      </c>
      <c r="L2525" t="s">
        <v>76</v>
      </c>
      <c r="M2525" t="s"/>
      <c r="N2525" t="s">
        <v>426</v>
      </c>
      <c r="O2525" t="s">
        <v>78</v>
      </c>
      <c r="P2525" t="s">
        <v>421</v>
      </c>
      <c r="Q2525" t="s"/>
      <c r="R2525" t="s">
        <v>220</v>
      </c>
      <c r="S2525" t="s">
        <v>427</v>
      </c>
      <c r="T2525" t="s">
        <v>81</v>
      </c>
      <c r="U2525" t="s">
        <v>82</v>
      </c>
      <c r="V2525" t="s">
        <v>83</v>
      </c>
      <c r="W2525" t="s">
        <v>84</v>
      </c>
      <c r="X2525" t="s"/>
      <c r="Y2525" t="s">
        <v>85</v>
      </c>
      <c r="Z2525">
        <f>HYPERLINK("https://hotel-media.eclerx.com/savepage/tk_15468537442532234_sr_273.html","info")</f>
        <v/>
      </c>
      <c r="AA2525" t="n">
        <v>-10087230</v>
      </c>
      <c r="AB2525" t="s"/>
      <c r="AC2525" t="s"/>
      <c r="AD2525" t="s">
        <v>86</v>
      </c>
      <c r="AE2525" t="s"/>
      <c r="AF2525" t="s"/>
      <c r="AG2525" t="s"/>
      <c r="AH2525" t="s"/>
      <c r="AI2525" t="s"/>
      <c r="AJ2525" t="s"/>
      <c r="AK2525" t="s">
        <v>87</v>
      </c>
      <c r="AL2525" t="s"/>
      <c r="AM2525" t="s"/>
      <c r="AN2525" t="s">
        <v>87</v>
      </c>
      <c r="AO2525" t="s"/>
      <c r="AP2525" t="n">
        <v>49</v>
      </c>
      <c r="AQ2525" t="s">
        <v>88</v>
      </c>
      <c r="AR2525" t="s">
        <v>89</v>
      </c>
      <c r="AS2525" t="s"/>
      <c r="AT2525" t="s">
        <v>90</v>
      </c>
      <c r="AU2525" t="s"/>
      <c r="AV2525" t="s"/>
      <c r="AW2525" t="s"/>
      <c r="AX2525" t="s"/>
      <c r="AY2525" t="n">
        <v>10087230</v>
      </c>
      <c r="AZ2525" t="s">
        <v>91</v>
      </c>
      <c r="BA2525" t="s"/>
      <c r="BB2525" t="n">
        <v>48350</v>
      </c>
      <c r="BC2525" t="s"/>
      <c r="BD2525" t="s"/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92</v>
      </c>
    </row>
    <row r="2526" spans="1:70">
      <c r="A2526" t="s">
        <v>70</v>
      </c>
      <c r="B2526" t="s">
        <v>71</v>
      </c>
      <c r="C2526" t="s">
        <v>72</v>
      </c>
      <c r="D2526" t="n">
        <v>2</v>
      </c>
      <c r="E2526" t="s">
        <v>421</v>
      </c>
      <c r="F2526" t="n">
        <v>-1</v>
      </c>
      <c r="G2526" t="s">
        <v>74</v>
      </c>
      <c r="H2526" t="s">
        <v>75</v>
      </c>
      <c r="I2526" t="s"/>
      <c r="J2526" t="s">
        <v>74</v>
      </c>
      <c r="K2526" t="n">
        <v>163</v>
      </c>
      <c r="L2526" t="s">
        <v>76</v>
      </c>
      <c r="M2526" t="s"/>
      <c r="N2526" t="s">
        <v>428</v>
      </c>
      <c r="O2526" t="s">
        <v>78</v>
      </c>
      <c r="P2526" t="s">
        <v>421</v>
      </c>
      <c r="Q2526" t="s"/>
      <c r="R2526" t="s">
        <v>220</v>
      </c>
      <c r="S2526" t="s">
        <v>429</v>
      </c>
      <c r="T2526" t="s">
        <v>81</v>
      </c>
      <c r="U2526" t="s">
        <v>82</v>
      </c>
      <c r="V2526" t="s">
        <v>83</v>
      </c>
      <c r="W2526" t="s">
        <v>84</v>
      </c>
      <c r="X2526" t="s"/>
      <c r="Y2526" t="s">
        <v>85</v>
      </c>
      <c r="Z2526">
        <f>HYPERLINK("https://hotel-media.eclerx.com/savepage/tk_15468537442532234_sr_273.html","info")</f>
        <v/>
      </c>
      <c r="AA2526" t="n">
        <v>-10087230</v>
      </c>
      <c r="AB2526" t="s"/>
      <c r="AC2526" t="s"/>
      <c r="AD2526" t="s">
        <v>86</v>
      </c>
      <c r="AE2526" t="s"/>
      <c r="AF2526" t="s"/>
      <c r="AG2526" t="s"/>
      <c r="AH2526" t="s"/>
      <c r="AI2526" t="s"/>
      <c r="AJ2526" t="s"/>
      <c r="AK2526" t="s">
        <v>87</v>
      </c>
      <c r="AL2526" t="s"/>
      <c r="AM2526" t="s"/>
      <c r="AN2526" t="s">
        <v>87</v>
      </c>
      <c r="AO2526" t="s"/>
      <c r="AP2526" t="n">
        <v>49</v>
      </c>
      <c r="AQ2526" t="s">
        <v>88</v>
      </c>
      <c r="AR2526" t="s">
        <v>89</v>
      </c>
      <c r="AS2526" t="s"/>
      <c r="AT2526" t="s">
        <v>90</v>
      </c>
      <c r="AU2526" t="s"/>
      <c r="AV2526" t="s"/>
      <c r="AW2526" t="s"/>
      <c r="AX2526" t="s"/>
      <c r="AY2526" t="n">
        <v>10087230</v>
      </c>
      <c r="AZ2526" t="s">
        <v>91</v>
      </c>
      <c r="BA2526" t="s"/>
      <c r="BB2526" t="n">
        <v>48350</v>
      </c>
      <c r="BC2526" t="s"/>
      <c r="BD2526" t="s"/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92</v>
      </c>
    </row>
    <row r="2527" spans="1:70">
      <c r="A2527" t="s">
        <v>70</v>
      </c>
      <c r="B2527" t="s">
        <v>71</v>
      </c>
      <c r="C2527" t="s">
        <v>72</v>
      </c>
      <c r="D2527" t="n">
        <v>2</v>
      </c>
      <c r="E2527" t="s">
        <v>430</v>
      </c>
      <c r="F2527" t="n">
        <v>-1</v>
      </c>
      <c r="G2527" t="s">
        <v>74</v>
      </c>
      <c r="H2527" t="s">
        <v>75</v>
      </c>
      <c r="I2527" t="s"/>
      <c r="J2527" t="s">
        <v>74</v>
      </c>
      <c r="K2527" t="n">
        <v>86</v>
      </c>
      <c r="L2527" t="s">
        <v>76</v>
      </c>
      <c r="M2527" t="s"/>
      <c r="N2527" t="s">
        <v>431</v>
      </c>
      <c r="O2527" t="s">
        <v>78</v>
      </c>
      <c r="P2527" t="s">
        <v>430</v>
      </c>
      <c r="Q2527" t="s"/>
      <c r="R2527" t="s">
        <v>79</v>
      </c>
      <c r="S2527" t="s">
        <v>132</v>
      </c>
      <c r="T2527" t="s">
        <v>81</v>
      </c>
      <c r="U2527" t="s">
        <v>82</v>
      </c>
      <c r="V2527" t="s">
        <v>83</v>
      </c>
      <c r="W2527" t="s">
        <v>84</v>
      </c>
      <c r="X2527" t="s"/>
      <c r="Y2527" t="s">
        <v>85</v>
      </c>
      <c r="Z2527">
        <f>HYPERLINK("https://hotel-media.eclerx.com/savepage/tk_15468536539086323_sr_273.html","info")</f>
        <v/>
      </c>
      <c r="AA2527" t="n">
        <v>-2337473</v>
      </c>
      <c r="AB2527" t="s"/>
      <c r="AC2527" t="s"/>
      <c r="AD2527" t="s">
        <v>86</v>
      </c>
      <c r="AE2527" t="s"/>
      <c r="AF2527" t="s"/>
      <c r="AG2527" t="s"/>
      <c r="AH2527" t="s"/>
      <c r="AI2527" t="s"/>
      <c r="AJ2527" t="s"/>
      <c r="AK2527" t="s">
        <v>87</v>
      </c>
      <c r="AL2527" t="s"/>
      <c r="AM2527" t="s"/>
      <c r="AN2527" t="s">
        <v>87</v>
      </c>
      <c r="AO2527" t="s"/>
      <c r="AP2527" t="n">
        <v>10</v>
      </c>
      <c r="AQ2527" t="s">
        <v>88</v>
      </c>
      <c r="AR2527" t="s">
        <v>89</v>
      </c>
      <c r="AS2527" t="s"/>
      <c r="AT2527" t="s">
        <v>90</v>
      </c>
      <c r="AU2527" t="s"/>
      <c r="AV2527" t="s"/>
      <c r="AW2527" t="s"/>
      <c r="AX2527" t="s"/>
      <c r="AY2527" t="n">
        <v>2337473</v>
      </c>
      <c r="AZ2527" t="s">
        <v>432</v>
      </c>
      <c r="BA2527" t="s"/>
      <c r="BB2527" t="n">
        <v>28911</v>
      </c>
      <c r="BC2527" t="n">
        <v>53.551043</v>
      </c>
      <c r="BD2527" t="n">
        <v>53.551043</v>
      </c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92</v>
      </c>
    </row>
    <row r="2528" spans="1:70">
      <c r="A2528" t="s">
        <v>70</v>
      </c>
      <c r="B2528" t="s">
        <v>71</v>
      </c>
      <c r="C2528" t="s">
        <v>72</v>
      </c>
      <c r="D2528" t="n">
        <v>2</v>
      </c>
      <c r="E2528" t="s">
        <v>430</v>
      </c>
      <c r="F2528" t="n">
        <v>-1</v>
      </c>
      <c r="G2528" t="s">
        <v>74</v>
      </c>
      <c r="H2528" t="s">
        <v>75</v>
      </c>
      <c r="I2528" t="s"/>
      <c r="J2528" t="s">
        <v>74</v>
      </c>
      <c r="K2528" t="n">
        <v>94</v>
      </c>
      <c r="L2528" t="s">
        <v>76</v>
      </c>
      <c r="M2528" t="s"/>
      <c r="N2528" t="s">
        <v>128</v>
      </c>
      <c r="O2528" t="s">
        <v>78</v>
      </c>
      <c r="P2528" t="s">
        <v>430</v>
      </c>
      <c r="Q2528" t="s"/>
      <c r="R2528" t="s">
        <v>79</v>
      </c>
      <c r="S2528" t="s">
        <v>140</v>
      </c>
      <c r="T2528" t="s">
        <v>81</v>
      </c>
      <c r="U2528" t="s">
        <v>82</v>
      </c>
      <c r="V2528" t="s">
        <v>83</v>
      </c>
      <c r="W2528" t="s">
        <v>84</v>
      </c>
      <c r="X2528" t="s"/>
      <c r="Y2528" t="s">
        <v>85</v>
      </c>
      <c r="Z2528">
        <f>HYPERLINK("https://hotel-media.eclerx.com/savepage/tk_15468536539086323_sr_273.html","info")</f>
        <v/>
      </c>
      <c r="AA2528" t="n">
        <v>-2337473</v>
      </c>
      <c r="AB2528" t="s"/>
      <c r="AC2528" t="s"/>
      <c r="AD2528" t="s">
        <v>86</v>
      </c>
      <c r="AE2528" t="s"/>
      <c r="AF2528" t="s"/>
      <c r="AG2528" t="s"/>
      <c r="AH2528" t="s"/>
      <c r="AI2528" t="s"/>
      <c r="AJ2528" t="s"/>
      <c r="AK2528" t="s">
        <v>87</v>
      </c>
      <c r="AL2528" t="s"/>
      <c r="AM2528" t="s"/>
      <c r="AN2528" t="s">
        <v>87</v>
      </c>
      <c r="AO2528" t="s"/>
      <c r="AP2528" t="n">
        <v>10</v>
      </c>
      <c r="AQ2528" t="s">
        <v>88</v>
      </c>
      <c r="AR2528" t="s">
        <v>119</v>
      </c>
      <c r="AS2528" t="s"/>
      <c r="AT2528" t="s">
        <v>90</v>
      </c>
      <c r="AU2528" t="s"/>
      <c r="AV2528" t="s"/>
      <c r="AW2528" t="s"/>
      <c r="AX2528" t="s"/>
      <c r="AY2528" t="n">
        <v>2337473</v>
      </c>
      <c r="AZ2528" t="s">
        <v>432</v>
      </c>
      <c r="BA2528" t="s"/>
      <c r="BB2528" t="n">
        <v>28911</v>
      </c>
      <c r="BC2528" t="n">
        <v>53.551043</v>
      </c>
      <c r="BD2528" t="n">
        <v>53.551043</v>
      </c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92</v>
      </c>
    </row>
    <row r="2529" spans="1:70">
      <c r="A2529" t="s">
        <v>70</v>
      </c>
      <c r="B2529" t="s">
        <v>71</v>
      </c>
      <c r="C2529" t="s">
        <v>72</v>
      </c>
      <c r="D2529" t="n">
        <v>2</v>
      </c>
      <c r="E2529" t="s">
        <v>430</v>
      </c>
      <c r="F2529" t="n">
        <v>-1</v>
      </c>
      <c r="G2529" t="s">
        <v>74</v>
      </c>
      <c r="H2529" t="s">
        <v>75</v>
      </c>
      <c r="I2529" t="s"/>
      <c r="J2529" t="s">
        <v>74</v>
      </c>
      <c r="K2529" t="n">
        <v>94</v>
      </c>
      <c r="L2529" t="s">
        <v>76</v>
      </c>
      <c r="M2529" t="s"/>
      <c r="N2529" t="s">
        <v>137</v>
      </c>
      <c r="O2529" t="s">
        <v>78</v>
      </c>
      <c r="P2529" t="s">
        <v>430</v>
      </c>
      <c r="Q2529" t="s"/>
      <c r="R2529" t="s">
        <v>79</v>
      </c>
      <c r="S2529" t="s">
        <v>140</v>
      </c>
      <c r="T2529" t="s">
        <v>81</v>
      </c>
      <c r="U2529" t="s">
        <v>82</v>
      </c>
      <c r="V2529" t="s">
        <v>83</v>
      </c>
      <c r="W2529" t="s">
        <v>84</v>
      </c>
      <c r="X2529" t="s"/>
      <c r="Y2529" t="s">
        <v>85</v>
      </c>
      <c r="Z2529">
        <f>HYPERLINK("https://hotel-media.eclerx.com/savepage/tk_15468536539086323_sr_273.html","info")</f>
        <v/>
      </c>
      <c r="AA2529" t="n">
        <v>-2337473</v>
      </c>
      <c r="AB2529" t="s"/>
      <c r="AC2529" t="s"/>
      <c r="AD2529" t="s">
        <v>86</v>
      </c>
      <c r="AE2529" t="s"/>
      <c r="AF2529" t="s"/>
      <c r="AG2529" t="s"/>
      <c r="AH2529" t="s"/>
      <c r="AI2529" t="s"/>
      <c r="AJ2529" t="s"/>
      <c r="AK2529" t="s">
        <v>87</v>
      </c>
      <c r="AL2529" t="s"/>
      <c r="AM2529" t="s"/>
      <c r="AN2529" t="s">
        <v>87</v>
      </c>
      <c r="AO2529" t="s"/>
      <c r="AP2529" t="n">
        <v>10</v>
      </c>
      <c r="AQ2529" t="s">
        <v>88</v>
      </c>
      <c r="AR2529" t="s">
        <v>121</v>
      </c>
      <c r="AS2529" t="s"/>
      <c r="AT2529" t="s">
        <v>90</v>
      </c>
      <c r="AU2529" t="s"/>
      <c r="AV2529" t="s"/>
      <c r="AW2529" t="s"/>
      <c r="AX2529" t="s"/>
      <c r="AY2529" t="n">
        <v>2337473</v>
      </c>
      <c r="AZ2529" t="s">
        <v>432</v>
      </c>
      <c r="BA2529" t="s"/>
      <c r="BB2529" t="n">
        <v>28911</v>
      </c>
      <c r="BC2529" t="n">
        <v>53.551043</v>
      </c>
      <c r="BD2529" t="n">
        <v>53.551043</v>
      </c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92</v>
      </c>
    </row>
    <row r="2530" spans="1:70">
      <c r="A2530" t="s">
        <v>70</v>
      </c>
      <c r="B2530" t="s">
        <v>71</v>
      </c>
      <c r="C2530" t="s">
        <v>72</v>
      </c>
      <c r="D2530" t="n">
        <v>2</v>
      </c>
      <c r="E2530" t="s">
        <v>430</v>
      </c>
      <c r="F2530" t="n">
        <v>-1</v>
      </c>
      <c r="G2530" t="s">
        <v>74</v>
      </c>
      <c r="H2530" t="s">
        <v>75</v>
      </c>
      <c r="I2530" t="s"/>
      <c r="J2530" t="s">
        <v>74</v>
      </c>
      <c r="K2530" t="n">
        <v>94</v>
      </c>
      <c r="L2530" t="s">
        <v>76</v>
      </c>
      <c r="M2530" t="s"/>
      <c r="N2530" t="s">
        <v>128</v>
      </c>
      <c r="O2530" t="s">
        <v>78</v>
      </c>
      <c r="P2530" t="s">
        <v>430</v>
      </c>
      <c r="Q2530" t="s"/>
      <c r="R2530" t="s">
        <v>79</v>
      </c>
      <c r="S2530" t="s">
        <v>140</v>
      </c>
      <c r="T2530" t="s">
        <v>81</v>
      </c>
      <c r="U2530" t="s">
        <v>82</v>
      </c>
      <c r="V2530" t="s">
        <v>83</v>
      </c>
      <c r="W2530" t="s">
        <v>84</v>
      </c>
      <c r="X2530" t="s"/>
      <c r="Y2530" t="s">
        <v>85</v>
      </c>
      <c r="Z2530">
        <f>HYPERLINK("https://hotel-media.eclerx.com/savepage/tk_15468536539086323_sr_273.html","info")</f>
        <v/>
      </c>
      <c r="AA2530" t="n">
        <v>-2337473</v>
      </c>
      <c r="AB2530" t="s"/>
      <c r="AC2530" t="s"/>
      <c r="AD2530" t="s">
        <v>86</v>
      </c>
      <c r="AE2530" t="s"/>
      <c r="AF2530" t="s"/>
      <c r="AG2530" t="s"/>
      <c r="AH2530" t="s"/>
      <c r="AI2530" t="s"/>
      <c r="AJ2530" t="s"/>
      <c r="AK2530" t="s">
        <v>87</v>
      </c>
      <c r="AL2530" t="s"/>
      <c r="AM2530" t="s"/>
      <c r="AN2530" t="s">
        <v>87</v>
      </c>
      <c r="AO2530" t="s"/>
      <c r="AP2530" t="n">
        <v>10</v>
      </c>
      <c r="AQ2530" t="s">
        <v>88</v>
      </c>
      <c r="AR2530" t="s">
        <v>124</v>
      </c>
      <c r="AS2530" t="s"/>
      <c r="AT2530" t="s">
        <v>90</v>
      </c>
      <c r="AU2530" t="s"/>
      <c r="AV2530" t="s"/>
      <c r="AW2530" t="s"/>
      <c r="AX2530" t="s"/>
      <c r="AY2530" t="n">
        <v>2337473</v>
      </c>
      <c r="AZ2530" t="s">
        <v>432</v>
      </c>
      <c r="BA2530" t="s"/>
      <c r="BB2530" t="n">
        <v>28911</v>
      </c>
      <c r="BC2530" t="n">
        <v>53.551043</v>
      </c>
      <c r="BD2530" t="n">
        <v>53.551043</v>
      </c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92</v>
      </c>
    </row>
    <row r="2531" spans="1:70">
      <c r="A2531" t="s">
        <v>70</v>
      </c>
      <c r="B2531" t="s">
        <v>71</v>
      </c>
      <c r="C2531" t="s">
        <v>72</v>
      </c>
      <c r="D2531" t="n">
        <v>2</v>
      </c>
      <c r="E2531" t="s">
        <v>433</v>
      </c>
      <c r="F2531" t="n">
        <v>-1</v>
      </c>
      <c r="G2531" t="s">
        <v>74</v>
      </c>
      <c r="H2531" t="s">
        <v>75</v>
      </c>
      <c r="I2531" t="s"/>
      <c r="J2531" t="s">
        <v>74</v>
      </c>
      <c r="K2531" t="n">
        <v>216</v>
      </c>
      <c r="L2531" t="s">
        <v>76</v>
      </c>
      <c r="M2531" t="s"/>
      <c r="N2531" t="s">
        <v>434</v>
      </c>
      <c r="O2531" t="s">
        <v>78</v>
      </c>
      <c r="P2531" t="s">
        <v>433</v>
      </c>
      <c r="Q2531" t="s"/>
      <c r="R2531" t="s">
        <v>435</v>
      </c>
      <c r="S2531" t="s">
        <v>436</v>
      </c>
      <c r="T2531" t="s">
        <v>81</v>
      </c>
      <c r="U2531" t="s">
        <v>82</v>
      </c>
      <c r="V2531" t="s">
        <v>83</v>
      </c>
      <c r="W2531" t="s">
        <v>84</v>
      </c>
      <c r="X2531" t="s"/>
      <c r="Y2531" t="s">
        <v>85</v>
      </c>
      <c r="Z2531">
        <f>HYPERLINK("https://hotel-media.eclerx.com/savepage/tk_15468536842088485_sr_273.html","info")</f>
        <v/>
      </c>
      <c r="AA2531" t="n">
        <v>-2311877</v>
      </c>
      <c r="AB2531" t="s"/>
      <c r="AC2531" t="s"/>
      <c r="AD2531" t="s">
        <v>86</v>
      </c>
      <c r="AE2531" t="s"/>
      <c r="AF2531" t="s"/>
      <c r="AG2531" t="s"/>
      <c r="AH2531" t="s"/>
      <c r="AI2531" t="s"/>
      <c r="AJ2531" t="s"/>
      <c r="AK2531" t="s">
        <v>87</v>
      </c>
      <c r="AL2531" t="s"/>
      <c r="AM2531" t="s"/>
      <c r="AN2531" t="s">
        <v>87</v>
      </c>
      <c r="AO2531" t="s"/>
      <c r="AP2531" t="n">
        <v>25</v>
      </c>
      <c r="AQ2531" t="s">
        <v>88</v>
      </c>
      <c r="AR2531" t="s">
        <v>133</v>
      </c>
      <c r="AS2531" t="s"/>
      <c r="AT2531" t="s">
        <v>90</v>
      </c>
      <c r="AU2531" t="s"/>
      <c r="AV2531" t="s"/>
      <c r="AW2531" t="s"/>
      <c r="AX2531" t="s"/>
      <c r="AY2531" t="n">
        <v>2311877</v>
      </c>
      <c r="AZ2531" t="s">
        <v>437</v>
      </c>
      <c r="BA2531" t="s"/>
      <c r="BB2531" t="n">
        <v>27828</v>
      </c>
      <c r="BC2531" t="n">
        <v>53.555587155676</v>
      </c>
      <c r="BD2531" t="n">
        <v>53.555587155676</v>
      </c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92</v>
      </c>
    </row>
    <row r="2532" spans="1:70">
      <c r="A2532" t="s">
        <v>70</v>
      </c>
      <c r="B2532" t="s">
        <v>71</v>
      </c>
      <c r="C2532" t="s">
        <v>72</v>
      </c>
      <c r="D2532" t="n">
        <v>2</v>
      </c>
      <c r="E2532" t="s">
        <v>433</v>
      </c>
      <c r="F2532" t="n">
        <v>-1</v>
      </c>
      <c r="G2532" t="s">
        <v>74</v>
      </c>
      <c r="H2532" t="s">
        <v>75</v>
      </c>
      <c r="I2532" t="s"/>
      <c r="J2532" t="s">
        <v>74</v>
      </c>
      <c r="K2532" t="n">
        <v>216</v>
      </c>
      <c r="L2532" t="s">
        <v>76</v>
      </c>
      <c r="M2532" t="s"/>
      <c r="N2532" t="s">
        <v>434</v>
      </c>
      <c r="O2532" t="s">
        <v>78</v>
      </c>
      <c r="P2532" t="s">
        <v>433</v>
      </c>
      <c r="Q2532" t="s"/>
      <c r="R2532" t="s">
        <v>435</v>
      </c>
      <c r="S2532" t="s">
        <v>436</v>
      </c>
      <c r="T2532" t="s">
        <v>81</v>
      </c>
      <c r="U2532" t="s">
        <v>82</v>
      </c>
      <c r="V2532" t="s">
        <v>83</v>
      </c>
      <c r="W2532" t="s">
        <v>84</v>
      </c>
      <c r="X2532" t="s"/>
      <c r="Y2532" t="s">
        <v>85</v>
      </c>
      <c r="Z2532">
        <f>HYPERLINK("https://hotel-media.eclerx.com/savepage/tk_15468536842088485_sr_273.html","info")</f>
        <v/>
      </c>
      <c r="AA2532" t="n">
        <v>-2311877</v>
      </c>
      <c r="AB2532" t="s"/>
      <c r="AC2532" t="s"/>
      <c r="AD2532" t="s">
        <v>86</v>
      </c>
      <c r="AE2532" t="s"/>
      <c r="AF2532" t="s"/>
      <c r="AG2532" t="s"/>
      <c r="AH2532" t="s"/>
      <c r="AI2532" t="s"/>
      <c r="AJ2532" t="s"/>
      <c r="AK2532" t="s">
        <v>87</v>
      </c>
      <c r="AL2532" t="s"/>
      <c r="AM2532" t="s"/>
      <c r="AN2532" t="s">
        <v>87</v>
      </c>
      <c r="AO2532" t="s"/>
      <c r="AP2532" t="n">
        <v>25</v>
      </c>
      <c r="AQ2532" t="s">
        <v>88</v>
      </c>
      <c r="AR2532" t="s">
        <v>438</v>
      </c>
      <c r="AS2532" t="s"/>
      <c r="AT2532" t="s">
        <v>90</v>
      </c>
      <c r="AU2532" t="s"/>
      <c r="AV2532" t="s"/>
      <c r="AW2532" t="s"/>
      <c r="AX2532" t="s"/>
      <c r="AY2532" t="n">
        <v>2311877</v>
      </c>
      <c r="AZ2532" t="s">
        <v>437</v>
      </c>
      <c r="BA2532" t="s"/>
      <c r="BB2532" t="n">
        <v>27828</v>
      </c>
      <c r="BC2532" t="n">
        <v>53.555587155676</v>
      </c>
      <c r="BD2532" t="n">
        <v>53.555587155676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92</v>
      </c>
    </row>
    <row r="2533" spans="1:70">
      <c r="A2533" t="s">
        <v>70</v>
      </c>
      <c r="B2533" t="s">
        <v>71</v>
      </c>
      <c r="C2533" t="s">
        <v>72</v>
      </c>
      <c r="D2533" t="n">
        <v>2</v>
      </c>
      <c r="E2533" t="s">
        <v>433</v>
      </c>
      <c r="F2533" t="n">
        <v>-1</v>
      </c>
      <c r="G2533" t="s">
        <v>74</v>
      </c>
      <c r="H2533" t="s">
        <v>75</v>
      </c>
      <c r="I2533" t="s"/>
      <c r="J2533" t="s">
        <v>74</v>
      </c>
      <c r="K2533" t="n">
        <v>240</v>
      </c>
      <c r="L2533" t="s">
        <v>76</v>
      </c>
      <c r="M2533" t="s"/>
      <c r="N2533" t="s">
        <v>143</v>
      </c>
      <c r="O2533" t="s">
        <v>78</v>
      </c>
      <c r="P2533" t="s">
        <v>433</v>
      </c>
      <c r="Q2533" t="s"/>
      <c r="R2533" t="s">
        <v>435</v>
      </c>
      <c r="S2533" t="s">
        <v>181</v>
      </c>
      <c r="T2533" t="s">
        <v>81</v>
      </c>
      <c r="U2533" t="s">
        <v>82</v>
      </c>
      <c r="V2533" t="s">
        <v>83</v>
      </c>
      <c r="W2533" t="s">
        <v>84</v>
      </c>
      <c r="X2533" t="s"/>
      <c r="Y2533" t="s">
        <v>85</v>
      </c>
      <c r="Z2533">
        <f>HYPERLINK("https://hotel-media.eclerx.com/savepage/tk_15468536842088485_sr_273.html","info")</f>
        <v/>
      </c>
      <c r="AA2533" t="n">
        <v>-2311877</v>
      </c>
      <c r="AB2533" t="s"/>
      <c r="AC2533" t="s"/>
      <c r="AD2533" t="s">
        <v>86</v>
      </c>
      <c r="AE2533" t="s"/>
      <c r="AF2533" t="s"/>
      <c r="AG2533" t="s"/>
      <c r="AH2533" t="s"/>
      <c r="AI2533" t="s"/>
      <c r="AJ2533" t="s"/>
      <c r="AK2533" t="s">
        <v>87</v>
      </c>
      <c r="AL2533" t="s"/>
      <c r="AM2533" t="s"/>
      <c r="AN2533" t="s">
        <v>87</v>
      </c>
      <c r="AO2533" t="s"/>
      <c r="AP2533" t="n">
        <v>25</v>
      </c>
      <c r="AQ2533" t="s">
        <v>88</v>
      </c>
      <c r="AR2533" t="s">
        <v>133</v>
      </c>
      <c r="AS2533" t="s"/>
      <c r="AT2533" t="s">
        <v>90</v>
      </c>
      <c r="AU2533" t="s"/>
      <c r="AV2533" t="s"/>
      <c r="AW2533" t="s"/>
      <c r="AX2533" t="s"/>
      <c r="AY2533" t="n">
        <v>2311877</v>
      </c>
      <c r="AZ2533" t="s">
        <v>437</v>
      </c>
      <c r="BA2533" t="s"/>
      <c r="BB2533" t="n">
        <v>27828</v>
      </c>
      <c r="BC2533" t="n">
        <v>53.555587155676</v>
      </c>
      <c r="BD2533" t="n">
        <v>53.555587155676</v>
      </c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92</v>
      </c>
    </row>
    <row r="2534" spans="1:70">
      <c r="A2534" t="s">
        <v>70</v>
      </c>
      <c r="B2534" t="s">
        <v>71</v>
      </c>
      <c r="C2534" t="s">
        <v>72</v>
      </c>
      <c r="D2534" t="n">
        <v>2</v>
      </c>
      <c r="E2534" t="s">
        <v>433</v>
      </c>
      <c r="F2534" t="n">
        <v>-1</v>
      </c>
      <c r="G2534" t="s">
        <v>74</v>
      </c>
      <c r="H2534" t="s">
        <v>75</v>
      </c>
      <c r="I2534" t="s"/>
      <c r="J2534" t="s">
        <v>74</v>
      </c>
      <c r="K2534" t="n">
        <v>241</v>
      </c>
      <c r="L2534" t="s">
        <v>76</v>
      </c>
      <c r="M2534" t="s"/>
      <c r="N2534" t="s">
        <v>143</v>
      </c>
      <c r="O2534" t="s">
        <v>78</v>
      </c>
      <c r="P2534" t="s">
        <v>433</v>
      </c>
      <c r="Q2534" t="s"/>
      <c r="R2534" t="s">
        <v>435</v>
      </c>
      <c r="S2534" t="s">
        <v>439</v>
      </c>
      <c r="T2534" t="s">
        <v>81</v>
      </c>
      <c r="U2534" t="s">
        <v>82</v>
      </c>
      <c r="V2534" t="s">
        <v>83</v>
      </c>
      <c r="W2534" t="s">
        <v>84</v>
      </c>
      <c r="X2534" t="s"/>
      <c r="Y2534" t="s">
        <v>85</v>
      </c>
      <c r="Z2534">
        <f>HYPERLINK("https://hotel-media.eclerx.com/savepage/tk_15468536842088485_sr_273.html","info")</f>
        <v/>
      </c>
      <c r="AA2534" t="n">
        <v>-2311877</v>
      </c>
      <c r="AB2534" t="s"/>
      <c r="AC2534" t="s"/>
      <c r="AD2534" t="s">
        <v>86</v>
      </c>
      <c r="AE2534" t="s"/>
      <c r="AF2534" t="s"/>
      <c r="AG2534" t="s"/>
      <c r="AH2534" t="s"/>
      <c r="AI2534" t="s"/>
      <c r="AJ2534" t="s"/>
      <c r="AK2534" t="s">
        <v>87</v>
      </c>
      <c r="AL2534" t="s"/>
      <c r="AM2534" t="s"/>
      <c r="AN2534" t="s">
        <v>87</v>
      </c>
      <c r="AO2534" t="s"/>
      <c r="AP2534" t="n">
        <v>25</v>
      </c>
      <c r="AQ2534" t="s">
        <v>88</v>
      </c>
      <c r="AR2534" t="s">
        <v>438</v>
      </c>
      <c r="AS2534" t="s"/>
      <c r="AT2534" t="s">
        <v>90</v>
      </c>
      <c r="AU2534" t="s"/>
      <c r="AV2534" t="s"/>
      <c r="AW2534" t="s"/>
      <c r="AX2534" t="s"/>
      <c r="AY2534" t="n">
        <v>2311877</v>
      </c>
      <c r="AZ2534" t="s">
        <v>437</v>
      </c>
      <c r="BA2534" t="s"/>
      <c r="BB2534" t="n">
        <v>27828</v>
      </c>
      <c r="BC2534" t="n">
        <v>53.555587155676</v>
      </c>
      <c r="BD2534" t="n">
        <v>53.555587155676</v>
      </c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92</v>
      </c>
    </row>
    <row r="2535" spans="1:70">
      <c r="A2535" t="s">
        <v>70</v>
      </c>
      <c r="B2535" t="s">
        <v>71</v>
      </c>
      <c r="C2535" t="s">
        <v>72</v>
      </c>
      <c r="D2535" t="n">
        <v>2</v>
      </c>
      <c r="E2535" t="s">
        <v>433</v>
      </c>
      <c r="F2535" t="n">
        <v>-1</v>
      </c>
      <c r="G2535" t="s">
        <v>74</v>
      </c>
      <c r="H2535" t="s">
        <v>75</v>
      </c>
      <c r="I2535" t="s"/>
      <c r="J2535" t="s">
        <v>74</v>
      </c>
      <c r="K2535" t="n">
        <v>247</v>
      </c>
      <c r="L2535" t="s">
        <v>76</v>
      </c>
      <c r="M2535" t="s"/>
      <c r="N2535" t="s">
        <v>128</v>
      </c>
      <c r="O2535" t="s">
        <v>78</v>
      </c>
      <c r="P2535" t="s">
        <v>433</v>
      </c>
      <c r="Q2535" t="s"/>
      <c r="R2535" t="s">
        <v>435</v>
      </c>
      <c r="S2535" t="s">
        <v>376</v>
      </c>
      <c r="T2535" t="s">
        <v>81</v>
      </c>
      <c r="U2535" t="s">
        <v>82</v>
      </c>
      <c r="V2535" t="s">
        <v>83</v>
      </c>
      <c r="W2535" t="s">
        <v>84</v>
      </c>
      <c r="X2535" t="s"/>
      <c r="Y2535" t="s">
        <v>85</v>
      </c>
      <c r="Z2535">
        <f>HYPERLINK("https://hotel-media.eclerx.com/savepage/tk_15468536842088485_sr_273.html","info")</f>
        <v/>
      </c>
      <c r="AA2535" t="n">
        <v>-2311877</v>
      </c>
      <c r="AB2535" t="s"/>
      <c r="AC2535" t="s"/>
      <c r="AD2535" t="s">
        <v>86</v>
      </c>
      <c r="AE2535" t="s"/>
      <c r="AF2535" t="s"/>
      <c r="AG2535" t="s"/>
      <c r="AH2535" t="s"/>
      <c r="AI2535" t="s"/>
      <c r="AJ2535" t="s"/>
      <c r="AK2535" t="s">
        <v>87</v>
      </c>
      <c r="AL2535" t="s"/>
      <c r="AM2535" t="s"/>
      <c r="AN2535" t="s">
        <v>87</v>
      </c>
      <c r="AO2535" t="s"/>
      <c r="AP2535" t="n">
        <v>25</v>
      </c>
      <c r="AQ2535" t="s">
        <v>88</v>
      </c>
      <c r="AR2535" t="s">
        <v>141</v>
      </c>
      <c r="AS2535" t="s"/>
      <c r="AT2535" t="s">
        <v>90</v>
      </c>
      <c r="AU2535" t="s"/>
      <c r="AV2535" t="s"/>
      <c r="AW2535" t="s"/>
      <c r="AX2535" t="s"/>
      <c r="AY2535" t="n">
        <v>2311877</v>
      </c>
      <c r="AZ2535" t="s">
        <v>437</v>
      </c>
      <c r="BA2535" t="s"/>
      <c r="BB2535" t="n">
        <v>27828</v>
      </c>
      <c r="BC2535" t="n">
        <v>53.555587155676</v>
      </c>
      <c r="BD2535" t="n">
        <v>53.555587155676</v>
      </c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92</v>
      </c>
    </row>
    <row r="2536" spans="1:70">
      <c r="A2536" t="s">
        <v>70</v>
      </c>
      <c r="B2536" t="s">
        <v>71</v>
      </c>
      <c r="C2536" t="s">
        <v>72</v>
      </c>
      <c r="D2536" t="n">
        <v>2</v>
      </c>
      <c r="E2536" t="s">
        <v>433</v>
      </c>
      <c r="F2536" t="n">
        <v>-1</v>
      </c>
      <c r="G2536" t="s">
        <v>74</v>
      </c>
      <c r="H2536" t="s">
        <v>75</v>
      </c>
      <c r="I2536" t="s"/>
      <c r="J2536" t="s">
        <v>74</v>
      </c>
      <c r="K2536" t="n">
        <v>279</v>
      </c>
      <c r="L2536" t="s">
        <v>76</v>
      </c>
      <c r="M2536" t="s"/>
      <c r="N2536" t="s">
        <v>440</v>
      </c>
      <c r="O2536" t="s">
        <v>78</v>
      </c>
      <c r="P2536" t="s">
        <v>433</v>
      </c>
      <c r="Q2536" t="s"/>
      <c r="R2536" t="s">
        <v>435</v>
      </c>
      <c r="S2536" t="s">
        <v>185</v>
      </c>
      <c r="T2536" t="s">
        <v>81</v>
      </c>
      <c r="U2536" t="s">
        <v>82</v>
      </c>
      <c r="V2536" t="s">
        <v>83</v>
      </c>
      <c r="W2536" t="s">
        <v>84</v>
      </c>
      <c r="X2536" t="s"/>
      <c r="Y2536" t="s">
        <v>85</v>
      </c>
      <c r="Z2536">
        <f>HYPERLINK("https://hotel-media.eclerx.com/savepage/tk_15468536842088485_sr_273.html","info")</f>
        <v/>
      </c>
      <c r="AA2536" t="n">
        <v>-2311877</v>
      </c>
      <c r="AB2536" t="s"/>
      <c r="AC2536" t="s"/>
      <c r="AD2536" t="s">
        <v>86</v>
      </c>
      <c r="AE2536" t="s"/>
      <c r="AF2536" t="s"/>
      <c r="AG2536" t="s"/>
      <c r="AH2536" t="s"/>
      <c r="AI2536" t="s"/>
      <c r="AJ2536" t="s"/>
      <c r="AK2536" t="s">
        <v>87</v>
      </c>
      <c r="AL2536" t="s"/>
      <c r="AM2536" t="s"/>
      <c r="AN2536" t="s">
        <v>87</v>
      </c>
      <c r="AO2536" t="s"/>
      <c r="AP2536" t="n">
        <v>25</v>
      </c>
      <c r="AQ2536" t="s">
        <v>88</v>
      </c>
      <c r="AR2536" t="s">
        <v>133</v>
      </c>
      <c r="AS2536" t="s"/>
      <c r="AT2536" t="s">
        <v>90</v>
      </c>
      <c r="AU2536" t="s"/>
      <c r="AV2536" t="s"/>
      <c r="AW2536" t="s"/>
      <c r="AX2536" t="s"/>
      <c r="AY2536" t="n">
        <v>2311877</v>
      </c>
      <c r="AZ2536" t="s">
        <v>437</v>
      </c>
      <c r="BA2536" t="s"/>
      <c r="BB2536" t="n">
        <v>27828</v>
      </c>
      <c r="BC2536" t="n">
        <v>53.555587155676</v>
      </c>
      <c r="BD2536" t="n">
        <v>53.555587155676</v>
      </c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92</v>
      </c>
    </row>
    <row r="2537" spans="1:70">
      <c r="A2537" t="s">
        <v>70</v>
      </c>
      <c r="B2537" t="s">
        <v>71</v>
      </c>
      <c r="C2537" t="s">
        <v>72</v>
      </c>
      <c r="D2537" t="n">
        <v>2</v>
      </c>
      <c r="E2537" t="s">
        <v>433</v>
      </c>
      <c r="F2537" t="n">
        <v>-1</v>
      </c>
      <c r="G2537" t="s">
        <v>74</v>
      </c>
      <c r="H2537" t="s">
        <v>75</v>
      </c>
      <c r="I2537" t="s"/>
      <c r="J2537" t="s">
        <v>74</v>
      </c>
      <c r="K2537" t="n">
        <v>279</v>
      </c>
      <c r="L2537" t="s">
        <v>76</v>
      </c>
      <c r="M2537" t="s"/>
      <c r="N2537" t="s">
        <v>440</v>
      </c>
      <c r="O2537" t="s">
        <v>78</v>
      </c>
      <c r="P2537" t="s">
        <v>433</v>
      </c>
      <c r="Q2537" t="s"/>
      <c r="R2537" t="s">
        <v>435</v>
      </c>
      <c r="S2537" t="s">
        <v>185</v>
      </c>
      <c r="T2537" t="s">
        <v>81</v>
      </c>
      <c r="U2537" t="s">
        <v>82</v>
      </c>
      <c r="V2537" t="s">
        <v>83</v>
      </c>
      <c r="W2537" t="s">
        <v>84</v>
      </c>
      <c r="X2537" t="s"/>
      <c r="Y2537" t="s">
        <v>85</v>
      </c>
      <c r="Z2537">
        <f>HYPERLINK("https://hotel-media.eclerx.com/savepage/tk_15468536842088485_sr_273.html","info")</f>
        <v/>
      </c>
      <c r="AA2537" t="n">
        <v>-2311877</v>
      </c>
      <c r="AB2537" t="s"/>
      <c r="AC2537" t="s"/>
      <c r="AD2537" t="s">
        <v>86</v>
      </c>
      <c r="AE2537" t="s"/>
      <c r="AF2537" t="s"/>
      <c r="AG2537" t="s"/>
      <c r="AH2537" t="s"/>
      <c r="AI2537" t="s"/>
      <c r="AJ2537" t="s"/>
      <c r="AK2537" t="s">
        <v>87</v>
      </c>
      <c r="AL2537" t="s"/>
      <c r="AM2537" t="s"/>
      <c r="AN2537" t="s">
        <v>87</v>
      </c>
      <c r="AO2537" t="s"/>
      <c r="AP2537" t="n">
        <v>25</v>
      </c>
      <c r="AQ2537" t="s">
        <v>88</v>
      </c>
      <c r="AR2537" t="s">
        <v>438</v>
      </c>
      <c r="AS2537" t="s"/>
      <c r="AT2537" t="s">
        <v>90</v>
      </c>
      <c r="AU2537" t="s"/>
      <c r="AV2537" t="s"/>
      <c r="AW2537" t="s"/>
      <c r="AX2537" t="s"/>
      <c r="AY2537" t="n">
        <v>2311877</v>
      </c>
      <c r="AZ2537" t="s">
        <v>437</v>
      </c>
      <c r="BA2537" t="s"/>
      <c r="BB2537" t="n">
        <v>27828</v>
      </c>
      <c r="BC2537" t="n">
        <v>53.555587155676</v>
      </c>
      <c r="BD2537" t="n">
        <v>53.555587155676</v>
      </c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92</v>
      </c>
    </row>
    <row r="2538" spans="1:70">
      <c r="A2538" t="s">
        <v>70</v>
      </c>
      <c r="B2538" t="s">
        <v>71</v>
      </c>
      <c r="C2538" t="s">
        <v>72</v>
      </c>
      <c r="D2538" t="n">
        <v>2</v>
      </c>
      <c r="E2538" t="s">
        <v>441</v>
      </c>
      <c r="F2538" t="n">
        <v>-1</v>
      </c>
      <c r="G2538" t="s">
        <v>74</v>
      </c>
      <c r="H2538" t="s">
        <v>75</v>
      </c>
      <c r="I2538" t="s"/>
      <c r="J2538" t="s">
        <v>74</v>
      </c>
      <c r="K2538" t="n">
        <v>92</v>
      </c>
      <c r="L2538" t="s">
        <v>76</v>
      </c>
      <c r="M2538" t="s"/>
      <c r="N2538" t="s">
        <v>128</v>
      </c>
      <c r="O2538" t="s">
        <v>78</v>
      </c>
      <c r="P2538" t="s">
        <v>441</v>
      </c>
      <c r="Q2538" t="s"/>
      <c r="R2538" t="s">
        <v>79</v>
      </c>
      <c r="S2538" t="s">
        <v>136</v>
      </c>
      <c r="T2538" t="s">
        <v>81</v>
      </c>
      <c r="U2538" t="s">
        <v>82</v>
      </c>
      <c r="V2538" t="s">
        <v>83</v>
      </c>
      <c r="W2538" t="s">
        <v>84</v>
      </c>
      <c r="X2538" t="s"/>
      <c r="Y2538" t="s">
        <v>85</v>
      </c>
      <c r="Z2538">
        <f>HYPERLINK("https://hotel-media.eclerx.com/savepage/tk_15468537850589101_sr_273.html","info")</f>
        <v/>
      </c>
      <c r="AA2538" t="n">
        <v>-2311858</v>
      </c>
      <c r="AB2538" t="s"/>
      <c r="AC2538" t="s"/>
      <c r="AD2538" t="s">
        <v>86</v>
      </c>
      <c r="AE2538" t="s"/>
      <c r="AF2538" t="s"/>
      <c r="AG2538" t="s"/>
      <c r="AH2538" t="s"/>
      <c r="AI2538" t="s"/>
      <c r="AJ2538" t="s"/>
      <c r="AK2538" t="s">
        <v>87</v>
      </c>
      <c r="AL2538" t="s"/>
      <c r="AM2538" t="s"/>
      <c r="AN2538" t="s">
        <v>87</v>
      </c>
      <c r="AO2538" t="s"/>
      <c r="AP2538" t="n">
        <v>63</v>
      </c>
      <c r="AQ2538" t="s">
        <v>88</v>
      </c>
      <c r="AR2538" t="s">
        <v>127</v>
      </c>
      <c r="AS2538" t="s"/>
      <c r="AT2538" t="s">
        <v>90</v>
      </c>
      <c r="AU2538" t="s"/>
      <c r="AV2538" t="s"/>
      <c r="AW2538" t="s"/>
      <c r="AX2538" t="s"/>
      <c r="AY2538" t="n">
        <v>2311858</v>
      </c>
      <c r="AZ2538" t="s">
        <v>442</v>
      </c>
      <c r="BA2538" t="s"/>
      <c r="BB2538" t="n">
        <v>39014</v>
      </c>
      <c r="BC2538" t="n">
        <v>53.553736841624</v>
      </c>
      <c r="BD2538" t="n">
        <v>53.553736841624</v>
      </c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92</v>
      </c>
    </row>
    <row r="2539" spans="1:70">
      <c r="A2539" t="s">
        <v>70</v>
      </c>
      <c r="B2539" t="s">
        <v>71</v>
      </c>
      <c r="C2539" t="s">
        <v>72</v>
      </c>
      <c r="D2539" t="n">
        <v>2</v>
      </c>
      <c r="E2539" t="s">
        <v>441</v>
      </c>
      <c r="F2539" t="n">
        <v>-1</v>
      </c>
      <c r="G2539" t="s">
        <v>74</v>
      </c>
      <c r="H2539" t="s">
        <v>75</v>
      </c>
      <c r="I2539" t="s"/>
      <c r="J2539" t="s">
        <v>74</v>
      </c>
      <c r="K2539" t="n">
        <v>98</v>
      </c>
      <c r="L2539" t="s">
        <v>76</v>
      </c>
      <c r="M2539" t="s"/>
      <c r="N2539" t="s">
        <v>321</v>
      </c>
      <c r="O2539" t="s">
        <v>78</v>
      </c>
      <c r="P2539" t="s">
        <v>441</v>
      </c>
      <c r="Q2539" t="s"/>
      <c r="R2539" t="s">
        <v>79</v>
      </c>
      <c r="S2539" t="s">
        <v>103</v>
      </c>
      <c r="T2539" t="s">
        <v>81</v>
      </c>
      <c r="U2539" t="s">
        <v>82</v>
      </c>
      <c r="V2539" t="s">
        <v>83</v>
      </c>
      <c r="W2539" t="s">
        <v>84</v>
      </c>
      <c r="X2539" t="s"/>
      <c r="Y2539" t="s">
        <v>85</v>
      </c>
      <c r="Z2539">
        <f>HYPERLINK("https://hotel-media.eclerx.com/savepage/tk_15468537850589101_sr_273.html","info")</f>
        <v/>
      </c>
      <c r="AA2539" t="n">
        <v>-2311858</v>
      </c>
      <c r="AB2539" t="s"/>
      <c r="AC2539" t="s"/>
      <c r="AD2539" t="s">
        <v>86</v>
      </c>
      <c r="AE2539" t="s"/>
      <c r="AF2539" t="s"/>
      <c r="AG2539" t="s"/>
      <c r="AH2539" t="s"/>
      <c r="AI2539" t="s"/>
      <c r="AJ2539" t="s"/>
      <c r="AK2539" t="s">
        <v>87</v>
      </c>
      <c r="AL2539" t="s"/>
      <c r="AM2539" t="s"/>
      <c r="AN2539" t="s">
        <v>87</v>
      </c>
      <c r="AO2539" t="s"/>
      <c r="AP2539" t="n">
        <v>63</v>
      </c>
      <c r="AQ2539" t="s">
        <v>88</v>
      </c>
      <c r="AR2539" t="s">
        <v>123</v>
      </c>
      <c r="AS2539" t="s"/>
      <c r="AT2539" t="s">
        <v>90</v>
      </c>
      <c r="AU2539" t="s"/>
      <c r="AV2539" t="s"/>
      <c r="AW2539" t="s"/>
      <c r="AX2539" t="s"/>
      <c r="AY2539" t="n">
        <v>2311858</v>
      </c>
      <c r="AZ2539" t="s">
        <v>442</v>
      </c>
      <c r="BA2539" t="s"/>
      <c r="BB2539" t="n">
        <v>39014</v>
      </c>
      <c r="BC2539" t="n">
        <v>53.553736841624</v>
      </c>
      <c r="BD2539" t="n">
        <v>53.553736841624</v>
      </c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92</v>
      </c>
    </row>
    <row r="2540" spans="1:70">
      <c r="A2540" t="s">
        <v>70</v>
      </c>
      <c r="B2540" t="s">
        <v>71</v>
      </c>
      <c r="C2540" t="s">
        <v>72</v>
      </c>
      <c r="D2540" t="n">
        <v>2</v>
      </c>
      <c r="E2540" t="s">
        <v>443</v>
      </c>
      <c r="F2540" t="n">
        <v>-1</v>
      </c>
      <c r="G2540" t="s">
        <v>74</v>
      </c>
      <c r="H2540" t="s">
        <v>75</v>
      </c>
      <c r="I2540" t="s"/>
      <c r="J2540" t="s">
        <v>74</v>
      </c>
      <c r="K2540" t="n">
        <v>69</v>
      </c>
      <c r="L2540" t="s">
        <v>76</v>
      </c>
      <c r="M2540" t="s"/>
      <c r="N2540" t="s">
        <v>444</v>
      </c>
      <c r="O2540" t="s">
        <v>78</v>
      </c>
      <c r="P2540" t="s">
        <v>443</v>
      </c>
      <c r="Q2540" t="s"/>
      <c r="R2540" t="s">
        <v>220</v>
      </c>
      <c r="S2540" t="s">
        <v>343</v>
      </c>
      <c r="T2540" t="s">
        <v>81</v>
      </c>
      <c r="U2540" t="s">
        <v>82</v>
      </c>
      <c r="V2540" t="s">
        <v>83</v>
      </c>
      <c r="W2540" t="s">
        <v>97</v>
      </c>
      <c r="X2540" t="s"/>
      <c r="Y2540" t="s">
        <v>85</v>
      </c>
      <c r="Z2540">
        <f>HYPERLINK("https://hotel-media.eclerx.com/savepage/tk_15468537362869487_sr_273.html","info")</f>
        <v/>
      </c>
      <c r="AA2540" t="n">
        <v>-2311916</v>
      </c>
      <c r="AB2540" t="s"/>
      <c r="AC2540" t="s"/>
      <c r="AD2540" t="s">
        <v>86</v>
      </c>
      <c r="AE2540" t="s"/>
      <c r="AF2540" t="s"/>
      <c r="AG2540" t="s"/>
      <c r="AH2540" t="s"/>
      <c r="AI2540" t="s"/>
      <c r="AJ2540" t="s"/>
      <c r="AK2540" t="s">
        <v>87</v>
      </c>
      <c r="AL2540" t="s"/>
      <c r="AM2540" t="s"/>
      <c r="AN2540" t="s">
        <v>87</v>
      </c>
      <c r="AO2540" t="s"/>
      <c r="AP2540" t="n">
        <v>45</v>
      </c>
      <c r="AQ2540" t="s">
        <v>88</v>
      </c>
      <c r="AR2540" t="s">
        <v>89</v>
      </c>
      <c r="AS2540" t="s"/>
      <c r="AT2540" t="s">
        <v>90</v>
      </c>
      <c r="AU2540" t="s"/>
      <c r="AV2540" t="s"/>
      <c r="AW2540" t="s"/>
      <c r="AX2540" t="s"/>
      <c r="AY2540" t="n">
        <v>2311916</v>
      </c>
      <c r="AZ2540" t="s">
        <v>445</v>
      </c>
      <c r="BA2540" t="s"/>
      <c r="BB2540" t="n">
        <v>67485</v>
      </c>
      <c r="BC2540" t="n">
        <v>53.479286393685</v>
      </c>
      <c r="BD2540" t="n">
        <v>53.479286393685</v>
      </c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92</v>
      </c>
    </row>
    <row r="2541" spans="1:70">
      <c r="A2541" t="s">
        <v>70</v>
      </c>
      <c r="B2541" t="s">
        <v>71</v>
      </c>
      <c r="C2541" t="s">
        <v>72</v>
      </c>
      <c r="D2541" t="n">
        <v>2</v>
      </c>
      <c r="E2541" t="s">
        <v>443</v>
      </c>
      <c r="F2541" t="n">
        <v>-1</v>
      </c>
      <c r="G2541" t="s">
        <v>74</v>
      </c>
      <c r="H2541" t="s">
        <v>75</v>
      </c>
      <c r="I2541" t="s"/>
      <c r="J2541" t="s">
        <v>74</v>
      </c>
      <c r="K2541" t="n">
        <v>69</v>
      </c>
      <c r="L2541" t="s">
        <v>76</v>
      </c>
      <c r="M2541" t="s"/>
      <c r="N2541" t="s">
        <v>446</v>
      </c>
      <c r="O2541" t="s">
        <v>78</v>
      </c>
      <c r="P2541" t="s">
        <v>443</v>
      </c>
      <c r="Q2541" t="s"/>
      <c r="R2541" t="s">
        <v>220</v>
      </c>
      <c r="S2541" t="s">
        <v>343</v>
      </c>
      <c r="T2541" t="s">
        <v>81</v>
      </c>
      <c r="U2541" t="s">
        <v>82</v>
      </c>
      <c r="V2541" t="s">
        <v>83</v>
      </c>
      <c r="W2541" t="s">
        <v>97</v>
      </c>
      <c r="X2541" t="s"/>
      <c r="Y2541" t="s">
        <v>85</v>
      </c>
      <c r="Z2541">
        <f>HYPERLINK("https://hotel-media.eclerx.com/savepage/tk_15468537362869487_sr_273.html","info")</f>
        <v/>
      </c>
      <c r="AA2541" t="n">
        <v>-2311916</v>
      </c>
      <c r="AB2541" t="s"/>
      <c r="AC2541" t="s"/>
      <c r="AD2541" t="s">
        <v>86</v>
      </c>
      <c r="AE2541" t="s"/>
      <c r="AF2541" t="s"/>
      <c r="AG2541" t="s"/>
      <c r="AH2541" t="s"/>
      <c r="AI2541" t="s"/>
      <c r="AJ2541" t="s"/>
      <c r="AK2541" t="s">
        <v>87</v>
      </c>
      <c r="AL2541" t="s"/>
      <c r="AM2541" t="s"/>
      <c r="AN2541" t="s">
        <v>87</v>
      </c>
      <c r="AO2541" t="s"/>
      <c r="AP2541" t="n">
        <v>45</v>
      </c>
      <c r="AQ2541" t="s">
        <v>88</v>
      </c>
      <c r="AR2541" t="s">
        <v>89</v>
      </c>
      <c r="AS2541" t="s"/>
      <c r="AT2541" t="s">
        <v>90</v>
      </c>
      <c r="AU2541" t="s"/>
      <c r="AV2541" t="s"/>
      <c r="AW2541" t="s"/>
      <c r="AX2541" t="s"/>
      <c r="AY2541" t="n">
        <v>2311916</v>
      </c>
      <c r="AZ2541" t="s">
        <v>445</v>
      </c>
      <c r="BA2541" t="s"/>
      <c r="BB2541" t="n">
        <v>67485</v>
      </c>
      <c r="BC2541" t="n">
        <v>53.479286393685</v>
      </c>
      <c r="BD2541" t="n">
        <v>53.479286393685</v>
      </c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92</v>
      </c>
    </row>
    <row r="2542" spans="1:70">
      <c r="A2542" t="s">
        <v>70</v>
      </c>
      <c r="B2542" t="s">
        <v>71</v>
      </c>
      <c r="C2542" t="s">
        <v>72</v>
      </c>
      <c r="D2542" t="n">
        <v>2</v>
      </c>
      <c r="E2542" t="s">
        <v>443</v>
      </c>
      <c r="F2542" t="n">
        <v>-1</v>
      </c>
      <c r="G2542" t="s">
        <v>74</v>
      </c>
      <c r="H2542" t="s">
        <v>75</v>
      </c>
      <c r="I2542" t="s"/>
      <c r="J2542" t="s">
        <v>74</v>
      </c>
      <c r="K2542" t="n">
        <v>71</v>
      </c>
      <c r="L2542" t="s">
        <v>76</v>
      </c>
      <c r="M2542" t="s"/>
      <c r="N2542" t="s">
        <v>128</v>
      </c>
      <c r="O2542" t="s">
        <v>78</v>
      </c>
      <c r="P2542" t="s">
        <v>443</v>
      </c>
      <c r="Q2542" t="s"/>
      <c r="R2542" t="s">
        <v>220</v>
      </c>
      <c r="S2542" t="s">
        <v>447</v>
      </c>
      <c r="T2542" t="s">
        <v>81</v>
      </c>
      <c r="U2542" t="s">
        <v>82</v>
      </c>
      <c r="V2542" t="s">
        <v>83</v>
      </c>
      <c r="W2542" t="s">
        <v>97</v>
      </c>
      <c r="X2542" t="s"/>
      <c r="Y2542" t="s">
        <v>85</v>
      </c>
      <c r="Z2542">
        <f>HYPERLINK("https://hotel-media.eclerx.com/savepage/tk_15468537362869487_sr_273.html","info")</f>
        <v/>
      </c>
      <c r="AA2542" t="n">
        <v>-2311916</v>
      </c>
      <c r="AB2542" t="s"/>
      <c r="AC2542" t="s"/>
      <c r="AD2542" t="s">
        <v>86</v>
      </c>
      <c r="AE2542" t="s"/>
      <c r="AF2542" t="s"/>
      <c r="AG2542" t="s"/>
      <c r="AH2542" t="s"/>
      <c r="AI2542" t="s"/>
      <c r="AJ2542" t="s"/>
      <c r="AK2542" t="s">
        <v>87</v>
      </c>
      <c r="AL2542" t="s"/>
      <c r="AM2542" t="s"/>
      <c r="AN2542" t="s">
        <v>87</v>
      </c>
      <c r="AO2542" t="s"/>
      <c r="AP2542" t="n">
        <v>45</v>
      </c>
      <c r="AQ2542" t="s">
        <v>88</v>
      </c>
      <c r="AR2542" t="s">
        <v>141</v>
      </c>
      <c r="AS2542" t="s"/>
      <c r="AT2542" t="s">
        <v>90</v>
      </c>
      <c r="AU2542" t="s"/>
      <c r="AV2542" t="s"/>
      <c r="AW2542" t="s"/>
      <c r="AX2542" t="s"/>
      <c r="AY2542" t="n">
        <v>2311916</v>
      </c>
      <c r="AZ2542" t="s">
        <v>445</v>
      </c>
      <c r="BA2542" t="s"/>
      <c r="BB2542" t="n">
        <v>67485</v>
      </c>
      <c r="BC2542" t="n">
        <v>53.479286393685</v>
      </c>
      <c r="BD2542" t="n">
        <v>53.479286393685</v>
      </c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92</v>
      </c>
    </row>
    <row r="2543" spans="1:70">
      <c r="A2543" t="s">
        <v>70</v>
      </c>
      <c r="B2543" t="s">
        <v>71</v>
      </c>
      <c r="C2543" t="s">
        <v>72</v>
      </c>
      <c r="D2543" t="n">
        <v>2</v>
      </c>
      <c r="E2543" t="s">
        <v>443</v>
      </c>
      <c r="F2543" t="n">
        <v>-1</v>
      </c>
      <c r="G2543" t="s">
        <v>74</v>
      </c>
      <c r="H2543" t="s">
        <v>75</v>
      </c>
      <c r="I2543" t="s"/>
      <c r="J2543" t="s">
        <v>74</v>
      </c>
      <c r="K2543" t="n">
        <v>74</v>
      </c>
      <c r="L2543" t="s">
        <v>76</v>
      </c>
      <c r="M2543" t="s"/>
      <c r="N2543" t="s">
        <v>448</v>
      </c>
      <c r="O2543" t="s">
        <v>78</v>
      </c>
      <c r="P2543" t="s">
        <v>443</v>
      </c>
      <c r="Q2543" t="s"/>
      <c r="R2543" t="s">
        <v>220</v>
      </c>
      <c r="S2543" t="s">
        <v>110</v>
      </c>
      <c r="T2543" t="s">
        <v>81</v>
      </c>
      <c r="U2543" t="s">
        <v>82</v>
      </c>
      <c r="V2543" t="s">
        <v>83</v>
      </c>
      <c r="W2543" t="s">
        <v>97</v>
      </c>
      <c r="X2543" t="s"/>
      <c r="Y2543" t="s">
        <v>85</v>
      </c>
      <c r="Z2543">
        <f>HYPERLINK("https://hotel-media.eclerx.com/savepage/tk_15468537362869487_sr_273.html","info")</f>
        <v/>
      </c>
      <c r="AA2543" t="n">
        <v>-2311916</v>
      </c>
      <c r="AB2543" t="s"/>
      <c r="AC2543" t="s"/>
      <c r="AD2543" t="s">
        <v>86</v>
      </c>
      <c r="AE2543" t="s"/>
      <c r="AF2543" t="s"/>
      <c r="AG2543" t="s"/>
      <c r="AH2543" t="s"/>
      <c r="AI2543" t="s"/>
      <c r="AJ2543" t="s"/>
      <c r="AK2543" t="s">
        <v>87</v>
      </c>
      <c r="AL2543" t="s"/>
      <c r="AM2543" t="s"/>
      <c r="AN2543" t="s">
        <v>87</v>
      </c>
      <c r="AO2543" t="s"/>
      <c r="AP2543" t="n">
        <v>45</v>
      </c>
      <c r="AQ2543" t="s">
        <v>88</v>
      </c>
      <c r="AR2543" t="s">
        <v>89</v>
      </c>
      <c r="AS2543" t="s"/>
      <c r="AT2543" t="s">
        <v>90</v>
      </c>
      <c r="AU2543" t="s"/>
      <c r="AV2543" t="s"/>
      <c r="AW2543" t="s"/>
      <c r="AX2543" t="s"/>
      <c r="AY2543" t="n">
        <v>2311916</v>
      </c>
      <c r="AZ2543" t="s">
        <v>445</v>
      </c>
      <c r="BA2543" t="s"/>
      <c r="BB2543" t="n">
        <v>67485</v>
      </c>
      <c r="BC2543" t="n">
        <v>53.479286393685</v>
      </c>
      <c r="BD2543" t="n">
        <v>53.479286393685</v>
      </c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92</v>
      </c>
    </row>
    <row r="2544" spans="1:70">
      <c r="A2544" t="s">
        <v>70</v>
      </c>
      <c r="B2544" t="s">
        <v>71</v>
      </c>
      <c r="C2544" t="s">
        <v>72</v>
      </c>
      <c r="D2544" t="n">
        <v>2</v>
      </c>
      <c r="E2544" t="s">
        <v>443</v>
      </c>
      <c r="F2544" t="n">
        <v>-1</v>
      </c>
      <c r="G2544" t="s">
        <v>74</v>
      </c>
      <c r="H2544" t="s">
        <v>75</v>
      </c>
      <c r="I2544" t="s"/>
      <c r="J2544" t="s">
        <v>74</v>
      </c>
      <c r="K2544" t="n">
        <v>74</v>
      </c>
      <c r="L2544" t="s">
        <v>76</v>
      </c>
      <c r="M2544" t="s"/>
      <c r="N2544" t="s">
        <v>449</v>
      </c>
      <c r="O2544" t="s">
        <v>78</v>
      </c>
      <c r="P2544" t="s">
        <v>443</v>
      </c>
      <c r="Q2544" t="s"/>
      <c r="R2544" t="s">
        <v>220</v>
      </c>
      <c r="S2544" t="s">
        <v>110</v>
      </c>
      <c r="T2544" t="s">
        <v>81</v>
      </c>
      <c r="U2544" t="s">
        <v>82</v>
      </c>
      <c r="V2544" t="s">
        <v>83</v>
      </c>
      <c r="W2544" t="s">
        <v>97</v>
      </c>
      <c r="X2544" t="s"/>
      <c r="Y2544" t="s">
        <v>85</v>
      </c>
      <c r="Z2544">
        <f>HYPERLINK("https://hotel-media.eclerx.com/savepage/tk_15468537362869487_sr_273.html","info")</f>
        <v/>
      </c>
      <c r="AA2544" t="n">
        <v>-2311916</v>
      </c>
      <c r="AB2544" t="s"/>
      <c r="AC2544" t="s"/>
      <c r="AD2544" t="s">
        <v>86</v>
      </c>
      <c r="AE2544" t="s"/>
      <c r="AF2544" t="s"/>
      <c r="AG2544" t="s"/>
      <c r="AH2544" t="s"/>
      <c r="AI2544" t="s"/>
      <c r="AJ2544" t="s"/>
      <c r="AK2544" t="s">
        <v>87</v>
      </c>
      <c r="AL2544" t="s"/>
      <c r="AM2544" t="s"/>
      <c r="AN2544" t="s">
        <v>87</v>
      </c>
      <c r="AO2544" t="s"/>
      <c r="AP2544" t="n">
        <v>45</v>
      </c>
      <c r="AQ2544" t="s">
        <v>88</v>
      </c>
      <c r="AR2544" t="s">
        <v>89</v>
      </c>
      <c r="AS2544" t="s"/>
      <c r="AT2544" t="s">
        <v>90</v>
      </c>
      <c r="AU2544" t="s"/>
      <c r="AV2544" t="s"/>
      <c r="AW2544" t="s"/>
      <c r="AX2544" t="s"/>
      <c r="AY2544" t="n">
        <v>2311916</v>
      </c>
      <c r="AZ2544" t="s">
        <v>445</v>
      </c>
      <c r="BA2544" t="s"/>
      <c r="BB2544" t="n">
        <v>67485</v>
      </c>
      <c r="BC2544" t="n">
        <v>53.479286393685</v>
      </c>
      <c r="BD2544" t="n">
        <v>53.479286393685</v>
      </c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92</v>
      </c>
    </row>
    <row r="2545" spans="1:70">
      <c r="A2545" t="s">
        <v>70</v>
      </c>
      <c r="B2545" t="s">
        <v>71</v>
      </c>
      <c r="C2545" t="s">
        <v>72</v>
      </c>
      <c r="D2545" t="n">
        <v>2</v>
      </c>
      <c r="E2545" t="s">
        <v>443</v>
      </c>
      <c r="F2545" t="n">
        <v>-1</v>
      </c>
      <c r="G2545" t="s">
        <v>74</v>
      </c>
      <c r="H2545" t="s">
        <v>75</v>
      </c>
      <c r="I2545" t="s"/>
      <c r="J2545" t="s">
        <v>74</v>
      </c>
      <c r="K2545" t="n">
        <v>74</v>
      </c>
      <c r="L2545" t="s">
        <v>76</v>
      </c>
      <c r="M2545" t="s"/>
      <c r="N2545" t="s">
        <v>128</v>
      </c>
      <c r="O2545" t="s">
        <v>78</v>
      </c>
      <c r="P2545" t="s">
        <v>443</v>
      </c>
      <c r="Q2545" t="s"/>
      <c r="R2545" t="s">
        <v>220</v>
      </c>
      <c r="S2545" t="s">
        <v>110</v>
      </c>
      <c r="T2545" t="s">
        <v>81</v>
      </c>
      <c r="U2545" t="s">
        <v>82</v>
      </c>
      <c r="V2545" t="s">
        <v>83</v>
      </c>
      <c r="W2545" t="s">
        <v>97</v>
      </c>
      <c r="X2545" t="s"/>
      <c r="Y2545" t="s">
        <v>85</v>
      </c>
      <c r="Z2545">
        <f>HYPERLINK("https://hotel-media.eclerx.com/savepage/tk_15468537362869487_sr_273.html","info")</f>
        <v/>
      </c>
      <c r="AA2545" t="n">
        <v>-2311916</v>
      </c>
      <c r="AB2545" t="s"/>
      <c r="AC2545" t="s"/>
      <c r="AD2545" t="s">
        <v>86</v>
      </c>
      <c r="AE2545" t="s"/>
      <c r="AF2545" t="s"/>
      <c r="AG2545" t="s"/>
      <c r="AH2545" t="s"/>
      <c r="AI2545" t="s"/>
      <c r="AJ2545" t="s"/>
      <c r="AK2545" t="s">
        <v>87</v>
      </c>
      <c r="AL2545" t="s"/>
      <c r="AM2545" t="s"/>
      <c r="AN2545" t="s">
        <v>87</v>
      </c>
      <c r="AO2545" t="s"/>
      <c r="AP2545" t="n">
        <v>45</v>
      </c>
      <c r="AQ2545" t="s">
        <v>88</v>
      </c>
      <c r="AR2545" t="s">
        <v>450</v>
      </c>
      <c r="AS2545" t="s"/>
      <c r="AT2545" t="s">
        <v>90</v>
      </c>
      <c r="AU2545" t="s"/>
      <c r="AV2545" t="s"/>
      <c r="AW2545" t="s"/>
      <c r="AX2545" t="s"/>
      <c r="AY2545" t="n">
        <v>2311916</v>
      </c>
      <c r="AZ2545" t="s">
        <v>445</v>
      </c>
      <c r="BA2545" t="s"/>
      <c r="BB2545" t="n">
        <v>67485</v>
      </c>
      <c r="BC2545" t="n">
        <v>53.479286393685</v>
      </c>
      <c r="BD2545" t="n">
        <v>53.479286393685</v>
      </c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92</v>
      </c>
    </row>
    <row r="2546" spans="1:70">
      <c r="A2546" t="s">
        <v>70</v>
      </c>
      <c r="B2546" t="s">
        <v>71</v>
      </c>
      <c r="C2546" t="s">
        <v>72</v>
      </c>
      <c r="D2546" t="n">
        <v>2</v>
      </c>
      <c r="E2546" t="s">
        <v>443</v>
      </c>
      <c r="F2546" t="n">
        <v>-1</v>
      </c>
      <c r="G2546" t="s">
        <v>74</v>
      </c>
      <c r="H2546" t="s">
        <v>75</v>
      </c>
      <c r="I2546" t="s"/>
      <c r="J2546" t="s">
        <v>74</v>
      </c>
      <c r="K2546" t="n">
        <v>75</v>
      </c>
      <c r="L2546" t="s">
        <v>76</v>
      </c>
      <c r="M2546" t="s"/>
      <c r="N2546" t="s">
        <v>449</v>
      </c>
      <c r="O2546" t="s">
        <v>78</v>
      </c>
      <c r="P2546" t="s">
        <v>443</v>
      </c>
      <c r="Q2546" t="s"/>
      <c r="R2546" t="s">
        <v>220</v>
      </c>
      <c r="S2546" t="s">
        <v>113</v>
      </c>
      <c r="T2546" t="s">
        <v>81</v>
      </c>
      <c r="U2546" t="s">
        <v>82</v>
      </c>
      <c r="V2546" t="s">
        <v>83</v>
      </c>
      <c r="W2546" t="s">
        <v>97</v>
      </c>
      <c r="X2546" t="s"/>
      <c r="Y2546" t="s">
        <v>85</v>
      </c>
      <c r="Z2546">
        <f>HYPERLINK("https://hotel-media.eclerx.com/savepage/tk_15468537362869487_sr_273.html","info")</f>
        <v/>
      </c>
      <c r="AA2546" t="n">
        <v>-2311916</v>
      </c>
      <c r="AB2546" t="s"/>
      <c r="AC2546" t="s"/>
      <c r="AD2546" t="s">
        <v>86</v>
      </c>
      <c r="AE2546" t="s"/>
      <c r="AF2546" t="s"/>
      <c r="AG2546" t="s"/>
      <c r="AH2546" t="s"/>
      <c r="AI2546" t="s"/>
      <c r="AJ2546" t="s"/>
      <c r="AK2546" t="s">
        <v>87</v>
      </c>
      <c r="AL2546" t="s"/>
      <c r="AM2546" t="s"/>
      <c r="AN2546" t="s">
        <v>87</v>
      </c>
      <c r="AO2546" t="s"/>
      <c r="AP2546" t="n">
        <v>45</v>
      </c>
      <c r="AQ2546" t="s">
        <v>88</v>
      </c>
      <c r="AR2546" t="s">
        <v>114</v>
      </c>
      <c r="AS2546" t="s"/>
      <c r="AT2546" t="s">
        <v>90</v>
      </c>
      <c r="AU2546" t="s"/>
      <c r="AV2546" t="s"/>
      <c r="AW2546" t="s"/>
      <c r="AX2546" t="s"/>
      <c r="AY2546" t="n">
        <v>2311916</v>
      </c>
      <c r="AZ2546" t="s">
        <v>445</v>
      </c>
      <c r="BA2546" t="s"/>
      <c r="BB2546" t="n">
        <v>67485</v>
      </c>
      <c r="BC2546" t="n">
        <v>53.479286393685</v>
      </c>
      <c r="BD2546" t="n">
        <v>53.479286393685</v>
      </c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92</v>
      </c>
    </row>
    <row r="2547" spans="1:70">
      <c r="A2547" t="s">
        <v>70</v>
      </c>
      <c r="B2547" t="s">
        <v>71</v>
      </c>
      <c r="C2547" t="s">
        <v>72</v>
      </c>
      <c r="D2547" t="n">
        <v>2</v>
      </c>
      <c r="E2547" t="s">
        <v>443</v>
      </c>
      <c r="F2547" t="n">
        <v>-1</v>
      </c>
      <c r="G2547" t="s">
        <v>74</v>
      </c>
      <c r="H2547" t="s">
        <v>75</v>
      </c>
      <c r="I2547" t="s"/>
      <c r="J2547" t="s">
        <v>74</v>
      </c>
      <c r="K2547" t="n">
        <v>76</v>
      </c>
      <c r="L2547" t="s">
        <v>76</v>
      </c>
      <c r="M2547" t="s"/>
      <c r="N2547" t="s">
        <v>283</v>
      </c>
      <c r="O2547" t="s">
        <v>78</v>
      </c>
      <c r="P2547" t="s">
        <v>443</v>
      </c>
      <c r="Q2547" t="s"/>
      <c r="R2547" t="s">
        <v>220</v>
      </c>
      <c r="S2547" t="s">
        <v>451</v>
      </c>
      <c r="T2547" t="s">
        <v>81</v>
      </c>
      <c r="U2547" t="s">
        <v>82</v>
      </c>
      <c r="V2547" t="s">
        <v>83</v>
      </c>
      <c r="W2547" t="s">
        <v>97</v>
      </c>
      <c r="X2547" t="s"/>
      <c r="Y2547" t="s">
        <v>85</v>
      </c>
      <c r="Z2547">
        <f>HYPERLINK("https://hotel-media.eclerx.com/savepage/tk_15468537362869487_sr_273.html","info")</f>
        <v/>
      </c>
      <c r="AA2547" t="n">
        <v>-2311916</v>
      </c>
      <c r="AB2547" t="s"/>
      <c r="AC2547" t="s"/>
      <c r="AD2547" t="s">
        <v>86</v>
      </c>
      <c r="AE2547" t="s"/>
      <c r="AF2547" t="s"/>
      <c r="AG2547" t="s"/>
      <c r="AH2547" t="s"/>
      <c r="AI2547" t="s"/>
      <c r="AJ2547" t="s"/>
      <c r="AK2547" t="s">
        <v>87</v>
      </c>
      <c r="AL2547" t="s"/>
      <c r="AM2547" t="s"/>
      <c r="AN2547" t="s">
        <v>87</v>
      </c>
      <c r="AO2547" t="s"/>
      <c r="AP2547" t="n">
        <v>45</v>
      </c>
      <c r="AQ2547" t="s">
        <v>88</v>
      </c>
      <c r="AR2547" t="s">
        <v>127</v>
      </c>
      <c r="AS2547" t="s"/>
      <c r="AT2547" t="s">
        <v>90</v>
      </c>
      <c r="AU2547" t="s"/>
      <c r="AV2547" t="s"/>
      <c r="AW2547" t="s"/>
      <c r="AX2547" t="s"/>
      <c r="AY2547" t="n">
        <v>2311916</v>
      </c>
      <c r="AZ2547" t="s">
        <v>445</v>
      </c>
      <c r="BA2547" t="s"/>
      <c r="BB2547" t="n">
        <v>67485</v>
      </c>
      <c r="BC2547" t="n">
        <v>53.479286393685</v>
      </c>
      <c r="BD2547" t="n">
        <v>53.479286393685</v>
      </c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92</v>
      </c>
    </row>
    <row r="2548" spans="1:70">
      <c r="A2548" t="s">
        <v>70</v>
      </c>
      <c r="B2548" t="s">
        <v>71</v>
      </c>
      <c r="C2548" t="s">
        <v>72</v>
      </c>
      <c r="D2548" t="n">
        <v>2</v>
      </c>
      <c r="E2548" t="s">
        <v>443</v>
      </c>
      <c r="F2548" t="n">
        <v>-1</v>
      </c>
      <c r="G2548" t="s">
        <v>74</v>
      </c>
      <c r="H2548" t="s">
        <v>75</v>
      </c>
      <c r="I2548" t="s"/>
      <c r="J2548" t="s">
        <v>74</v>
      </c>
      <c r="K2548" t="n">
        <v>77</v>
      </c>
      <c r="L2548" t="s">
        <v>76</v>
      </c>
      <c r="M2548" t="s"/>
      <c r="N2548" t="s">
        <v>131</v>
      </c>
      <c r="O2548" t="s">
        <v>78</v>
      </c>
      <c r="P2548" t="s">
        <v>443</v>
      </c>
      <c r="Q2548" t="s"/>
      <c r="R2548" t="s">
        <v>220</v>
      </c>
      <c r="S2548" t="s">
        <v>116</v>
      </c>
      <c r="T2548" t="s">
        <v>81</v>
      </c>
      <c r="U2548" t="s">
        <v>82</v>
      </c>
      <c r="V2548" t="s">
        <v>83</v>
      </c>
      <c r="W2548" t="s">
        <v>97</v>
      </c>
      <c r="X2548" t="s"/>
      <c r="Y2548" t="s">
        <v>85</v>
      </c>
      <c r="Z2548">
        <f>HYPERLINK("https://hotel-media.eclerx.com/savepage/tk_15468537362869487_sr_273.html","info")</f>
        <v/>
      </c>
      <c r="AA2548" t="n">
        <v>-2311916</v>
      </c>
      <c r="AB2548" t="s"/>
      <c r="AC2548" t="s"/>
      <c r="AD2548" t="s">
        <v>86</v>
      </c>
      <c r="AE2548" t="s"/>
      <c r="AF2548" t="s"/>
      <c r="AG2548" t="s"/>
      <c r="AH2548" t="s"/>
      <c r="AI2548" t="s"/>
      <c r="AJ2548" t="s"/>
      <c r="AK2548" t="s">
        <v>87</v>
      </c>
      <c r="AL2548" t="s"/>
      <c r="AM2548" t="s"/>
      <c r="AN2548" t="s">
        <v>87</v>
      </c>
      <c r="AO2548" t="s"/>
      <c r="AP2548" t="n">
        <v>45</v>
      </c>
      <c r="AQ2548" t="s">
        <v>88</v>
      </c>
      <c r="AR2548" t="s">
        <v>133</v>
      </c>
      <c r="AS2548" t="s"/>
      <c r="AT2548" t="s">
        <v>90</v>
      </c>
      <c r="AU2548" t="s"/>
      <c r="AV2548" t="s"/>
      <c r="AW2548" t="s"/>
      <c r="AX2548" t="s"/>
      <c r="AY2548" t="n">
        <v>2311916</v>
      </c>
      <c r="AZ2548" t="s">
        <v>445</v>
      </c>
      <c r="BA2548" t="s"/>
      <c r="BB2548" t="n">
        <v>67485</v>
      </c>
      <c r="BC2548" t="n">
        <v>53.479286393685</v>
      </c>
      <c r="BD2548" t="n">
        <v>53.479286393685</v>
      </c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92</v>
      </c>
    </row>
    <row r="2549" spans="1:70">
      <c r="A2549" t="s">
        <v>70</v>
      </c>
      <c r="B2549" t="s">
        <v>71</v>
      </c>
      <c r="C2549" t="s">
        <v>72</v>
      </c>
      <c r="D2549" t="n">
        <v>2</v>
      </c>
      <c r="E2549" t="s">
        <v>443</v>
      </c>
      <c r="F2549" t="n">
        <v>-1</v>
      </c>
      <c r="G2549" t="s">
        <v>74</v>
      </c>
      <c r="H2549" t="s">
        <v>75</v>
      </c>
      <c r="I2549" t="s"/>
      <c r="J2549" t="s">
        <v>74</v>
      </c>
      <c r="K2549" t="n">
        <v>79</v>
      </c>
      <c r="L2549" t="s">
        <v>76</v>
      </c>
      <c r="M2549" t="s"/>
      <c r="N2549" t="s">
        <v>452</v>
      </c>
      <c r="O2549" t="s">
        <v>78</v>
      </c>
      <c r="P2549" t="s">
        <v>443</v>
      </c>
      <c r="Q2549" t="s"/>
      <c r="R2549" t="s">
        <v>220</v>
      </c>
      <c r="S2549" t="s">
        <v>345</v>
      </c>
      <c r="T2549" t="s">
        <v>81</v>
      </c>
      <c r="U2549" t="s">
        <v>82</v>
      </c>
      <c r="V2549" t="s">
        <v>83</v>
      </c>
      <c r="W2549" t="s">
        <v>97</v>
      </c>
      <c r="X2549" t="s"/>
      <c r="Y2549" t="s">
        <v>85</v>
      </c>
      <c r="Z2549">
        <f>HYPERLINK("https://hotel-media.eclerx.com/savepage/tk_15468537362869487_sr_273.html","info")</f>
        <v/>
      </c>
      <c r="AA2549" t="n">
        <v>-2311916</v>
      </c>
      <c r="AB2549" t="s"/>
      <c r="AC2549" t="s"/>
      <c r="AD2549" t="s">
        <v>86</v>
      </c>
      <c r="AE2549" t="s"/>
      <c r="AF2549" t="s"/>
      <c r="AG2549" t="s"/>
      <c r="AH2549" t="s"/>
      <c r="AI2549" t="s"/>
      <c r="AJ2549" t="s"/>
      <c r="AK2549" t="s">
        <v>87</v>
      </c>
      <c r="AL2549" t="s"/>
      <c r="AM2549" t="s"/>
      <c r="AN2549" t="s">
        <v>87</v>
      </c>
      <c r="AO2549" t="s"/>
      <c r="AP2549" t="n">
        <v>45</v>
      </c>
      <c r="AQ2549" t="s">
        <v>88</v>
      </c>
      <c r="AR2549" t="s">
        <v>89</v>
      </c>
      <c r="AS2549" t="s"/>
      <c r="AT2549" t="s">
        <v>90</v>
      </c>
      <c r="AU2549" t="s"/>
      <c r="AV2549" t="s"/>
      <c r="AW2549" t="s"/>
      <c r="AX2549" t="s"/>
      <c r="AY2549" t="n">
        <v>2311916</v>
      </c>
      <c r="AZ2549" t="s">
        <v>445</v>
      </c>
      <c r="BA2549" t="s"/>
      <c r="BB2549" t="n">
        <v>67485</v>
      </c>
      <c r="BC2549" t="n">
        <v>53.479286393685</v>
      </c>
      <c r="BD2549" t="n">
        <v>53.479286393685</v>
      </c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92</v>
      </c>
    </row>
    <row r="2550" spans="1:70">
      <c r="A2550" t="s">
        <v>70</v>
      </c>
      <c r="B2550" t="s">
        <v>71</v>
      </c>
      <c r="C2550" t="s">
        <v>72</v>
      </c>
      <c r="D2550" t="n">
        <v>2</v>
      </c>
      <c r="E2550" t="s">
        <v>443</v>
      </c>
      <c r="F2550" t="n">
        <v>-1</v>
      </c>
      <c r="G2550" t="s">
        <v>74</v>
      </c>
      <c r="H2550" t="s">
        <v>75</v>
      </c>
      <c r="I2550" t="s"/>
      <c r="J2550" t="s">
        <v>74</v>
      </c>
      <c r="K2550" t="n">
        <v>79</v>
      </c>
      <c r="L2550" t="s">
        <v>76</v>
      </c>
      <c r="M2550" t="s"/>
      <c r="N2550" t="s">
        <v>128</v>
      </c>
      <c r="O2550" t="s">
        <v>78</v>
      </c>
      <c r="P2550" t="s">
        <v>443</v>
      </c>
      <c r="Q2550" t="s"/>
      <c r="R2550" t="s">
        <v>220</v>
      </c>
      <c r="S2550" t="s">
        <v>345</v>
      </c>
      <c r="T2550" t="s">
        <v>81</v>
      </c>
      <c r="U2550" t="s">
        <v>82</v>
      </c>
      <c r="V2550" t="s">
        <v>83</v>
      </c>
      <c r="W2550" t="s">
        <v>97</v>
      </c>
      <c r="X2550" t="s"/>
      <c r="Y2550" t="s">
        <v>85</v>
      </c>
      <c r="Z2550">
        <f>HYPERLINK("https://hotel-media.eclerx.com/savepage/tk_15468537362869487_sr_273.html","info")</f>
        <v/>
      </c>
      <c r="AA2550" t="n">
        <v>-2311916</v>
      </c>
      <c r="AB2550" t="s"/>
      <c r="AC2550" t="s"/>
      <c r="AD2550" t="s">
        <v>86</v>
      </c>
      <c r="AE2550" t="s"/>
      <c r="AF2550" t="s"/>
      <c r="AG2550" t="s"/>
      <c r="AH2550" t="s"/>
      <c r="AI2550" t="s"/>
      <c r="AJ2550" t="s"/>
      <c r="AK2550" t="s">
        <v>87</v>
      </c>
      <c r="AL2550" t="s"/>
      <c r="AM2550" t="s"/>
      <c r="AN2550" t="s">
        <v>87</v>
      </c>
      <c r="AO2550" t="s"/>
      <c r="AP2550" t="n">
        <v>45</v>
      </c>
      <c r="AQ2550" t="s">
        <v>88</v>
      </c>
      <c r="AR2550" t="s">
        <v>119</v>
      </c>
      <c r="AS2550" t="s"/>
      <c r="AT2550" t="s">
        <v>90</v>
      </c>
      <c r="AU2550" t="s"/>
      <c r="AV2550" t="s"/>
      <c r="AW2550" t="s"/>
      <c r="AX2550" t="s"/>
      <c r="AY2550" t="n">
        <v>2311916</v>
      </c>
      <c r="AZ2550" t="s">
        <v>445</v>
      </c>
      <c r="BA2550" t="s"/>
      <c r="BB2550" t="n">
        <v>67485</v>
      </c>
      <c r="BC2550" t="n">
        <v>53.479286393685</v>
      </c>
      <c r="BD2550" t="n">
        <v>53.479286393685</v>
      </c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92</v>
      </c>
    </row>
    <row r="2551" spans="1:70">
      <c r="A2551" t="s">
        <v>70</v>
      </c>
      <c r="B2551" t="s">
        <v>71</v>
      </c>
      <c r="C2551" t="s">
        <v>72</v>
      </c>
      <c r="D2551" t="n">
        <v>2</v>
      </c>
      <c r="E2551" t="s">
        <v>443</v>
      </c>
      <c r="F2551" t="n">
        <v>-1</v>
      </c>
      <c r="G2551" t="s">
        <v>74</v>
      </c>
      <c r="H2551" t="s">
        <v>75</v>
      </c>
      <c r="I2551" t="s"/>
      <c r="J2551" t="s">
        <v>74</v>
      </c>
      <c r="K2551" t="n">
        <v>81</v>
      </c>
      <c r="L2551" t="s">
        <v>76</v>
      </c>
      <c r="M2551" t="s"/>
      <c r="N2551" t="s">
        <v>453</v>
      </c>
      <c r="O2551" t="s">
        <v>78</v>
      </c>
      <c r="P2551" t="s">
        <v>443</v>
      </c>
      <c r="Q2551" t="s"/>
      <c r="R2551" t="s">
        <v>220</v>
      </c>
      <c r="S2551" t="s">
        <v>245</v>
      </c>
      <c r="T2551" t="s">
        <v>81</v>
      </c>
      <c r="U2551" t="s">
        <v>82</v>
      </c>
      <c r="V2551" t="s">
        <v>83</v>
      </c>
      <c r="W2551" t="s">
        <v>97</v>
      </c>
      <c r="X2551" t="s"/>
      <c r="Y2551" t="s">
        <v>85</v>
      </c>
      <c r="Z2551">
        <f>HYPERLINK("https://hotel-media.eclerx.com/savepage/tk_15468537362869487_sr_273.html","info")</f>
        <v/>
      </c>
      <c r="AA2551" t="n">
        <v>-2311916</v>
      </c>
      <c r="AB2551" t="s"/>
      <c r="AC2551" t="s"/>
      <c r="AD2551" t="s">
        <v>86</v>
      </c>
      <c r="AE2551" t="s"/>
      <c r="AF2551" t="s"/>
      <c r="AG2551" t="s"/>
      <c r="AH2551" t="s"/>
      <c r="AI2551" t="s"/>
      <c r="AJ2551" t="s"/>
      <c r="AK2551" t="s">
        <v>87</v>
      </c>
      <c r="AL2551" t="s"/>
      <c r="AM2551" t="s"/>
      <c r="AN2551" t="s">
        <v>87</v>
      </c>
      <c r="AO2551" t="s"/>
      <c r="AP2551" t="n">
        <v>45</v>
      </c>
      <c r="AQ2551" t="s">
        <v>88</v>
      </c>
      <c r="AR2551" t="s">
        <v>141</v>
      </c>
      <c r="AS2551" t="s"/>
      <c r="AT2551" t="s">
        <v>90</v>
      </c>
      <c r="AU2551" t="s"/>
      <c r="AV2551" t="s"/>
      <c r="AW2551" t="s"/>
      <c r="AX2551" t="s"/>
      <c r="AY2551" t="n">
        <v>2311916</v>
      </c>
      <c r="AZ2551" t="s">
        <v>445</v>
      </c>
      <c r="BA2551" t="s"/>
      <c r="BB2551" t="n">
        <v>67485</v>
      </c>
      <c r="BC2551" t="n">
        <v>53.479286393685</v>
      </c>
      <c r="BD2551" t="n">
        <v>53.479286393685</v>
      </c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92</v>
      </c>
    </row>
    <row r="2552" spans="1:70">
      <c r="A2552" t="s">
        <v>70</v>
      </c>
      <c r="B2552" t="s">
        <v>71</v>
      </c>
      <c r="C2552" t="s">
        <v>72</v>
      </c>
      <c r="D2552" t="n">
        <v>2</v>
      </c>
      <c r="E2552" t="s">
        <v>443</v>
      </c>
      <c r="F2552" t="n">
        <v>-1</v>
      </c>
      <c r="G2552" t="s">
        <v>74</v>
      </c>
      <c r="H2552" t="s">
        <v>75</v>
      </c>
      <c r="I2552" t="s"/>
      <c r="J2552" t="s">
        <v>74</v>
      </c>
      <c r="K2552" t="n">
        <v>84</v>
      </c>
      <c r="L2552" t="s">
        <v>76</v>
      </c>
      <c r="M2552" t="s"/>
      <c r="N2552" t="s">
        <v>454</v>
      </c>
      <c r="O2552" t="s">
        <v>78</v>
      </c>
      <c r="P2552" t="s">
        <v>443</v>
      </c>
      <c r="Q2552" t="s"/>
      <c r="R2552" t="s">
        <v>220</v>
      </c>
      <c r="S2552" t="s">
        <v>247</v>
      </c>
      <c r="T2552" t="s">
        <v>81</v>
      </c>
      <c r="U2552" t="s">
        <v>82</v>
      </c>
      <c r="V2552" t="s">
        <v>83</v>
      </c>
      <c r="W2552" t="s">
        <v>97</v>
      </c>
      <c r="X2552" t="s"/>
      <c r="Y2552" t="s">
        <v>85</v>
      </c>
      <c r="Z2552">
        <f>HYPERLINK("https://hotel-media.eclerx.com/savepage/tk_15468537362869487_sr_273.html","info")</f>
        <v/>
      </c>
      <c r="AA2552" t="n">
        <v>-2311916</v>
      </c>
      <c r="AB2552" t="s"/>
      <c r="AC2552" t="s"/>
      <c r="AD2552" t="s">
        <v>86</v>
      </c>
      <c r="AE2552" t="s"/>
      <c r="AF2552" t="s"/>
      <c r="AG2552" t="s"/>
      <c r="AH2552" t="s"/>
      <c r="AI2552" t="s"/>
      <c r="AJ2552" t="s"/>
      <c r="AK2552" t="s">
        <v>87</v>
      </c>
      <c r="AL2552" t="s"/>
      <c r="AM2552" t="s"/>
      <c r="AN2552" t="s">
        <v>87</v>
      </c>
      <c r="AO2552" t="s"/>
      <c r="AP2552" t="n">
        <v>45</v>
      </c>
      <c r="AQ2552" t="s">
        <v>88</v>
      </c>
      <c r="AR2552" t="s">
        <v>89</v>
      </c>
      <c r="AS2552" t="s"/>
      <c r="AT2552" t="s">
        <v>90</v>
      </c>
      <c r="AU2552" t="s"/>
      <c r="AV2552" t="s"/>
      <c r="AW2552" t="s"/>
      <c r="AX2552" t="s"/>
      <c r="AY2552" t="n">
        <v>2311916</v>
      </c>
      <c r="AZ2552" t="s">
        <v>445</v>
      </c>
      <c r="BA2552" t="s"/>
      <c r="BB2552" t="n">
        <v>67485</v>
      </c>
      <c r="BC2552" t="n">
        <v>53.479286393685</v>
      </c>
      <c r="BD2552" t="n">
        <v>53.479286393685</v>
      </c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92</v>
      </c>
    </row>
    <row r="2553" spans="1:70">
      <c r="A2553" t="s">
        <v>70</v>
      </c>
      <c r="B2553" t="s">
        <v>71</v>
      </c>
      <c r="C2553" t="s">
        <v>72</v>
      </c>
      <c r="D2553" t="n">
        <v>2</v>
      </c>
      <c r="E2553" t="s">
        <v>443</v>
      </c>
      <c r="F2553" t="n">
        <v>-1</v>
      </c>
      <c r="G2553" t="s">
        <v>74</v>
      </c>
      <c r="H2553" t="s">
        <v>75</v>
      </c>
      <c r="I2553" t="s"/>
      <c r="J2553" t="s">
        <v>74</v>
      </c>
      <c r="K2553" t="n">
        <v>84</v>
      </c>
      <c r="L2553" t="s">
        <v>76</v>
      </c>
      <c r="M2553" t="s"/>
      <c r="N2553" t="s">
        <v>455</v>
      </c>
      <c r="O2553" t="s">
        <v>78</v>
      </c>
      <c r="P2553" t="s">
        <v>443</v>
      </c>
      <c r="Q2553" t="s"/>
      <c r="R2553" t="s">
        <v>220</v>
      </c>
      <c r="S2553" t="s">
        <v>247</v>
      </c>
      <c r="T2553" t="s">
        <v>81</v>
      </c>
      <c r="U2553" t="s">
        <v>82</v>
      </c>
      <c r="V2553" t="s">
        <v>83</v>
      </c>
      <c r="W2553" t="s">
        <v>97</v>
      </c>
      <c r="X2553" t="s"/>
      <c r="Y2553" t="s">
        <v>85</v>
      </c>
      <c r="Z2553">
        <f>HYPERLINK("https://hotel-media.eclerx.com/savepage/tk_15468537362869487_sr_273.html","info")</f>
        <v/>
      </c>
      <c r="AA2553" t="n">
        <v>-2311916</v>
      </c>
      <c r="AB2553" t="s"/>
      <c r="AC2553" t="s"/>
      <c r="AD2553" t="s">
        <v>86</v>
      </c>
      <c r="AE2553" t="s"/>
      <c r="AF2553" t="s"/>
      <c r="AG2553" t="s"/>
      <c r="AH2553" t="s"/>
      <c r="AI2553" t="s"/>
      <c r="AJ2553" t="s"/>
      <c r="AK2553" t="s">
        <v>87</v>
      </c>
      <c r="AL2553" t="s"/>
      <c r="AM2553" t="s"/>
      <c r="AN2553" t="s">
        <v>87</v>
      </c>
      <c r="AO2553" t="s"/>
      <c r="AP2553" t="n">
        <v>45</v>
      </c>
      <c r="AQ2553" t="s">
        <v>88</v>
      </c>
      <c r="AR2553" t="s">
        <v>89</v>
      </c>
      <c r="AS2553" t="s"/>
      <c r="AT2553" t="s">
        <v>90</v>
      </c>
      <c r="AU2553" t="s"/>
      <c r="AV2553" t="s"/>
      <c r="AW2553" t="s"/>
      <c r="AX2553" t="s"/>
      <c r="AY2553" t="n">
        <v>2311916</v>
      </c>
      <c r="AZ2553" t="s">
        <v>445</v>
      </c>
      <c r="BA2553" t="s"/>
      <c r="BB2553" t="n">
        <v>67485</v>
      </c>
      <c r="BC2553" t="n">
        <v>53.479286393685</v>
      </c>
      <c r="BD2553" t="n">
        <v>53.479286393685</v>
      </c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92</v>
      </c>
    </row>
    <row r="2554" spans="1:70">
      <c r="A2554" t="s">
        <v>70</v>
      </c>
      <c r="B2554" t="s">
        <v>71</v>
      </c>
      <c r="C2554" t="s">
        <v>72</v>
      </c>
      <c r="D2554" t="n">
        <v>2</v>
      </c>
      <c r="E2554" t="s">
        <v>443</v>
      </c>
      <c r="F2554" t="n">
        <v>-1</v>
      </c>
      <c r="G2554" t="s">
        <v>74</v>
      </c>
      <c r="H2554" t="s">
        <v>75</v>
      </c>
      <c r="I2554" t="s"/>
      <c r="J2554" t="s">
        <v>74</v>
      </c>
      <c r="K2554" t="n">
        <v>84</v>
      </c>
      <c r="L2554" t="s">
        <v>76</v>
      </c>
      <c r="M2554" t="s"/>
      <c r="N2554" t="s">
        <v>453</v>
      </c>
      <c r="O2554" t="s">
        <v>78</v>
      </c>
      <c r="P2554" t="s">
        <v>443</v>
      </c>
      <c r="Q2554" t="s"/>
      <c r="R2554" t="s">
        <v>220</v>
      </c>
      <c r="S2554" t="s">
        <v>247</v>
      </c>
      <c r="T2554" t="s">
        <v>81</v>
      </c>
      <c r="U2554" t="s">
        <v>82</v>
      </c>
      <c r="V2554" t="s">
        <v>83</v>
      </c>
      <c r="W2554" t="s">
        <v>97</v>
      </c>
      <c r="X2554" t="s"/>
      <c r="Y2554" t="s">
        <v>85</v>
      </c>
      <c r="Z2554">
        <f>HYPERLINK("https://hotel-media.eclerx.com/savepage/tk_15468537362869487_sr_273.html","info")</f>
        <v/>
      </c>
      <c r="AA2554" t="n">
        <v>-2311916</v>
      </c>
      <c r="AB2554" t="s"/>
      <c r="AC2554" t="s"/>
      <c r="AD2554" t="s">
        <v>86</v>
      </c>
      <c r="AE2554" t="s"/>
      <c r="AF2554" t="s"/>
      <c r="AG2554" t="s"/>
      <c r="AH2554" t="s"/>
      <c r="AI2554" t="s"/>
      <c r="AJ2554" t="s"/>
      <c r="AK2554" t="s">
        <v>87</v>
      </c>
      <c r="AL2554" t="s"/>
      <c r="AM2554" t="s"/>
      <c r="AN2554" t="s">
        <v>87</v>
      </c>
      <c r="AO2554" t="s"/>
      <c r="AP2554" t="n">
        <v>45</v>
      </c>
      <c r="AQ2554" t="s">
        <v>88</v>
      </c>
      <c r="AR2554" t="s">
        <v>450</v>
      </c>
      <c r="AS2554" t="s"/>
      <c r="AT2554" t="s">
        <v>90</v>
      </c>
      <c r="AU2554" t="s"/>
      <c r="AV2554" t="s"/>
      <c r="AW2554" t="s"/>
      <c r="AX2554" t="s"/>
      <c r="AY2554" t="n">
        <v>2311916</v>
      </c>
      <c r="AZ2554" t="s">
        <v>445</v>
      </c>
      <c r="BA2554" t="s"/>
      <c r="BB2554" t="n">
        <v>67485</v>
      </c>
      <c r="BC2554" t="n">
        <v>53.479286393685</v>
      </c>
      <c r="BD2554" t="n">
        <v>53.479286393685</v>
      </c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92</v>
      </c>
    </row>
    <row r="2555" spans="1:70">
      <c r="A2555" t="s">
        <v>70</v>
      </c>
      <c r="B2555" t="s">
        <v>71</v>
      </c>
      <c r="C2555" t="s">
        <v>72</v>
      </c>
      <c r="D2555" t="n">
        <v>2</v>
      </c>
      <c r="E2555" t="s">
        <v>443</v>
      </c>
      <c r="F2555" t="n">
        <v>-1</v>
      </c>
      <c r="G2555" t="s">
        <v>74</v>
      </c>
      <c r="H2555" t="s">
        <v>75</v>
      </c>
      <c r="I2555" t="s"/>
      <c r="J2555" t="s">
        <v>74</v>
      </c>
      <c r="K2555" t="n">
        <v>86</v>
      </c>
      <c r="L2555" t="s">
        <v>76</v>
      </c>
      <c r="M2555" t="s"/>
      <c r="N2555" t="s">
        <v>454</v>
      </c>
      <c r="O2555" t="s">
        <v>78</v>
      </c>
      <c r="P2555" t="s">
        <v>443</v>
      </c>
      <c r="Q2555" t="s"/>
      <c r="R2555" t="s">
        <v>220</v>
      </c>
      <c r="S2555" t="s">
        <v>132</v>
      </c>
      <c r="T2555" t="s">
        <v>81</v>
      </c>
      <c r="U2555" t="s">
        <v>82</v>
      </c>
      <c r="V2555" t="s">
        <v>83</v>
      </c>
      <c r="W2555" t="s">
        <v>97</v>
      </c>
      <c r="X2555" t="s"/>
      <c r="Y2555" t="s">
        <v>85</v>
      </c>
      <c r="Z2555">
        <f>HYPERLINK("https://hotel-media.eclerx.com/savepage/tk_15468537362869487_sr_273.html","info")</f>
        <v/>
      </c>
      <c r="AA2555" t="n">
        <v>-2311916</v>
      </c>
      <c r="AB2555" t="s"/>
      <c r="AC2555" t="s"/>
      <c r="AD2555" t="s">
        <v>86</v>
      </c>
      <c r="AE2555" t="s"/>
      <c r="AF2555" t="s"/>
      <c r="AG2555" t="s"/>
      <c r="AH2555" t="s"/>
      <c r="AI2555" t="s"/>
      <c r="AJ2555" t="s"/>
      <c r="AK2555" t="s">
        <v>87</v>
      </c>
      <c r="AL2555" t="s"/>
      <c r="AM2555" t="s"/>
      <c r="AN2555" t="s">
        <v>87</v>
      </c>
      <c r="AO2555" t="s"/>
      <c r="AP2555" t="n">
        <v>45</v>
      </c>
      <c r="AQ2555" t="s">
        <v>88</v>
      </c>
      <c r="AR2555" t="s">
        <v>114</v>
      </c>
      <c r="AS2555" t="s"/>
      <c r="AT2555" t="s">
        <v>90</v>
      </c>
      <c r="AU2555" t="s"/>
      <c r="AV2555" t="s"/>
      <c r="AW2555" t="s"/>
      <c r="AX2555" t="s"/>
      <c r="AY2555" t="n">
        <v>2311916</v>
      </c>
      <c r="AZ2555" t="s">
        <v>445</v>
      </c>
      <c r="BA2555" t="s"/>
      <c r="BB2555" t="n">
        <v>67485</v>
      </c>
      <c r="BC2555" t="n">
        <v>53.479286393685</v>
      </c>
      <c r="BD2555" t="n">
        <v>53.479286393685</v>
      </c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92</v>
      </c>
    </row>
    <row r="2556" spans="1:70">
      <c r="A2556" t="s">
        <v>70</v>
      </c>
      <c r="B2556" t="s">
        <v>71</v>
      </c>
      <c r="C2556" t="s">
        <v>72</v>
      </c>
      <c r="D2556" t="n">
        <v>2</v>
      </c>
      <c r="E2556" t="s">
        <v>443</v>
      </c>
      <c r="F2556" t="n">
        <v>-1</v>
      </c>
      <c r="G2556" t="s">
        <v>74</v>
      </c>
      <c r="H2556" t="s">
        <v>75</v>
      </c>
      <c r="I2556" t="s"/>
      <c r="J2556" t="s">
        <v>74</v>
      </c>
      <c r="K2556" t="n">
        <v>93</v>
      </c>
      <c r="L2556" t="s">
        <v>76</v>
      </c>
      <c r="M2556" t="s"/>
      <c r="N2556" t="s">
        <v>456</v>
      </c>
      <c r="O2556" t="s">
        <v>78</v>
      </c>
      <c r="P2556" t="s">
        <v>443</v>
      </c>
      <c r="Q2556" t="s"/>
      <c r="R2556" t="s">
        <v>220</v>
      </c>
      <c r="S2556" t="s">
        <v>139</v>
      </c>
      <c r="T2556" t="s">
        <v>81</v>
      </c>
      <c r="U2556" t="s">
        <v>82</v>
      </c>
      <c r="V2556" t="s">
        <v>83</v>
      </c>
      <c r="W2556" t="s">
        <v>84</v>
      </c>
      <c r="X2556" t="s"/>
      <c r="Y2556" t="s">
        <v>85</v>
      </c>
      <c r="Z2556">
        <f>HYPERLINK("https://hotel-media.eclerx.com/savepage/tk_15468537362869487_sr_273.html","info")</f>
        <v/>
      </c>
      <c r="AA2556" t="n">
        <v>-2311916</v>
      </c>
      <c r="AB2556" t="s"/>
      <c r="AC2556" t="s"/>
      <c r="AD2556" t="s">
        <v>86</v>
      </c>
      <c r="AE2556" t="s"/>
      <c r="AF2556" t="s"/>
      <c r="AG2556" t="s"/>
      <c r="AH2556" t="s"/>
      <c r="AI2556" t="s"/>
      <c r="AJ2556" t="s"/>
      <c r="AK2556" t="s">
        <v>87</v>
      </c>
      <c r="AL2556" t="s"/>
      <c r="AM2556" t="s"/>
      <c r="AN2556" t="s">
        <v>87</v>
      </c>
      <c r="AO2556" t="s"/>
      <c r="AP2556" t="n">
        <v>45</v>
      </c>
      <c r="AQ2556" t="s">
        <v>88</v>
      </c>
      <c r="AR2556" t="s">
        <v>89</v>
      </c>
      <c r="AS2556" t="s"/>
      <c r="AT2556" t="s">
        <v>90</v>
      </c>
      <c r="AU2556" t="s"/>
      <c r="AV2556" t="s"/>
      <c r="AW2556" t="s"/>
      <c r="AX2556" t="s"/>
      <c r="AY2556" t="n">
        <v>2311916</v>
      </c>
      <c r="AZ2556" t="s">
        <v>445</v>
      </c>
      <c r="BA2556" t="s"/>
      <c r="BB2556" t="n">
        <v>67485</v>
      </c>
      <c r="BC2556" t="n">
        <v>53.479286393685</v>
      </c>
      <c r="BD2556" t="n">
        <v>53.479286393685</v>
      </c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92</v>
      </c>
    </row>
    <row r="2557" spans="1:70">
      <c r="A2557" t="s">
        <v>70</v>
      </c>
      <c r="B2557" t="s">
        <v>71</v>
      </c>
      <c r="C2557" t="s">
        <v>72</v>
      </c>
      <c r="D2557" t="n">
        <v>2</v>
      </c>
      <c r="E2557" t="s">
        <v>443</v>
      </c>
      <c r="F2557" t="n">
        <v>-1</v>
      </c>
      <c r="G2557" t="s">
        <v>74</v>
      </c>
      <c r="H2557" t="s">
        <v>75</v>
      </c>
      <c r="I2557" t="s"/>
      <c r="J2557" t="s">
        <v>74</v>
      </c>
      <c r="K2557" t="n">
        <v>93</v>
      </c>
      <c r="L2557" t="s">
        <v>76</v>
      </c>
      <c r="M2557" t="s"/>
      <c r="N2557" t="s">
        <v>457</v>
      </c>
      <c r="O2557" t="s">
        <v>78</v>
      </c>
      <c r="P2557" t="s">
        <v>443</v>
      </c>
      <c r="Q2557" t="s"/>
      <c r="R2557" t="s">
        <v>220</v>
      </c>
      <c r="S2557" t="s">
        <v>139</v>
      </c>
      <c r="T2557" t="s">
        <v>81</v>
      </c>
      <c r="U2557" t="s">
        <v>82</v>
      </c>
      <c r="V2557" t="s">
        <v>83</v>
      </c>
      <c r="W2557" t="s">
        <v>84</v>
      </c>
      <c r="X2557" t="s"/>
      <c r="Y2557" t="s">
        <v>85</v>
      </c>
      <c r="Z2557">
        <f>HYPERLINK("https://hotel-media.eclerx.com/savepage/tk_15468537362869487_sr_273.html","info")</f>
        <v/>
      </c>
      <c r="AA2557" t="n">
        <v>-2311916</v>
      </c>
      <c r="AB2557" t="s"/>
      <c r="AC2557" t="s"/>
      <c r="AD2557" t="s">
        <v>86</v>
      </c>
      <c r="AE2557" t="s"/>
      <c r="AF2557" t="s"/>
      <c r="AG2557" t="s"/>
      <c r="AH2557" t="s"/>
      <c r="AI2557" t="s"/>
      <c r="AJ2557" t="s"/>
      <c r="AK2557" t="s">
        <v>87</v>
      </c>
      <c r="AL2557" t="s"/>
      <c r="AM2557" t="s"/>
      <c r="AN2557" t="s">
        <v>87</v>
      </c>
      <c r="AO2557" t="s"/>
      <c r="AP2557" t="n">
        <v>45</v>
      </c>
      <c r="AQ2557" t="s">
        <v>88</v>
      </c>
      <c r="AR2557" t="s">
        <v>89</v>
      </c>
      <c r="AS2557" t="s"/>
      <c r="AT2557" t="s">
        <v>90</v>
      </c>
      <c r="AU2557" t="s"/>
      <c r="AV2557" t="s"/>
      <c r="AW2557" t="s"/>
      <c r="AX2557" t="s"/>
      <c r="AY2557" t="n">
        <v>2311916</v>
      </c>
      <c r="AZ2557" t="s">
        <v>445</v>
      </c>
      <c r="BA2557" t="s"/>
      <c r="BB2557" t="n">
        <v>67485</v>
      </c>
      <c r="BC2557" t="n">
        <v>53.479286393685</v>
      </c>
      <c r="BD2557" t="n">
        <v>53.479286393685</v>
      </c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92</v>
      </c>
    </row>
    <row r="2558" spans="1:70">
      <c r="A2558" t="s">
        <v>70</v>
      </c>
      <c r="B2558" t="s">
        <v>71</v>
      </c>
      <c r="C2558" t="s">
        <v>72</v>
      </c>
      <c r="D2558" t="n">
        <v>2</v>
      </c>
      <c r="E2558" t="s">
        <v>443</v>
      </c>
      <c r="F2558" t="n">
        <v>-1</v>
      </c>
      <c r="G2558" t="s">
        <v>74</v>
      </c>
      <c r="H2558" t="s">
        <v>75</v>
      </c>
      <c r="I2558" t="s"/>
      <c r="J2558" t="s">
        <v>74</v>
      </c>
      <c r="K2558" t="n">
        <v>94</v>
      </c>
      <c r="L2558" t="s">
        <v>76</v>
      </c>
      <c r="M2558" t="s"/>
      <c r="N2558" t="s">
        <v>458</v>
      </c>
      <c r="O2558" t="s">
        <v>78</v>
      </c>
      <c r="P2558" t="s">
        <v>443</v>
      </c>
      <c r="Q2558" t="s"/>
      <c r="R2558" t="s">
        <v>220</v>
      </c>
      <c r="S2558" t="s">
        <v>140</v>
      </c>
      <c r="T2558" t="s">
        <v>81</v>
      </c>
      <c r="U2558" t="s">
        <v>82</v>
      </c>
      <c r="V2558" t="s">
        <v>83</v>
      </c>
      <c r="W2558" t="s">
        <v>97</v>
      </c>
      <c r="X2558" t="s"/>
      <c r="Y2558" t="s">
        <v>85</v>
      </c>
      <c r="Z2558">
        <f>HYPERLINK("https://hotel-media.eclerx.com/savepage/tk_15468537362869487_sr_273.html","info")</f>
        <v/>
      </c>
      <c r="AA2558" t="n">
        <v>-2311916</v>
      </c>
      <c r="AB2558" t="s"/>
      <c r="AC2558" t="s"/>
      <c r="AD2558" t="s">
        <v>86</v>
      </c>
      <c r="AE2558" t="s"/>
      <c r="AF2558" t="s"/>
      <c r="AG2558" t="s"/>
      <c r="AH2558" t="s"/>
      <c r="AI2558" t="s"/>
      <c r="AJ2558" t="s"/>
      <c r="AK2558" t="s">
        <v>87</v>
      </c>
      <c r="AL2558" t="s"/>
      <c r="AM2558" t="s"/>
      <c r="AN2558" t="s">
        <v>87</v>
      </c>
      <c r="AO2558" t="s"/>
      <c r="AP2558" t="n">
        <v>45</v>
      </c>
      <c r="AQ2558" t="s">
        <v>88</v>
      </c>
      <c r="AR2558" t="s">
        <v>89</v>
      </c>
      <c r="AS2558" t="s"/>
      <c r="AT2558" t="s">
        <v>90</v>
      </c>
      <c r="AU2558" t="s"/>
      <c r="AV2558" t="s"/>
      <c r="AW2558" t="s"/>
      <c r="AX2558" t="s"/>
      <c r="AY2558" t="n">
        <v>2311916</v>
      </c>
      <c r="AZ2558" t="s">
        <v>445</v>
      </c>
      <c r="BA2558" t="s"/>
      <c r="BB2558" t="n">
        <v>67485</v>
      </c>
      <c r="BC2558" t="n">
        <v>53.479286393685</v>
      </c>
      <c r="BD2558" t="n">
        <v>53.479286393685</v>
      </c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92</v>
      </c>
    </row>
    <row r="2559" spans="1:70">
      <c r="A2559" t="s">
        <v>70</v>
      </c>
      <c r="B2559" t="s">
        <v>71</v>
      </c>
      <c r="C2559" t="s">
        <v>72</v>
      </c>
      <c r="D2559" t="n">
        <v>2</v>
      </c>
      <c r="E2559" t="s">
        <v>443</v>
      </c>
      <c r="F2559" t="n">
        <v>-1</v>
      </c>
      <c r="G2559" t="s">
        <v>74</v>
      </c>
      <c r="H2559" t="s">
        <v>75</v>
      </c>
      <c r="I2559" t="s"/>
      <c r="J2559" t="s">
        <v>74</v>
      </c>
      <c r="K2559" t="n">
        <v>94</v>
      </c>
      <c r="L2559" t="s">
        <v>76</v>
      </c>
      <c r="M2559" t="s"/>
      <c r="N2559" t="s">
        <v>128</v>
      </c>
      <c r="O2559" t="s">
        <v>78</v>
      </c>
      <c r="P2559" t="s">
        <v>443</v>
      </c>
      <c r="Q2559" t="s"/>
      <c r="R2559" t="s">
        <v>220</v>
      </c>
      <c r="S2559" t="s">
        <v>140</v>
      </c>
      <c r="T2559" t="s">
        <v>81</v>
      </c>
      <c r="U2559" t="s">
        <v>82</v>
      </c>
      <c r="V2559" t="s">
        <v>83</v>
      </c>
      <c r="W2559" t="s">
        <v>84</v>
      </c>
      <c r="X2559" t="s"/>
      <c r="Y2559" t="s">
        <v>85</v>
      </c>
      <c r="Z2559">
        <f>HYPERLINK("https://hotel-media.eclerx.com/savepage/tk_15468537362869487_sr_273.html","info")</f>
        <v/>
      </c>
      <c r="AA2559" t="n">
        <v>-2311916</v>
      </c>
      <c r="AB2559" t="s"/>
      <c r="AC2559" t="s"/>
      <c r="AD2559" t="s">
        <v>86</v>
      </c>
      <c r="AE2559" t="s"/>
      <c r="AF2559" t="s"/>
      <c r="AG2559" t="s"/>
      <c r="AH2559" t="s"/>
      <c r="AI2559" t="s"/>
      <c r="AJ2559" t="s"/>
      <c r="AK2559" t="s">
        <v>87</v>
      </c>
      <c r="AL2559" t="s"/>
      <c r="AM2559" t="s"/>
      <c r="AN2559" t="s">
        <v>87</v>
      </c>
      <c r="AO2559" t="s"/>
      <c r="AP2559" t="n">
        <v>45</v>
      </c>
      <c r="AQ2559" t="s">
        <v>88</v>
      </c>
      <c r="AR2559" t="s">
        <v>141</v>
      </c>
      <c r="AS2559" t="s"/>
      <c r="AT2559" t="s">
        <v>90</v>
      </c>
      <c r="AU2559" t="s"/>
      <c r="AV2559" t="s"/>
      <c r="AW2559" t="s"/>
      <c r="AX2559" t="s"/>
      <c r="AY2559" t="n">
        <v>2311916</v>
      </c>
      <c r="AZ2559" t="s">
        <v>445</v>
      </c>
      <c r="BA2559" t="s"/>
      <c r="BB2559" t="n">
        <v>67485</v>
      </c>
      <c r="BC2559" t="n">
        <v>53.479286393685</v>
      </c>
      <c r="BD2559" t="n">
        <v>53.479286393685</v>
      </c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92</v>
      </c>
    </row>
    <row r="2560" spans="1:70">
      <c r="A2560" t="s">
        <v>70</v>
      </c>
      <c r="B2560" t="s">
        <v>71</v>
      </c>
      <c r="C2560" t="s">
        <v>72</v>
      </c>
      <c r="D2560" t="n">
        <v>2</v>
      </c>
      <c r="E2560" t="s">
        <v>443</v>
      </c>
      <c r="F2560" t="n">
        <v>-1</v>
      </c>
      <c r="G2560" t="s">
        <v>74</v>
      </c>
      <c r="H2560" t="s">
        <v>75</v>
      </c>
      <c r="I2560" t="s"/>
      <c r="J2560" t="s">
        <v>74</v>
      </c>
      <c r="K2560" t="n">
        <v>98</v>
      </c>
      <c r="L2560" t="s">
        <v>76</v>
      </c>
      <c r="M2560" t="s"/>
      <c r="N2560" t="s">
        <v>128</v>
      </c>
      <c r="O2560" t="s">
        <v>78</v>
      </c>
      <c r="P2560" t="s">
        <v>443</v>
      </c>
      <c r="Q2560" t="s"/>
      <c r="R2560" t="s">
        <v>220</v>
      </c>
      <c r="S2560" t="s">
        <v>103</v>
      </c>
      <c r="T2560" t="s">
        <v>81</v>
      </c>
      <c r="U2560" t="s">
        <v>82</v>
      </c>
      <c r="V2560" t="s">
        <v>83</v>
      </c>
      <c r="W2560" t="s">
        <v>84</v>
      </c>
      <c r="X2560" t="s"/>
      <c r="Y2560" t="s">
        <v>85</v>
      </c>
      <c r="Z2560">
        <f>HYPERLINK("https://hotel-media.eclerx.com/savepage/tk_15468537362869487_sr_273.html","info")</f>
        <v/>
      </c>
      <c r="AA2560" t="n">
        <v>-2311916</v>
      </c>
      <c r="AB2560" t="s"/>
      <c r="AC2560" t="s"/>
      <c r="AD2560" t="s">
        <v>86</v>
      </c>
      <c r="AE2560" t="s"/>
      <c r="AF2560" t="s"/>
      <c r="AG2560" t="s"/>
      <c r="AH2560" t="s"/>
      <c r="AI2560" t="s"/>
      <c r="AJ2560" t="s"/>
      <c r="AK2560" t="s">
        <v>87</v>
      </c>
      <c r="AL2560" t="s"/>
      <c r="AM2560" t="s"/>
      <c r="AN2560" t="s">
        <v>87</v>
      </c>
      <c r="AO2560" t="s"/>
      <c r="AP2560" t="n">
        <v>45</v>
      </c>
      <c r="AQ2560" t="s">
        <v>88</v>
      </c>
      <c r="AR2560" t="s">
        <v>450</v>
      </c>
      <c r="AS2560" t="s"/>
      <c r="AT2560" t="s">
        <v>90</v>
      </c>
      <c r="AU2560" t="s"/>
      <c r="AV2560" t="s"/>
      <c r="AW2560" t="s"/>
      <c r="AX2560" t="s"/>
      <c r="AY2560" t="n">
        <v>2311916</v>
      </c>
      <c r="AZ2560" t="s">
        <v>445</v>
      </c>
      <c r="BA2560" t="s"/>
      <c r="BB2560" t="n">
        <v>67485</v>
      </c>
      <c r="BC2560" t="n">
        <v>53.479286393685</v>
      </c>
      <c r="BD2560" t="n">
        <v>53.479286393685</v>
      </c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92</v>
      </c>
    </row>
    <row r="2561" spans="1:70">
      <c r="A2561" t="s">
        <v>70</v>
      </c>
      <c r="B2561" t="s">
        <v>71</v>
      </c>
      <c r="C2561" t="s">
        <v>72</v>
      </c>
      <c r="D2561" t="n">
        <v>2</v>
      </c>
      <c r="E2561" t="s">
        <v>443</v>
      </c>
      <c r="F2561" t="n">
        <v>-1</v>
      </c>
      <c r="G2561" t="s">
        <v>74</v>
      </c>
      <c r="H2561" t="s">
        <v>75</v>
      </c>
      <c r="I2561" t="s"/>
      <c r="J2561" t="s">
        <v>74</v>
      </c>
      <c r="K2561" t="n">
        <v>99</v>
      </c>
      <c r="L2561" t="s">
        <v>76</v>
      </c>
      <c r="M2561" t="s"/>
      <c r="N2561" t="s">
        <v>448</v>
      </c>
      <c r="O2561" t="s">
        <v>78</v>
      </c>
      <c r="P2561" t="s">
        <v>443</v>
      </c>
      <c r="Q2561" t="s"/>
      <c r="R2561" t="s">
        <v>220</v>
      </c>
      <c r="S2561" t="s">
        <v>142</v>
      </c>
      <c r="T2561" t="s">
        <v>81</v>
      </c>
      <c r="U2561" t="s">
        <v>82</v>
      </c>
      <c r="V2561" t="s">
        <v>83</v>
      </c>
      <c r="W2561" t="s">
        <v>84</v>
      </c>
      <c r="X2561" t="s"/>
      <c r="Y2561" t="s">
        <v>85</v>
      </c>
      <c r="Z2561">
        <f>HYPERLINK("https://hotel-media.eclerx.com/savepage/tk_15468537362869487_sr_273.html","info")</f>
        <v/>
      </c>
      <c r="AA2561" t="n">
        <v>-2311916</v>
      </c>
      <c r="AB2561" t="s"/>
      <c r="AC2561" t="s"/>
      <c r="AD2561" t="s">
        <v>86</v>
      </c>
      <c r="AE2561" t="s"/>
      <c r="AF2561" t="s"/>
      <c r="AG2561" t="s"/>
      <c r="AH2561" t="s"/>
      <c r="AI2561" t="s"/>
      <c r="AJ2561" t="s"/>
      <c r="AK2561" t="s">
        <v>87</v>
      </c>
      <c r="AL2561" t="s"/>
      <c r="AM2561" t="s"/>
      <c r="AN2561" t="s">
        <v>87</v>
      </c>
      <c r="AO2561" t="s"/>
      <c r="AP2561" t="n">
        <v>45</v>
      </c>
      <c r="AQ2561" t="s">
        <v>88</v>
      </c>
      <c r="AR2561" t="s">
        <v>89</v>
      </c>
      <c r="AS2561" t="s"/>
      <c r="AT2561" t="s">
        <v>90</v>
      </c>
      <c r="AU2561" t="s"/>
      <c r="AV2561" t="s"/>
      <c r="AW2561" t="s"/>
      <c r="AX2561" t="s"/>
      <c r="AY2561" t="n">
        <v>2311916</v>
      </c>
      <c r="AZ2561" t="s">
        <v>445</v>
      </c>
      <c r="BA2561" t="s"/>
      <c r="BB2561" t="n">
        <v>67485</v>
      </c>
      <c r="BC2561" t="n">
        <v>53.479286393685</v>
      </c>
      <c r="BD2561" t="n">
        <v>53.479286393685</v>
      </c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92</v>
      </c>
    </row>
    <row r="2562" spans="1:70">
      <c r="A2562" t="s">
        <v>70</v>
      </c>
      <c r="B2562" t="s">
        <v>71</v>
      </c>
      <c r="C2562" t="s">
        <v>72</v>
      </c>
      <c r="D2562" t="n">
        <v>2</v>
      </c>
      <c r="E2562" t="s">
        <v>443</v>
      </c>
      <c r="F2562" t="n">
        <v>-1</v>
      </c>
      <c r="G2562" t="s">
        <v>74</v>
      </c>
      <c r="H2562" t="s">
        <v>75</v>
      </c>
      <c r="I2562" t="s"/>
      <c r="J2562" t="s">
        <v>74</v>
      </c>
      <c r="K2562" t="n">
        <v>99</v>
      </c>
      <c r="L2562" t="s">
        <v>76</v>
      </c>
      <c r="M2562" t="s"/>
      <c r="N2562" t="s">
        <v>449</v>
      </c>
      <c r="O2562" t="s">
        <v>78</v>
      </c>
      <c r="P2562" t="s">
        <v>443</v>
      </c>
      <c r="Q2562" t="s"/>
      <c r="R2562" t="s">
        <v>220</v>
      </c>
      <c r="S2562" t="s">
        <v>142</v>
      </c>
      <c r="T2562" t="s">
        <v>81</v>
      </c>
      <c r="U2562" t="s">
        <v>82</v>
      </c>
      <c r="V2562" t="s">
        <v>83</v>
      </c>
      <c r="W2562" t="s">
        <v>84</v>
      </c>
      <c r="X2562" t="s"/>
      <c r="Y2562" t="s">
        <v>85</v>
      </c>
      <c r="Z2562">
        <f>HYPERLINK("https://hotel-media.eclerx.com/savepage/tk_15468537362869487_sr_273.html","info")</f>
        <v/>
      </c>
      <c r="AA2562" t="n">
        <v>-2311916</v>
      </c>
      <c r="AB2562" t="s"/>
      <c r="AC2562" t="s"/>
      <c r="AD2562" t="s">
        <v>86</v>
      </c>
      <c r="AE2562" t="s"/>
      <c r="AF2562" t="s"/>
      <c r="AG2562" t="s"/>
      <c r="AH2562" t="s"/>
      <c r="AI2562" t="s"/>
      <c r="AJ2562" t="s"/>
      <c r="AK2562" t="s">
        <v>87</v>
      </c>
      <c r="AL2562" t="s"/>
      <c r="AM2562" t="s"/>
      <c r="AN2562" t="s">
        <v>87</v>
      </c>
      <c r="AO2562" t="s"/>
      <c r="AP2562" t="n">
        <v>45</v>
      </c>
      <c r="AQ2562" t="s">
        <v>88</v>
      </c>
      <c r="AR2562" t="s">
        <v>89</v>
      </c>
      <c r="AS2562" t="s"/>
      <c r="AT2562" t="s">
        <v>90</v>
      </c>
      <c r="AU2562" t="s"/>
      <c r="AV2562" t="s"/>
      <c r="AW2562" t="s"/>
      <c r="AX2562" t="s"/>
      <c r="AY2562" t="n">
        <v>2311916</v>
      </c>
      <c r="AZ2562" t="s">
        <v>445</v>
      </c>
      <c r="BA2562" t="s"/>
      <c r="BB2562" t="n">
        <v>67485</v>
      </c>
      <c r="BC2562" t="n">
        <v>53.479286393685</v>
      </c>
      <c r="BD2562" t="n">
        <v>53.479286393685</v>
      </c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92</v>
      </c>
    </row>
    <row r="2563" spans="1:70">
      <c r="A2563" t="s">
        <v>70</v>
      </c>
      <c r="B2563" t="s">
        <v>71</v>
      </c>
      <c r="C2563" t="s">
        <v>72</v>
      </c>
      <c r="D2563" t="n">
        <v>2</v>
      </c>
      <c r="E2563" t="s">
        <v>443</v>
      </c>
      <c r="F2563" t="n">
        <v>-1</v>
      </c>
      <c r="G2563" t="s">
        <v>74</v>
      </c>
      <c r="H2563" t="s">
        <v>75</v>
      </c>
      <c r="I2563" t="s"/>
      <c r="J2563" t="s">
        <v>74</v>
      </c>
      <c r="K2563" t="n">
        <v>100</v>
      </c>
      <c r="L2563" t="s">
        <v>76</v>
      </c>
      <c r="M2563" t="s"/>
      <c r="N2563" t="s">
        <v>459</v>
      </c>
      <c r="O2563" t="s">
        <v>78</v>
      </c>
      <c r="P2563" t="s">
        <v>443</v>
      </c>
      <c r="Q2563" t="s"/>
      <c r="R2563" t="s">
        <v>220</v>
      </c>
      <c r="S2563" t="s">
        <v>308</v>
      </c>
      <c r="T2563" t="s">
        <v>81</v>
      </c>
      <c r="U2563" t="s">
        <v>82</v>
      </c>
      <c r="V2563" t="s">
        <v>83</v>
      </c>
      <c r="W2563" t="s">
        <v>97</v>
      </c>
      <c r="X2563" t="s"/>
      <c r="Y2563" t="s">
        <v>85</v>
      </c>
      <c r="Z2563">
        <f>HYPERLINK("https://hotel-media.eclerx.com/savepage/tk_15468537362869487_sr_273.html","info")</f>
        <v/>
      </c>
      <c r="AA2563" t="n">
        <v>-2311916</v>
      </c>
      <c r="AB2563" t="s"/>
      <c r="AC2563" t="s"/>
      <c r="AD2563" t="s">
        <v>86</v>
      </c>
      <c r="AE2563" t="s"/>
      <c r="AF2563" t="s"/>
      <c r="AG2563" t="s"/>
      <c r="AH2563" t="s"/>
      <c r="AI2563" t="s"/>
      <c r="AJ2563" t="s"/>
      <c r="AK2563" t="s">
        <v>87</v>
      </c>
      <c r="AL2563" t="s"/>
      <c r="AM2563" t="s"/>
      <c r="AN2563" t="s">
        <v>87</v>
      </c>
      <c r="AO2563" t="s"/>
      <c r="AP2563" t="n">
        <v>45</v>
      </c>
      <c r="AQ2563" t="s">
        <v>88</v>
      </c>
      <c r="AR2563" t="s">
        <v>89</v>
      </c>
      <c r="AS2563" t="s"/>
      <c r="AT2563" t="s">
        <v>90</v>
      </c>
      <c r="AU2563" t="s"/>
      <c r="AV2563" t="s"/>
      <c r="AW2563" t="s"/>
      <c r="AX2563" t="s"/>
      <c r="AY2563" t="n">
        <v>2311916</v>
      </c>
      <c r="AZ2563" t="s">
        <v>445</v>
      </c>
      <c r="BA2563" t="s"/>
      <c r="BB2563" t="n">
        <v>67485</v>
      </c>
      <c r="BC2563" t="n">
        <v>53.479286393685</v>
      </c>
      <c r="BD2563" t="n">
        <v>53.479286393685</v>
      </c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92</v>
      </c>
    </row>
    <row r="2564" spans="1:70">
      <c r="A2564" t="s">
        <v>70</v>
      </c>
      <c r="B2564" t="s">
        <v>71</v>
      </c>
      <c r="C2564" t="s">
        <v>72</v>
      </c>
      <c r="D2564" t="n">
        <v>2</v>
      </c>
      <c r="E2564" t="s">
        <v>443</v>
      </c>
      <c r="F2564" t="n">
        <v>-1</v>
      </c>
      <c r="G2564" t="s">
        <v>74</v>
      </c>
      <c r="H2564" t="s">
        <v>75</v>
      </c>
      <c r="I2564" t="s"/>
      <c r="J2564" t="s">
        <v>74</v>
      </c>
      <c r="K2564" t="n">
        <v>101</v>
      </c>
      <c r="L2564" t="s">
        <v>76</v>
      </c>
      <c r="M2564" t="s"/>
      <c r="N2564" t="s">
        <v>449</v>
      </c>
      <c r="O2564" t="s">
        <v>78</v>
      </c>
      <c r="P2564" t="s">
        <v>443</v>
      </c>
      <c r="Q2564" t="s"/>
      <c r="R2564" t="s">
        <v>220</v>
      </c>
      <c r="S2564" t="s">
        <v>144</v>
      </c>
      <c r="T2564" t="s">
        <v>81</v>
      </c>
      <c r="U2564" t="s">
        <v>82</v>
      </c>
      <c r="V2564" t="s">
        <v>83</v>
      </c>
      <c r="W2564" t="s">
        <v>84</v>
      </c>
      <c r="X2564" t="s"/>
      <c r="Y2564" t="s">
        <v>85</v>
      </c>
      <c r="Z2564">
        <f>HYPERLINK("https://hotel-media.eclerx.com/savepage/tk_15468537362869487_sr_273.html","info")</f>
        <v/>
      </c>
      <c r="AA2564" t="n">
        <v>-2311916</v>
      </c>
      <c r="AB2564" t="s"/>
      <c r="AC2564" t="s"/>
      <c r="AD2564" t="s">
        <v>86</v>
      </c>
      <c r="AE2564" t="s"/>
      <c r="AF2564" t="s"/>
      <c r="AG2564" t="s"/>
      <c r="AH2564" t="s"/>
      <c r="AI2564" t="s"/>
      <c r="AJ2564" t="s"/>
      <c r="AK2564" t="s">
        <v>87</v>
      </c>
      <c r="AL2564" t="s"/>
      <c r="AM2564" t="s"/>
      <c r="AN2564" t="s">
        <v>87</v>
      </c>
      <c r="AO2564" t="s"/>
      <c r="AP2564" t="n">
        <v>45</v>
      </c>
      <c r="AQ2564" t="s">
        <v>88</v>
      </c>
      <c r="AR2564" t="s">
        <v>114</v>
      </c>
      <c r="AS2564" t="s"/>
      <c r="AT2564" t="s">
        <v>90</v>
      </c>
      <c r="AU2564" t="s"/>
      <c r="AV2564" t="s"/>
      <c r="AW2564" t="s"/>
      <c r="AX2564" t="s"/>
      <c r="AY2564" t="n">
        <v>2311916</v>
      </c>
      <c r="AZ2564" t="s">
        <v>445</v>
      </c>
      <c r="BA2564" t="s"/>
      <c r="BB2564" t="n">
        <v>67485</v>
      </c>
      <c r="BC2564" t="n">
        <v>53.479286393685</v>
      </c>
      <c r="BD2564" t="n">
        <v>53.479286393685</v>
      </c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92</v>
      </c>
    </row>
    <row r="2565" spans="1:70">
      <c r="A2565" t="s">
        <v>70</v>
      </c>
      <c r="B2565" t="s">
        <v>71</v>
      </c>
      <c r="C2565" t="s">
        <v>72</v>
      </c>
      <c r="D2565" t="n">
        <v>2</v>
      </c>
      <c r="E2565" t="s">
        <v>443</v>
      </c>
      <c r="F2565" t="n">
        <v>-1</v>
      </c>
      <c r="G2565" t="s">
        <v>74</v>
      </c>
      <c r="H2565" t="s">
        <v>75</v>
      </c>
      <c r="I2565" t="s"/>
      <c r="J2565" t="s">
        <v>74</v>
      </c>
      <c r="K2565" t="n">
        <v>102</v>
      </c>
      <c r="L2565" t="s">
        <v>76</v>
      </c>
      <c r="M2565" t="s"/>
      <c r="N2565" t="s">
        <v>283</v>
      </c>
      <c r="O2565" t="s">
        <v>78</v>
      </c>
      <c r="P2565" t="s">
        <v>443</v>
      </c>
      <c r="Q2565" t="s"/>
      <c r="R2565" t="s">
        <v>220</v>
      </c>
      <c r="S2565" t="s">
        <v>145</v>
      </c>
      <c r="T2565" t="s">
        <v>81</v>
      </c>
      <c r="U2565" t="s">
        <v>82</v>
      </c>
      <c r="V2565" t="s">
        <v>83</v>
      </c>
      <c r="W2565" t="s">
        <v>84</v>
      </c>
      <c r="X2565" t="s"/>
      <c r="Y2565" t="s">
        <v>85</v>
      </c>
      <c r="Z2565">
        <f>HYPERLINK("https://hotel-media.eclerx.com/savepage/tk_15468537362869487_sr_273.html","info")</f>
        <v/>
      </c>
      <c r="AA2565" t="n">
        <v>-2311916</v>
      </c>
      <c r="AB2565" t="s"/>
      <c r="AC2565" t="s"/>
      <c r="AD2565" t="s">
        <v>86</v>
      </c>
      <c r="AE2565" t="s"/>
      <c r="AF2565" t="s"/>
      <c r="AG2565" t="s"/>
      <c r="AH2565" t="s"/>
      <c r="AI2565" t="s"/>
      <c r="AJ2565" t="s"/>
      <c r="AK2565" t="s">
        <v>87</v>
      </c>
      <c r="AL2565" t="s"/>
      <c r="AM2565" t="s"/>
      <c r="AN2565" t="s">
        <v>87</v>
      </c>
      <c r="AO2565" t="s"/>
      <c r="AP2565" t="n">
        <v>45</v>
      </c>
      <c r="AQ2565" t="s">
        <v>88</v>
      </c>
      <c r="AR2565" t="s">
        <v>127</v>
      </c>
      <c r="AS2565" t="s"/>
      <c r="AT2565" t="s">
        <v>90</v>
      </c>
      <c r="AU2565" t="s"/>
      <c r="AV2565" t="s"/>
      <c r="AW2565" t="s"/>
      <c r="AX2565" t="s"/>
      <c r="AY2565" t="n">
        <v>2311916</v>
      </c>
      <c r="AZ2565" t="s">
        <v>445</v>
      </c>
      <c r="BA2565" t="s"/>
      <c r="BB2565" t="n">
        <v>67485</v>
      </c>
      <c r="BC2565" t="n">
        <v>53.479286393685</v>
      </c>
      <c r="BD2565" t="n">
        <v>53.479286393685</v>
      </c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92</v>
      </c>
    </row>
    <row r="2566" spans="1:70">
      <c r="A2566" t="s">
        <v>70</v>
      </c>
      <c r="B2566" t="s">
        <v>71</v>
      </c>
      <c r="C2566" t="s">
        <v>72</v>
      </c>
      <c r="D2566" t="n">
        <v>2</v>
      </c>
      <c r="E2566" t="s">
        <v>443</v>
      </c>
      <c r="F2566" t="n">
        <v>-1</v>
      </c>
      <c r="G2566" t="s">
        <v>74</v>
      </c>
      <c r="H2566" t="s">
        <v>75</v>
      </c>
      <c r="I2566" t="s"/>
      <c r="J2566" t="s">
        <v>74</v>
      </c>
      <c r="K2566" t="n">
        <v>103</v>
      </c>
      <c r="L2566" t="s">
        <v>76</v>
      </c>
      <c r="M2566" t="s"/>
      <c r="N2566" t="s">
        <v>460</v>
      </c>
      <c r="O2566" t="s">
        <v>78</v>
      </c>
      <c r="P2566" t="s">
        <v>443</v>
      </c>
      <c r="Q2566" t="s"/>
      <c r="R2566" t="s">
        <v>220</v>
      </c>
      <c r="S2566" t="s">
        <v>147</v>
      </c>
      <c r="T2566" t="s">
        <v>81</v>
      </c>
      <c r="U2566" t="s">
        <v>82</v>
      </c>
      <c r="V2566" t="s">
        <v>83</v>
      </c>
      <c r="W2566" t="s">
        <v>84</v>
      </c>
      <c r="X2566" t="s"/>
      <c r="Y2566" t="s">
        <v>85</v>
      </c>
      <c r="Z2566">
        <f>HYPERLINK("https://hotel-media.eclerx.com/savepage/tk_15468537362869487_sr_273.html","info")</f>
        <v/>
      </c>
      <c r="AA2566" t="n">
        <v>-2311916</v>
      </c>
      <c r="AB2566" t="s"/>
      <c r="AC2566" t="s"/>
      <c r="AD2566" t="s">
        <v>86</v>
      </c>
      <c r="AE2566" t="s"/>
      <c r="AF2566" t="s"/>
      <c r="AG2566" t="s"/>
      <c r="AH2566" t="s"/>
      <c r="AI2566" t="s"/>
      <c r="AJ2566" t="s"/>
      <c r="AK2566" t="s">
        <v>87</v>
      </c>
      <c r="AL2566" t="s"/>
      <c r="AM2566" t="s"/>
      <c r="AN2566" t="s">
        <v>87</v>
      </c>
      <c r="AO2566" t="s"/>
      <c r="AP2566" t="n">
        <v>45</v>
      </c>
      <c r="AQ2566" t="s">
        <v>88</v>
      </c>
      <c r="AR2566" t="s">
        <v>89</v>
      </c>
      <c r="AS2566" t="s"/>
      <c r="AT2566" t="s">
        <v>90</v>
      </c>
      <c r="AU2566" t="s"/>
      <c r="AV2566" t="s"/>
      <c r="AW2566" t="s"/>
      <c r="AX2566" t="s"/>
      <c r="AY2566" t="n">
        <v>2311916</v>
      </c>
      <c r="AZ2566" t="s">
        <v>445</v>
      </c>
      <c r="BA2566" t="s"/>
      <c r="BB2566" t="n">
        <v>67485</v>
      </c>
      <c r="BC2566" t="n">
        <v>53.479286393685</v>
      </c>
      <c r="BD2566" t="n">
        <v>53.479286393685</v>
      </c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92</v>
      </c>
    </row>
    <row r="2567" spans="1:70">
      <c r="A2567" t="s">
        <v>70</v>
      </c>
      <c r="B2567" t="s">
        <v>71</v>
      </c>
      <c r="C2567" t="s">
        <v>72</v>
      </c>
      <c r="D2567" t="n">
        <v>2</v>
      </c>
      <c r="E2567" t="s">
        <v>443</v>
      </c>
      <c r="F2567" t="n">
        <v>-1</v>
      </c>
      <c r="G2567" t="s">
        <v>74</v>
      </c>
      <c r="H2567" t="s">
        <v>75</v>
      </c>
      <c r="I2567" t="s"/>
      <c r="J2567" t="s">
        <v>74</v>
      </c>
      <c r="K2567" t="n">
        <v>103</v>
      </c>
      <c r="L2567" t="s">
        <v>76</v>
      </c>
      <c r="M2567" t="s"/>
      <c r="N2567" t="s">
        <v>453</v>
      </c>
      <c r="O2567" t="s">
        <v>78</v>
      </c>
      <c r="P2567" t="s">
        <v>443</v>
      </c>
      <c r="Q2567" t="s"/>
      <c r="R2567" t="s">
        <v>220</v>
      </c>
      <c r="S2567" t="s">
        <v>147</v>
      </c>
      <c r="T2567" t="s">
        <v>81</v>
      </c>
      <c r="U2567" t="s">
        <v>82</v>
      </c>
      <c r="V2567" t="s">
        <v>83</v>
      </c>
      <c r="W2567" t="s">
        <v>84</v>
      </c>
      <c r="X2567" t="s"/>
      <c r="Y2567" t="s">
        <v>85</v>
      </c>
      <c r="Z2567">
        <f>HYPERLINK("https://hotel-media.eclerx.com/savepage/tk_15468537362869487_sr_273.html","info")</f>
        <v/>
      </c>
      <c r="AA2567" t="n">
        <v>-2311916</v>
      </c>
      <c r="AB2567" t="s"/>
      <c r="AC2567" t="s"/>
      <c r="AD2567" t="s">
        <v>86</v>
      </c>
      <c r="AE2567" t="s"/>
      <c r="AF2567" t="s"/>
      <c r="AG2567" t="s"/>
      <c r="AH2567" t="s"/>
      <c r="AI2567" t="s"/>
      <c r="AJ2567" t="s"/>
      <c r="AK2567" t="s">
        <v>87</v>
      </c>
      <c r="AL2567" t="s"/>
      <c r="AM2567" t="s"/>
      <c r="AN2567" t="s">
        <v>87</v>
      </c>
      <c r="AO2567" t="s"/>
      <c r="AP2567" t="n">
        <v>45</v>
      </c>
      <c r="AQ2567" t="s">
        <v>88</v>
      </c>
      <c r="AR2567" t="s">
        <v>141</v>
      </c>
      <c r="AS2567" t="s"/>
      <c r="AT2567" t="s">
        <v>90</v>
      </c>
      <c r="AU2567" t="s"/>
      <c r="AV2567" t="s"/>
      <c r="AW2567" t="s"/>
      <c r="AX2567" t="s"/>
      <c r="AY2567" t="n">
        <v>2311916</v>
      </c>
      <c r="AZ2567" t="s">
        <v>445</v>
      </c>
      <c r="BA2567" t="s"/>
      <c r="BB2567" t="n">
        <v>67485</v>
      </c>
      <c r="BC2567" t="n">
        <v>53.479286393685</v>
      </c>
      <c r="BD2567" t="n">
        <v>53.479286393685</v>
      </c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92</v>
      </c>
    </row>
    <row r="2568" spans="1:70">
      <c r="A2568" t="s">
        <v>70</v>
      </c>
      <c r="B2568" t="s">
        <v>71</v>
      </c>
      <c r="C2568" t="s">
        <v>72</v>
      </c>
      <c r="D2568" t="n">
        <v>2</v>
      </c>
      <c r="E2568" t="s">
        <v>443</v>
      </c>
      <c r="F2568" t="n">
        <v>-1</v>
      </c>
      <c r="G2568" t="s">
        <v>74</v>
      </c>
      <c r="H2568" t="s">
        <v>75</v>
      </c>
      <c r="I2568" t="s"/>
      <c r="J2568" t="s">
        <v>74</v>
      </c>
      <c r="K2568" t="n">
        <v>104</v>
      </c>
      <c r="L2568" t="s">
        <v>76</v>
      </c>
      <c r="M2568" t="s"/>
      <c r="N2568" t="s">
        <v>131</v>
      </c>
      <c r="O2568" t="s">
        <v>78</v>
      </c>
      <c r="P2568" t="s">
        <v>443</v>
      </c>
      <c r="Q2568" t="s"/>
      <c r="R2568" t="s">
        <v>220</v>
      </c>
      <c r="S2568" t="s">
        <v>150</v>
      </c>
      <c r="T2568" t="s">
        <v>81</v>
      </c>
      <c r="U2568" t="s">
        <v>82</v>
      </c>
      <c r="V2568" t="s">
        <v>83</v>
      </c>
      <c r="W2568" t="s">
        <v>84</v>
      </c>
      <c r="X2568" t="s"/>
      <c r="Y2568" t="s">
        <v>85</v>
      </c>
      <c r="Z2568">
        <f>HYPERLINK("https://hotel-media.eclerx.com/savepage/tk_15468537362869487_sr_273.html","info")</f>
        <v/>
      </c>
      <c r="AA2568" t="n">
        <v>-2311916</v>
      </c>
      <c r="AB2568" t="s"/>
      <c r="AC2568" t="s"/>
      <c r="AD2568" t="s">
        <v>86</v>
      </c>
      <c r="AE2568" t="s"/>
      <c r="AF2568" t="s"/>
      <c r="AG2568" t="s"/>
      <c r="AH2568" t="s"/>
      <c r="AI2568" t="s"/>
      <c r="AJ2568" t="s"/>
      <c r="AK2568" t="s">
        <v>87</v>
      </c>
      <c r="AL2568" t="s"/>
      <c r="AM2568" t="s"/>
      <c r="AN2568" t="s">
        <v>87</v>
      </c>
      <c r="AO2568" t="s"/>
      <c r="AP2568" t="n">
        <v>45</v>
      </c>
      <c r="AQ2568" t="s">
        <v>88</v>
      </c>
      <c r="AR2568" t="s">
        <v>133</v>
      </c>
      <c r="AS2568" t="s"/>
      <c r="AT2568" t="s">
        <v>90</v>
      </c>
      <c r="AU2568" t="s"/>
      <c r="AV2568" t="s"/>
      <c r="AW2568" t="s"/>
      <c r="AX2568" t="s"/>
      <c r="AY2568" t="n">
        <v>2311916</v>
      </c>
      <c r="AZ2568" t="s">
        <v>445</v>
      </c>
      <c r="BA2568" t="s"/>
      <c r="BB2568" t="n">
        <v>67485</v>
      </c>
      <c r="BC2568" t="n">
        <v>53.479286393685</v>
      </c>
      <c r="BD2568" t="n">
        <v>53.479286393685</v>
      </c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92</v>
      </c>
    </row>
    <row r="2569" spans="1:70">
      <c r="A2569" t="s">
        <v>70</v>
      </c>
      <c r="B2569" t="s">
        <v>71</v>
      </c>
      <c r="C2569" t="s">
        <v>72</v>
      </c>
      <c r="D2569" t="n">
        <v>2</v>
      </c>
      <c r="E2569" t="s">
        <v>443</v>
      </c>
      <c r="F2569" t="n">
        <v>-1</v>
      </c>
      <c r="G2569" t="s">
        <v>74</v>
      </c>
      <c r="H2569" t="s">
        <v>75</v>
      </c>
      <c r="I2569" t="s"/>
      <c r="J2569" t="s">
        <v>74</v>
      </c>
      <c r="K2569" t="n">
        <v>105</v>
      </c>
      <c r="L2569" t="s">
        <v>76</v>
      </c>
      <c r="M2569" t="s"/>
      <c r="N2569" t="s">
        <v>128</v>
      </c>
      <c r="O2569" t="s">
        <v>78</v>
      </c>
      <c r="P2569" t="s">
        <v>443</v>
      </c>
      <c r="Q2569" t="s"/>
      <c r="R2569" t="s">
        <v>220</v>
      </c>
      <c r="S2569" t="s">
        <v>387</v>
      </c>
      <c r="T2569" t="s">
        <v>81</v>
      </c>
      <c r="U2569" t="s">
        <v>82</v>
      </c>
      <c r="V2569" t="s">
        <v>83</v>
      </c>
      <c r="W2569" t="s">
        <v>84</v>
      </c>
      <c r="X2569" t="s"/>
      <c r="Y2569" t="s">
        <v>85</v>
      </c>
      <c r="Z2569">
        <f>HYPERLINK("https://hotel-media.eclerx.com/savepage/tk_15468537362869487_sr_273.html","info")</f>
        <v/>
      </c>
      <c r="AA2569" t="n">
        <v>-2311916</v>
      </c>
      <c r="AB2569" t="s"/>
      <c r="AC2569" t="s"/>
      <c r="AD2569" t="s">
        <v>86</v>
      </c>
      <c r="AE2569" t="s"/>
      <c r="AF2569" t="s"/>
      <c r="AG2569" t="s"/>
      <c r="AH2569" t="s"/>
      <c r="AI2569" t="s"/>
      <c r="AJ2569" t="s"/>
      <c r="AK2569" t="s">
        <v>87</v>
      </c>
      <c r="AL2569" t="s"/>
      <c r="AM2569" t="s"/>
      <c r="AN2569" t="s">
        <v>87</v>
      </c>
      <c r="AO2569" t="s"/>
      <c r="AP2569" t="n">
        <v>45</v>
      </c>
      <c r="AQ2569" t="s">
        <v>88</v>
      </c>
      <c r="AR2569" t="s">
        <v>119</v>
      </c>
      <c r="AS2569" t="s"/>
      <c r="AT2569" t="s">
        <v>90</v>
      </c>
      <c r="AU2569" t="s"/>
      <c r="AV2569" t="s"/>
      <c r="AW2569" t="s"/>
      <c r="AX2569" t="s"/>
      <c r="AY2569" t="n">
        <v>2311916</v>
      </c>
      <c r="AZ2569" t="s">
        <v>445</v>
      </c>
      <c r="BA2569" t="s"/>
      <c r="BB2569" t="n">
        <v>67485</v>
      </c>
      <c r="BC2569" t="n">
        <v>53.479286393685</v>
      </c>
      <c r="BD2569" t="n">
        <v>53.479286393685</v>
      </c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92</v>
      </c>
    </row>
    <row r="2570" spans="1:70">
      <c r="A2570" t="s">
        <v>70</v>
      </c>
      <c r="B2570" t="s">
        <v>71</v>
      </c>
      <c r="C2570" t="s">
        <v>72</v>
      </c>
      <c r="D2570" t="n">
        <v>2</v>
      </c>
      <c r="E2570" t="s">
        <v>443</v>
      </c>
      <c r="F2570" t="n">
        <v>-1</v>
      </c>
      <c r="G2570" t="s">
        <v>74</v>
      </c>
      <c r="H2570" t="s">
        <v>75</v>
      </c>
      <c r="I2570" t="s"/>
      <c r="J2570" t="s">
        <v>74</v>
      </c>
      <c r="K2570" t="n">
        <v>109</v>
      </c>
      <c r="L2570" t="s">
        <v>76</v>
      </c>
      <c r="M2570" t="s"/>
      <c r="N2570" t="s">
        <v>453</v>
      </c>
      <c r="O2570" t="s">
        <v>78</v>
      </c>
      <c r="P2570" t="s">
        <v>443</v>
      </c>
      <c r="Q2570" t="s"/>
      <c r="R2570" t="s">
        <v>220</v>
      </c>
      <c r="S2570" t="s">
        <v>203</v>
      </c>
      <c r="T2570" t="s">
        <v>81</v>
      </c>
      <c r="U2570" t="s">
        <v>82</v>
      </c>
      <c r="V2570" t="s">
        <v>83</v>
      </c>
      <c r="W2570" t="s">
        <v>84</v>
      </c>
      <c r="X2570" t="s"/>
      <c r="Y2570" t="s">
        <v>85</v>
      </c>
      <c r="Z2570">
        <f>HYPERLINK("https://hotel-media.eclerx.com/savepage/tk_15468537362869487_sr_273.html","info")</f>
        <v/>
      </c>
      <c r="AA2570" t="n">
        <v>-2311916</v>
      </c>
      <c r="AB2570" t="s"/>
      <c r="AC2570" t="s"/>
      <c r="AD2570" t="s">
        <v>86</v>
      </c>
      <c r="AE2570" t="s"/>
      <c r="AF2570" t="s"/>
      <c r="AG2570" t="s"/>
      <c r="AH2570" t="s"/>
      <c r="AI2570" t="s"/>
      <c r="AJ2570" t="s"/>
      <c r="AK2570" t="s">
        <v>87</v>
      </c>
      <c r="AL2570" t="s"/>
      <c r="AM2570" t="s"/>
      <c r="AN2570" t="s">
        <v>87</v>
      </c>
      <c r="AO2570" t="s"/>
      <c r="AP2570" t="n">
        <v>45</v>
      </c>
      <c r="AQ2570" t="s">
        <v>88</v>
      </c>
      <c r="AR2570" t="s">
        <v>450</v>
      </c>
      <c r="AS2570" t="s"/>
      <c r="AT2570" t="s">
        <v>90</v>
      </c>
      <c r="AU2570" t="s"/>
      <c r="AV2570" t="s"/>
      <c r="AW2570" t="s"/>
      <c r="AX2570" t="s"/>
      <c r="AY2570" t="n">
        <v>2311916</v>
      </c>
      <c r="AZ2570" t="s">
        <v>445</v>
      </c>
      <c r="BA2570" t="s"/>
      <c r="BB2570" t="n">
        <v>67485</v>
      </c>
      <c r="BC2570" t="n">
        <v>53.479286393685</v>
      </c>
      <c r="BD2570" t="n">
        <v>53.479286393685</v>
      </c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92</v>
      </c>
    </row>
    <row r="2571" spans="1:70">
      <c r="A2571" t="s">
        <v>70</v>
      </c>
      <c r="B2571" t="s">
        <v>71</v>
      </c>
      <c r="C2571" t="s">
        <v>72</v>
      </c>
      <c r="D2571" t="n">
        <v>2</v>
      </c>
      <c r="E2571" t="s">
        <v>443</v>
      </c>
      <c r="F2571" t="n">
        <v>-1</v>
      </c>
      <c r="G2571" t="s">
        <v>74</v>
      </c>
      <c r="H2571" t="s">
        <v>75</v>
      </c>
      <c r="I2571" t="s"/>
      <c r="J2571" t="s">
        <v>74</v>
      </c>
      <c r="K2571" t="n">
        <v>110</v>
      </c>
      <c r="L2571" t="s">
        <v>76</v>
      </c>
      <c r="M2571" t="s"/>
      <c r="N2571" t="s">
        <v>454</v>
      </c>
      <c r="O2571" t="s">
        <v>78</v>
      </c>
      <c r="P2571" t="s">
        <v>443</v>
      </c>
      <c r="Q2571" t="s"/>
      <c r="R2571" t="s">
        <v>220</v>
      </c>
      <c r="S2571" t="s">
        <v>106</v>
      </c>
      <c r="T2571" t="s">
        <v>81</v>
      </c>
      <c r="U2571" t="s">
        <v>82</v>
      </c>
      <c r="V2571" t="s">
        <v>83</v>
      </c>
      <c r="W2571" t="s">
        <v>84</v>
      </c>
      <c r="X2571" t="s"/>
      <c r="Y2571" t="s">
        <v>85</v>
      </c>
      <c r="Z2571">
        <f>HYPERLINK("https://hotel-media.eclerx.com/savepage/tk_15468537362869487_sr_273.html","info")</f>
        <v/>
      </c>
      <c r="AA2571" t="n">
        <v>-2311916</v>
      </c>
      <c r="AB2571" t="s"/>
      <c r="AC2571" t="s"/>
      <c r="AD2571" t="s">
        <v>86</v>
      </c>
      <c r="AE2571" t="s"/>
      <c r="AF2571" t="s"/>
      <c r="AG2571" t="s"/>
      <c r="AH2571" t="s"/>
      <c r="AI2571" t="s"/>
      <c r="AJ2571" t="s"/>
      <c r="AK2571" t="s">
        <v>87</v>
      </c>
      <c r="AL2571" t="s"/>
      <c r="AM2571" t="s"/>
      <c r="AN2571" t="s">
        <v>87</v>
      </c>
      <c r="AO2571" t="s"/>
      <c r="AP2571" t="n">
        <v>45</v>
      </c>
      <c r="AQ2571" t="s">
        <v>88</v>
      </c>
      <c r="AR2571" t="s">
        <v>89</v>
      </c>
      <c r="AS2571" t="s"/>
      <c r="AT2571" t="s">
        <v>90</v>
      </c>
      <c r="AU2571" t="s"/>
      <c r="AV2571" t="s"/>
      <c r="AW2571" t="s"/>
      <c r="AX2571" t="s"/>
      <c r="AY2571" t="n">
        <v>2311916</v>
      </c>
      <c r="AZ2571" t="s">
        <v>445</v>
      </c>
      <c r="BA2571" t="s"/>
      <c r="BB2571" t="n">
        <v>67485</v>
      </c>
      <c r="BC2571" t="n">
        <v>53.479286393685</v>
      </c>
      <c r="BD2571" t="n">
        <v>53.479286393685</v>
      </c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92</v>
      </c>
    </row>
    <row r="2572" spans="1:70">
      <c r="A2572" t="s">
        <v>70</v>
      </c>
      <c r="B2572" t="s">
        <v>71</v>
      </c>
      <c r="C2572" t="s">
        <v>72</v>
      </c>
      <c r="D2572" t="n">
        <v>2</v>
      </c>
      <c r="E2572" t="s">
        <v>443</v>
      </c>
      <c r="F2572" t="n">
        <v>-1</v>
      </c>
      <c r="G2572" t="s">
        <v>74</v>
      </c>
      <c r="H2572" t="s">
        <v>75</v>
      </c>
      <c r="I2572" t="s"/>
      <c r="J2572" t="s">
        <v>74</v>
      </c>
      <c r="K2572" t="n">
        <v>110</v>
      </c>
      <c r="L2572" t="s">
        <v>76</v>
      </c>
      <c r="M2572" t="s"/>
      <c r="N2572" t="s">
        <v>455</v>
      </c>
      <c r="O2572" t="s">
        <v>78</v>
      </c>
      <c r="P2572" t="s">
        <v>443</v>
      </c>
      <c r="Q2572" t="s"/>
      <c r="R2572" t="s">
        <v>220</v>
      </c>
      <c r="S2572" t="s">
        <v>106</v>
      </c>
      <c r="T2572" t="s">
        <v>81</v>
      </c>
      <c r="U2572" t="s">
        <v>82</v>
      </c>
      <c r="V2572" t="s">
        <v>83</v>
      </c>
      <c r="W2572" t="s">
        <v>84</v>
      </c>
      <c r="X2572" t="s"/>
      <c r="Y2572" t="s">
        <v>85</v>
      </c>
      <c r="Z2572">
        <f>HYPERLINK("https://hotel-media.eclerx.com/savepage/tk_15468537362869487_sr_273.html","info")</f>
        <v/>
      </c>
      <c r="AA2572" t="n">
        <v>-2311916</v>
      </c>
      <c r="AB2572" t="s"/>
      <c r="AC2572" t="s"/>
      <c r="AD2572" t="s">
        <v>86</v>
      </c>
      <c r="AE2572" t="s"/>
      <c r="AF2572" t="s"/>
      <c r="AG2572" t="s"/>
      <c r="AH2572" t="s"/>
      <c r="AI2572" t="s"/>
      <c r="AJ2572" t="s"/>
      <c r="AK2572" t="s">
        <v>87</v>
      </c>
      <c r="AL2572" t="s"/>
      <c r="AM2572" t="s"/>
      <c r="AN2572" t="s">
        <v>87</v>
      </c>
      <c r="AO2572" t="s"/>
      <c r="AP2572" t="n">
        <v>45</v>
      </c>
      <c r="AQ2572" t="s">
        <v>88</v>
      </c>
      <c r="AR2572" t="s">
        <v>89</v>
      </c>
      <c r="AS2572" t="s"/>
      <c r="AT2572" t="s">
        <v>90</v>
      </c>
      <c r="AU2572" t="s"/>
      <c r="AV2572" t="s"/>
      <c r="AW2572" t="s"/>
      <c r="AX2572" t="s"/>
      <c r="AY2572" t="n">
        <v>2311916</v>
      </c>
      <c r="AZ2572" t="s">
        <v>445</v>
      </c>
      <c r="BA2572" t="s"/>
      <c r="BB2572" t="n">
        <v>67485</v>
      </c>
      <c r="BC2572" t="n">
        <v>53.479286393685</v>
      </c>
      <c r="BD2572" t="n">
        <v>53.479286393685</v>
      </c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92</v>
      </c>
    </row>
    <row r="2573" spans="1:70">
      <c r="A2573" t="s">
        <v>70</v>
      </c>
      <c r="B2573" t="s">
        <v>71</v>
      </c>
      <c r="C2573" t="s">
        <v>72</v>
      </c>
      <c r="D2573" t="n">
        <v>2</v>
      </c>
      <c r="E2573" t="s">
        <v>443</v>
      </c>
      <c r="F2573" t="n">
        <v>-1</v>
      </c>
      <c r="G2573" t="s">
        <v>74</v>
      </c>
      <c r="H2573" t="s">
        <v>75</v>
      </c>
      <c r="I2573" t="s"/>
      <c r="J2573" t="s">
        <v>74</v>
      </c>
      <c r="K2573" t="n">
        <v>112</v>
      </c>
      <c r="L2573" t="s">
        <v>76</v>
      </c>
      <c r="M2573" t="s"/>
      <c r="N2573" t="s">
        <v>454</v>
      </c>
      <c r="O2573" t="s">
        <v>78</v>
      </c>
      <c r="P2573" t="s">
        <v>443</v>
      </c>
      <c r="Q2573" t="s"/>
      <c r="R2573" t="s">
        <v>220</v>
      </c>
      <c r="S2573" t="s">
        <v>253</v>
      </c>
      <c r="T2573" t="s">
        <v>81</v>
      </c>
      <c r="U2573" t="s">
        <v>82</v>
      </c>
      <c r="V2573" t="s">
        <v>83</v>
      </c>
      <c r="W2573" t="s">
        <v>84</v>
      </c>
      <c r="X2573" t="s"/>
      <c r="Y2573" t="s">
        <v>85</v>
      </c>
      <c r="Z2573">
        <f>HYPERLINK("https://hotel-media.eclerx.com/savepage/tk_15468537362869487_sr_273.html","info")</f>
        <v/>
      </c>
      <c r="AA2573" t="n">
        <v>-2311916</v>
      </c>
      <c r="AB2573" t="s"/>
      <c r="AC2573" t="s"/>
      <c r="AD2573" t="s">
        <v>86</v>
      </c>
      <c r="AE2573" t="s"/>
      <c r="AF2573" t="s"/>
      <c r="AG2573" t="s"/>
      <c r="AH2573" t="s"/>
      <c r="AI2573" t="s"/>
      <c r="AJ2573" t="s"/>
      <c r="AK2573" t="s">
        <v>87</v>
      </c>
      <c r="AL2573" t="s"/>
      <c r="AM2573" t="s"/>
      <c r="AN2573" t="s">
        <v>87</v>
      </c>
      <c r="AO2573" t="s"/>
      <c r="AP2573" t="n">
        <v>45</v>
      </c>
      <c r="AQ2573" t="s">
        <v>88</v>
      </c>
      <c r="AR2573" t="s">
        <v>114</v>
      </c>
      <c r="AS2573" t="s"/>
      <c r="AT2573" t="s">
        <v>90</v>
      </c>
      <c r="AU2573" t="s"/>
      <c r="AV2573" t="s"/>
      <c r="AW2573" t="s"/>
      <c r="AX2573" t="s"/>
      <c r="AY2573" t="n">
        <v>2311916</v>
      </c>
      <c r="AZ2573" t="s">
        <v>445</v>
      </c>
      <c r="BA2573" t="s"/>
      <c r="BB2573" t="n">
        <v>67485</v>
      </c>
      <c r="BC2573" t="n">
        <v>53.479286393685</v>
      </c>
      <c r="BD2573" t="n">
        <v>53.479286393685</v>
      </c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92</v>
      </c>
    </row>
    <row r="2574" spans="1:70">
      <c r="A2574" t="s">
        <v>70</v>
      </c>
      <c r="B2574" t="s">
        <v>71</v>
      </c>
      <c r="C2574" t="s">
        <v>72</v>
      </c>
      <c r="D2574" t="n">
        <v>2</v>
      </c>
      <c r="E2574" t="s">
        <v>443</v>
      </c>
      <c r="F2574" t="n">
        <v>-1</v>
      </c>
      <c r="G2574" t="s">
        <v>74</v>
      </c>
      <c r="H2574" t="s">
        <v>75</v>
      </c>
      <c r="I2574" t="s"/>
      <c r="J2574" t="s">
        <v>74</v>
      </c>
      <c r="K2574" t="n">
        <v>118</v>
      </c>
      <c r="L2574" t="s">
        <v>76</v>
      </c>
      <c r="M2574" t="s"/>
      <c r="N2574" t="s">
        <v>461</v>
      </c>
      <c r="O2574" t="s">
        <v>78</v>
      </c>
      <c r="P2574" t="s">
        <v>443</v>
      </c>
      <c r="Q2574" t="s"/>
      <c r="R2574" t="s">
        <v>220</v>
      </c>
      <c r="S2574" t="s">
        <v>462</v>
      </c>
      <c r="T2574" t="s">
        <v>81</v>
      </c>
      <c r="U2574" t="s">
        <v>82</v>
      </c>
      <c r="V2574" t="s">
        <v>83</v>
      </c>
      <c r="W2574" t="s">
        <v>84</v>
      </c>
      <c r="X2574" t="s"/>
      <c r="Y2574" t="s">
        <v>85</v>
      </c>
      <c r="Z2574">
        <f>HYPERLINK("https://hotel-media.eclerx.com/savepage/tk_15468537362869487_sr_273.html","info")</f>
        <v/>
      </c>
      <c r="AA2574" t="n">
        <v>-2311916</v>
      </c>
      <c r="AB2574" t="s"/>
      <c r="AC2574" t="s"/>
      <c r="AD2574" t="s">
        <v>86</v>
      </c>
      <c r="AE2574" t="s"/>
      <c r="AF2574" t="s"/>
      <c r="AG2574" t="s"/>
      <c r="AH2574" t="s"/>
      <c r="AI2574" t="s"/>
      <c r="AJ2574" t="s"/>
      <c r="AK2574" t="s">
        <v>87</v>
      </c>
      <c r="AL2574" t="s"/>
      <c r="AM2574" t="s"/>
      <c r="AN2574" t="s">
        <v>87</v>
      </c>
      <c r="AO2574" t="s"/>
      <c r="AP2574" t="n">
        <v>45</v>
      </c>
      <c r="AQ2574" t="s">
        <v>88</v>
      </c>
      <c r="AR2574" t="s">
        <v>89</v>
      </c>
      <c r="AS2574" t="s"/>
      <c r="AT2574" t="s">
        <v>90</v>
      </c>
      <c r="AU2574" t="s"/>
      <c r="AV2574" t="s"/>
      <c r="AW2574" t="s"/>
      <c r="AX2574" t="s"/>
      <c r="AY2574" t="n">
        <v>2311916</v>
      </c>
      <c r="AZ2574" t="s">
        <v>445</v>
      </c>
      <c r="BA2574" t="s"/>
      <c r="BB2574" t="n">
        <v>67485</v>
      </c>
      <c r="BC2574" t="n">
        <v>53.479286393685</v>
      </c>
      <c r="BD2574" t="n">
        <v>53.479286393685</v>
      </c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92</v>
      </c>
    </row>
    <row r="2575" spans="1:70">
      <c r="A2575" t="s">
        <v>70</v>
      </c>
      <c r="B2575" t="s">
        <v>71</v>
      </c>
      <c r="C2575" t="s">
        <v>72</v>
      </c>
      <c r="D2575" t="n">
        <v>2</v>
      </c>
      <c r="E2575" t="s">
        <v>443</v>
      </c>
      <c r="F2575" t="n">
        <v>-1</v>
      </c>
      <c r="G2575" t="s">
        <v>74</v>
      </c>
      <c r="H2575" t="s">
        <v>75</v>
      </c>
      <c r="I2575" t="s"/>
      <c r="J2575" t="s">
        <v>74</v>
      </c>
      <c r="K2575" t="n">
        <v>138</v>
      </c>
      <c r="L2575" t="s">
        <v>76</v>
      </c>
      <c r="M2575" t="s"/>
      <c r="N2575" t="s">
        <v>459</v>
      </c>
      <c r="O2575" t="s">
        <v>78</v>
      </c>
      <c r="P2575" t="s">
        <v>443</v>
      </c>
      <c r="Q2575" t="s"/>
      <c r="R2575" t="s">
        <v>220</v>
      </c>
      <c r="S2575" t="s">
        <v>211</v>
      </c>
      <c r="T2575" t="s">
        <v>81</v>
      </c>
      <c r="U2575" t="s">
        <v>82</v>
      </c>
      <c r="V2575" t="s">
        <v>83</v>
      </c>
      <c r="W2575" t="s">
        <v>84</v>
      </c>
      <c r="X2575" t="s"/>
      <c r="Y2575" t="s">
        <v>85</v>
      </c>
      <c r="Z2575">
        <f>HYPERLINK("https://hotel-media.eclerx.com/savepage/tk_15468537362869487_sr_273.html","info")</f>
        <v/>
      </c>
      <c r="AA2575" t="n">
        <v>-2311916</v>
      </c>
      <c r="AB2575" t="s"/>
      <c r="AC2575" t="s"/>
      <c r="AD2575" t="s">
        <v>86</v>
      </c>
      <c r="AE2575" t="s"/>
      <c r="AF2575" t="s"/>
      <c r="AG2575" t="s"/>
      <c r="AH2575" t="s"/>
      <c r="AI2575" t="s"/>
      <c r="AJ2575" t="s"/>
      <c r="AK2575" t="s">
        <v>87</v>
      </c>
      <c r="AL2575" t="s"/>
      <c r="AM2575" t="s"/>
      <c r="AN2575" t="s">
        <v>87</v>
      </c>
      <c r="AO2575" t="s"/>
      <c r="AP2575" t="n">
        <v>45</v>
      </c>
      <c r="AQ2575" t="s">
        <v>88</v>
      </c>
      <c r="AR2575" t="s">
        <v>89</v>
      </c>
      <c r="AS2575" t="s"/>
      <c r="AT2575" t="s">
        <v>90</v>
      </c>
      <c r="AU2575" t="s"/>
      <c r="AV2575" t="s"/>
      <c r="AW2575" t="s"/>
      <c r="AX2575" t="s"/>
      <c r="AY2575" t="n">
        <v>2311916</v>
      </c>
      <c r="AZ2575" t="s">
        <v>445</v>
      </c>
      <c r="BA2575" t="s"/>
      <c r="BB2575" t="n">
        <v>67485</v>
      </c>
      <c r="BC2575" t="n">
        <v>53.479286393685</v>
      </c>
      <c r="BD2575" t="n">
        <v>53.479286393685</v>
      </c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92</v>
      </c>
    </row>
    <row r="2576" spans="1:70">
      <c r="A2576" t="s">
        <v>70</v>
      </c>
      <c r="B2576" t="s">
        <v>71</v>
      </c>
      <c r="C2576" t="s">
        <v>72</v>
      </c>
      <c r="D2576" t="n">
        <v>2</v>
      </c>
      <c r="E2576" t="s">
        <v>443</v>
      </c>
      <c r="F2576" t="n">
        <v>-1</v>
      </c>
      <c r="G2576" t="s">
        <v>74</v>
      </c>
      <c r="H2576" t="s">
        <v>75</v>
      </c>
      <c r="I2576" t="s"/>
      <c r="J2576" t="s">
        <v>74</v>
      </c>
      <c r="K2576" t="n">
        <v>158</v>
      </c>
      <c r="L2576" t="s">
        <v>76</v>
      </c>
      <c r="M2576" t="s"/>
      <c r="N2576" t="s">
        <v>463</v>
      </c>
      <c r="O2576" t="s">
        <v>78</v>
      </c>
      <c r="P2576" t="s">
        <v>443</v>
      </c>
      <c r="Q2576" t="s"/>
      <c r="R2576" t="s">
        <v>220</v>
      </c>
      <c r="S2576" t="s">
        <v>361</v>
      </c>
      <c r="T2576" t="s">
        <v>81</v>
      </c>
      <c r="U2576" t="s">
        <v>82</v>
      </c>
      <c r="V2576" t="s">
        <v>83</v>
      </c>
      <c r="W2576" t="s">
        <v>84</v>
      </c>
      <c r="X2576" t="s"/>
      <c r="Y2576" t="s">
        <v>85</v>
      </c>
      <c r="Z2576">
        <f>HYPERLINK("https://hotel-media.eclerx.com/savepage/tk_15468537362869487_sr_273.html","info")</f>
        <v/>
      </c>
      <c r="AA2576" t="n">
        <v>-2311916</v>
      </c>
      <c r="AB2576" t="s"/>
      <c r="AC2576" t="s"/>
      <c r="AD2576" t="s">
        <v>86</v>
      </c>
      <c r="AE2576" t="s"/>
      <c r="AF2576" t="s"/>
      <c r="AG2576" t="s"/>
      <c r="AH2576" t="s"/>
      <c r="AI2576" t="s"/>
      <c r="AJ2576" t="s"/>
      <c r="AK2576" t="s">
        <v>87</v>
      </c>
      <c r="AL2576" t="s"/>
      <c r="AM2576" t="s"/>
      <c r="AN2576" t="s">
        <v>87</v>
      </c>
      <c r="AO2576" t="s"/>
      <c r="AP2576" t="n">
        <v>45</v>
      </c>
      <c r="AQ2576" t="s">
        <v>88</v>
      </c>
      <c r="AR2576" t="s">
        <v>123</v>
      </c>
      <c r="AS2576" t="s"/>
      <c r="AT2576" t="s">
        <v>90</v>
      </c>
      <c r="AU2576" t="s"/>
      <c r="AV2576" t="s"/>
      <c r="AW2576" t="s"/>
      <c r="AX2576" t="s"/>
      <c r="AY2576" t="n">
        <v>2311916</v>
      </c>
      <c r="AZ2576" t="s">
        <v>445</v>
      </c>
      <c r="BA2576" t="s"/>
      <c r="BB2576" t="n">
        <v>67485</v>
      </c>
      <c r="BC2576" t="n">
        <v>53.479286393685</v>
      </c>
      <c r="BD2576" t="n">
        <v>53.479286393685</v>
      </c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92</v>
      </c>
    </row>
    <row r="2577" spans="1:70">
      <c r="A2577" t="s">
        <v>70</v>
      </c>
      <c r="B2577" t="s">
        <v>71</v>
      </c>
      <c r="C2577" t="s">
        <v>72</v>
      </c>
      <c r="D2577" t="n">
        <v>2</v>
      </c>
      <c r="E2577" t="s">
        <v>464</v>
      </c>
      <c r="F2577" t="n">
        <v>-1</v>
      </c>
      <c r="G2577" t="s">
        <v>74</v>
      </c>
      <c r="H2577" t="s">
        <v>75</v>
      </c>
      <c r="I2577" t="s"/>
      <c r="J2577" t="s">
        <v>74</v>
      </c>
      <c r="K2577" t="n">
        <v>208</v>
      </c>
      <c r="L2577" t="s">
        <v>76</v>
      </c>
      <c r="M2577" t="s"/>
      <c r="N2577" t="s">
        <v>418</v>
      </c>
      <c r="O2577" t="s">
        <v>78</v>
      </c>
      <c r="P2577" t="s">
        <v>464</v>
      </c>
      <c r="Q2577" t="s"/>
      <c r="R2577" t="s">
        <v>153</v>
      </c>
      <c r="S2577" t="s">
        <v>171</v>
      </c>
      <c r="T2577" t="s">
        <v>81</v>
      </c>
      <c r="U2577" t="s">
        <v>82</v>
      </c>
      <c r="V2577" t="s">
        <v>83</v>
      </c>
      <c r="W2577" t="s">
        <v>97</v>
      </c>
      <c r="X2577" t="s"/>
      <c r="Y2577" t="s">
        <v>85</v>
      </c>
      <c r="Z2577">
        <f>HYPERLINK("https://hotel-media.eclerx.com/savepage/tk_15468538158489995_sr_273.html","info")</f>
        <v/>
      </c>
      <c r="AA2577" t="n">
        <v>-2311909</v>
      </c>
      <c r="AB2577" t="s"/>
      <c r="AC2577" t="s"/>
      <c r="AD2577" t="s">
        <v>86</v>
      </c>
      <c r="AE2577" t="s"/>
      <c r="AF2577" t="s"/>
      <c r="AG2577" t="s"/>
      <c r="AH2577" t="s"/>
      <c r="AI2577" t="s"/>
      <c r="AJ2577" t="s"/>
      <c r="AK2577" t="s">
        <v>87</v>
      </c>
      <c r="AL2577" t="s"/>
      <c r="AM2577" t="s"/>
      <c r="AN2577" t="s">
        <v>87</v>
      </c>
      <c r="AO2577" t="s"/>
      <c r="AP2577" t="n">
        <v>79</v>
      </c>
      <c r="AQ2577" t="s">
        <v>88</v>
      </c>
      <c r="AR2577" t="s">
        <v>141</v>
      </c>
      <c r="AS2577" t="s"/>
      <c r="AT2577" t="s">
        <v>90</v>
      </c>
      <c r="AU2577" t="s"/>
      <c r="AV2577" t="s"/>
      <c r="AW2577" t="s"/>
      <c r="AX2577" t="s"/>
      <c r="AY2577" t="n">
        <v>2311909</v>
      </c>
      <c r="AZ2577" t="s">
        <v>465</v>
      </c>
      <c r="BA2577" t="s"/>
      <c r="BB2577" t="n">
        <v>27819</v>
      </c>
      <c r="BC2577" t="n">
        <v>53.557115147355</v>
      </c>
      <c r="BD2577" t="n">
        <v>53.557115147355</v>
      </c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92</v>
      </c>
    </row>
    <row r="2578" spans="1:70">
      <c r="A2578" t="s">
        <v>70</v>
      </c>
      <c r="B2578" t="s">
        <v>71</v>
      </c>
      <c r="C2578" t="s">
        <v>72</v>
      </c>
      <c r="D2578" t="n">
        <v>2</v>
      </c>
      <c r="E2578" t="s">
        <v>464</v>
      </c>
      <c r="F2578" t="n">
        <v>-1</v>
      </c>
      <c r="G2578" t="s">
        <v>74</v>
      </c>
      <c r="H2578" t="s">
        <v>75</v>
      </c>
      <c r="I2578" t="s"/>
      <c r="J2578" t="s">
        <v>74</v>
      </c>
      <c r="K2578" t="n">
        <v>215</v>
      </c>
      <c r="L2578" t="s">
        <v>76</v>
      </c>
      <c r="M2578" t="s"/>
      <c r="N2578" t="s">
        <v>466</v>
      </c>
      <c r="O2578" t="s">
        <v>78</v>
      </c>
      <c r="P2578" t="s">
        <v>464</v>
      </c>
      <c r="Q2578" t="s"/>
      <c r="R2578" t="s">
        <v>153</v>
      </c>
      <c r="S2578" t="s">
        <v>409</v>
      </c>
      <c r="T2578" t="s">
        <v>81</v>
      </c>
      <c r="U2578" t="s">
        <v>82</v>
      </c>
      <c r="V2578" t="s">
        <v>83</v>
      </c>
      <c r="W2578" t="s">
        <v>97</v>
      </c>
      <c r="X2578" t="s"/>
      <c r="Y2578" t="s">
        <v>85</v>
      </c>
      <c r="Z2578">
        <f>HYPERLINK("https://hotel-media.eclerx.com/savepage/tk_15468538158489995_sr_273.html","info")</f>
        <v/>
      </c>
      <c r="AA2578" t="n">
        <v>-2311909</v>
      </c>
      <c r="AB2578" t="s"/>
      <c r="AC2578" t="s"/>
      <c r="AD2578" t="s">
        <v>86</v>
      </c>
      <c r="AE2578" t="s"/>
      <c r="AF2578" t="s"/>
      <c r="AG2578" t="s"/>
      <c r="AH2578" t="s"/>
      <c r="AI2578" t="s"/>
      <c r="AJ2578" t="s"/>
      <c r="AK2578" t="s">
        <v>87</v>
      </c>
      <c r="AL2578" t="s"/>
      <c r="AM2578" t="s"/>
      <c r="AN2578" t="s">
        <v>87</v>
      </c>
      <c r="AO2578" t="s"/>
      <c r="AP2578" t="n">
        <v>79</v>
      </c>
      <c r="AQ2578" t="s">
        <v>88</v>
      </c>
      <c r="AR2578" t="s">
        <v>89</v>
      </c>
      <c r="AS2578" t="s"/>
      <c r="AT2578" t="s">
        <v>90</v>
      </c>
      <c r="AU2578" t="s"/>
      <c r="AV2578" t="s"/>
      <c r="AW2578" t="s"/>
      <c r="AX2578" t="s"/>
      <c r="AY2578" t="n">
        <v>2311909</v>
      </c>
      <c r="AZ2578" t="s">
        <v>465</v>
      </c>
      <c r="BA2578" t="s"/>
      <c r="BB2578" t="n">
        <v>27819</v>
      </c>
      <c r="BC2578" t="n">
        <v>53.557115147355</v>
      </c>
      <c r="BD2578" t="n">
        <v>53.557115147355</v>
      </c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92</v>
      </c>
    </row>
    <row r="2579" spans="1:70">
      <c r="A2579" t="s">
        <v>70</v>
      </c>
      <c r="B2579" t="s">
        <v>71</v>
      </c>
      <c r="C2579" t="s">
        <v>72</v>
      </c>
      <c r="D2579" t="n">
        <v>2</v>
      </c>
      <c r="E2579" t="s">
        <v>464</v>
      </c>
      <c r="F2579" t="n">
        <v>-1</v>
      </c>
      <c r="G2579" t="s">
        <v>74</v>
      </c>
      <c r="H2579" t="s">
        <v>75</v>
      </c>
      <c r="I2579" t="s"/>
      <c r="J2579" t="s">
        <v>74</v>
      </c>
      <c r="K2579" t="n">
        <v>226</v>
      </c>
      <c r="L2579" t="s">
        <v>76</v>
      </c>
      <c r="M2579" t="s"/>
      <c r="N2579" t="s">
        <v>467</v>
      </c>
      <c r="O2579" t="s">
        <v>78</v>
      </c>
      <c r="P2579" t="s">
        <v>464</v>
      </c>
      <c r="Q2579" t="s"/>
      <c r="R2579" t="s">
        <v>153</v>
      </c>
      <c r="S2579" t="s">
        <v>173</v>
      </c>
      <c r="T2579" t="s">
        <v>81</v>
      </c>
      <c r="U2579" t="s">
        <v>82</v>
      </c>
      <c r="V2579" t="s">
        <v>83</v>
      </c>
      <c r="W2579" t="s">
        <v>97</v>
      </c>
      <c r="X2579" t="s"/>
      <c r="Y2579" t="s">
        <v>85</v>
      </c>
      <c r="Z2579">
        <f>HYPERLINK("https://hotel-media.eclerx.com/savepage/tk_15468538158489995_sr_273.html","info")</f>
        <v/>
      </c>
      <c r="AA2579" t="n">
        <v>-2311909</v>
      </c>
      <c r="AB2579" t="s"/>
      <c r="AC2579" t="s"/>
      <c r="AD2579" t="s">
        <v>86</v>
      </c>
      <c r="AE2579" t="s"/>
      <c r="AF2579" t="s"/>
      <c r="AG2579" t="s"/>
      <c r="AH2579" t="s"/>
      <c r="AI2579" t="s"/>
      <c r="AJ2579" t="s"/>
      <c r="AK2579" t="s">
        <v>87</v>
      </c>
      <c r="AL2579" t="s"/>
      <c r="AM2579" t="s"/>
      <c r="AN2579" t="s">
        <v>87</v>
      </c>
      <c r="AO2579" t="s"/>
      <c r="AP2579" t="n">
        <v>79</v>
      </c>
      <c r="AQ2579" t="s">
        <v>88</v>
      </c>
      <c r="AR2579" t="s">
        <v>127</v>
      </c>
      <c r="AS2579" t="s"/>
      <c r="AT2579" t="s">
        <v>90</v>
      </c>
      <c r="AU2579" t="s"/>
      <c r="AV2579" t="s"/>
      <c r="AW2579" t="s"/>
      <c r="AX2579" t="s"/>
      <c r="AY2579" t="n">
        <v>2311909</v>
      </c>
      <c r="AZ2579" t="s">
        <v>465</v>
      </c>
      <c r="BA2579" t="s"/>
      <c r="BB2579" t="n">
        <v>27819</v>
      </c>
      <c r="BC2579" t="n">
        <v>53.557115147355</v>
      </c>
      <c r="BD2579" t="n">
        <v>53.557115147355</v>
      </c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92</v>
      </c>
    </row>
    <row r="2580" spans="1:70">
      <c r="A2580" t="s">
        <v>70</v>
      </c>
      <c r="B2580" t="s">
        <v>71</v>
      </c>
      <c r="C2580" t="s">
        <v>72</v>
      </c>
      <c r="D2580" t="n">
        <v>2</v>
      </c>
      <c r="E2580" t="s">
        <v>464</v>
      </c>
      <c r="F2580" t="n">
        <v>-1</v>
      </c>
      <c r="G2580" t="s">
        <v>74</v>
      </c>
      <c r="H2580" t="s">
        <v>75</v>
      </c>
      <c r="I2580" t="s"/>
      <c r="J2580" t="s">
        <v>74</v>
      </c>
      <c r="K2580" t="n">
        <v>228</v>
      </c>
      <c r="L2580" t="s">
        <v>76</v>
      </c>
      <c r="M2580" t="s"/>
      <c r="N2580" t="s">
        <v>468</v>
      </c>
      <c r="O2580" t="s">
        <v>78</v>
      </c>
      <c r="P2580" t="s">
        <v>464</v>
      </c>
      <c r="Q2580" t="s"/>
      <c r="R2580" t="s">
        <v>153</v>
      </c>
      <c r="S2580" t="s">
        <v>175</v>
      </c>
      <c r="T2580" t="s">
        <v>81</v>
      </c>
      <c r="U2580" t="s">
        <v>82</v>
      </c>
      <c r="V2580" t="s">
        <v>83</v>
      </c>
      <c r="W2580" t="s">
        <v>97</v>
      </c>
      <c r="X2580" t="s"/>
      <c r="Y2580" t="s">
        <v>85</v>
      </c>
      <c r="Z2580">
        <f>HYPERLINK("https://hotel-media.eclerx.com/savepage/tk_15468538158489995_sr_273.html","info")</f>
        <v/>
      </c>
      <c r="AA2580" t="n">
        <v>-2311909</v>
      </c>
      <c r="AB2580" t="s"/>
      <c r="AC2580" t="s"/>
      <c r="AD2580" t="s">
        <v>86</v>
      </c>
      <c r="AE2580" t="s"/>
      <c r="AF2580" t="s"/>
      <c r="AG2580" t="s"/>
      <c r="AH2580" t="s"/>
      <c r="AI2580" t="s"/>
      <c r="AJ2580" t="s"/>
      <c r="AK2580" t="s">
        <v>87</v>
      </c>
      <c r="AL2580" t="s"/>
      <c r="AM2580" t="s"/>
      <c r="AN2580" t="s">
        <v>87</v>
      </c>
      <c r="AO2580" t="s"/>
      <c r="AP2580" t="n">
        <v>79</v>
      </c>
      <c r="AQ2580" t="s">
        <v>88</v>
      </c>
      <c r="AR2580" t="s">
        <v>89</v>
      </c>
      <c r="AS2580" t="s"/>
      <c r="AT2580" t="s">
        <v>90</v>
      </c>
      <c r="AU2580" t="s"/>
      <c r="AV2580" t="s"/>
      <c r="AW2580" t="s"/>
      <c r="AX2580" t="s"/>
      <c r="AY2580" t="n">
        <v>2311909</v>
      </c>
      <c r="AZ2580" t="s">
        <v>465</v>
      </c>
      <c r="BA2580" t="s"/>
      <c r="BB2580" t="n">
        <v>27819</v>
      </c>
      <c r="BC2580" t="n">
        <v>53.557115147355</v>
      </c>
      <c r="BD2580" t="n">
        <v>53.557115147355</v>
      </c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92</v>
      </c>
    </row>
    <row r="2581" spans="1:70">
      <c r="A2581" t="s">
        <v>70</v>
      </c>
      <c r="B2581" t="s">
        <v>71</v>
      </c>
      <c r="C2581" t="s">
        <v>72</v>
      </c>
      <c r="D2581" t="n">
        <v>2</v>
      </c>
      <c r="E2581" t="s">
        <v>464</v>
      </c>
      <c r="F2581" t="n">
        <v>-1</v>
      </c>
      <c r="G2581" t="s">
        <v>74</v>
      </c>
      <c r="H2581" t="s">
        <v>75</v>
      </c>
      <c r="I2581" t="s"/>
      <c r="J2581" t="s">
        <v>74</v>
      </c>
      <c r="K2581" t="n">
        <v>233</v>
      </c>
      <c r="L2581" t="s">
        <v>76</v>
      </c>
      <c r="M2581" t="s"/>
      <c r="N2581" t="s">
        <v>469</v>
      </c>
      <c r="O2581" t="s">
        <v>78</v>
      </c>
      <c r="P2581" t="s">
        <v>464</v>
      </c>
      <c r="Q2581" t="s"/>
      <c r="R2581" t="s">
        <v>153</v>
      </c>
      <c r="S2581" t="s">
        <v>372</v>
      </c>
      <c r="T2581" t="s">
        <v>81</v>
      </c>
      <c r="U2581" t="s">
        <v>82</v>
      </c>
      <c r="V2581" t="s">
        <v>83</v>
      </c>
      <c r="W2581" t="s">
        <v>97</v>
      </c>
      <c r="X2581" t="s"/>
      <c r="Y2581" t="s">
        <v>85</v>
      </c>
      <c r="Z2581">
        <f>HYPERLINK("https://hotel-media.eclerx.com/savepage/tk_15468538158489995_sr_273.html","info")</f>
        <v/>
      </c>
      <c r="AA2581" t="n">
        <v>-2311909</v>
      </c>
      <c r="AB2581" t="s"/>
      <c r="AC2581" t="s"/>
      <c r="AD2581" t="s">
        <v>86</v>
      </c>
      <c r="AE2581" t="s"/>
      <c r="AF2581" t="s"/>
      <c r="AG2581" t="s"/>
      <c r="AH2581" t="s"/>
      <c r="AI2581" t="s"/>
      <c r="AJ2581" t="s"/>
      <c r="AK2581" t="s">
        <v>87</v>
      </c>
      <c r="AL2581" t="s"/>
      <c r="AM2581" t="s"/>
      <c r="AN2581" t="s">
        <v>87</v>
      </c>
      <c r="AO2581" t="s"/>
      <c r="AP2581" t="n">
        <v>79</v>
      </c>
      <c r="AQ2581" t="s">
        <v>88</v>
      </c>
      <c r="AR2581" t="s">
        <v>141</v>
      </c>
      <c r="AS2581" t="s"/>
      <c r="AT2581" t="s">
        <v>90</v>
      </c>
      <c r="AU2581" t="s"/>
      <c r="AV2581" t="s"/>
      <c r="AW2581" t="s"/>
      <c r="AX2581" t="s"/>
      <c r="AY2581" t="n">
        <v>2311909</v>
      </c>
      <c r="AZ2581" t="s">
        <v>465</v>
      </c>
      <c r="BA2581" t="s"/>
      <c r="BB2581" t="n">
        <v>27819</v>
      </c>
      <c r="BC2581" t="n">
        <v>53.557115147355</v>
      </c>
      <c r="BD2581" t="n">
        <v>53.557115147355</v>
      </c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92</v>
      </c>
    </row>
    <row r="2582" spans="1:70">
      <c r="A2582" t="s">
        <v>70</v>
      </c>
      <c r="B2582" t="s">
        <v>71</v>
      </c>
      <c r="C2582" t="s">
        <v>72</v>
      </c>
      <c r="D2582" t="n">
        <v>2</v>
      </c>
      <c r="E2582" t="s">
        <v>464</v>
      </c>
      <c r="F2582" t="n">
        <v>-1</v>
      </c>
      <c r="G2582" t="s">
        <v>74</v>
      </c>
      <c r="H2582" t="s">
        <v>75</v>
      </c>
      <c r="I2582" t="s"/>
      <c r="J2582" t="s">
        <v>74</v>
      </c>
      <c r="K2582" t="n">
        <v>233</v>
      </c>
      <c r="L2582" t="s">
        <v>76</v>
      </c>
      <c r="M2582" t="s"/>
      <c r="N2582" t="s">
        <v>470</v>
      </c>
      <c r="O2582" t="s">
        <v>78</v>
      </c>
      <c r="P2582" t="s">
        <v>464</v>
      </c>
      <c r="Q2582" t="s"/>
      <c r="R2582" t="s">
        <v>153</v>
      </c>
      <c r="S2582" t="s">
        <v>372</v>
      </c>
      <c r="T2582" t="s">
        <v>81</v>
      </c>
      <c r="U2582" t="s">
        <v>82</v>
      </c>
      <c r="V2582" t="s">
        <v>83</v>
      </c>
      <c r="W2582" t="s">
        <v>97</v>
      </c>
      <c r="X2582" t="s"/>
      <c r="Y2582" t="s">
        <v>85</v>
      </c>
      <c r="Z2582">
        <f>HYPERLINK("https://hotel-media.eclerx.com/savepage/tk_15468538158489995_sr_273.html","info")</f>
        <v/>
      </c>
      <c r="AA2582" t="n">
        <v>-2311909</v>
      </c>
      <c r="AB2582" t="s"/>
      <c r="AC2582" t="s"/>
      <c r="AD2582" t="s">
        <v>86</v>
      </c>
      <c r="AE2582" t="s"/>
      <c r="AF2582" t="s"/>
      <c r="AG2582" t="s"/>
      <c r="AH2582" t="s"/>
      <c r="AI2582" t="s"/>
      <c r="AJ2582" t="s"/>
      <c r="AK2582" t="s">
        <v>87</v>
      </c>
      <c r="AL2582" t="s"/>
      <c r="AM2582" t="s"/>
      <c r="AN2582" t="s">
        <v>87</v>
      </c>
      <c r="AO2582" t="s"/>
      <c r="AP2582" t="n">
        <v>79</v>
      </c>
      <c r="AQ2582" t="s">
        <v>88</v>
      </c>
      <c r="AR2582" t="s">
        <v>130</v>
      </c>
      <c r="AS2582" t="s"/>
      <c r="AT2582" t="s">
        <v>90</v>
      </c>
      <c r="AU2582" t="s"/>
      <c r="AV2582" t="s"/>
      <c r="AW2582" t="s"/>
      <c r="AX2582" t="s"/>
      <c r="AY2582" t="n">
        <v>2311909</v>
      </c>
      <c r="AZ2582" t="s">
        <v>465</v>
      </c>
      <c r="BA2582" t="s"/>
      <c r="BB2582" t="n">
        <v>27819</v>
      </c>
      <c r="BC2582" t="n">
        <v>53.557115147355</v>
      </c>
      <c r="BD2582" t="n">
        <v>53.557115147355</v>
      </c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92</v>
      </c>
    </row>
    <row r="2583" spans="1:70">
      <c r="A2583" t="s">
        <v>70</v>
      </c>
      <c r="B2583" t="s">
        <v>71</v>
      </c>
      <c r="C2583" t="s">
        <v>72</v>
      </c>
      <c r="D2583" t="n">
        <v>2</v>
      </c>
      <c r="E2583" t="s">
        <v>464</v>
      </c>
      <c r="F2583" t="n">
        <v>-1</v>
      </c>
      <c r="G2583" t="s">
        <v>74</v>
      </c>
      <c r="H2583" t="s">
        <v>75</v>
      </c>
      <c r="I2583" t="s"/>
      <c r="J2583" t="s">
        <v>74</v>
      </c>
      <c r="K2583" t="n">
        <v>236</v>
      </c>
      <c r="L2583" t="s">
        <v>76</v>
      </c>
      <c r="M2583" t="s"/>
      <c r="N2583" t="s">
        <v>468</v>
      </c>
      <c r="O2583" t="s">
        <v>78</v>
      </c>
      <c r="P2583" t="s">
        <v>464</v>
      </c>
      <c r="Q2583" t="s"/>
      <c r="R2583" t="s">
        <v>153</v>
      </c>
      <c r="S2583" t="s">
        <v>471</v>
      </c>
      <c r="T2583" t="s">
        <v>81</v>
      </c>
      <c r="U2583" t="s">
        <v>82</v>
      </c>
      <c r="V2583" t="s">
        <v>83</v>
      </c>
      <c r="W2583" t="s">
        <v>97</v>
      </c>
      <c r="X2583" t="s"/>
      <c r="Y2583" t="s">
        <v>85</v>
      </c>
      <c r="Z2583">
        <f>HYPERLINK("https://hotel-media.eclerx.com/savepage/tk_15468538158489995_sr_273.html","info")</f>
        <v/>
      </c>
      <c r="AA2583" t="n">
        <v>-2311909</v>
      </c>
      <c r="AB2583" t="s"/>
      <c r="AC2583" t="s"/>
      <c r="AD2583" t="s">
        <v>86</v>
      </c>
      <c r="AE2583" t="s"/>
      <c r="AF2583" t="s"/>
      <c r="AG2583" t="s"/>
      <c r="AH2583" t="s"/>
      <c r="AI2583" t="s"/>
      <c r="AJ2583" t="s"/>
      <c r="AK2583" t="s">
        <v>87</v>
      </c>
      <c r="AL2583" t="s"/>
      <c r="AM2583" t="s"/>
      <c r="AN2583" t="s">
        <v>87</v>
      </c>
      <c r="AO2583" t="s"/>
      <c r="AP2583" t="n">
        <v>79</v>
      </c>
      <c r="AQ2583" t="s">
        <v>88</v>
      </c>
      <c r="AR2583" t="s">
        <v>472</v>
      </c>
      <c r="AS2583" t="s"/>
      <c r="AT2583" t="s">
        <v>90</v>
      </c>
      <c r="AU2583" t="s"/>
      <c r="AV2583" t="s"/>
      <c r="AW2583" t="s"/>
      <c r="AX2583" t="s"/>
      <c r="AY2583" t="n">
        <v>2311909</v>
      </c>
      <c r="AZ2583" t="s">
        <v>465</v>
      </c>
      <c r="BA2583" t="s"/>
      <c r="BB2583" t="n">
        <v>27819</v>
      </c>
      <c r="BC2583" t="n">
        <v>53.557115147355</v>
      </c>
      <c r="BD2583" t="n">
        <v>53.557115147355</v>
      </c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92</v>
      </c>
    </row>
    <row r="2584" spans="1:70">
      <c r="A2584" t="s">
        <v>70</v>
      </c>
      <c r="B2584" t="s">
        <v>71</v>
      </c>
      <c r="C2584" t="s">
        <v>72</v>
      </c>
      <c r="D2584" t="n">
        <v>2</v>
      </c>
      <c r="E2584" t="s">
        <v>464</v>
      </c>
      <c r="F2584" t="n">
        <v>-1</v>
      </c>
      <c r="G2584" t="s">
        <v>74</v>
      </c>
      <c r="H2584" t="s">
        <v>75</v>
      </c>
      <c r="I2584" t="s"/>
      <c r="J2584" t="s">
        <v>74</v>
      </c>
      <c r="K2584" t="n">
        <v>236</v>
      </c>
      <c r="L2584" t="s">
        <v>76</v>
      </c>
      <c r="M2584" t="s"/>
      <c r="N2584" t="s">
        <v>418</v>
      </c>
      <c r="O2584" t="s">
        <v>78</v>
      </c>
      <c r="P2584" t="s">
        <v>464</v>
      </c>
      <c r="Q2584" t="s"/>
      <c r="R2584" t="s">
        <v>153</v>
      </c>
      <c r="S2584" t="s">
        <v>471</v>
      </c>
      <c r="T2584" t="s">
        <v>81</v>
      </c>
      <c r="U2584" t="s">
        <v>82</v>
      </c>
      <c r="V2584" t="s">
        <v>83</v>
      </c>
      <c r="W2584" t="s">
        <v>97</v>
      </c>
      <c r="X2584" t="s"/>
      <c r="Y2584" t="s">
        <v>85</v>
      </c>
      <c r="Z2584">
        <f>HYPERLINK("https://hotel-media.eclerx.com/savepage/tk_15468538158489995_sr_273.html","info")</f>
        <v/>
      </c>
      <c r="AA2584" t="n">
        <v>-2311909</v>
      </c>
      <c r="AB2584" t="s"/>
      <c r="AC2584" t="s"/>
      <c r="AD2584" t="s">
        <v>86</v>
      </c>
      <c r="AE2584" t="s"/>
      <c r="AF2584" t="s"/>
      <c r="AG2584" t="s"/>
      <c r="AH2584" t="s"/>
      <c r="AI2584" t="s"/>
      <c r="AJ2584" t="s"/>
      <c r="AK2584" t="s">
        <v>87</v>
      </c>
      <c r="AL2584" t="s"/>
      <c r="AM2584" t="s"/>
      <c r="AN2584" t="s">
        <v>87</v>
      </c>
      <c r="AO2584" t="s"/>
      <c r="AP2584" t="n">
        <v>79</v>
      </c>
      <c r="AQ2584" t="s">
        <v>88</v>
      </c>
      <c r="AR2584" t="s">
        <v>124</v>
      </c>
      <c r="AS2584" t="s"/>
      <c r="AT2584" t="s">
        <v>90</v>
      </c>
      <c r="AU2584" t="s"/>
      <c r="AV2584" t="s"/>
      <c r="AW2584" t="s"/>
      <c r="AX2584" t="s"/>
      <c r="AY2584" t="n">
        <v>2311909</v>
      </c>
      <c r="AZ2584" t="s">
        <v>465</v>
      </c>
      <c r="BA2584" t="s"/>
      <c r="BB2584" t="n">
        <v>27819</v>
      </c>
      <c r="BC2584" t="n">
        <v>53.557115147355</v>
      </c>
      <c r="BD2584" t="n">
        <v>53.557115147355</v>
      </c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92</v>
      </c>
    </row>
    <row r="2585" spans="1:70">
      <c r="A2585" t="s">
        <v>70</v>
      </c>
      <c r="B2585" t="s">
        <v>71</v>
      </c>
      <c r="C2585" t="s">
        <v>72</v>
      </c>
      <c r="D2585" t="n">
        <v>2</v>
      </c>
      <c r="E2585" t="s">
        <v>464</v>
      </c>
      <c r="F2585" t="n">
        <v>-1</v>
      </c>
      <c r="G2585" t="s">
        <v>74</v>
      </c>
      <c r="H2585" t="s">
        <v>75</v>
      </c>
      <c r="I2585" t="s"/>
      <c r="J2585" t="s">
        <v>74</v>
      </c>
      <c r="K2585" t="n">
        <v>236</v>
      </c>
      <c r="L2585" t="s">
        <v>76</v>
      </c>
      <c r="M2585" t="s"/>
      <c r="N2585" t="s">
        <v>418</v>
      </c>
      <c r="O2585" t="s">
        <v>78</v>
      </c>
      <c r="P2585" t="s">
        <v>464</v>
      </c>
      <c r="Q2585" t="s"/>
      <c r="R2585" t="s">
        <v>153</v>
      </c>
      <c r="S2585" t="s">
        <v>471</v>
      </c>
      <c r="T2585" t="s">
        <v>81</v>
      </c>
      <c r="U2585" t="s">
        <v>82</v>
      </c>
      <c r="V2585" t="s">
        <v>83</v>
      </c>
      <c r="W2585" t="s">
        <v>97</v>
      </c>
      <c r="X2585" t="s"/>
      <c r="Y2585" t="s">
        <v>85</v>
      </c>
      <c r="Z2585">
        <f>HYPERLINK("https://hotel-media.eclerx.com/savepage/tk_15468538158489995_sr_273.html","info")</f>
        <v/>
      </c>
      <c r="AA2585" t="n">
        <v>-2311909</v>
      </c>
      <c r="AB2585" t="s"/>
      <c r="AC2585" t="s"/>
      <c r="AD2585" t="s">
        <v>86</v>
      </c>
      <c r="AE2585" t="s"/>
      <c r="AF2585" t="s"/>
      <c r="AG2585" t="s"/>
      <c r="AH2585" t="s"/>
      <c r="AI2585" t="s"/>
      <c r="AJ2585" t="s"/>
      <c r="AK2585" t="s">
        <v>87</v>
      </c>
      <c r="AL2585" t="s"/>
      <c r="AM2585" t="s"/>
      <c r="AN2585" t="s">
        <v>87</v>
      </c>
      <c r="AO2585" t="s"/>
      <c r="AP2585" t="n">
        <v>79</v>
      </c>
      <c r="AQ2585" t="s">
        <v>88</v>
      </c>
      <c r="AR2585" t="s">
        <v>119</v>
      </c>
      <c r="AS2585" t="s"/>
      <c r="AT2585" t="s">
        <v>90</v>
      </c>
      <c r="AU2585" t="s"/>
      <c r="AV2585" t="s"/>
      <c r="AW2585" t="s"/>
      <c r="AX2585" t="s"/>
      <c r="AY2585" t="n">
        <v>2311909</v>
      </c>
      <c r="AZ2585" t="s">
        <v>465</v>
      </c>
      <c r="BA2585" t="s"/>
      <c r="BB2585" t="n">
        <v>27819</v>
      </c>
      <c r="BC2585" t="n">
        <v>53.557115147355</v>
      </c>
      <c r="BD2585" t="n">
        <v>53.557115147355</v>
      </c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92</v>
      </c>
    </row>
    <row r="2586" spans="1:70">
      <c r="A2586" t="s">
        <v>70</v>
      </c>
      <c r="B2586" t="s">
        <v>71</v>
      </c>
      <c r="C2586" t="s">
        <v>72</v>
      </c>
      <c r="D2586" t="n">
        <v>2</v>
      </c>
      <c r="E2586" t="s">
        <v>464</v>
      </c>
      <c r="F2586" t="n">
        <v>-1</v>
      </c>
      <c r="G2586" t="s">
        <v>74</v>
      </c>
      <c r="H2586" t="s">
        <v>75</v>
      </c>
      <c r="I2586" t="s"/>
      <c r="J2586" t="s">
        <v>74</v>
      </c>
      <c r="K2586" t="n">
        <v>239</v>
      </c>
      <c r="L2586" t="s">
        <v>76</v>
      </c>
      <c r="M2586" t="s"/>
      <c r="N2586" t="s">
        <v>473</v>
      </c>
      <c r="O2586" t="s">
        <v>78</v>
      </c>
      <c r="P2586" t="s">
        <v>464</v>
      </c>
      <c r="Q2586" t="s"/>
      <c r="R2586" t="s">
        <v>153</v>
      </c>
      <c r="S2586" t="s">
        <v>179</v>
      </c>
      <c r="T2586" t="s">
        <v>81</v>
      </c>
      <c r="U2586" t="s">
        <v>82</v>
      </c>
      <c r="V2586" t="s">
        <v>83</v>
      </c>
      <c r="W2586" t="s">
        <v>97</v>
      </c>
      <c r="X2586" t="s"/>
      <c r="Y2586" t="s">
        <v>85</v>
      </c>
      <c r="Z2586">
        <f>HYPERLINK("https://hotel-media.eclerx.com/savepage/tk_15468538158489995_sr_273.html","info")</f>
        <v/>
      </c>
      <c r="AA2586" t="n">
        <v>-2311909</v>
      </c>
      <c r="AB2586" t="s"/>
      <c r="AC2586" t="s"/>
      <c r="AD2586" t="s">
        <v>86</v>
      </c>
      <c r="AE2586" t="s"/>
      <c r="AF2586" t="s"/>
      <c r="AG2586" t="s"/>
      <c r="AH2586" t="s"/>
      <c r="AI2586" t="s"/>
      <c r="AJ2586" t="s"/>
      <c r="AK2586" t="s">
        <v>87</v>
      </c>
      <c r="AL2586" t="s"/>
      <c r="AM2586" t="s"/>
      <c r="AN2586" t="s">
        <v>87</v>
      </c>
      <c r="AO2586" t="s"/>
      <c r="AP2586" t="n">
        <v>79</v>
      </c>
      <c r="AQ2586" t="s">
        <v>88</v>
      </c>
      <c r="AR2586" t="s">
        <v>89</v>
      </c>
      <c r="AS2586" t="s"/>
      <c r="AT2586" t="s">
        <v>90</v>
      </c>
      <c r="AU2586" t="s"/>
      <c r="AV2586" t="s"/>
      <c r="AW2586" t="s"/>
      <c r="AX2586" t="s"/>
      <c r="AY2586" t="n">
        <v>2311909</v>
      </c>
      <c r="AZ2586" t="s">
        <v>465</v>
      </c>
      <c r="BA2586" t="s"/>
      <c r="BB2586" t="n">
        <v>27819</v>
      </c>
      <c r="BC2586" t="n">
        <v>53.557115147355</v>
      </c>
      <c r="BD2586" t="n">
        <v>53.557115147355</v>
      </c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92</v>
      </c>
    </row>
    <row r="2587" spans="1:70">
      <c r="A2587" t="s">
        <v>70</v>
      </c>
      <c r="B2587" t="s">
        <v>71</v>
      </c>
      <c r="C2587" t="s">
        <v>72</v>
      </c>
      <c r="D2587" t="n">
        <v>2</v>
      </c>
      <c r="E2587" t="s">
        <v>464</v>
      </c>
      <c r="F2587" t="n">
        <v>-1</v>
      </c>
      <c r="G2587" t="s">
        <v>74</v>
      </c>
      <c r="H2587" t="s">
        <v>75</v>
      </c>
      <c r="I2587" t="s"/>
      <c r="J2587" t="s">
        <v>74</v>
      </c>
      <c r="K2587" t="n">
        <v>240</v>
      </c>
      <c r="L2587" t="s">
        <v>76</v>
      </c>
      <c r="M2587" t="s"/>
      <c r="N2587" t="s">
        <v>169</v>
      </c>
      <c r="O2587" t="s">
        <v>78</v>
      </c>
      <c r="P2587" t="s">
        <v>464</v>
      </c>
      <c r="Q2587" t="s"/>
      <c r="R2587" t="s">
        <v>153</v>
      </c>
      <c r="S2587" t="s">
        <v>181</v>
      </c>
      <c r="T2587" t="s">
        <v>81</v>
      </c>
      <c r="U2587" t="s">
        <v>82</v>
      </c>
      <c r="V2587" t="s">
        <v>83</v>
      </c>
      <c r="W2587" t="s">
        <v>97</v>
      </c>
      <c r="X2587" t="s"/>
      <c r="Y2587" t="s">
        <v>85</v>
      </c>
      <c r="Z2587">
        <f>HYPERLINK("https://hotel-media.eclerx.com/savepage/tk_15468538158489995_sr_273.html","info")</f>
        <v/>
      </c>
      <c r="AA2587" t="n">
        <v>-2311909</v>
      </c>
      <c r="AB2587" t="s"/>
      <c r="AC2587" t="s"/>
      <c r="AD2587" t="s">
        <v>86</v>
      </c>
      <c r="AE2587" t="s"/>
      <c r="AF2587" t="s"/>
      <c r="AG2587" t="s"/>
      <c r="AH2587" t="s"/>
      <c r="AI2587" t="s"/>
      <c r="AJ2587" t="s"/>
      <c r="AK2587" t="s">
        <v>87</v>
      </c>
      <c r="AL2587" t="s"/>
      <c r="AM2587" t="s"/>
      <c r="AN2587" t="s">
        <v>87</v>
      </c>
      <c r="AO2587" t="s"/>
      <c r="AP2587" t="n">
        <v>79</v>
      </c>
      <c r="AQ2587" t="s">
        <v>88</v>
      </c>
      <c r="AR2587" t="s">
        <v>121</v>
      </c>
      <c r="AS2587" t="s"/>
      <c r="AT2587" t="s">
        <v>90</v>
      </c>
      <c r="AU2587" t="s"/>
      <c r="AV2587" t="s"/>
      <c r="AW2587" t="s"/>
      <c r="AX2587" t="s"/>
      <c r="AY2587" t="n">
        <v>2311909</v>
      </c>
      <c r="AZ2587" t="s">
        <v>465</v>
      </c>
      <c r="BA2587" t="s"/>
      <c r="BB2587" t="n">
        <v>27819</v>
      </c>
      <c r="BC2587" t="n">
        <v>53.557115147355</v>
      </c>
      <c r="BD2587" t="n">
        <v>53.557115147355</v>
      </c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92</v>
      </c>
    </row>
    <row r="2588" spans="1:70">
      <c r="A2588" t="s">
        <v>70</v>
      </c>
      <c r="B2588" t="s">
        <v>71</v>
      </c>
      <c r="C2588" t="s">
        <v>72</v>
      </c>
      <c r="D2588" t="n">
        <v>2</v>
      </c>
      <c r="E2588" t="s">
        <v>464</v>
      </c>
      <c r="F2588" t="n">
        <v>-1</v>
      </c>
      <c r="G2588" t="s">
        <v>74</v>
      </c>
      <c r="H2588" t="s">
        <v>75</v>
      </c>
      <c r="I2588" t="s"/>
      <c r="J2588" t="s">
        <v>74</v>
      </c>
      <c r="K2588" t="n">
        <v>242</v>
      </c>
      <c r="L2588" t="s">
        <v>76</v>
      </c>
      <c r="M2588" t="s"/>
      <c r="N2588" t="s">
        <v>474</v>
      </c>
      <c r="O2588" t="s">
        <v>78</v>
      </c>
      <c r="P2588" t="s">
        <v>464</v>
      </c>
      <c r="Q2588" t="s"/>
      <c r="R2588" t="s">
        <v>153</v>
      </c>
      <c r="S2588" t="s">
        <v>374</v>
      </c>
      <c r="T2588" t="s">
        <v>81</v>
      </c>
      <c r="U2588" t="s">
        <v>82</v>
      </c>
      <c r="V2588" t="s">
        <v>83</v>
      </c>
      <c r="W2588" t="s">
        <v>97</v>
      </c>
      <c r="X2588" t="s"/>
      <c r="Y2588" t="s">
        <v>85</v>
      </c>
      <c r="Z2588">
        <f>HYPERLINK("https://hotel-media.eclerx.com/savepage/tk_15468538158489995_sr_273.html","info")</f>
        <v/>
      </c>
      <c r="AA2588" t="n">
        <v>-2311909</v>
      </c>
      <c r="AB2588" t="s"/>
      <c r="AC2588" t="s"/>
      <c r="AD2588" t="s">
        <v>86</v>
      </c>
      <c r="AE2588" t="s"/>
      <c r="AF2588" t="s"/>
      <c r="AG2588" t="s"/>
      <c r="AH2588" t="s"/>
      <c r="AI2588" t="s"/>
      <c r="AJ2588" t="s"/>
      <c r="AK2588" t="s">
        <v>87</v>
      </c>
      <c r="AL2588" t="s"/>
      <c r="AM2588" t="s"/>
      <c r="AN2588" t="s">
        <v>87</v>
      </c>
      <c r="AO2588" t="s"/>
      <c r="AP2588" t="n">
        <v>79</v>
      </c>
      <c r="AQ2588" t="s">
        <v>88</v>
      </c>
      <c r="AR2588" t="s">
        <v>89</v>
      </c>
      <c r="AS2588" t="s"/>
      <c r="AT2588" t="s">
        <v>90</v>
      </c>
      <c r="AU2588" t="s"/>
      <c r="AV2588" t="s"/>
      <c r="AW2588" t="s"/>
      <c r="AX2588" t="s"/>
      <c r="AY2588" t="n">
        <v>2311909</v>
      </c>
      <c r="AZ2588" t="s">
        <v>465</v>
      </c>
      <c r="BA2588" t="s"/>
      <c r="BB2588" t="n">
        <v>27819</v>
      </c>
      <c r="BC2588" t="n">
        <v>53.557115147355</v>
      </c>
      <c r="BD2588" t="n">
        <v>53.557115147355</v>
      </c>
      <c r="BE2588" t="s"/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92</v>
      </c>
    </row>
    <row r="2589" spans="1:70">
      <c r="A2589" t="s">
        <v>70</v>
      </c>
      <c r="B2589" t="s">
        <v>71</v>
      </c>
      <c r="C2589" t="s">
        <v>72</v>
      </c>
      <c r="D2589" t="n">
        <v>2</v>
      </c>
      <c r="E2589" t="s">
        <v>464</v>
      </c>
      <c r="F2589" t="n">
        <v>-1</v>
      </c>
      <c r="G2589" t="s">
        <v>74</v>
      </c>
      <c r="H2589" t="s">
        <v>75</v>
      </c>
      <c r="I2589" t="s"/>
      <c r="J2589" t="s">
        <v>74</v>
      </c>
      <c r="K2589" t="n">
        <v>254</v>
      </c>
      <c r="L2589" t="s">
        <v>76</v>
      </c>
      <c r="M2589" t="s"/>
      <c r="N2589" t="s">
        <v>470</v>
      </c>
      <c r="O2589" t="s">
        <v>78</v>
      </c>
      <c r="P2589" t="s">
        <v>464</v>
      </c>
      <c r="Q2589" t="s"/>
      <c r="R2589" t="s">
        <v>153</v>
      </c>
      <c r="S2589" t="s">
        <v>475</v>
      </c>
      <c r="T2589" t="s">
        <v>81</v>
      </c>
      <c r="U2589" t="s">
        <v>82</v>
      </c>
      <c r="V2589" t="s">
        <v>83</v>
      </c>
      <c r="W2589" t="s">
        <v>84</v>
      </c>
      <c r="X2589" t="s"/>
      <c r="Y2589" t="s">
        <v>85</v>
      </c>
      <c r="Z2589">
        <f>HYPERLINK("https://hotel-media.eclerx.com/savepage/tk_15468538158489995_sr_273.html","info")</f>
        <v/>
      </c>
      <c r="AA2589" t="n">
        <v>-2311909</v>
      </c>
      <c r="AB2589" t="s"/>
      <c r="AC2589" t="s"/>
      <c r="AD2589" t="s">
        <v>86</v>
      </c>
      <c r="AE2589" t="s"/>
      <c r="AF2589" t="s"/>
      <c r="AG2589" t="s"/>
      <c r="AH2589" t="s"/>
      <c r="AI2589" t="s"/>
      <c r="AJ2589" t="s"/>
      <c r="AK2589" t="s">
        <v>87</v>
      </c>
      <c r="AL2589" t="s"/>
      <c r="AM2589" t="s"/>
      <c r="AN2589" t="s">
        <v>87</v>
      </c>
      <c r="AO2589" t="s"/>
      <c r="AP2589" t="n">
        <v>79</v>
      </c>
      <c r="AQ2589" t="s">
        <v>88</v>
      </c>
      <c r="AR2589" t="s">
        <v>124</v>
      </c>
      <c r="AS2589" t="s"/>
      <c r="AT2589" t="s">
        <v>90</v>
      </c>
      <c r="AU2589" t="s"/>
      <c r="AV2589" t="s"/>
      <c r="AW2589" t="s"/>
      <c r="AX2589" t="s"/>
      <c r="AY2589" t="n">
        <v>2311909</v>
      </c>
      <c r="AZ2589" t="s">
        <v>465</v>
      </c>
      <c r="BA2589" t="s"/>
      <c r="BB2589" t="n">
        <v>27819</v>
      </c>
      <c r="BC2589" t="n">
        <v>53.557115147355</v>
      </c>
      <c r="BD2589" t="n">
        <v>53.557115147355</v>
      </c>
      <c r="BE2589" t="s"/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92</v>
      </c>
    </row>
    <row r="2590" spans="1:70">
      <c r="A2590" t="s">
        <v>70</v>
      </c>
      <c r="B2590" t="s">
        <v>71</v>
      </c>
      <c r="C2590" t="s">
        <v>72</v>
      </c>
      <c r="D2590" t="n">
        <v>2</v>
      </c>
      <c r="E2590" t="s">
        <v>464</v>
      </c>
      <c r="F2590" t="n">
        <v>-1</v>
      </c>
      <c r="G2590" t="s">
        <v>74</v>
      </c>
      <c r="H2590" t="s">
        <v>75</v>
      </c>
      <c r="I2590" t="s"/>
      <c r="J2590" t="s">
        <v>74</v>
      </c>
      <c r="K2590" t="n">
        <v>254</v>
      </c>
      <c r="L2590" t="s">
        <v>76</v>
      </c>
      <c r="M2590" t="s"/>
      <c r="N2590" t="s">
        <v>470</v>
      </c>
      <c r="O2590" t="s">
        <v>78</v>
      </c>
      <c r="P2590" t="s">
        <v>464</v>
      </c>
      <c r="Q2590" t="s"/>
      <c r="R2590" t="s">
        <v>153</v>
      </c>
      <c r="S2590" t="s">
        <v>475</v>
      </c>
      <c r="T2590" t="s">
        <v>81</v>
      </c>
      <c r="U2590" t="s">
        <v>82</v>
      </c>
      <c r="V2590" t="s">
        <v>83</v>
      </c>
      <c r="W2590" t="s">
        <v>84</v>
      </c>
      <c r="X2590" t="s"/>
      <c r="Y2590" t="s">
        <v>85</v>
      </c>
      <c r="Z2590">
        <f>HYPERLINK("https://hotel-media.eclerx.com/savepage/tk_15468538158489995_sr_273.html","info")</f>
        <v/>
      </c>
      <c r="AA2590" t="n">
        <v>-2311909</v>
      </c>
      <c r="AB2590" t="s"/>
      <c r="AC2590" t="s"/>
      <c r="AD2590" t="s">
        <v>86</v>
      </c>
      <c r="AE2590" t="s"/>
      <c r="AF2590" t="s"/>
      <c r="AG2590" t="s"/>
      <c r="AH2590" t="s"/>
      <c r="AI2590" t="s"/>
      <c r="AJ2590" t="s"/>
      <c r="AK2590" t="s">
        <v>87</v>
      </c>
      <c r="AL2590" t="s"/>
      <c r="AM2590" t="s"/>
      <c r="AN2590" t="s">
        <v>87</v>
      </c>
      <c r="AO2590" t="s"/>
      <c r="AP2590" t="n">
        <v>79</v>
      </c>
      <c r="AQ2590" t="s">
        <v>88</v>
      </c>
      <c r="AR2590" t="s">
        <v>119</v>
      </c>
      <c r="AS2590" t="s"/>
      <c r="AT2590" t="s">
        <v>90</v>
      </c>
      <c r="AU2590" t="s"/>
      <c r="AV2590" t="s"/>
      <c r="AW2590" t="s"/>
      <c r="AX2590" t="s"/>
      <c r="AY2590" t="n">
        <v>2311909</v>
      </c>
      <c r="AZ2590" t="s">
        <v>465</v>
      </c>
      <c r="BA2590" t="s"/>
      <c r="BB2590" t="n">
        <v>27819</v>
      </c>
      <c r="BC2590" t="n">
        <v>53.557115147355</v>
      </c>
      <c r="BD2590" t="n">
        <v>53.557115147355</v>
      </c>
      <c r="BE2590" t="s"/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92</v>
      </c>
    </row>
    <row r="2591" spans="1:70">
      <c r="A2591" t="s">
        <v>70</v>
      </c>
      <c r="B2591" t="s">
        <v>71</v>
      </c>
      <c r="C2591" t="s">
        <v>72</v>
      </c>
      <c r="D2591" t="n">
        <v>2</v>
      </c>
      <c r="E2591" t="s">
        <v>464</v>
      </c>
      <c r="F2591" t="n">
        <v>-1</v>
      </c>
      <c r="G2591" t="s">
        <v>74</v>
      </c>
      <c r="H2591" t="s">
        <v>75</v>
      </c>
      <c r="I2591" t="s"/>
      <c r="J2591" t="s">
        <v>74</v>
      </c>
      <c r="K2591" t="n">
        <v>254</v>
      </c>
      <c r="L2591" t="s">
        <v>76</v>
      </c>
      <c r="M2591" t="s"/>
      <c r="N2591" t="s">
        <v>476</v>
      </c>
      <c r="O2591" t="s">
        <v>78</v>
      </c>
      <c r="P2591" t="s">
        <v>464</v>
      </c>
      <c r="Q2591" t="s"/>
      <c r="R2591" t="s">
        <v>153</v>
      </c>
      <c r="S2591" t="s">
        <v>475</v>
      </c>
      <c r="T2591" t="s">
        <v>81</v>
      </c>
      <c r="U2591" t="s">
        <v>82</v>
      </c>
      <c r="V2591" t="s">
        <v>83</v>
      </c>
      <c r="W2591" t="s">
        <v>84</v>
      </c>
      <c r="X2591" t="s"/>
      <c r="Y2591" t="s">
        <v>85</v>
      </c>
      <c r="Z2591">
        <f>HYPERLINK("https://hotel-media.eclerx.com/savepage/tk_15468538158489995_sr_273.html","info")</f>
        <v/>
      </c>
      <c r="AA2591" t="n">
        <v>-2311909</v>
      </c>
      <c r="AB2591" t="s"/>
      <c r="AC2591" t="s"/>
      <c r="AD2591" t="s">
        <v>86</v>
      </c>
      <c r="AE2591" t="s"/>
      <c r="AF2591" t="s"/>
      <c r="AG2591" t="s"/>
      <c r="AH2591" t="s"/>
      <c r="AI2591" t="s"/>
      <c r="AJ2591" t="s"/>
      <c r="AK2591" t="s">
        <v>87</v>
      </c>
      <c r="AL2591" t="s"/>
      <c r="AM2591" t="s"/>
      <c r="AN2591" t="s">
        <v>87</v>
      </c>
      <c r="AO2591" t="s"/>
      <c r="AP2591" t="n">
        <v>79</v>
      </c>
      <c r="AQ2591" t="s">
        <v>88</v>
      </c>
      <c r="AR2591" t="s">
        <v>121</v>
      </c>
      <c r="AS2591" t="s"/>
      <c r="AT2591" t="s">
        <v>90</v>
      </c>
      <c r="AU2591" t="s"/>
      <c r="AV2591" t="s"/>
      <c r="AW2591" t="s"/>
      <c r="AX2591" t="s"/>
      <c r="AY2591" t="n">
        <v>2311909</v>
      </c>
      <c r="AZ2591" t="s">
        <v>465</v>
      </c>
      <c r="BA2591" t="s"/>
      <c r="BB2591" t="n">
        <v>27819</v>
      </c>
      <c r="BC2591" t="n">
        <v>53.557115147355</v>
      </c>
      <c r="BD2591" t="n">
        <v>53.557115147355</v>
      </c>
      <c r="BE2591" t="s"/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92</v>
      </c>
    </row>
    <row r="2592" spans="1:70">
      <c r="A2592" t="s">
        <v>70</v>
      </c>
      <c r="B2592" t="s">
        <v>71</v>
      </c>
      <c r="C2592" t="s">
        <v>72</v>
      </c>
      <c r="D2592" t="n">
        <v>2</v>
      </c>
      <c r="E2592" t="s">
        <v>464</v>
      </c>
      <c r="F2592" t="n">
        <v>-1</v>
      </c>
      <c r="G2592" t="s">
        <v>74</v>
      </c>
      <c r="H2592" t="s">
        <v>75</v>
      </c>
      <c r="I2592" t="s"/>
      <c r="J2592" t="s">
        <v>74</v>
      </c>
      <c r="K2592" t="n">
        <v>256</v>
      </c>
      <c r="L2592" t="s">
        <v>76</v>
      </c>
      <c r="M2592" t="s"/>
      <c r="N2592" t="s">
        <v>477</v>
      </c>
      <c r="O2592" t="s">
        <v>78</v>
      </c>
      <c r="P2592" t="s">
        <v>464</v>
      </c>
      <c r="Q2592" t="s"/>
      <c r="R2592" t="s">
        <v>153</v>
      </c>
      <c r="S2592" t="s">
        <v>413</v>
      </c>
      <c r="T2592" t="s">
        <v>81</v>
      </c>
      <c r="U2592" t="s">
        <v>82</v>
      </c>
      <c r="V2592" t="s">
        <v>83</v>
      </c>
      <c r="W2592" t="s">
        <v>97</v>
      </c>
      <c r="X2592" t="s"/>
      <c r="Y2592" t="s">
        <v>85</v>
      </c>
      <c r="Z2592">
        <f>HYPERLINK("https://hotel-media.eclerx.com/savepage/tk_15468538158489995_sr_273.html","info")</f>
        <v/>
      </c>
      <c r="AA2592" t="n">
        <v>-2311909</v>
      </c>
      <c r="AB2592" t="s"/>
      <c r="AC2592" t="s"/>
      <c r="AD2592" t="s">
        <v>86</v>
      </c>
      <c r="AE2592" t="s"/>
      <c r="AF2592" t="s"/>
      <c r="AG2592" t="s"/>
      <c r="AH2592" t="s"/>
      <c r="AI2592" t="s"/>
      <c r="AJ2592" t="s"/>
      <c r="AK2592" t="s">
        <v>87</v>
      </c>
      <c r="AL2592" t="s"/>
      <c r="AM2592" t="s"/>
      <c r="AN2592" t="s">
        <v>87</v>
      </c>
      <c r="AO2592" t="s"/>
      <c r="AP2592" t="n">
        <v>79</v>
      </c>
      <c r="AQ2592" t="s">
        <v>88</v>
      </c>
      <c r="AR2592" t="s">
        <v>89</v>
      </c>
      <c r="AS2592" t="s"/>
      <c r="AT2592" t="s">
        <v>90</v>
      </c>
      <c r="AU2592" t="s"/>
      <c r="AV2592" t="s"/>
      <c r="AW2592" t="s"/>
      <c r="AX2592" t="s"/>
      <c r="AY2592" t="n">
        <v>2311909</v>
      </c>
      <c r="AZ2592" t="s">
        <v>465</v>
      </c>
      <c r="BA2592" t="s"/>
      <c r="BB2592" t="n">
        <v>27819</v>
      </c>
      <c r="BC2592" t="n">
        <v>53.557115147355</v>
      </c>
      <c r="BD2592" t="n">
        <v>53.557115147355</v>
      </c>
      <c r="BE2592" t="s"/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92</v>
      </c>
    </row>
    <row r="2593" spans="1:70">
      <c r="A2593" t="s">
        <v>70</v>
      </c>
      <c r="B2593" t="s">
        <v>71</v>
      </c>
      <c r="C2593" t="s">
        <v>72</v>
      </c>
      <c r="D2593" t="n">
        <v>2</v>
      </c>
      <c r="E2593" t="s">
        <v>464</v>
      </c>
      <c r="F2593" t="n">
        <v>-1</v>
      </c>
      <c r="G2593" t="s">
        <v>74</v>
      </c>
      <c r="H2593" t="s">
        <v>75</v>
      </c>
      <c r="I2593" t="s"/>
      <c r="J2593" t="s">
        <v>74</v>
      </c>
      <c r="K2593" t="n">
        <v>258</v>
      </c>
      <c r="L2593" t="s">
        <v>76</v>
      </c>
      <c r="M2593" t="s"/>
      <c r="N2593" t="s">
        <v>478</v>
      </c>
      <c r="O2593" t="s">
        <v>78</v>
      </c>
      <c r="P2593" t="s">
        <v>464</v>
      </c>
      <c r="Q2593" t="s"/>
      <c r="R2593" t="s">
        <v>153</v>
      </c>
      <c r="S2593" t="s">
        <v>479</v>
      </c>
      <c r="T2593" t="s">
        <v>81</v>
      </c>
      <c r="U2593" t="s">
        <v>82</v>
      </c>
      <c r="V2593" t="s">
        <v>83</v>
      </c>
      <c r="W2593" t="s">
        <v>97</v>
      </c>
      <c r="X2593" t="s"/>
      <c r="Y2593" t="s">
        <v>85</v>
      </c>
      <c r="Z2593">
        <f>HYPERLINK("https://hotel-media.eclerx.com/savepage/tk_15468538158489995_sr_273.html","info")</f>
        <v/>
      </c>
      <c r="AA2593" t="n">
        <v>-2311909</v>
      </c>
      <c r="AB2593" t="s"/>
      <c r="AC2593" t="s"/>
      <c r="AD2593" t="s">
        <v>86</v>
      </c>
      <c r="AE2593" t="s"/>
      <c r="AF2593" t="s"/>
      <c r="AG2593" t="s"/>
      <c r="AH2593" t="s"/>
      <c r="AI2593" t="s"/>
      <c r="AJ2593" t="s"/>
      <c r="AK2593" t="s">
        <v>87</v>
      </c>
      <c r="AL2593" t="s"/>
      <c r="AM2593" t="s"/>
      <c r="AN2593" t="s">
        <v>87</v>
      </c>
      <c r="AO2593" t="s"/>
      <c r="AP2593" t="n">
        <v>79</v>
      </c>
      <c r="AQ2593" t="s">
        <v>88</v>
      </c>
      <c r="AR2593" t="s">
        <v>127</v>
      </c>
      <c r="AS2593" t="s"/>
      <c r="AT2593" t="s">
        <v>90</v>
      </c>
      <c r="AU2593" t="s"/>
      <c r="AV2593" t="s"/>
      <c r="AW2593" t="s"/>
      <c r="AX2593" t="s"/>
      <c r="AY2593" t="n">
        <v>2311909</v>
      </c>
      <c r="AZ2593" t="s">
        <v>465</v>
      </c>
      <c r="BA2593" t="s"/>
      <c r="BB2593" t="n">
        <v>27819</v>
      </c>
      <c r="BC2593" t="n">
        <v>53.557115147355</v>
      </c>
      <c r="BD2593" t="n">
        <v>53.557115147355</v>
      </c>
      <c r="BE2593" t="s"/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92</v>
      </c>
    </row>
    <row r="2594" spans="1:70">
      <c r="A2594" t="s">
        <v>70</v>
      </c>
      <c r="B2594" t="s">
        <v>71</v>
      </c>
      <c r="C2594" t="s">
        <v>72</v>
      </c>
      <c r="D2594" t="n">
        <v>2</v>
      </c>
      <c r="E2594" t="s">
        <v>464</v>
      </c>
      <c r="F2594" t="n">
        <v>-1</v>
      </c>
      <c r="G2594" t="s">
        <v>74</v>
      </c>
      <c r="H2594" t="s">
        <v>75</v>
      </c>
      <c r="I2594" t="s"/>
      <c r="J2594" t="s">
        <v>74</v>
      </c>
      <c r="K2594" t="n">
        <v>261</v>
      </c>
      <c r="L2594" t="s">
        <v>76</v>
      </c>
      <c r="M2594" t="s"/>
      <c r="N2594" t="s">
        <v>480</v>
      </c>
      <c r="O2594" t="s">
        <v>78</v>
      </c>
      <c r="P2594" t="s">
        <v>464</v>
      </c>
      <c r="Q2594" t="s"/>
      <c r="R2594" t="s">
        <v>153</v>
      </c>
      <c r="S2594" t="s">
        <v>184</v>
      </c>
      <c r="T2594" t="s">
        <v>81</v>
      </c>
      <c r="U2594" t="s">
        <v>82</v>
      </c>
      <c r="V2594" t="s">
        <v>83</v>
      </c>
      <c r="W2594" t="s">
        <v>97</v>
      </c>
      <c r="X2594" t="s"/>
      <c r="Y2594" t="s">
        <v>85</v>
      </c>
      <c r="Z2594">
        <f>HYPERLINK("https://hotel-media.eclerx.com/savepage/tk_15468538158489995_sr_273.html","info")</f>
        <v/>
      </c>
      <c r="AA2594" t="n">
        <v>-2311909</v>
      </c>
      <c r="AB2594" t="s"/>
      <c r="AC2594" t="s"/>
      <c r="AD2594" t="s">
        <v>86</v>
      </c>
      <c r="AE2594" t="s"/>
      <c r="AF2594" t="s"/>
      <c r="AG2594" t="s"/>
      <c r="AH2594" t="s"/>
      <c r="AI2594" t="s"/>
      <c r="AJ2594" t="s"/>
      <c r="AK2594" t="s">
        <v>87</v>
      </c>
      <c r="AL2594" t="s"/>
      <c r="AM2594" t="s"/>
      <c r="AN2594" t="s">
        <v>87</v>
      </c>
      <c r="AO2594" t="s"/>
      <c r="AP2594" t="n">
        <v>79</v>
      </c>
      <c r="AQ2594" t="s">
        <v>88</v>
      </c>
      <c r="AR2594" t="s">
        <v>130</v>
      </c>
      <c r="AS2594" t="s"/>
      <c r="AT2594" t="s">
        <v>90</v>
      </c>
      <c r="AU2594" t="s"/>
      <c r="AV2594" t="s"/>
      <c r="AW2594" t="s"/>
      <c r="AX2594" t="s"/>
      <c r="AY2594" t="n">
        <v>2311909</v>
      </c>
      <c r="AZ2594" t="s">
        <v>465</v>
      </c>
      <c r="BA2594" t="s"/>
      <c r="BB2594" t="n">
        <v>27819</v>
      </c>
      <c r="BC2594" t="n">
        <v>53.557115147355</v>
      </c>
      <c r="BD2594" t="n">
        <v>53.557115147355</v>
      </c>
      <c r="BE2594" t="s"/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92</v>
      </c>
    </row>
    <row r="2595" spans="1:70">
      <c r="A2595" t="s">
        <v>70</v>
      </c>
      <c r="B2595" t="s">
        <v>71</v>
      </c>
      <c r="C2595" t="s">
        <v>72</v>
      </c>
      <c r="D2595" t="n">
        <v>2</v>
      </c>
      <c r="E2595" t="s">
        <v>464</v>
      </c>
      <c r="F2595" t="n">
        <v>-1</v>
      </c>
      <c r="G2595" t="s">
        <v>74</v>
      </c>
      <c r="H2595" t="s">
        <v>75</v>
      </c>
      <c r="I2595" t="s"/>
      <c r="J2595" t="s">
        <v>74</v>
      </c>
      <c r="K2595" t="n">
        <v>265</v>
      </c>
      <c r="L2595" t="s">
        <v>76</v>
      </c>
      <c r="M2595" t="s"/>
      <c r="N2595" t="s">
        <v>477</v>
      </c>
      <c r="O2595" t="s">
        <v>78</v>
      </c>
      <c r="P2595" t="s">
        <v>464</v>
      </c>
      <c r="Q2595" t="s"/>
      <c r="R2595" t="s">
        <v>153</v>
      </c>
      <c r="S2595" t="s">
        <v>481</v>
      </c>
      <c r="T2595" t="s">
        <v>81</v>
      </c>
      <c r="U2595" t="s">
        <v>82</v>
      </c>
      <c r="V2595" t="s">
        <v>83</v>
      </c>
      <c r="W2595" t="s">
        <v>97</v>
      </c>
      <c r="X2595" t="s"/>
      <c r="Y2595" t="s">
        <v>85</v>
      </c>
      <c r="Z2595">
        <f>HYPERLINK("https://hotel-media.eclerx.com/savepage/tk_15468538158489995_sr_273.html","info")</f>
        <v/>
      </c>
      <c r="AA2595" t="n">
        <v>-2311909</v>
      </c>
      <c r="AB2595" t="s"/>
      <c r="AC2595" t="s"/>
      <c r="AD2595" t="s">
        <v>86</v>
      </c>
      <c r="AE2595" t="s"/>
      <c r="AF2595" t="s"/>
      <c r="AG2595" t="s"/>
      <c r="AH2595" t="s"/>
      <c r="AI2595" t="s"/>
      <c r="AJ2595" t="s"/>
      <c r="AK2595" t="s">
        <v>87</v>
      </c>
      <c r="AL2595" t="s"/>
      <c r="AM2595" t="s"/>
      <c r="AN2595" t="s">
        <v>87</v>
      </c>
      <c r="AO2595" t="s"/>
      <c r="AP2595" t="n">
        <v>79</v>
      </c>
      <c r="AQ2595" t="s">
        <v>88</v>
      </c>
      <c r="AR2595" t="s">
        <v>472</v>
      </c>
      <c r="AS2595" t="s"/>
      <c r="AT2595" t="s">
        <v>90</v>
      </c>
      <c r="AU2595" t="s"/>
      <c r="AV2595" t="s"/>
      <c r="AW2595" t="s"/>
      <c r="AX2595" t="s"/>
      <c r="AY2595" t="n">
        <v>2311909</v>
      </c>
      <c r="AZ2595" t="s">
        <v>465</v>
      </c>
      <c r="BA2595" t="s"/>
      <c r="BB2595" t="n">
        <v>27819</v>
      </c>
      <c r="BC2595" t="n">
        <v>53.557115147355</v>
      </c>
      <c r="BD2595" t="n">
        <v>53.557115147355</v>
      </c>
      <c r="BE2595" t="s"/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92</v>
      </c>
    </row>
    <row r="2596" spans="1:70">
      <c r="A2596" t="s">
        <v>70</v>
      </c>
      <c r="B2596" t="s">
        <v>71</v>
      </c>
      <c r="C2596" t="s">
        <v>72</v>
      </c>
      <c r="D2596" t="n">
        <v>2</v>
      </c>
      <c r="E2596" t="s">
        <v>464</v>
      </c>
      <c r="F2596" t="n">
        <v>-1</v>
      </c>
      <c r="G2596" t="s">
        <v>74</v>
      </c>
      <c r="H2596" t="s">
        <v>75</v>
      </c>
      <c r="I2596" t="s"/>
      <c r="J2596" t="s">
        <v>74</v>
      </c>
      <c r="K2596" t="n">
        <v>265</v>
      </c>
      <c r="L2596" t="s">
        <v>76</v>
      </c>
      <c r="M2596" t="s"/>
      <c r="N2596" t="s">
        <v>482</v>
      </c>
      <c r="O2596" t="s">
        <v>78</v>
      </c>
      <c r="P2596" t="s">
        <v>464</v>
      </c>
      <c r="Q2596" t="s"/>
      <c r="R2596" t="s">
        <v>153</v>
      </c>
      <c r="S2596" t="s">
        <v>481</v>
      </c>
      <c r="T2596" t="s">
        <v>81</v>
      </c>
      <c r="U2596" t="s">
        <v>82</v>
      </c>
      <c r="V2596" t="s">
        <v>83</v>
      </c>
      <c r="W2596" t="s">
        <v>97</v>
      </c>
      <c r="X2596" t="s"/>
      <c r="Y2596" t="s">
        <v>85</v>
      </c>
      <c r="Z2596">
        <f>HYPERLINK("https://hotel-media.eclerx.com/savepage/tk_15468538158489995_sr_273.html","info")</f>
        <v/>
      </c>
      <c r="AA2596" t="n">
        <v>-2311909</v>
      </c>
      <c r="AB2596" t="s"/>
      <c r="AC2596" t="s"/>
      <c r="AD2596" t="s">
        <v>86</v>
      </c>
      <c r="AE2596" t="s"/>
      <c r="AF2596" t="s"/>
      <c r="AG2596" t="s"/>
      <c r="AH2596" t="s"/>
      <c r="AI2596" t="s"/>
      <c r="AJ2596" t="s"/>
      <c r="AK2596" t="s">
        <v>87</v>
      </c>
      <c r="AL2596" t="s"/>
      <c r="AM2596" t="s"/>
      <c r="AN2596" t="s">
        <v>87</v>
      </c>
      <c r="AO2596" t="s"/>
      <c r="AP2596" t="n">
        <v>79</v>
      </c>
      <c r="AQ2596" t="s">
        <v>88</v>
      </c>
      <c r="AR2596" t="s">
        <v>124</v>
      </c>
      <c r="AS2596" t="s"/>
      <c r="AT2596" t="s">
        <v>90</v>
      </c>
      <c r="AU2596" t="s"/>
      <c r="AV2596" t="s"/>
      <c r="AW2596" t="s"/>
      <c r="AX2596" t="s"/>
      <c r="AY2596" t="n">
        <v>2311909</v>
      </c>
      <c r="AZ2596" t="s">
        <v>465</v>
      </c>
      <c r="BA2596" t="s"/>
      <c r="BB2596" t="n">
        <v>27819</v>
      </c>
      <c r="BC2596" t="n">
        <v>53.557115147355</v>
      </c>
      <c r="BD2596" t="n">
        <v>53.557115147355</v>
      </c>
      <c r="BE2596" t="s"/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92</v>
      </c>
    </row>
    <row r="2597" spans="1:70">
      <c r="A2597" t="s">
        <v>70</v>
      </c>
      <c r="B2597" t="s">
        <v>71</v>
      </c>
      <c r="C2597" t="s">
        <v>72</v>
      </c>
      <c r="D2597" t="n">
        <v>2</v>
      </c>
      <c r="E2597" t="s">
        <v>464</v>
      </c>
      <c r="F2597" t="n">
        <v>-1</v>
      </c>
      <c r="G2597" t="s">
        <v>74</v>
      </c>
      <c r="H2597" t="s">
        <v>75</v>
      </c>
      <c r="I2597" t="s"/>
      <c r="J2597" t="s">
        <v>74</v>
      </c>
      <c r="K2597" t="n">
        <v>265</v>
      </c>
      <c r="L2597" t="s">
        <v>76</v>
      </c>
      <c r="M2597" t="s"/>
      <c r="N2597" t="s">
        <v>482</v>
      </c>
      <c r="O2597" t="s">
        <v>78</v>
      </c>
      <c r="P2597" t="s">
        <v>464</v>
      </c>
      <c r="Q2597" t="s"/>
      <c r="R2597" t="s">
        <v>153</v>
      </c>
      <c r="S2597" t="s">
        <v>481</v>
      </c>
      <c r="T2597" t="s">
        <v>81</v>
      </c>
      <c r="U2597" t="s">
        <v>82</v>
      </c>
      <c r="V2597" t="s">
        <v>83</v>
      </c>
      <c r="W2597" t="s">
        <v>97</v>
      </c>
      <c r="X2597" t="s"/>
      <c r="Y2597" t="s">
        <v>85</v>
      </c>
      <c r="Z2597">
        <f>HYPERLINK("https://hotel-media.eclerx.com/savepage/tk_15468538158489995_sr_273.html","info")</f>
        <v/>
      </c>
      <c r="AA2597" t="n">
        <v>-2311909</v>
      </c>
      <c r="AB2597" t="s"/>
      <c r="AC2597" t="s"/>
      <c r="AD2597" t="s">
        <v>86</v>
      </c>
      <c r="AE2597" t="s"/>
      <c r="AF2597" t="s"/>
      <c r="AG2597" t="s"/>
      <c r="AH2597" t="s"/>
      <c r="AI2597" t="s"/>
      <c r="AJ2597" t="s"/>
      <c r="AK2597" t="s">
        <v>87</v>
      </c>
      <c r="AL2597" t="s"/>
      <c r="AM2597" t="s"/>
      <c r="AN2597" t="s">
        <v>87</v>
      </c>
      <c r="AO2597" t="s"/>
      <c r="AP2597" t="n">
        <v>79</v>
      </c>
      <c r="AQ2597" t="s">
        <v>88</v>
      </c>
      <c r="AR2597" t="s">
        <v>119</v>
      </c>
      <c r="AS2597" t="s"/>
      <c r="AT2597" t="s">
        <v>90</v>
      </c>
      <c r="AU2597" t="s"/>
      <c r="AV2597" t="s"/>
      <c r="AW2597" t="s"/>
      <c r="AX2597" t="s"/>
      <c r="AY2597" t="n">
        <v>2311909</v>
      </c>
      <c r="AZ2597" t="s">
        <v>465</v>
      </c>
      <c r="BA2597" t="s"/>
      <c r="BB2597" t="n">
        <v>27819</v>
      </c>
      <c r="BC2597" t="n">
        <v>53.557115147355</v>
      </c>
      <c r="BD2597" t="n">
        <v>53.557115147355</v>
      </c>
      <c r="BE2597" t="s"/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92</v>
      </c>
    </row>
    <row r="2598" spans="1:70">
      <c r="A2598" t="s">
        <v>70</v>
      </c>
      <c r="B2598" t="s">
        <v>71</v>
      </c>
      <c r="C2598" t="s">
        <v>72</v>
      </c>
      <c r="D2598" t="n">
        <v>2</v>
      </c>
      <c r="E2598" t="s">
        <v>464</v>
      </c>
      <c r="F2598" t="n">
        <v>-1</v>
      </c>
      <c r="G2598" t="s">
        <v>74</v>
      </c>
      <c r="H2598" t="s">
        <v>75</v>
      </c>
      <c r="I2598" t="s"/>
      <c r="J2598" t="s">
        <v>74</v>
      </c>
      <c r="K2598" t="n">
        <v>266</v>
      </c>
      <c r="L2598" t="s">
        <v>76</v>
      </c>
      <c r="M2598" t="s"/>
      <c r="N2598" t="s">
        <v>418</v>
      </c>
      <c r="O2598" t="s">
        <v>78</v>
      </c>
      <c r="P2598" t="s">
        <v>464</v>
      </c>
      <c r="Q2598" t="s"/>
      <c r="R2598" t="s">
        <v>153</v>
      </c>
      <c r="S2598" t="s">
        <v>483</v>
      </c>
      <c r="T2598" t="s">
        <v>81</v>
      </c>
      <c r="U2598" t="s">
        <v>82</v>
      </c>
      <c r="V2598" t="s">
        <v>83</v>
      </c>
      <c r="W2598" t="s">
        <v>84</v>
      </c>
      <c r="X2598" t="s"/>
      <c r="Y2598" t="s">
        <v>85</v>
      </c>
      <c r="Z2598">
        <f>HYPERLINK("https://hotel-media.eclerx.com/savepage/tk_15468538158489995_sr_273.html","info")</f>
        <v/>
      </c>
      <c r="AA2598" t="n">
        <v>-2311909</v>
      </c>
      <c r="AB2598" t="s"/>
      <c r="AC2598" t="s"/>
      <c r="AD2598" t="s">
        <v>86</v>
      </c>
      <c r="AE2598" t="s"/>
      <c r="AF2598" t="s"/>
      <c r="AG2598" t="s"/>
      <c r="AH2598" t="s"/>
      <c r="AI2598" t="s"/>
      <c r="AJ2598" t="s"/>
      <c r="AK2598" t="s">
        <v>87</v>
      </c>
      <c r="AL2598" t="s"/>
      <c r="AM2598" t="s"/>
      <c r="AN2598" t="s">
        <v>87</v>
      </c>
      <c r="AO2598" t="s"/>
      <c r="AP2598" t="n">
        <v>79</v>
      </c>
      <c r="AQ2598" t="s">
        <v>88</v>
      </c>
      <c r="AR2598" t="s">
        <v>141</v>
      </c>
      <c r="AS2598" t="s"/>
      <c r="AT2598" t="s">
        <v>90</v>
      </c>
      <c r="AU2598" t="s"/>
      <c r="AV2598" t="s"/>
      <c r="AW2598" t="s"/>
      <c r="AX2598" t="s"/>
      <c r="AY2598" t="n">
        <v>2311909</v>
      </c>
      <c r="AZ2598" t="s">
        <v>465</v>
      </c>
      <c r="BA2598" t="s"/>
      <c r="BB2598" t="n">
        <v>27819</v>
      </c>
      <c r="BC2598" t="n">
        <v>53.557115147355</v>
      </c>
      <c r="BD2598" t="n">
        <v>53.557115147355</v>
      </c>
      <c r="BE2598" t="s"/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92</v>
      </c>
    </row>
    <row r="2599" spans="1:70">
      <c r="A2599" t="s">
        <v>70</v>
      </c>
      <c r="B2599" t="s">
        <v>71</v>
      </c>
      <c r="C2599" t="s">
        <v>72</v>
      </c>
      <c r="D2599" t="n">
        <v>2</v>
      </c>
      <c r="E2599" t="s">
        <v>464</v>
      </c>
      <c r="F2599" t="n">
        <v>-1</v>
      </c>
      <c r="G2599" t="s">
        <v>74</v>
      </c>
      <c r="H2599" t="s">
        <v>75</v>
      </c>
      <c r="I2599" t="s"/>
      <c r="J2599" t="s">
        <v>74</v>
      </c>
      <c r="K2599" t="n">
        <v>269</v>
      </c>
      <c r="L2599" t="s">
        <v>76</v>
      </c>
      <c r="M2599" t="s"/>
      <c r="N2599" t="s">
        <v>392</v>
      </c>
      <c r="O2599" t="s">
        <v>78</v>
      </c>
      <c r="P2599" t="s">
        <v>464</v>
      </c>
      <c r="Q2599" t="s"/>
      <c r="R2599" t="s">
        <v>153</v>
      </c>
      <c r="S2599" t="s">
        <v>484</v>
      </c>
      <c r="T2599" t="s">
        <v>81</v>
      </c>
      <c r="U2599" t="s">
        <v>82</v>
      </c>
      <c r="V2599" t="s">
        <v>83</v>
      </c>
      <c r="W2599" t="s">
        <v>97</v>
      </c>
      <c r="X2599" t="s"/>
      <c r="Y2599" t="s">
        <v>85</v>
      </c>
      <c r="Z2599">
        <f>HYPERLINK("https://hotel-media.eclerx.com/savepage/tk_15468538158489995_sr_273.html","info")</f>
        <v/>
      </c>
      <c r="AA2599" t="n">
        <v>-2311909</v>
      </c>
      <c r="AB2599" t="s"/>
      <c r="AC2599" t="s"/>
      <c r="AD2599" t="s">
        <v>86</v>
      </c>
      <c r="AE2599" t="s"/>
      <c r="AF2599" t="s"/>
      <c r="AG2599" t="s"/>
      <c r="AH2599" t="s"/>
      <c r="AI2599" t="s"/>
      <c r="AJ2599" t="s"/>
      <c r="AK2599" t="s">
        <v>87</v>
      </c>
      <c r="AL2599" t="s"/>
      <c r="AM2599" t="s"/>
      <c r="AN2599" t="s">
        <v>87</v>
      </c>
      <c r="AO2599" t="s"/>
      <c r="AP2599" t="n">
        <v>79</v>
      </c>
      <c r="AQ2599" t="s">
        <v>88</v>
      </c>
      <c r="AR2599" t="s">
        <v>89</v>
      </c>
      <c r="AS2599" t="s"/>
      <c r="AT2599" t="s">
        <v>90</v>
      </c>
      <c r="AU2599" t="s"/>
      <c r="AV2599" t="s"/>
      <c r="AW2599" t="s"/>
      <c r="AX2599" t="s"/>
      <c r="AY2599" t="n">
        <v>2311909</v>
      </c>
      <c r="AZ2599" t="s">
        <v>465</v>
      </c>
      <c r="BA2599" t="s"/>
      <c r="BB2599" t="n">
        <v>27819</v>
      </c>
      <c r="BC2599" t="n">
        <v>53.557115147355</v>
      </c>
      <c r="BD2599" t="n">
        <v>53.557115147355</v>
      </c>
      <c r="BE2599" t="s"/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92</v>
      </c>
    </row>
    <row r="2600" spans="1:70">
      <c r="A2600" t="s">
        <v>70</v>
      </c>
      <c r="B2600" t="s">
        <v>71</v>
      </c>
      <c r="C2600" t="s">
        <v>72</v>
      </c>
      <c r="D2600" t="n">
        <v>2</v>
      </c>
      <c r="E2600" t="s">
        <v>464</v>
      </c>
      <c r="F2600" t="n">
        <v>-1</v>
      </c>
      <c r="G2600" t="s">
        <v>74</v>
      </c>
      <c r="H2600" t="s">
        <v>75</v>
      </c>
      <c r="I2600" t="s"/>
      <c r="J2600" t="s">
        <v>74</v>
      </c>
      <c r="K2600" t="n">
        <v>270</v>
      </c>
      <c r="L2600" t="s">
        <v>76</v>
      </c>
      <c r="M2600" t="s"/>
      <c r="N2600" t="s">
        <v>180</v>
      </c>
      <c r="O2600" t="s">
        <v>78</v>
      </c>
      <c r="P2600" t="s">
        <v>464</v>
      </c>
      <c r="Q2600" t="s"/>
      <c r="R2600" t="s">
        <v>153</v>
      </c>
      <c r="S2600" t="s">
        <v>485</v>
      </c>
      <c r="T2600" t="s">
        <v>81</v>
      </c>
      <c r="U2600" t="s">
        <v>82</v>
      </c>
      <c r="V2600" t="s">
        <v>83</v>
      </c>
      <c r="W2600" t="s">
        <v>97</v>
      </c>
      <c r="X2600" t="s"/>
      <c r="Y2600" t="s">
        <v>85</v>
      </c>
      <c r="Z2600">
        <f>HYPERLINK("https://hotel-media.eclerx.com/savepage/tk_15468538158489995_sr_273.html","info")</f>
        <v/>
      </c>
      <c r="AA2600" t="n">
        <v>-2311909</v>
      </c>
      <c r="AB2600" t="s"/>
      <c r="AC2600" t="s"/>
      <c r="AD2600" t="s">
        <v>86</v>
      </c>
      <c r="AE2600" t="s"/>
      <c r="AF2600" t="s"/>
      <c r="AG2600" t="s"/>
      <c r="AH2600" t="s"/>
      <c r="AI2600" t="s"/>
      <c r="AJ2600" t="s"/>
      <c r="AK2600" t="s">
        <v>87</v>
      </c>
      <c r="AL2600" t="s"/>
      <c r="AM2600" t="s"/>
      <c r="AN2600" t="s">
        <v>87</v>
      </c>
      <c r="AO2600" t="s"/>
      <c r="AP2600" t="n">
        <v>79</v>
      </c>
      <c r="AQ2600" t="s">
        <v>88</v>
      </c>
      <c r="AR2600" t="s">
        <v>121</v>
      </c>
      <c r="AS2600" t="s"/>
      <c r="AT2600" t="s">
        <v>90</v>
      </c>
      <c r="AU2600" t="s"/>
      <c r="AV2600" t="s"/>
      <c r="AW2600" t="s"/>
      <c r="AX2600" t="s"/>
      <c r="AY2600" t="n">
        <v>2311909</v>
      </c>
      <c r="AZ2600" t="s">
        <v>465</v>
      </c>
      <c r="BA2600" t="s"/>
      <c r="BB2600" t="n">
        <v>27819</v>
      </c>
      <c r="BC2600" t="n">
        <v>53.557115147355</v>
      </c>
      <c r="BD2600" t="n">
        <v>53.557115147355</v>
      </c>
      <c r="BE2600" t="s"/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92</v>
      </c>
    </row>
    <row r="2601" spans="1:70">
      <c r="A2601" t="s">
        <v>70</v>
      </c>
      <c r="B2601" t="s">
        <v>71</v>
      </c>
      <c r="C2601" t="s">
        <v>72</v>
      </c>
      <c r="D2601" t="n">
        <v>2</v>
      </c>
      <c r="E2601" t="s">
        <v>464</v>
      </c>
      <c r="F2601" t="n">
        <v>-1</v>
      </c>
      <c r="G2601" t="s">
        <v>74</v>
      </c>
      <c r="H2601" t="s">
        <v>75</v>
      </c>
      <c r="I2601" t="s"/>
      <c r="J2601" t="s">
        <v>74</v>
      </c>
      <c r="K2601" t="n">
        <v>274</v>
      </c>
      <c r="L2601" t="s">
        <v>76</v>
      </c>
      <c r="M2601" t="s"/>
      <c r="N2601" t="s">
        <v>467</v>
      </c>
      <c r="O2601" t="s">
        <v>78</v>
      </c>
      <c r="P2601" t="s">
        <v>464</v>
      </c>
      <c r="Q2601" t="s"/>
      <c r="R2601" t="s">
        <v>153</v>
      </c>
      <c r="S2601" t="s">
        <v>486</v>
      </c>
      <c r="T2601" t="s">
        <v>81</v>
      </c>
      <c r="U2601" t="s">
        <v>82</v>
      </c>
      <c r="V2601" t="s">
        <v>83</v>
      </c>
      <c r="W2601" t="s">
        <v>84</v>
      </c>
      <c r="X2601" t="s"/>
      <c r="Y2601" t="s">
        <v>85</v>
      </c>
      <c r="Z2601">
        <f>HYPERLINK("https://hotel-media.eclerx.com/savepage/tk_15468538158489995_sr_273.html","info")</f>
        <v/>
      </c>
      <c r="AA2601" t="n">
        <v>-2311909</v>
      </c>
      <c r="AB2601" t="s"/>
      <c r="AC2601" t="s"/>
      <c r="AD2601" t="s">
        <v>86</v>
      </c>
      <c r="AE2601" t="s"/>
      <c r="AF2601" t="s"/>
      <c r="AG2601" t="s"/>
      <c r="AH2601" t="s"/>
      <c r="AI2601" t="s"/>
      <c r="AJ2601" t="s"/>
      <c r="AK2601" t="s">
        <v>87</v>
      </c>
      <c r="AL2601" t="s"/>
      <c r="AM2601" t="s"/>
      <c r="AN2601" t="s">
        <v>87</v>
      </c>
      <c r="AO2601" t="s"/>
      <c r="AP2601" t="n">
        <v>79</v>
      </c>
      <c r="AQ2601" t="s">
        <v>88</v>
      </c>
      <c r="AR2601" t="s">
        <v>127</v>
      </c>
      <c r="AS2601" t="s"/>
      <c r="AT2601" t="s">
        <v>90</v>
      </c>
      <c r="AU2601" t="s"/>
      <c r="AV2601" t="s"/>
      <c r="AW2601" t="s"/>
      <c r="AX2601" t="s"/>
      <c r="AY2601" t="n">
        <v>2311909</v>
      </c>
      <c r="AZ2601" t="s">
        <v>465</v>
      </c>
      <c r="BA2601" t="s"/>
      <c r="BB2601" t="n">
        <v>27819</v>
      </c>
      <c r="BC2601" t="n">
        <v>53.557115147355</v>
      </c>
      <c r="BD2601" t="n">
        <v>53.557115147355</v>
      </c>
      <c r="BE2601" t="s"/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92</v>
      </c>
    </row>
    <row r="2602" spans="1:70">
      <c r="A2602" t="s">
        <v>70</v>
      </c>
      <c r="B2602" t="s">
        <v>71</v>
      </c>
      <c r="C2602" t="s">
        <v>72</v>
      </c>
      <c r="D2602" t="n">
        <v>2</v>
      </c>
      <c r="E2602" t="s">
        <v>464</v>
      </c>
      <c r="F2602" t="n">
        <v>-1</v>
      </c>
      <c r="G2602" t="s">
        <v>74</v>
      </c>
      <c r="H2602" t="s">
        <v>75</v>
      </c>
      <c r="I2602" t="s"/>
      <c r="J2602" t="s">
        <v>74</v>
      </c>
      <c r="K2602" t="n">
        <v>277</v>
      </c>
      <c r="L2602" t="s">
        <v>76</v>
      </c>
      <c r="M2602" t="s"/>
      <c r="N2602" t="s">
        <v>487</v>
      </c>
      <c r="O2602" t="s">
        <v>78</v>
      </c>
      <c r="P2602" t="s">
        <v>464</v>
      </c>
      <c r="Q2602" t="s"/>
      <c r="R2602" t="s">
        <v>153</v>
      </c>
      <c r="S2602" t="s">
        <v>488</v>
      </c>
      <c r="T2602" t="s">
        <v>81</v>
      </c>
      <c r="U2602" t="s">
        <v>82</v>
      </c>
      <c r="V2602" t="s">
        <v>83</v>
      </c>
      <c r="W2602" t="s">
        <v>84</v>
      </c>
      <c r="X2602" t="s"/>
      <c r="Y2602" t="s">
        <v>85</v>
      </c>
      <c r="Z2602">
        <f>HYPERLINK("https://hotel-media.eclerx.com/savepage/tk_15468538158489995_sr_273.html","info")</f>
        <v/>
      </c>
      <c r="AA2602" t="n">
        <v>-2311909</v>
      </c>
      <c r="AB2602" t="s"/>
      <c r="AC2602" t="s"/>
      <c r="AD2602" t="s">
        <v>86</v>
      </c>
      <c r="AE2602" t="s"/>
      <c r="AF2602" t="s"/>
      <c r="AG2602" t="s"/>
      <c r="AH2602" t="s"/>
      <c r="AI2602" t="s"/>
      <c r="AJ2602" t="s"/>
      <c r="AK2602" t="s">
        <v>87</v>
      </c>
      <c r="AL2602" t="s"/>
      <c r="AM2602" t="s"/>
      <c r="AN2602" t="s">
        <v>87</v>
      </c>
      <c r="AO2602" t="s"/>
      <c r="AP2602" t="n">
        <v>79</v>
      </c>
      <c r="AQ2602" t="s">
        <v>88</v>
      </c>
      <c r="AR2602" t="s">
        <v>89</v>
      </c>
      <c r="AS2602" t="s"/>
      <c r="AT2602" t="s">
        <v>90</v>
      </c>
      <c r="AU2602" t="s"/>
      <c r="AV2602" t="s"/>
      <c r="AW2602" t="s"/>
      <c r="AX2602" t="s"/>
      <c r="AY2602" t="n">
        <v>2311909</v>
      </c>
      <c r="AZ2602" t="s">
        <v>465</v>
      </c>
      <c r="BA2602" t="s"/>
      <c r="BB2602" t="n">
        <v>27819</v>
      </c>
      <c r="BC2602" t="n">
        <v>53.557115147355</v>
      </c>
      <c r="BD2602" t="n">
        <v>53.557115147355</v>
      </c>
      <c r="BE2602" t="s"/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92</v>
      </c>
    </row>
    <row r="2603" spans="1:70">
      <c r="A2603" t="s">
        <v>70</v>
      </c>
      <c r="B2603" t="s">
        <v>71</v>
      </c>
      <c r="C2603" t="s">
        <v>72</v>
      </c>
      <c r="D2603" t="n">
        <v>2</v>
      </c>
      <c r="E2603" t="s">
        <v>464</v>
      </c>
      <c r="F2603" t="n">
        <v>-1</v>
      </c>
      <c r="G2603" t="s">
        <v>74</v>
      </c>
      <c r="H2603" t="s">
        <v>75</v>
      </c>
      <c r="I2603" t="s"/>
      <c r="J2603" t="s">
        <v>74</v>
      </c>
      <c r="K2603" t="n">
        <v>278</v>
      </c>
      <c r="L2603" t="s">
        <v>76</v>
      </c>
      <c r="M2603" t="s"/>
      <c r="N2603" t="s">
        <v>169</v>
      </c>
      <c r="O2603" t="s">
        <v>78</v>
      </c>
      <c r="P2603" t="s">
        <v>464</v>
      </c>
      <c r="Q2603" t="s"/>
      <c r="R2603" t="s">
        <v>153</v>
      </c>
      <c r="S2603" t="s">
        <v>489</v>
      </c>
      <c r="T2603" t="s">
        <v>81</v>
      </c>
      <c r="U2603" t="s">
        <v>82</v>
      </c>
      <c r="V2603" t="s">
        <v>83</v>
      </c>
      <c r="W2603" t="s">
        <v>84</v>
      </c>
      <c r="X2603" t="s"/>
      <c r="Y2603" t="s">
        <v>85</v>
      </c>
      <c r="Z2603">
        <f>HYPERLINK("https://hotel-media.eclerx.com/savepage/tk_15468538158489995_sr_273.html","info")</f>
        <v/>
      </c>
      <c r="AA2603" t="n">
        <v>-2311909</v>
      </c>
      <c r="AB2603" t="s"/>
      <c r="AC2603" t="s"/>
      <c r="AD2603" t="s">
        <v>86</v>
      </c>
      <c r="AE2603" t="s"/>
      <c r="AF2603" t="s"/>
      <c r="AG2603" t="s"/>
      <c r="AH2603" t="s"/>
      <c r="AI2603" t="s"/>
      <c r="AJ2603" t="s"/>
      <c r="AK2603" t="s">
        <v>87</v>
      </c>
      <c r="AL2603" t="s"/>
      <c r="AM2603" t="s"/>
      <c r="AN2603" t="s">
        <v>87</v>
      </c>
      <c r="AO2603" t="s"/>
      <c r="AP2603" t="n">
        <v>79</v>
      </c>
      <c r="AQ2603" t="s">
        <v>88</v>
      </c>
      <c r="AR2603" t="s">
        <v>121</v>
      </c>
      <c r="AS2603" t="s"/>
      <c r="AT2603" t="s">
        <v>90</v>
      </c>
      <c r="AU2603" t="s"/>
      <c r="AV2603" t="s"/>
      <c r="AW2603" t="s"/>
      <c r="AX2603" t="s"/>
      <c r="AY2603" t="n">
        <v>2311909</v>
      </c>
      <c r="AZ2603" t="s">
        <v>465</v>
      </c>
      <c r="BA2603" t="s"/>
      <c r="BB2603" t="n">
        <v>27819</v>
      </c>
      <c r="BC2603" t="n">
        <v>53.557115147355</v>
      </c>
      <c r="BD2603" t="n">
        <v>53.557115147355</v>
      </c>
      <c r="BE2603" t="s"/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92</v>
      </c>
    </row>
    <row r="2604" spans="1:70">
      <c r="A2604" t="s">
        <v>70</v>
      </c>
      <c r="B2604" t="s">
        <v>71</v>
      </c>
      <c r="C2604" t="s">
        <v>72</v>
      </c>
      <c r="D2604" t="n">
        <v>2</v>
      </c>
      <c r="E2604" t="s">
        <v>464</v>
      </c>
      <c r="F2604" t="n">
        <v>-1</v>
      </c>
      <c r="G2604" t="s">
        <v>74</v>
      </c>
      <c r="H2604" t="s">
        <v>75</v>
      </c>
      <c r="I2604" t="s"/>
      <c r="J2604" t="s">
        <v>74</v>
      </c>
      <c r="K2604" t="n">
        <v>283</v>
      </c>
      <c r="L2604" t="s">
        <v>76</v>
      </c>
      <c r="M2604" t="s"/>
      <c r="N2604" t="s">
        <v>420</v>
      </c>
      <c r="O2604" t="s">
        <v>78</v>
      </c>
      <c r="P2604" t="s">
        <v>464</v>
      </c>
      <c r="Q2604" t="s"/>
      <c r="R2604" t="s">
        <v>153</v>
      </c>
      <c r="S2604" t="s">
        <v>490</v>
      </c>
      <c r="T2604" t="s">
        <v>81</v>
      </c>
      <c r="U2604" t="s">
        <v>82</v>
      </c>
      <c r="V2604" t="s">
        <v>83</v>
      </c>
      <c r="W2604" t="s">
        <v>97</v>
      </c>
      <c r="X2604" t="s"/>
      <c r="Y2604" t="s">
        <v>85</v>
      </c>
      <c r="Z2604">
        <f>HYPERLINK("https://hotel-media.eclerx.com/savepage/tk_15468538158489995_sr_273.html","info")</f>
        <v/>
      </c>
      <c r="AA2604" t="n">
        <v>-2311909</v>
      </c>
      <c r="AB2604" t="s"/>
      <c r="AC2604" t="s"/>
      <c r="AD2604" t="s">
        <v>86</v>
      </c>
      <c r="AE2604" t="s"/>
      <c r="AF2604" t="s"/>
      <c r="AG2604" t="s"/>
      <c r="AH2604" t="s"/>
      <c r="AI2604" t="s"/>
      <c r="AJ2604" t="s"/>
      <c r="AK2604" t="s">
        <v>87</v>
      </c>
      <c r="AL2604" t="s"/>
      <c r="AM2604" t="s"/>
      <c r="AN2604" t="s">
        <v>87</v>
      </c>
      <c r="AO2604" t="s"/>
      <c r="AP2604" t="n">
        <v>79</v>
      </c>
      <c r="AQ2604" t="s">
        <v>88</v>
      </c>
      <c r="AR2604" t="s">
        <v>141</v>
      </c>
      <c r="AS2604" t="s"/>
      <c r="AT2604" t="s">
        <v>90</v>
      </c>
      <c r="AU2604" t="s"/>
      <c r="AV2604" t="s"/>
      <c r="AW2604" t="s"/>
      <c r="AX2604" t="s"/>
      <c r="AY2604" t="n">
        <v>2311909</v>
      </c>
      <c r="AZ2604" t="s">
        <v>465</v>
      </c>
      <c r="BA2604" t="s"/>
      <c r="BB2604" t="n">
        <v>27819</v>
      </c>
      <c r="BC2604" t="n">
        <v>53.557115147355</v>
      </c>
      <c r="BD2604" t="n">
        <v>53.557115147355</v>
      </c>
      <c r="BE2604" t="s"/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92</v>
      </c>
    </row>
    <row r="2605" spans="1:70">
      <c r="A2605" t="s">
        <v>70</v>
      </c>
      <c r="B2605" t="s">
        <v>71</v>
      </c>
      <c r="C2605" t="s">
        <v>72</v>
      </c>
      <c r="D2605" t="n">
        <v>2</v>
      </c>
      <c r="E2605" t="s">
        <v>464</v>
      </c>
      <c r="F2605" t="n">
        <v>-1</v>
      </c>
      <c r="G2605" t="s">
        <v>74</v>
      </c>
      <c r="H2605" t="s">
        <v>75</v>
      </c>
      <c r="I2605" t="s"/>
      <c r="J2605" t="s">
        <v>74</v>
      </c>
      <c r="K2605" t="n">
        <v>284</v>
      </c>
      <c r="L2605" t="s">
        <v>76</v>
      </c>
      <c r="M2605" t="s"/>
      <c r="N2605" t="s">
        <v>491</v>
      </c>
      <c r="O2605" t="s">
        <v>78</v>
      </c>
      <c r="P2605" t="s">
        <v>464</v>
      </c>
      <c r="Q2605" t="s"/>
      <c r="R2605" t="s">
        <v>153</v>
      </c>
      <c r="S2605" t="s">
        <v>492</v>
      </c>
      <c r="T2605" t="s">
        <v>81</v>
      </c>
      <c r="U2605" t="s">
        <v>82</v>
      </c>
      <c r="V2605" t="s">
        <v>83</v>
      </c>
      <c r="W2605" t="s">
        <v>84</v>
      </c>
      <c r="X2605" t="s"/>
      <c r="Y2605" t="s">
        <v>85</v>
      </c>
      <c r="Z2605">
        <f>HYPERLINK("https://hotel-media.eclerx.com/savepage/tk_15468538158489995_sr_273.html","info")</f>
        <v/>
      </c>
      <c r="AA2605" t="n">
        <v>-2311909</v>
      </c>
      <c r="AB2605" t="s"/>
      <c r="AC2605" t="s"/>
      <c r="AD2605" t="s">
        <v>86</v>
      </c>
      <c r="AE2605" t="s"/>
      <c r="AF2605" t="s"/>
      <c r="AG2605" t="s"/>
      <c r="AH2605" t="s"/>
      <c r="AI2605" t="s"/>
      <c r="AJ2605" t="s"/>
      <c r="AK2605" t="s">
        <v>87</v>
      </c>
      <c r="AL2605" t="s"/>
      <c r="AM2605" t="s"/>
      <c r="AN2605" t="s">
        <v>87</v>
      </c>
      <c r="AO2605" t="s"/>
      <c r="AP2605" t="n">
        <v>79</v>
      </c>
      <c r="AQ2605" t="s">
        <v>88</v>
      </c>
      <c r="AR2605" t="s">
        <v>124</v>
      </c>
      <c r="AS2605" t="s"/>
      <c r="AT2605" t="s">
        <v>90</v>
      </c>
      <c r="AU2605" t="s"/>
      <c r="AV2605" t="s"/>
      <c r="AW2605" t="s"/>
      <c r="AX2605" t="s"/>
      <c r="AY2605" t="n">
        <v>2311909</v>
      </c>
      <c r="AZ2605" t="s">
        <v>465</v>
      </c>
      <c r="BA2605" t="s"/>
      <c r="BB2605" t="n">
        <v>27819</v>
      </c>
      <c r="BC2605" t="n">
        <v>53.557115147355</v>
      </c>
      <c r="BD2605" t="n">
        <v>53.557115147355</v>
      </c>
      <c r="BE2605" t="s"/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92</v>
      </c>
    </row>
    <row r="2606" spans="1:70">
      <c r="A2606" t="s">
        <v>70</v>
      </c>
      <c r="B2606" t="s">
        <v>71</v>
      </c>
      <c r="C2606" t="s">
        <v>72</v>
      </c>
      <c r="D2606" t="n">
        <v>2</v>
      </c>
      <c r="E2606" t="s">
        <v>464</v>
      </c>
      <c r="F2606" t="n">
        <v>-1</v>
      </c>
      <c r="G2606" t="s">
        <v>74</v>
      </c>
      <c r="H2606" t="s">
        <v>75</v>
      </c>
      <c r="I2606" t="s"/>
      <c r="J2606" t="s">
        <v>74</v>
      </c>
      <c r="K2606" t="n">
        <v>284</v>
      </c>
      <c r="L2606" t="s">
        <v>76</v>
      </c>
      <c r="M2606" t="s"/>
      <c r="N2606" t="s">
        <v>491</v>
      </c>
      <c r="O2606" t="s">
        <v>78</v>
      </c>
      <c r="P2606" t="s">
        <v>464</v>
      </c>
      <c r="Q2606" t="s"/>
      <c r="R2606" t="s">
        <v>153</v>
      </c>
      <c r="S2606" t="s">
        <v>492</v>
      </c>
      <c r="T2606" t="s">
        <v>81</v>
      </c>
      <c r="U2606" t="s">
        <v>82</v>
      </c>
      <c r="V2606" t="s">
        <v>83</v>
      </c>
      <c r="W2606" t="s">
        <v>84</v>
      </c>
      <c r="X2606" t="s"/>
      <c r="Y2606" t="s">
        <v>85</v>
      </c>
      <c r="Z2606">
        <f>HYPERLINK("https://hotel-media.eclerx.com/savepage/tk_15468538158489995_sr_273.html","info")</f>
        <v/>
      </c>
      <c r="AA2606" t="n">
        <v>-2311909</v>
      </c>
      <c r="AB2606" t="s"/>
      <c r="AC2606" t="s"/>
      <c r="AD2606" t="s">
        <v>86</v>
      </c>
      <c r="AE2606" t="s"/>
      <c r="AF2606" t="s"/>
      <c r="AG2606" t="s"/>
      <c r="AH2606" t="s"/>
      <c r="AI2606" t="s"/>
      <c r="AJ2606" t="s"/>
      <c r="AK2606" t="s">
        <v>87</v>
      </c>
      <c r="AL2606" t="s"/>
      <c r="AM2606" t="s"/>
      <c r="AN2606" t="s">
        <v>87</v>
      </c>
      <c r="AO2606" t="s"/>
      <c r="AP2606" t="n">
        <v>79</v>
      </c>
      <c r="AQ2606" t="s">
        <v>88</v>
      </c>
      <c r="AR2606" t="s">
        <v>119</v>
      </c>
      <c r="AS2606" t="s"/>
      <c r="AT2606" t="s">
        <v>90</v>
      </c>
      <c r="AU2606" t="s"/>
      <c r="AV2606" t="s"/>
      <c r="AW2606" t="s"/>
      <c r="AX2606" t="s"/>
      <c r="AY2606" t="n">
        <v>2311909</v>
      </c>
      <c r="AZ2606" t="s">
        <v>465</v>
      </c>
      <c r="BA2606" t="s"/>
      <c r="BB2606" t="n">
        <v>27819</v>
      </c>
      <c r="BC2606" t="n">
        <v>53.557115147355</v>
      </c>
      <c r="BD2606" t="n">
        <v>53.557115147355</v>
      </c>
      <c r="BE2606" t="s"/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92</v>
      </c>
    </row>
    <row r="2607" spans="1:70">
      <c r="A2607" t="s">
        <v>70</v>
      </c>
      <c r="B2607" t="s">
        <v>71</v>
      </c>
      <c r="C2607" t="s">
        <v>72</v>
      </c>
      <c r="D2607" t="n">
        <v>2</v>
      </c>
      <c r="E2607" t="s">
        <v>464</v>
      </c>
      <c r="F2607" t="n">
        <v>-1</v>
      </c>
      <c r="G2607" t="s">
        <v>74</v>
      </c>
      <c r="H2607" t="s">
        <v>75</v>
      </c>
      <c r="I2607" t="s"/>
      <c r="J2607" t="s">
        <v>74</v>
      </c>
      <c r="K2607" t="n">
        <v>284</v>
      </c>
      <c r="L2607" t="s">
        <v>76</v>
      </c>
      <c r="M2607" t="s"/>
      <c r="N2607" t="s">
        <v>493</v>
      </c>
      <c r="O2607" t="s">
        <v>78</v>
      </c>
      <c r="P2607" t="s">
        <v>464</v>
      </c>
      <c r="Q2607" t="s"/>
      <c r="R2607" t="s">
        <v>153</v>
      </c>
      <c r="S2607" t="s">
        <v>492</v>
      </c>
      <c r="T2607" t="s">
        <v>81</v>
      </c>
      <c r="U2607" t="s">
        <v>82</v>
      </c>
      <c r="V2607" t="s">
        <v>83</v>
      </c>
      <c r="W2607" t="s">
        <v>84</v>
      </c>
      <c r="X2607" t="s"/>
      <c r="Y2607" t="s">
        <v>85</v>
      </c>
      <c r="Z2607">
        <f>HYPERLINK("https://hotel-media.eclerx.com/savepage/tk_15468538158489995_sr_273.html","info")</f>
        <v/>
      </c>
      <c r="AA2607" t="n">
        <v>-2311909</v>
      </c>
      <c r="AB2607" t="s"/>
      <c r="AC2607" t="s"/>
      <c r="AD2607" t="s">
        <v>86</v>
      </c>
      <c r="AE2607" t="s"/>
      <c r="AF2607" t="s"/>
      <c r="AG2607" t="s"/>
      <c r="AH2607" t="s"/>
      <c r="AI2607" t="s"/>
      <c r="AJ2607" t="s"/>
      <c r="AK2607" t="s">
        <v>87</v>
      </c>
      <c r="AL2607" t="s"/>
      <c r="AM2607" t="s"/>
      <c r="AN2607" t="s">
        <v>87</v>
      </c>
      <c r="AO2607" t="s"/>
      <c r="AP2607" t="n">
        <v>79</v>
      </c>
      <c r="AQ2607" t="s">
        <v>88</v>
      </c>
      <c r="AR2607" t="s">
        <v>121</v>
      </c>
      <c r="AS2607" t="s"/>
      <c r="AT2607" t="s">
        <v>90</v>
      </c>
      <c r="AU2607" t="s"/>
      <c r="AV2607" t="s"/>
      <c r="AW2607" t="s"/>
      <c r="AX2607" t="s"/>
      <c r="AY2607" t="n">
        <v>2311909</v>
      </c>
      <c r="AZ2607" t="s">
        <v>465</v>
      </c>
      <c r="BA2607" t="s"/>
      <c r="BB2607" t="n">
        <v>27819</v>
      </c>
      <c r="BC2607" t="n">
        <v>53.557115147355</v>
      </c>
      <c r="BD2607" t="n">
        <v>53.557115147355</v>
      </c>
      <c r="BE2607" t="s"/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92</v>
      </c>
    </row>
    <row r="2608" spans="1:70">
      <c r="A2608" t="s">
        <v>70</v>
      </c>
      <c r="B2608" t="s">
        <v>71</v>
      </c>
      <c r="C2608" t="s">
        <v>72</v>
      </c>
      <c r="D2608" t="n">
        <v>2</v>
      </c>
      <c r="E2608" t="s">
        <v>464</v>
      </c>
      <c r="F2608" t="n">
        <v>-1</v>
      </c>
      <c r="G2608" t="s">
        <v>74</v>
      </c>
      <c r="H2608" t="s">
        <v>75</v>
      </c>
      <c r="I2608" t="s"/>
      <c r="J2608" t="s">
        <v>74</v>
      </c>
      <c r="K2608" t="n">
        <v>294</v>
      </c>
      <c r="L2608" t="s">
        <v>76</v>
      </c>
      <c r="M2608" t="s"/>
      <c r="N2608" t="s">
        <v>469</v>
      </c>
      <c r="O2608" t="s">
        <v>78</v>
      </c>
      <c r="P2608" t="s">
        <v>464</v>
      </c>
      <c r="Q2608" t="s"/>
      <c r="R2608" t="s">
        <v>153</v>
      </c>
      <c r="S2608" t="s">
        <v>494</v>
      </c>
      <c r="T2608" t="s">
        <v>81</v>
      </c>
      <c r="U2608" t="s">
        <v>82</v>
      </c>
      <c r="V2608" t="s">
        <v>83</v>
      </c>
      <c r="W2608" t="s">
        <v>84</v>
      </c>
      <c r="X2608" t="s"/>
      <c r="Y2608" t="s">
        <v>85</v>
      </c>
      <c r="Z2608">
        <f>HYPERLINK("https://hotel-media.eclerx.com/savepage/tk_15468538158489995_sr_273.html","info")</f>
        <v/>
      </c>
      <c r="AA2608" t="n">
        <v>-2311909</v>
      </c>
      <c r="AB2608" t="s"/>
      <c r="AC2608" t="s"/>
      <c r="AD2608" t="s">
        <v>86</v>
      </c>
      <c r="AE2608" t="s"/>
      <c r="AF2608" t="s"/>
      <c r="AG2608" t="s"/>
      <c r="AH2608" t="s"/>
      <c r="AI2608" t="s"/>
      <c r="AJ2608" t="s"/>
      <c r="AK2608" t="s">
        <v>87</v>
      </c>
      <c r="AL2608" t="s"/>
      <c r="AM2608" t="s"/>
      <c r="AN2608" t="s">
        <v>87</v>
      </c>
      <c r="AO2608" t="s"/>
      <c r="AP2608" t="n">
        <v>79</v>
      </c>
      <c r="AQ2608" t="s">
        <v>88</v>
      </c>
      <c r="AR2608" t="s">
        <v>141</v>
      </c>
      <c r="AS2608" t="s"/>
      <c r="AT2608" t="s">
        <v>90</v>
      </c>
      <c r="AU2608" t="s"/>
      <c r="AV2608" t="s"/>
      <c r="AW2608" t="s"/>
      <c r="AX2608" t="s"/>
      <c r="AY2608" t="n">
        <v>2311909</v>
      </c>
      <c r="AZ2608" t="s">
        <v>465</v>
      </c>
      <c r="BA2608" t="s"/>
      <c r="BB2608" t="n">
        <v>27819</v>
      </c>
      <c r="BC2608" t="n">
        <v>53.557115147355</v>
      </c>
      <c r="BD2608" t="n">
        <v>53.557115147355</v>
      </c>
      <c r="BE2608" t="s"/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92</v>
      </c>
    </row>
    <row r="2609" spans="1:70">
      <c r="A2609" t="s">
        <v>70</v>
      </c>
      <c r="B2609" t="s">
        <v>71</v>
      </c>
      <c r="C2609" t="s">
        <v>72</v>
      </c>
      <c r="D2609" t="n">
        <v>2</v>
      </c>
      <c r="E2609" t="s">
        <v>464</v>
      </c>
      <c r="F2609" t="n">
        <v>-1</v>
      </c>
      <c r="G2609" t="s">
        <v>74</v>
      </c>
      <c r="H2609" t="s">
        <v>75</v>
      </c>
      <c r="I2609" t="s"/>
      <c r="J2609" t="s">
        <v>74</v>
      </c>
      <c r="K2609" t="n">
        <v>296</v>
      </c>
      <c r="L2609" t="s">
        <v>76</v>
      </c>
      <c r="M2609" t="s"/>
      <c r="N2609" t="s">
        <v>495</v>
      </c>
      <c r="O2609" t="s">
        <v>78</v>
      </c>
      <c r="P2609" t="s">
        <v>464</v>
      </c>
      <c r="Q2609" t="s"/>
      <c r="R2609" t="s">
        <v>153</v>
      </c>
      <c r="S2609" t="s">
        <v>496</v>
      </c>
      <c r="T2609" t="s">
        <v>81</v>
      </c>
      <c r="U2609" t="s">
        <v>82</v>
      </c>
      <c r="V2609" t="s">
        <v>83</v>
      </c>
      <c r="W2609" t="s">
        <v>97</v>
      </c>
      <c r="X2609" t="s"/>
      <c r="Y2609" t="s">
        <v>85</v>
      </c>
      <c r="Z2609">
        <f>HYPERLINK("https://hotel-media.eclerx.com/savepage/tk_15468538158489995_sr_273.html","info")</f>
        <v/>
      </c>
      <c r="AA2609" t="n">
        <v>-2311909</v>
      </c>
      <c r="AB2609" t="s"/>
      <c r="AC2609" t="s"/>
      <c r="AD2609" t="s">
        <v>86</v>
      </c>
      <c r="AE2609" t="s"/>
      <c r="AF2609" t="s"/>
      <c r="AG2609" t="s"/>
      <c r="AH2609" t="s"/>
      <c r="AI2609" t="s"/>
      <c r="AJ2609" t="s"/>
      <c r="AK2609" t="s">
        <v>87</v>
      </c>
      <c r="AL2609" t="s"/>
      <c r="AM2609" t="s"/>
      <c r="AN2609" t="s">
        <v>87</v>
      </c>
      <c r="AO2609" t="s"/>
      <c r="AP2609" t="n">
        <v>79</v>
      </c>
      <c r="AQ2609" t="s">
        <v>88</v>
      </c>
      <c r="AR2609" t="s">
        <v>89</v>
      </c>
      <c r="AS2609" t="s"/>
      <c r="AT2609" t="s">
        <v>90</v>
      </c>
      <c r="AU2609" t="s"/>
      <c r="AV2609" t="s"/>
      <c r="AW2609" t="s"/>
      <c r="AX2609" t="s"/>
      <c r="AY2609" t="n">
        <v>2311909</v>
      </c>
      <c r="AZ2609" t="s">
        <v>465</v>
      </c>
      <c r="BA2609" t="s"/>
      <c r="BB2609" t="n">
        <v>27819</v>
      </c>
      <c r="BC2609" t="n">
        <v>53.557115147355</v>
      </c>
      <c r="BD2609" t="n">
        <v>53.557115147355</v>
      </c>
      <c r="BE2609" t="s"/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92</v>
      </c>
    </row>
    <row r="2610" spans="1:70">
      <c r="A2610" t="s">
        <v>70</v>
      </c>
      <c r="B2610" t="s">
        <v>71</v>
      </c>
      <c r="C2610" t="s">
        <v>72</v>
      </c>
      <c r="D2610" t="n">
        <v>2</v>
      </c>
      <c r="E2610" t="s">
        <v>464</v>
      </c>
      <c r="F2610" t="n">
        <v>-1</v>
      </c>
      <c r="G2610" t="s">
        <v>74</v>
      </c>
      <c r="H2610" t="s">
        <v>75</v>
      </c>
      <c r="I2610" t="s"/>
      <c r="J2610" t="s">
        <v>74</v>
      </c>
      <c r="K2610" t="n">
        <v>298</v>
      </c>
      <c r="L2610" t="s">
        <v>76</v>
      </c>
      <c r="M2610" t="s"/>
      <c r="N2610" t="s">
        <v>470</v>
      </c>
      <c r="O2610" t="s">
        <v>78</v>
      </c>
      <c r="P2610" t="s">
        <v>464</v>
      </c>
      <c r="Q2610" t="s"/>
      <c r="R2610" t="s">
        <v>153</v>
      </c>
      <c r="S2610" t="s">
        <v>497</v>
      </c>
      <c r="T2610" t="s">
        <v>81</v>
      </c>
      <c r="U2610" t="s">
        <v>82</v>
      </c>
      <c r="V2610" t="s">
        <v>83</v>
      </c>
      <c r="W2610" t="s">
        <v>84</v>
      </c>
      <c r="X2610" t="s"/>
      <c r="Y2610" t="s">
        <v>85</v>
      </c>
      <c r="Z2610">
        <f>HYPERLINK("https://hotel-media.eclerx.com/savepage/tk_15468538158489995_sr_273.html","info")</f>
        <v/>
      </c>
      <c r="AA2610" t="n">
        <v>-2311909</v>
      </c>
      <c r="AB2610" t="s"/>
      <c r="AC2610" t="s"/>
      <c r="AD2610" t="s">
        <v>86</v>
      </c>
      <c r="AE2610" t="s"/>
      <c r="AF2610" t="s"/>
      <c r="AG2610" t="s"/>
      <c r="AH2610" t="s"/>
      <c r="AI2610" t="s"/>
      <c r="AJ2610" t="s"/>
      <c r="AK2610" t="s">
        <v>87</v>
      </c>
      <c r="AL2610" t="s"/>
      <c r="AM2610" t="s"/>
      <c r="AN2610" t="s">
        <v>87</v>
      </c>
      <c r="AO2610" t="s"/>
      <c r="AP2610" t="n">
        <v>79</v>
      </c>
      <c r="AQ2610" t="s">
        <v>88</v>
      </c>
      <c r="AR2610" t="s">
        <v>130</v>
      </c>
      <c r="AS2610" t="s"/>
      <c r="AT2610" t="s">
        <v>90</v>
      </c>
      <c r="AU2610" t="s"/>
      <c r="AV2610" t="s"/>
      <c r="AW2610" t="s"/>
      <c r="AX2610" t="s"/>
      <c r="AY2610" t="n">
        <v>2311909</v>
      </c>
      <c r="AZ2610" t="s">
        <v>465</v>
      </c>
      <c r="BA2610" t="s"/>
      <c r="BB2610" t="n">
        <v>27819</v>
      </c>
      <c r="BC2610" t="n">
        <v>53.557115147355</v>
      </c>
      <c r="BD2610" t="n">
        <v>53.557115147355</v>
      </c>
      <c r="BE2610" t="s"/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92</v>
      </c>
    </row>
    <row r="2611" spans="1:70">
      <c r="A2611" t="s">
        <v>70</v>
      </c>
      <c r="B2611" t="s">
        <v>71</v>
      </c>
      <c r="C2611" t="s">
        <v>72</v>
      </c>
      <c r="D2611" t="n">
        <v>2</v>
      </c>
      <c r="E2611" t="s">
        <v>464</v>
      </c>
      <c r="F2611" t="n">
        <v>-1</v>
      </c>
      <c r="G2611" t="s">
        <v>74</v>
      </c>
      <c r="H2611" t="s">
        <v>75</v>
      </c>
      <c r="I2611" t="s"/>
      <c r="J2611" t="s">
        <v>74</v>
      </c>
      <c r="K2611" t="n">
        <v>304</v>
      </c>
      <c r="L2611" t="s">
        <v>76</v>
      </c>
      <c r="M2611" t="s"/>
      <c r="N2611" t="s">
        <v>478</v>
      </c>
      <c r="O2611" t="s">
        <v>78</v>
      </c>
      <c r="P2611" t="s">
        <v>464</v>
      </c>
      <c r="Q2611" t="s"/>
      <c r="R2611" t="s">
        <v>153</v>
      </c>
      <c r="S2611" t="s">
        <v>498</v>
      </c>
      <c r="T2611" t="s">
        <v>81</v>
      </c>
      <c r="U2611" t="s">
        <v>82</v>
      </c>
      <c r="V2611" t="s">
        <v>83</v>
      </c>
      <c r="W2611" t="s">
        <v>84</v>
      </c>
      <c r="X2611" t="s"/>
      <c r="Y2611" t="s">
        <v>85</v>
      </c>
      <c r="Z2611">
        <f>HYPERLINK("https://hotel-media.eclerx.com/savepage/tk_15468538158489995_sr_273.html","info")</f>
        <v/>
      </c>
      <c r="AA2611" t="n">
        <v>-2311909</v>
      </c>
      <c r="AB2611" t="s"/>
      <c r="AC2611" t="s"/>
      <c r="AD2611" t="s">
        <v>86</v>
      </c>
      <c r="AE2611" t="s"/>
      <c r="AF2611" t="s"/>
      <c r="AG2611" t="s"/>
      <c r="AH2611" t="s"/>
      <c r="AI2611" t="s"/>
      <c r="AJ2611" t="s"/>
      <c r="AK2611" t="s">
        <v>87</v>
      </c>
      <c r="AL2611" t="s"/>
      <c r="AM2611" t="s"/>
      <c r="AN2611" t="s">
        <v>87</v>
      </c>
      <c r="AO2611" t="s"/>
      <c r="AP2611" t="n">
        <v>79</v>
      </c>
      <c r="AQ2611" t="s">
        <v>88</v>
      </c>
      <c r="AR2611" t="s">
        <v>127</v>
      </c>
      <c r="AS2611" t="s"/>
      <c r="AT2611" t="s">
        <v>90</v>
      </c>
      <c r="AU2611" t="s"/>
      <c r="AV2611" t="s"/>
      <c r="AW2611" t="s"/>
      <c r="AX2611" t="s"/>
      <c r="AY2611" t="n">
        <v>2311909</v>
      </c>
      <c r="AZ2611" t="s">
        <v>465</v>
      </c>
      <c r="BA2611" t="s"/>
      <c r="BB2611" t="n">
        <v>27819</v>
      </c>
      <c r="BC2611" t="n">
        <v>53.557115147355</v>
      </c>
      <c r="BD2611" t="n">
        <v>53.557115147355</v>
      </c>
      <c r="BE2611" t="s"/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92</v>
      </c>
    </row>
    <row r="2612" spans="1:70">
      <c r="A2612" t="s">
        <v>70</v>
      </c>
      <c r="B2612" t="s">
        <v>71</v>
      </c>
      <c r="C2612" t="s">
        <v>72</v>
      </c>
      <c r="D2612" t="n">
        <v>2</v>
      </c>
      <c r="E2612" t="s">
        <v>464</v>
      </c>
      <c r="F2612" t="n">
        <v>-1</v>
      </c>
      <c r="G2612" t="s">
        <v>74</v>
      </c>
      <c r="H2612" t="s">
        <v>75</v>
      </c>
      <c r="I2612" t="s"/>
      <c r="J2612" t="s">
        <v>74</v>
      </c>
      <c r="K2612" t="n">
        <v>307</v>
      </c>
      <c r="L2612" t="s">
        <v>76</v>
      </c>
      <c r="M2612" t="s"/>
      <c r="N2612" t="s">
        <v>499</v>
      </c>
      <c r="O2612" t="s">
        <v>78</v>
      </c>
      <c r="P2612" t="s">
        <v>464</v>
      </c>
      <c r="Q2612" t="s"/>
      <c r="R2612" t="s">
        <v>153</v>
      </c>
      <c r="S2612" t="s">
        <v>500</v>
      </c>
      <c r="T2612" t="s">
        <v>81</v>
      </c>
      <c r="U2612" t="s">
        <v>82</v>
      </c>
      <c r="V2612" t="s">
        <v>83</v>
      </c>
      <c r="W2612" t="s">
        <v>84</v>
      </c>
      <c r="X2612" t="s"/>
      <c r="Y2612" t="s">
        <v>85</v>
      </c>
      <c r="Z2612">
        <f>HYPERLINK("https://hotel-media.eclerx.com/savepage/tk_15468538158489995_sr_273.html","info")</f>
        <v/>
      </c>
      <c r="AA2612" t="n">
        <v>-2311909</v>
      </c>
      <c r="AB2612" t="s"/>
      <c r="AC2612" t="s"/>
      <c r="AD2612" t="s">
        <v>86</v>
      </c>
      <c r="AE2612" t="s"/>
      <c r="AF2612" t="s"/>
      <c r="AG2612" t="s"/>
      <c r="AH2612" t="s"/>
      <c r="AI2612" t="s"/>
      <c r="AJ2612" t="s"/>
      <c r="AK2612" t="s">
        <v>87</v>
      </c>
      <c r="AL2612" t="s"/>
      <c r="AM2612" t="s"/>
      <c r="AN2612" t="s">
        <v>87</v>
      </c>
      <c r="AO2612" t="s"/>
      <c r="AP2612" t="n">
        <v>79</v>
      </c>
      <c r="AQ2612" t="s">
        <v>88</v>
      </c>
      <c r="AR2612" t="s">
        <v>89</v>
      </c>
      <c r="AS2612" t="s"/>
      <c r="AT2612" t="s">
        <v>90</v>
      </c>
      <c r="AU2612" t="s"/>
      <c r="AV2612" t="s"/>
      <c r="AW2612" t="s"/>
      <c r="AX2612" t="s"/>
      <c r="AY2612" t="n">
        <v>2311909</v>
      </c>
      <c r="AZ2612" t="s">
        <v>465</v>
      </c>
      <c r="BA2612" t="s"/>
      <c r="BB2612" t="n">
        <v>27819</v>
      </c>
      <c r="BC2612" t="n">
        <v>53.557115147355</v>
      </c>
      <c r="BD2612" t="n">
        <v>53.557115147355</v>
      </c>
      <c r="BE2612" t="s"/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92</v>
      </c>
    </row>
    <row r="2613" spans="1:70">
      <c r="A2613" t="s">
        <v>70</v>
      </c>
      <c r="B2613" t="s">
        <v>71</v>
      </c>
      <c r="C2613" t="s">
        <v>72</v>
      </c>
      <c r="D2613" t="n">
        <v>2</v>
      </c>
      <c r="E2613" t="s">
        <v>464</v>
      </c>
      <c r="F2613" t="n">
        <v>-1</v>
      </c>
      <c r="G2613" t="s">
        <v>74</v>
      </c>
      <c r="H2613" t="s">
        <v>75</v>
      </c>
      <c r="I2613" t="s"/>
      <c r="J2613" t="s">
        <v>74</v>
      </c>
      <c r="K2613" t="n">
        <v>309</v>
      </c>
      <c r="L2613" t="s">
        <v>76</v>
      </c>
      <c r="M2613" t="s"/>
      <c r="N2613" t="s">
        <v>180</v>
      </c>
      <c r="O2613" t="s">
        <v>78</v>
      </c>
      <c r="P2613" t="s">
        <v>464</v>
      </c>
      <c r="Q2613" t="s"/>
      <c r="R2613" t="s">
        <v>153</v>
      </c>
      <c r="S2613" t="s">
        <v>501</v>
      </c>
      <c r="T2613" t="s">
        <v>81</v>
      </c>
      <c r="U2613" t="s">
        <v>82</v>
      </c>
      <c r="V2613" t="s">
        <v>83</v>
      </c>
      <c r="W2613" t="s">
        <v>84</v>
      </c>
      <c r="X2613" t="s"/>
      <c r="Y2613" t="s">
        <v>85</v>
      </c>
      <c r="Z2613">
        <f>HYPERLINK("https://hotel-media.eclerx.com/savepage/tk_15468538158489995_sr_273.html","info")</f>
        <v/>
      </c>
      <c r="AA2613" t="n">
        <v>-2311909</v>
      </c>
      <c r="AB2613" t="s"/>
      <c r="AC2613" t="s"/>
      <c r="AD2613" t="s">
        <v>86</v>
      </c>
      <c r="AE2613" t="s"/>
      <c r="AF2613" t="s"/>
      <c r="AG2613" t="s"/>
      <c r="AH2613" t="s"/>
      <c r="AI2613" t="s"/>
      <c r="AJ2613" t="s"/>
      <c r="AK2613" t="s">
        <v>87</v>
      </c>
      <c r="AL2613" t="s"/>
      <c r="AM2613" t="s"/>
      <c r="AN2613" t="s">
        <v>87</v>
      </c>
      <c r="AO2613" t="s"/>
      <c r="AP2613" t="n">
        <v>79</v>
      </c>
      <c r="AQ2613" t="s">
        <v>88</v>
      </c>
      <c r="AR2613" t="s">
        <v>121</v>
      </c>
      <c r="AS2613" t="s"/>
      <c r="AT2613" t="s">
        <v>90</v>
      </c>
      <c r="AU2613" t="s"/>
      <c r="AV2613" t="s"/>
      <c r="AW2613" t="s"/>
      <c r="AX2613" t="s"/>
      <c r="AY2613" t="n">
        <v>2311909</v>
      </c>
      <c r="AZ2613" t="s">
        <v>465</v>
      </c>
      <c r="BA2613" t="s"/>
      <c r="BB2613" t="n">
        <v>27819</v>
      </c>
      <c r="BC2613" t="n">
        <v>53.557115147355</v>
      </c>
      <c r="BD2613" t="n">
        <v>53.557115147355</v>
      </c>
      <c r="BE2613" t="s"/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92</v>
      </c>
    </row>
    <row r="2614" spans="1:70">
      <c r="A2614" t="s">
        <v>70</v>
      </c>
      <c r="B2614" t="s">
        <v>71</v>
      </c>
      <c r="C2614" t="s">
        <v>72</v>
      </c>
      <c r="D2614" t="n">
        <v>2</v>
      </c>
      <c r="E2614" t="s">
        <v>464</v>
      </c>
      <c r="F2614" t="n">
        <v>-1</v>
      </c>
      <c r="G2614" t="s">
        <v>74</v>
      </c>
      <c r="H2614" t="s">
        <v>75</v>
      </c>
      <c r="I2614" t="s"/>
      <c r="J2614" t="s">
        <v>74</v>
      </c>
      <c r="K2614" t="n">
        <v>329</v>
      </c>
      <c r="L2614" t="s">
        <v>76</v>
      </c>
      <c r="M2614" t="s"/>
      <c r="N2614" t="s">
        <v>502</v>
      </c>
      <c r="O2614" t="s">
        <v>78</v>
      </c>
      <c r="P2614" t="s">
        <v>464</v>
      </c>
      <c r="Q2614" t="s"/>
      <c r="R2614" t="s">
        <v>153</v>
      </c>
      <c r="S2614" t="s">
        <v>503</v>
      </c>
      <c r="T2614" t="s">
        <v>81</v>
      </c>
      <c r="U2614" t="s">
        <v>82</v>
      </c>
      <c r="V2614" t="s">
        <v>83</v>
      </c>
      <c r="W2614" t="s">
        <v>97</v>
      </c>
      <c r="X2614" t="s"/>
      <c r="Y2614" t="s">
        <v>85</v>
      </c>
      <c r="Z2614">
        <f>HYPERLINK("https://hotel-media.eclerx.com/savepage/tk_15468538158489995_sr_273.html","info")</f>
        <v/>
      </c>
      <c r="AA2614" t="n">
        <v>-2311909</v>
      </c>
      <c r="AB2614" t="s"/>
      <c r="AC2614" t="s"/>
      <c r="AD2614" t="s">
        <v>86</v>
      </c>
      <c r="AE2614" t="s"/>
      <c r="AF2614" t="s"/>
      <c r="AG2614" t="s"/>
      <c r="AH2614" t="s"/>
      <c r="AI2614" t="s"/>
      <c r="AJ2614" t="s"/>
      <c r="AK2614" t="s">
        <v>87</v>
      </c>
      <c r="AL2614" t="s"/>
      <c r="AM2614" t="s"/>
      <c r="AN2614" t="s">
        <v>87</v>
      </c>
      <c r="AO2614" t="s"/>
      <c r="AP2614" t="n">
        <v>79</v>
      </c>
      <c r="AQ2614" t="s">
        <v>88</v>
      </c>
      <c r="AR2614" t="s">
        <v>89</v>
      </c>
      <c r="AS2614" t="s"/>
      <c r="AT2614" t="s">
        <v>90</v>
      </c>
      <c r="AU2614" t="s"/>
      <c r="AV2614" t="s"/>
      <c r="AW2614" t="s"/>
      <c r="AX2614" t="s"/>
      <c r="AY2614" t="n">
        <v>2311909</v>
      </c>
      <c r="AZ2614" t="s">
        <v>465</v>
      </c>
      <c r="BA2614" t="s"/>
      <c r="BB2614" t="n">
        <v>27819</v>
      </c>
      <c r="BC2614" t="n">
        <v>53.557115147355</v>
      </c>
      <c r="BD2614" t="n">
        <v>53.557115147355</v>
      </c>
      <c r="BE2614" t="s"/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92</v>
      </c>
    </row>
    <row r="2615" spans="1:70">
      <c r="A2615" t="s">
        <v>70</v>
      </c>
      <c r="B2615" t="s">
        <v>71</v>
      </c>
      <c r="C2615" t="s">
        <v>72</v>
      </c>
      <c r="D2615" t="n">
        <v>2</v>
      </c>
      <c r="E2615" t="s">
        <v>464</v>
      </c>
      <c r="F2615" t="n">
        <v>-1</v>
      </c>
      <c r="G2615" t="s">
        <v>74</v>
      </c>
      <c r="H2615" t="s">
        <v>75</v>
      </c>
      <c r="I2615" t="s"/>
      <c r="J2615" t="s">
        <v>74</v>
      </c>
      <c r="K2615" t="n">
        <v>330</v>
      </c>
      <c r="L2615" t="s">
        <v>76</v>
      </c>
      <c r="M2615" t="s"/>
      <c r="N2615" t="s">
        <v>480</v>
      </c>
      <c r="O2615" t="s">
        <v>78</v>
      </c>
      <c r="P2615" t="s">
        <v>464</v>
      </c>
      <c r="Q2615" t="s"/>
      <c r="R2615" t="s">
        <v>153</v>
      </c>
      <c r="S2615" t="s">
        <v>504</v>
      </c>
      <c r="T2615" t="s">
        <v>81</v>
      </c>
      <c r="U2615" t="s">
        <v>82</v>
      </c>
      <c r="V2615" t="s">
        <v>83</v>
      </c>
      <c r="W2615" t="s">
        <v>84</v>
      </c>
      <c r="X2615" t="s"/>
      <c r="Y2615" t="s">
        <v>85</v>
      </c>
      <c r="Z2615">
        <f>HYPERLINK("https://hotel-media.eclerx.com/savepage/tk_15468538158489995_sr_273.html","info")</f>
        <v/>
      </c>
      <c r="AA2615" t="n">
        <v>-2311909</v>
      </c>
      <c r="AB2615" t="s"/>
      <c r="AC2615" t="s"/>
      <c r="AD2615" t="s">
        <v>86</v>
      </c>
      <c r="AE2615" t="s"/>
      <c r="AF2615" t="s"/>
      <c r="AG2615" t="s"/>
      <c r="AH2615" t="s"/>
      <c r="AI2615" t="s"/>
      <c r="AJ2615" t="s"/>
      <c r="AK2615" t="s">
        <v>87</v>
      </c>
      <c r="AL2615" t="s"/>
      <c r="AM2615" t="s"/>
      <c r="AN2615" t="s">
        <v>87</v>
      </c>
      <c r="AO2615" t="s"/>
      <c r="AP2615" t="n">
        <v>79</v>
      </c>
      <c r="AQ2615" t="s">
        <v>88</v>
      </c>
      <c r="AR2615" t="s">
        <v>130</v>
      </c>
      <c r="AS2615" t="s"/>
      <c r="AT2615" t="s">
        <v>90</v>
      </c>
      <c r="AU2615" t="s"/>
      <c r="AV2615" t="s"/>
      <c r="AW2615" t="s"/>
      <c r="AX2615" t="s"/>
      <c r="AY2615" t="n">
        <v>2311909</v>
      </c>
      <c r="AZ2615" t="s">
        <v>465</v>
      </c>
      <c r="BA2615" t="s"/>
      <c r="BB2615" t="n">
        <v>27819</v>
      </c>
      <c r="BC2615" t="n">
        <v>53.557115147355</v>
      </c>
      <c r="BD2615" t="n">
        <v>53.557115147355</v>
      </c>
      <c r="BE2615" t="s"/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92</v>
      </c>
    </row>
    <row r="2616" spans="1:70">
      <c r="A2616" t="s">
        <v>70</v>
      </c>
      <c r="B2616" t="s">
        <v>71</v>
      </c>
      <c r="C2616" t="s">
        <v>72</v>
      </c>
      <c r="D2616" t="n">
        <v>2</v>
      </c>
      <c r="E2616" t="s">
        <v>464</v>
      </c>
      <c r="F2616" t="n">
        <v>-1</v>
      </c>
      <c r="G2616" t="s">
        <v>74</v>
      </c>
      <c r="H2616" t="s">
        <v>75</v>
      </c>
      <c r="I2616" t="s"/>
      <c r="J2616" t="s">
        <v>74</v>
      </c>
      <c r="K2616" t="n">
        <v>331</v>
      </c>
      <c r="L2616" t="s">
        <v>76</v>
      </c>
      <c r="M2616" t="s"/>
      <c r="N2616" t="s">
        <v>420</v>
      </c>
      <c r="O2616" t="s">
        <v>78</v>
      </c>
      <c r="P2616" t="s">
        <v>464</v>
      </c>
      <c r="Q2616" t="s"/>
      <c r="R2616" t="s">
        <v>153</v>
      </c>
      <c r="S2616" t="s">
        <v>505</v>
      </c>
      <c r="T2616" t="s">
        <v>81</v>
      </c>
      <c r="U2616" t="s">
        <v>82</v>
      </c>
      <c r="V2616" t="s">
        <v>83</v>
      </c>
      <c r="W2616" t="s">
        <v>97</v>
      </c>
      <c r="X2616" t="s"/>
      <c r="Y2616" t="s">
        <v>85</v>
      </c>
      <c r="Z2616">
        <f>HYPERLINK("https://hotel-media.eclerx.com/savepage/tk_15468538158489995_sr_273.html","info")</f>
        <v/>
      </c>
      <c r="AA2616" t="n">
        <v>-2311909</v>
      </c>
      <c r="AB2616" t="s"/>
      <c r="AC2616" t="s"/>
      <c r="AD2616" t="s">
        <v>86</v>
      </c>
      <c r="AE2616" t="s"/>
      <c r="AF2616" t="s"/>
      <c r="AG2616" t="s"/>
      <c r="AH2616" t="s"/>
      <c r="AI2616" t="s"/>
      <c r="AJ2616" t="s"/>
      <c r="AK2616" t="s">
        <v>87</v>
      </c>
      <c r="AL2616" t="s"/>
      <c r="AM2616" t="s"/>
      <c r="AN2616" t="s">
        <v>87</v>
      </c>
      <c r="AO2616" t="s"/>
      <c r="AP2616" t="n">
        <v>79</v>
      </c>
      <c r="AQ2616" t="s">
        <v>88</v>
      </c>
      <c r="AR2616" t="s">
        <v>121</v>
      </c>
      <c r="AS2616" t="s"/>
      <c r="AT2616" t="s">
        <v>90</v>
      </c>
      <c r="AU2616" t="s"/>
      <c r="AV2616" t="s"/>
      <c r="AW2616" t="s"/>
      <c r="AX2616" t="s"/>
      <c r="AY2616" t="n">
        <v>2311909</v>
      </c>
      <c r="AZ2616" t="s">
        <v>465</v>
      </c>
      <c r="BA2616" t="s"/>
      <c r="BB2616" t="n">
        <v>27819</v>
      </c>
      <c r="BC2616" t="n">
        <v>53.557115147355</v>
      </c>
      <c r="BD2616" t="n">
        <v>53.557115147355</v>
      </c>
      <c r="BE2616" t="s"/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92</v>
      </c>
    </row>
    <row r="2617" spans="1:70">
      <c r="A2617" t="s">
        <v>70</v>
      </c>
      <c r="B2617" t="s">
        <v>71</v>
      </c>
      <c r="C2617" t="s">
        <v>72</v>
      </c>
      <c r="D2617" t="n">
        <v>2</v>
      </c>
      <c r="E2617" t="s">
        <v>464</v>
      </c>
      <c r="F2617" t="n">
        <v>-1</v>
      </c>
      <c r="G2617" t="s">
        <v>74</v>
      </c>
      <c r="H2617" t="s">
        <v>75</v>
      </c>
      <c r="I2617" t="s"/>
      <c r="J2617" t="s">
        <v>74</v>
      </c>
      <c r="K2617" t="n">
        <v>344</v>
      </c>
      <c r="L2617" t="s">
        <v>76</v>
      </c>
      <c r="M2617" t="s"/>
      <c r="N2617" t="s">
        <v>506</v>
      </c>
      <c r="O2617" t="s">
        <v>78</v>
      </c>
      <c r="P2617" t="s">
        <v>464</v>
      </c>
      <c r="Q2617" t="s"/>
      <c r="R2617" t="s">
        <v>153</v>
      </c>
      <c r="S2617" t="s">
        <v>507</v>
      </c>
      <c r="T2617" t="s">
        <v>81</v>
      </c>
      <c r="U2617" t="s">
        <v>82</v>
      </c>
      <c r="V2617" t="s">
        <v>83</v>
      </c>
      <c r="W2617" t="s">
        <v>84</v>
      </c>
      <c r="X2617" t="s"/>
      <c r="Y2617" t="s">
        <v>85</v>
      </c>
      <c r="Z2617">
        <f>HYPERLINK("https://hotel-media.eclerx.com/savepage/tk_15468538158489995_sr_273.html","info")</f>
        <v/>
      </c>
      <c r="AA2617" t="n">
        <v>-2311909</v>
      </c>
      <c r="AB2617" t="s"/>
      <c r="AC2617" t="s"/>
      <c r="AD2617" t="s">
        <v>86</v>
      </c>
      <c r="AE2617" t="s"/>
      <c r="AF2617" t="s"/>
      <c r="AG2617" t="s"/>
      <c r="AH2617" t="s"/>
      <c r="AI2617" t="s"/>
      <c r="AJ2617" t="s"/>
      <c r="AK2617" t="s">
        <v>87</v>
      </c>
      <c r="AL2617" t="s"/>
      <c r="AM2617" t="s"/>
      <c r="AN2617" t="s">
        <v>87</v>
      </c>
      <c r="AO2617" t="s"/>
      <c r="AP2617" t="n">
        <v>79</v>
      </c>
      <c r="AQ2617" t="s">
        <v>88</v>
      </c>
      <c r="AR2617" t="s">
        <v>121</v>
      </c>
      <c r="AS2617" t="s"/>
      <c r="AT2617" t="s">
        <v>90</v>
      </c>
      <c r="AU2617" t="s"/>
      <c r="AV2617" t="s"/>
      <c r="AW2617" t="s"/>
      <c r="AX2617" t="s"/>
      <c r="AY2617" t="n">
        <v>2311909</v>
      </c>
      <c r="AZ2617" t="s">
        <v>465</v>
      </c>
      <c r="BA2617" t="s"/>
      <c r="BB2617" t="n">
        <v>27819</v>
      </c>
      <c r="BC2617" t="n">
        <v>53.557115147355</v>
      </c>
      <c r="BD2617" t="n">
        <v>53.557115147355</v>
      </c>
      <c r="BE2617" t="s"/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92</v>
      </c>
    </row>
    <row r="2618" spans="1:70">
      <c r="A2618" t="s">
        <v>70</v>
      </c>
      <c r="B2618" t="s">
        <v>71</v>
      </c>
      <c r="C2618" t="s">
        <v>72</v>
      </c>
      <c r="D2618" t="n">
        <v>2</v>
      </c>
      <c r="E2618" t="s">
        <v>464</v>
      </c>
      <c r="F2618" t="n">
        <v>-1</v>
      </c>
      <c r="G2618" t="s">
        <v>74</v>
      </c>
      <c r="H2618" t="s">
        <v>75</v>
      </c>
      <c r="I2618" t="s"/>
      <c r="J2618" t="s">
        <v>74</v>
      </c>
      <c r="K2618" t="n">
        <v>344</v>
      </c>
      <c r="L2618" t="s">
        <v>76</v>
      </c>
      <c r="M2618" t="s"/>
      <c r="N2618" t="s">
        <v>508</v>
      </c>
      <c r="O2618" t="s">
        <v>78</v>
      </c>
      <c r="P2618" t="s">
        <v>464</v>
      </c>
      <c r="Q2618" t="s"/>
      <c r="R2618" t="s">
        <v>153</v>
      </c>
      <c r="S2618" t="s">
        <v>507</v>
      </c>
      <c r="T2618" t="s">
        <v>81</v>
      </c>
      <c r="U2618" t="s">
        <v>82</v>
      </c>
      <c r="V2618" t="s">
        <v>83</v>
      </c>
      <c r="W2618" t="s">
        <v>84</v>
      </c>
      <c r="X2618" t="s"/>
      <c r="Y2618" t="s">
        <v>85</v>
      </c>
      <c r="Z2618">
        <f>HYPERLINK("https://hotel-media.eclerx.com/savepage/tk_15468538158489995_sr_273.html","info")</f>
        <v/>
      </c>
      <c r="AA2618" t="n">
        <v>-2311909</v>
      </c>
      <c r="AB2618" t="s"/>
      <c r="AC2618" t="s"/>
      <c r="AD2618" t="s">
        <v>86</v>
      </c>
      <c r="AE2618" t="s"/>
      <c r="AF2618" t="s"/>
      <c r="AG2618" t="s"/>
      <c r="AH2618" t="s"/>
      <c r="AI2618" t="s"/>
      <c r="AJ2618" t="s"/>
      <c r="AK2618" t="s">
        <v>87</v>
      </c>
      <c r="AL2618" t="s"/>
      <c r="AM2618" t="s"/>
      <c r="AN2618" t="s">
        <v>87</v>
      </c>
      <c r="AO2618" t="s"/>
      <c r="AP2618" t="n">
        <v>79</v>
      </c>
      <c r="AQ2618" t="s">
        <v>88</v>
      </c>
      <c r="AR2618" t="s">
        <v>124</v>
      </c>
      <c r="AS2618" t="s"/>
      <c r="AT2618" t="s">
        <v>90</v>
      </c>
      <c r="AU2618" t="s"/>
      <c r="AV2618" t="s"/>
      <c r="AW2618" t="s"/>
      <c r="AX2618" t="s"/>
      <c r="AY2618" t="n">
        <v>2311909</v>
      </c>
      <c r="AZ2618" t="s">
        <v>465</v>
      </c>
      <c r="BA2618" t="s"/>
      <c r="BB2618" t="n">
        <v>27819</v>
      </c>
      <c r="BC2618" t="n">
        <v>53.557115147355</v>
      </c>
      <c r="BD2618" t="n">
        <v>53.557115147355</v>
      </c>
      <c r="BE2618" t="s"/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92</v>
      </c>
    </row>
    <row r="2619" spans="1:70">
      <c r="A2619" t="s">
        <v>70</v>
      </c>
      <c r="B2619" t="s">
        <v>71</v>
      </c>
      <c r="C2619" t="s">
        <v>72</v>
      </c>
      <c r="D2619" t="n">
        <v>2</v>
      </c>
      <c r="E2619" t="s">
        <v>464</v>
      </c>
      <c r="F2619" t="n">
        <v>-1</v>
      </c>
      <c r="G2619" t="s">
        <v>74</v>
      </c>
      <c r="H2619" t="s">
        <v>75</v>
      </c>
      <c r="I2619" t="s"/>
      <c r="J2619" t="s">
        <v>74</v>
      </c>
      <c r="K2619" t="n">
        <v>344</v>
      </c>
      <c r="L2619" t="s">
        <v>76</v>
      </c>
      <c r="M2619" t="s"/>
      <c r="N2619" t="s">
        <v>508</v>
      </c>
      <c r="O2619" t="s">
        <v>78</v>
      </c>
      <c r="P2619" t="s">
        <v>464</v>
      </c>
      <c r="Q2619" t="s"/>
      <c r="R2619" t="s">
        <v>153</v>
      </c>
      <c r="S2619" t="s">
        <v>507</v>
      </c>
      <c r="T2619" t="s">
        <v>81</v>
      </c>
      <c r="U2619" t="s">
        <v>82</v>
      </c>
      <c r="V2619" t="s">
        <v>83</v>
      </c>
      <c r="W2619" t="s">
        <v>84</v>
      </c>
      <c r="X2619" t="s"/>
      <c r="Y2619" t="s">
        <v>85</v>
      </c>
      <c r="Z2619">
        <f>HYPERLINK("https://hotel-media.eclerx.com/savepage/tk_15468538158489995_sr_273.html","info")</f>
        <v/>
      </c>
      <c r="AA2619" t="n">
        <v>-2311909</v>
      </c>
      <c r="AB2619" t="s"/>
      <c r="AC2619" t="s"/>
      <c r="AD2619" t="s">
        <v>86</v>
      </c>
      <c r="AE2619" t="s"/>
      <c r="AF2619" t="s"/>
      <c r="AG2619" t="s"/>
      <c r="AH2619" t="s"/>
      <c r="AI2619" t="s"/>
      <c r="AJ2619" t="s"/>
      <c r="AK2619" t="s">
        <v>87</v>
      </c>
      <c r="AL2619" t="s"/>
      <c r="AM2619" t="s"/>
      <c r="AN2619" t="s">
        <v>87</v>
      </c>
      <c r="AO2619" t="s"/>
      <c r="AP2619" t="n">
        <v>79</v>
      </c>
      <c r="AQ2619" t="s">
        <v>88</v>
      </c>
      <c r="AR2619" t="s">
        <v>119</v>
      </c>
      <c r="AS2619" t="s"/>
      <c r="AT2619" t="s">
        <v>90</v>
      </c>
      <c r="AU2619" t="s"/>
      <c r="AV2619" t="s"/>
      <c r="AW2619" t="s"/>
      <c r="AX2619" t="s"/>
      <c r="AY2619" t="n">
        <v>2311909</v>
      </c>
      <c r="AZ2619" t="s">
        <v>465</v>
      </c>
      <c r="BA2619" t="s"/>
      <c r="BB2619" t="n">
        <v>27819</v>
      </c>
      <c r="BC2619" t="n">
        <v>53.557115147355</v>
      </c>
      <c r="BD2619" t="n">
        <v>53.557115147355</v>
      </c>
      <c r="BE2619" t="s"/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92</v>
      </c>
    </row>
    <row r="2620" spans="1:70">
      <c r="A2620" t="s">
        <v>70</v>
      </c>
      <c r="B2620" t="s">
        <v>71</v>
      </c>
      <c r="C2620" t="s">
        <v>72</v>
      </c>
      <c r="D2620" t="n">
        <v>2</v>
      </c>
      <c r="E2620" t="s">
        <v>464</v>
      </c>
      <c r="F2620" t="n">
        <v>-1</v>
      </c>
      <c r="G2620" t="s">
        <v>74</v>
      </c>
      <c r="H2620" t="s">
        <v>75</v>
      </c>
      <c r="I2620" t="s"/>
      <c r="J2620" t="s">
        <v>74</v>
      </c>
      <c r="K2620" t="n">
        <v>350</v>
      </c>
      <c r="L2620" t="s">
        <v>76</v>
      </c>
      <c r="M2620" t="s"/>
      <c r="N2620" t="s">
        <v>420</v>
      </c>
      <c r="O2620" t="s">
        <v>78</v>
      </c>
      <c r="P2620" t="s">
        <v>464</v>
      </c>
      <c r="Q2620" t="s"/>
      <c r="R2620" t="s">
        <v>153</v>
      </c>
      <c r="S2620" t="s">
        <v>509</v>
      </c>
      <c r="T2620" t="s">
        <v>81</v>
      </c>
      <c r="U2620" t="s">
        <v>82</v>
      </c>
      <c r="V2620" t="s">
        <v>83</v>
      </c>
      <c r="W2620" t="s">
        <v>84</v>
      </c>
      <c r="X2620" t="s"/>
      <c r="Y2620" t="s">
        <v>85</v>
      </c>
      <c r="Z2620">
        <f>HYPERLINK("https://hotel-media.eclerx.com/savepage/tk_15468538158489995_sr_273.html","info")</f>
        <v/>
      </c>
      <c r="AA2620" t="n">
        <v>-2311909</v>
      </c>
      <c r="AB2620" t="s"/>
      <c r="AC2620" t="s"/>
      <c r="AD2620" t="s">
        <v>86</v>
      </c>
      <c r="AE2620" t="s"/>
      <c r="AF2620" t="s"/>
      <c r="AG2620" t="s"/>
      <c r="AH2620" t="s"/>
      <c r="AI2620" t="s"/>
      <c r="AJ2620" t="s"/>
      <c r="AK2620" t="s">
        <v>87</v>
      </c>
      <c r="AL2620" t="s"/>
      <c r="AM2620" t="s"/>
      <c r="AN2620" t="s">
        <v>87</v>
      </c>
      <c r="AO2620" t="s"/>
      <c r="AP2620" t="n">
        <v>79</v>
      </c>
      <c r="AQ2620" t="s">
        <v>88</v>
      </c>
      <c r="AR2620" t="s">
        <v>141</v>
      </c>
      <c r="AS2620" t="s"/>
      <c r="AT2620" t="s">
        <v>90</v>
      </c>
      <c r="AU2620" t="s"/>
      <c r="AV2620" t="s"/>
      <c r="AW2620" t="s"/>
      <c r="AX2620" t="s"/>
      <c r="AY2620" t="n">
        <v>2311909</v>
      </c>
      <c r="AZ2620" t="s">
        <v>465</v>
      </c>
      <c r="BA2620" t="s"/>
      <c r="BB2620" t="n">
        <v>27819</v>
      </c>
      <c r="BC2620" t="n">
        <v>53.557115147355</v>
      </c>
      <c r="BD2620" t="n">
        <v>53.557115147355</v>
      </c>
      <c r="BE2620" t="s"/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92</v>
      </c>
    </row>
    <row r="2621" spans="1:70">
      <c r="A2621" t="s">
        <v>70</v>
      </c>
      <c r="B2621" t="s">
        <v>71</v>
      </c>
      <c r="C2621" t="s">
        <v>72</v>
      </c>
      <c r="D2621" t="n">
        <v>2</v>
      </c>
      <c r="E2621" t="s">
        <v>464</v>
      </c>
      <c r="F2621" t="n">
        <v>-1</v>
      </c>
      <c r="G2621" t="s">
        <v>74</v>
      </c>
      <c r="H2621" t="s">
        <v>75</v>
      </c>
      <c r="I2621" t="s"/>
      <c r="J2621" t="s">
        <v>74</v>
      </c>
      <c r="K2621" t="n">
        <v>366</v>
      </c>
      <c r="L2621" t="s">
        <v>76</v>
      </c>
      <c r="M2621" t="s"/>
      <c r="N2621" t="s">
        <v>420</v>
      </c>
      <c r="O2621" t="s">
        <v>78</v>
      </c>
      <c r="P2621" t="s">
        <v>464</v>
      </c>
      <c r="Q2621" t="s"/>
      <c r="R2621" t="s">
        <v>153</v>
      </c>
      <c r="S2621" t="s">
        <v>510</v>
      </c>
      <c r="T2621" t="s">
        <v>81</v>
      </c>
      <c r="U2621" t="s">
        <v>82</v>
      </c>
      <c r="V2621" t="s">
        <v>83</v>
      </c>
      <c r="W2621" t="s">
        <v>84</v>
      </c>
      <c r="X2621" t="s"/>
      <c r="Y2621" t="s">
        <v>85</v>
      </c>
      <c r="Z2621">
        <f>HYPERLINK("https://hotel-media.eclerx.com/savepage/tk_15468538158489995_sr_273.html","info")</f>
        <v/>
      </c>
      <c r="AA2621" t="n">
        <v>-2311909</v>
      </c>
      <c r="AB2621" t="s"/>
      <c r="AC2621" t="s"/>
      <c r="AD2621" t="s">
        <v>86</v>
      </c>
      <c r="AE2621" t="s"/>
      <c r="AF2621" t="s"/>
      <c r="AG2621" t="s"/>
      <c r="AH2621" t="s"/>
      <c r="AI2621" t="s"/>
      <c r="AJ2621" t="s"/>
      <c r="AK2621" t="s">
        <v>87</v>
      </c>
      <c r="AL2621" t="s"/>
      <c r="AM2621" t="s"/>
      <c r="AN2621" t="s">
        <v>87</v>
      </c>
      <c r="AO2621" t="s"/>
      <c r="AP2621" t="n">
        <v>79</v>
      </c>
      <c r="AQ2621" t="s">
        <v>88</v>
      </c>
      <c r="AR2621" t="s">
        <v>121</v>
      </c>
      <c r="AS2621" t="s"/>
      <c r="AT2621" t="s">
        <v>90</v>
      </c>
      <c r="AU2621" t="s"/>
      <c r="AV2621" t="s"/>
      <c r="AW2621" t="s"/>
      <c r="AX2621" t="s"/>
      <c r="AY2621" t="n">
        <v>2311909</v>
      </c>
      <c r="AZ2621" t="s">
        <v>465</v>
      </c>
      <c r="BA2621" t="s"/>
      <c r="BB2621" t="n">
        <v>27819</v>
      </c>
      <c r="BC2621" t="n">
        <v>53.557115147355</v>
      </c>
      <c r="BD2621" t="n">
        <v>53.557115147355</v>
      </c>
      <c r="BE2621" t="s"/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92</v>
      </c>
    </row>
    <row r="2622" spans="1:70">
      <c r="A2622" t="s">
        <v>70</v>
      </c>
      <c r="B2622" t="s">
        <v>71</v>
      </c>
      <c r="C2622" t="s">
        <v>72</v>
      </c>
      <c r="D2622" t="n">
        <v>2</v>
      </c>
      <c r="E2622" t="s">
        <v>464</v>
      </c>
      <c r="F2622" t="n">
        <v>-1</v>
      </c>
      <c r="G2622" t="s">
        <v>74</v>
      </c>
      <c r="H2622" t="s">
        <v>75</v>
      </c>
      <c r="I2622" t="s"/>
      <c r="J2622" t="s">
        <v>74</v>
      </c>
      <c r="K2622" t="n">
        <v>367</v>
      </c>
      <c r="L2622" t="s">
        <v>76</v>
      </c>
      <c r="M2622" t="s"/>
      <c r="N2622" t="s">
        <v>511</v>
      </c>
      <c r="O2622" t="s">
        <v>78</v>
      </c>
      <c r="P2622" t="s">
        <v>464</v>
      </c>
      <c r="Q2622" t="s"/>
      <c r="R2622" t="s">
        <v>153</v>
      </c>
      <c r="S2622" t="s">
        <v>512</v>
      </c>
      <c r="T2622" t="s">
        <v>81</v>
      </c>
      <c r="U2622" t="s">
        <v>82</v>
      </c>
      <c r="V2622" t="s">
        <v>83</v>
      </c>
      <c r="W2622" t="s">
        <v>84</v>
      </c>
      <c r="X2622" t="s"/>
      <c r="Y2622" t="s">
        <v>85</v>
      </c>
      <c r="Z2622">
        <f>HYPERLINK("https://hotel-media.eclerx.com/savepage/tk_15468538158489995_sr_273.html","info")</f>
        <v/>
      </c>
      <c r="AA2622" t="n">
        <v>-2311909</v>
      </c>
      <c r="AB2622" t="s"/>
      <c r="AC2622" t="s"/>
      <c r="AD2622" t="s">
        <v>86</v>
      </c>
      <c r="AE2622" t="s"/>
      <c r="AF2622" t="s"/>
      <c r="AG2622" t="s"/>
      <c r="AH2622" t="s"/>
      <c r="AI2622" t="s"/>
      <c r="AJ2622" t="s"/>
      <c r="AK2622" t="s">
        <v>87</v>
      </c>
      <c r="AL2622" t="s"/>
      <c r="AM2622" t="s"/>
      <c r="AN2622" t="s">
        <v>87</v>
      </c>
      <c r="AO2622" t="s"/>
      <c r="AP2622" t="n">
        <v>79</v>
      </c>
      <c r="AQ2622" t="s">
        <v>88</v>
      </c>
      <c r="AR2622" t="s">
        <v>89</v>
      </c>
      <c r="AS2622" t="s"/>
      <c r="AT2622" t="s">
        <v>90</v>
      </c>
      <c r="AU2622" t="s"/>
      <c r="AV2622" t="s"/>
      <c r="AW2622" t="s"/>
      <c r="AX2622" t="s"/>
      <c r="AY2622" t="n">
        <v>2311909</v>
      </c>
      <c r="AZ2622" t="s">
        <v>465</v>
      </c>
      <c r="BA2622" t="s"/>
      <c r="BB2622" t="n">
        <v>27819</v>
      </c>
      <c r="BC2622" t="n">
        <v>53.557115147355</v>
      </c>
      <c r="BD2622" t="n">
        <v>53.557115147355</v>
      </c>
      <c r="BE2622" t="s"/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92</v>
      </c>
    </row>
    <row r="2623" spans="1:70">
      <c r="A2623" t="s">
        <v>70</v>
      </c>
      <c r="B2623" t="s">
        <v>71</v>
      </c>
      <c r="C2623" t="s">
        <v>72</v>
      </c>
      <c r="D2623" t="n">
        <v>2</v>
      </c>
      <c r="E2623" t="s">
        <v>464</v>
      </c>
      <c r="F2623" t="n">
        <v>-1</v>
      </c>
      <c r="G2623" t="s">
        <v>74</v>
      </c>
      <c r="H2623" t="s">
        <v>75</v>
      </c>
      <c r="I2623" t="s"/>
      <c r="J2623" t="s">
        <v>74</v>
      </c>
      <c r="K2623" t="n">
        <v>574</v>
      </c>
      <c r="L2623" t="s">
        <v>76</v>
      </c>
      <c r="M2623" t="s"/>
      <c r="N2623" t="s">
        <v>513</v>
      </c>
      <c r="O2623" t="s">
        <v>78</v>
      </c>
      <c r="P2623" t="s">
        <v>464</v>
      </c>
      <c r="Q2623" t="s"/>
      <c r="R2623" t="s">
        <v>153</v>
      </c>
      <c r="S2623" t="s">
        <v>514</v>
      </c>
      <c r="T2623" t="s">
        <v>81</v>
      </c>
      <c r="U2623" t="s">
        <v>82</v>
      </c>
      <c r="V2623" t="s">
        <v>83</v>
      </c>
      <c r="W2623" t="s">
        <v>97</v>
      </c>
      <c r="X2623" t="s"/>
      <c r="Y2623" t="s">
        <v>85</v>
      </c>
      <c r="Z2623">
        <f>HYPERLINK("https://hotel-media.eclerx.com/savepage/tk_15468538158489995_sr_273.html","info")</f>
        <v/>
      </c>
      <c r="AA2623" t="n">
        <v>-2311909</v>
      </c>
      <c r="AB2623" t="s"/>
      <c r="AC2623" t="s"/>
      <c r="AD2623" t="s">
        <v>86</v>
      </c>
      <c r="AE2623" t="s"/>
      <c r="AF2623" t="s"/>
      <c r="AG2623" t="s"/>
      <c r="AH2623" t="s"/>
      <c r="AI2623" t="s"/>
      <c r="AJ2623" t="s"/>
      <c r="AK2623" t="s">
        <v>87</v>
      </c>
      <c r="AL2623" t="s"/>
      <c r="AM2623" t="s"/>
      <c r="AN2623" t="s">
        <v>87</v>
      </c>
      <c r="AO2623" t="s"/>
      <c r="AP2623" t="n">
        <v>79</v>
      </c>
      <c r="AQ2623" t="s">
        <v>88</v>
      </c>
      <c r="AR2623" t="s">
        <v>89</v>
      </c>
      <c r="AS2623" t="s"/>
      <c r="AT2623" t="s">
        <v>90</v>
      </c>
      <c r="AU2623" t="s"/>
      <c r="AV2623" t="s"/>
      <c r="AW2623" t="s"/>
      <c r="AX2623" t="s"/>
      <c r="AY2623" t="n">
        <v>2311909</v>
      </c>
      <c r="AZ2623" t="s">
        <v>465</v>
      </c>
      <c r="BA2623" t="s"/>
      <c r="BB2623" t="n">
        <v>27819</v>
      </c>
      <c r="BC2623" t="n">
        <v>53.557115147355</v>
      </c>
      <c r="BD2623" t="n">
        <v>53.557115147355</v>
      </c>
      <c r="BE2623" t="s"/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92</v>
      </c>
    </row>
    <row r="2624" spans="1:70">
      <c r="A2624" t="s">
        <v>70</v>
      </c>
      <c r="B2624" t="s">
        <v>71</v>
      </c>
      <c r="C2624" t="s">
        <v>72</v>
      </c>
      <c r="D2624" t="n">
        <v>2</v>
      </c>
      <c r="E2624" t="s">
        <v>464</v>
      </c>
      <c r="F2624" t="n">
        <v>-1</v>
      </c>
      <c r="G2624" t="s">
        <v>74</v>
      </c>
      <c r="H2624" t="s">
        <v>75</v>
      </c>
      <c r="I2624" t="s"/>
      <c r="J2624" t="s">
        <v>74</v>
      </c>
      <c r="K2624" t="n">
        <v>699</v>
      </c>
      <c r="L2624" t="s">
        <v>76</v>
      </c>
      <c r="M2624" t="s"/>
      <c r="N2624" t="s">
        <v>515</v>
      </c>
      <c r="O2624" t="s">
        <v>78</v>
      </c>
      <c r="P2624" t="s">
        <v>464</v>
      </c>
      <c r="Q2624" t="s"/>
      <c r="R2624" t="s">
        <v>153</v>
      </c>
      <c r="S2624" t="s">
        <v>516</v>
      </c>
      <c r="T2624" t="s">
        <v>81</v>
      </c>
      <c r="U2624" t="s">
        <v>82</v>
      </c>
      <c r="V2624" t="s">
        <v>83</v>
      </c>
      <c r="W2624" t="s">
        <v>97</v>
      </c>
      <c r="X2624" t="s"/>
      <c r="Y2624" t="s">
        <v>85</v>
      </c>
      <c r="Z2624">
        <f>HYPERLINK("https://hotel-media.eclerx.com/savepage/tk_15468538158489995_sr_273.html","info")</f>
        <v/>
      </c>
      <c r="AA2624" t="n">
        <v>-2311909</v>
      </c>
      <c r="AB2624" t="s"/>
      <c r="AC2624" t="s"/>
      <c r="AD2624" t="s">
        <v>86</v>
      </c>
      <c r="AE2624" t="s"/>
      <c r="AF2624" t="s"/>
      <c r="AG2624" t="s"/>
      <c r="AH2624" t="s"/>
      <c r="AI2624" t="s"/>
      <c r="AJ2624" t="s"/>
      <c r="AK2624" t="s">
        <v>87</v>
      </c>
      <c r="AL2624" t="s"/>
      <c r="AM2624" t="s"/>
      <c r="AN2624" t="s">
        <v>87</v>
      </c>
      <c r="AO2624" t="s"/>
      <c r="AP2624" t="n">
        <v>79</v>
      </c>
      <c r="AQ2624" t="s">
        <v>88</v>
      </c>
      <c r="AR2624" t="s">
        <v>89</v>
      </c>
      <c r="AS2624" t="s"/>
      <c r="AT2624" t="s">
        <v>90</v>
      </c>
      <c r="AU2624" t="s"/>
      <c r="AV2624" t="s"/>
      <c r="AW2624" t="s"/>
      <c r="AX2624" t="s"/>
      <c r="AY2624" t="n">
        <v>2311909</v>
      </c>
      <c r="AZ2624" t="s">
        <v>465</v>
      </c>
      <c r="BA2624" t="s"/>
      <c r="BB2624" t="n">
        <v>27819</v>
      </c>
      <c r="BC2624" t="n">
        <v>53.557115147355</v>
      </c>
      <c r="BD2624" t="n">
        <v>53.557115147355</v>
      </c>
      <c r="BE2624" t="s"/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92</v>
      </c>
    </row>
    <row r="2625" spans="1:70">
      <c r="A2625" t="s">
        <v>70</v>
      </c>
      <c r="B2625" t="s">
        <v>71</v>
      </c>
      <c r="C2625" t="s">
        <v>72</v>
      </c>
      <c r="D2625" t="n">
        <v>2</v>
      </c>
      <c r="E2625" t="s">
        <v>464</v>
      </c>
      <c r="F2625" t="n">
        <v>-1</v>
      </c>
      <c r="G2625" t="s">
        <v>74</v>
      </c>
      <c r="H2625" t="s">
        <v>75</v>
      </c>
      <c r="I2625" t="s"/>
      <c r="J2625" t="s">
        <v>74</v>
      </c>
      <c r="K2625" t="n">
        <v>737</v>
      </c>
      <c r="L2625" t="s">
        <v>76</v>
      </c>
      <c r="M2625" t="s"/>
      <c r="N2625" t="s">
        <v>517</v>
      </c>
      <c r="O2625" t="s">
        <v>78</v>
      </c>
      <c r="P2625" t="s">
        <v>464</v>
      </c>
      <c r="Q2625" t="s"/>
      <c r="R2625" t="s">
        <v>153</v>
      </c>
      <c r="S2625" t="s">
        <v>518</v>
      </c>
      <c r="T2625" t="s">
        <v>81</v>
      </c>
      <c r="U2625" t="s">
        <v>82</v>
      </c>
      <c r="V2625" t="s">
        <v>83</v>
      </c>
      <c r="W2625" t="s">
        <v>84</v>
      </c>
      <c r="X2625" t="s"/>
      <c r="Y2625" t="s">
        <v>85</v>
      </c>
      <c r="Z2625">
        <f>HYPERLINK("https://hotel-media.eclerx.com/savepage/tk_15468538158489995_sr_273.html","info")</f>
        <v/>
      </c>
      <c r="AA2625" t="n">
        <v>-2311909</v>
      </c>
      <c r="AB2625" t="s"/>
      <c r="AC2625" t="s"/>
      <c r="AD2625" t="s">
        <v>86</v>
      </c>
      <c r="AE2625" t="s"/>
      <c r="AF2625" t="s"/>
      <c r="AG2625" t="s"/>
      <c r="AH2625" t="s"/>
      <c r="AI2625" t="s"/>
      <c r="AJ2625" t="s"/>
      <c r="AK2625" t="s">
        <v>87</v>
      </c>
      <c r="AL2625" t="s"/>
      <c r="AM2625" t="s"/>
      <c r="AN2625" t="s">
        <v>87</v>
      </c>
      <c r="AO2625" t="s"/>
      <c r="AP2625" t="n">
        <v>79</v>
      </c>
      <c r="AQ2625" t="s">
        <v>88</v>
      </c>
      <c r="AR2625" t="s">
        <v>89</v>
      </c>
      <c r="AS2625" t="s"/>
      <c r="AT2625" t="s">
        <v>90</v>
      </c>
      <c r="AU2625" t="s"/>
      <c r="AV2625" t="s"/>
      <c r="AW2625" t="s"/>
      <c r="AX2625" t="s"/>
      <c r="AY2625" t="n">
        <v>2311909</v>
      </c>
      <c r="AZ2625" t="s">
        <v>465</v>
      </c>
      <c r="BA2625" t="s"/>
      <c r="BB2625" t="n">
        <v>27819</v>
      </c>
      <c r="BC2625" t="n">
        <v>53.557115147355</v>
      </c>
      <c r="BD2625" t="n">
        <v>53.557115147355</v>
      </c>
      <c r="BE2625" t="s"/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92</v>
      </c>
    </row>
    <row r="2626" spans="1:70">
      <c r="A2626" t="s">
        <v>70</v>
      </c>
      <c r="B2626" t="s">
        <v>71</v>
      </c>
      <c r="C2626" t="s">
        <v>72</v>
      </c>
      <c r="D2626" t="n">
        <v>2</v>
      </c>
      <c r="E2626" t="s">
        <v>464</v>
      </c>
      <c r="F2626" t="n">
        <v>-1</v>
      </c>
      <c r="G2626" t="s">
        <v>74</v>
      </c>
      <c r="H2626" t="s">
        <v>75</v>
      </c>
      <c r="I2626" t="s"/>
      <c r="J2626" t="s">
        <v>74</v>
      </c>
      <c r="K2626" t="n">
        <v>954</v>
      </c>
      <c r="L2626" t="s">
        <v>76</v>
      </c>
      <c r="M2626" t="s"/>
      <c r="N2626" t="s">
        <v>519</v>
      </c>
      <c r="O2626" t="s">
        <v>78</v>
      </c>
      <c r="P2626" t="s">
        <v>464</v>
      </c>
      <c r="Q2626" t="s"/>
      <c r="R2626" t="s">
        <v>153</v>
      </c>
      <c r="S2626" t="s">
        <v>520</v>
      </c>
      <c r="T2626" t="s">
        <v>81</v>
      </c>
      <c r="U2626" t="s">
        <v>82</v>
      </c>
      <c r="V2626" t="s">
        <v>83</v>
      </c>
      <c r="W2626" t="s">
        <v>84</v>
      </c>
      <c r="X2626" t="s"/>
      <c r="Y2626" t="s">
        <v>85</v>
      </c>
      <c r="Z2626">
        <f>HYPERLINK("https://hotel-media.eclerx.com/savepage/tk_15468538158489995_sr_273.html","info")</f>
        <v/>
      </c>
      <c r="AA2626" t="n">
        <v>-2311909</v>
      </c>
      <c r="AB2626" t="s"/>
      <c r="AC2626" t="s"/>
      <c r="AD2626" t="s">
        <v>86</v>
      </c>
      <c r="AE2626" t="s"/>
      <c r="AF2626" t="s"/>
      <c r="AG2626" t="s"/>
      <c r="AH2626" t="s"/>
      <c r="AI2626" t="s"/>
      <c r="AJ2626" t="s"/>
      <c r="AK2626" t="s">
        <v>87</v>
      </c>
      <c r="AL2626" t="s"/>
      <c r="AM2626" t="s"/>
      <c r="AN2626" t="s">
        <v>87</v>
      </c>
      <c r="AO2626" t="s"/>
      <c r="AP2626" t="n">
        <v>79</v>
      </c>
      <c r="AQ2626" t="s">
        <v>88</v>
      </c>
      <c r="AR2626" t="s">
        <v>124</v>
      </c>
      <c r="AS2626" t="s"/>
      <c r="AT2626" t="s">
        <v>90</v>
      </c>
      <c r="AU2626" t="s"/>
      <c r="AV2626" t="s"/>
      <c r="AW2626" t="s"/>
      <c r="AX2626" t="s"/>
      <c r="AY2626" t="n">
        <v>2311909</v>
      </c>
      <c r="AZ2626" t="s">
        <v>465</v>
      </c>
      <c r="BA2626" t="s"/>
      <c r="BB2626" t="n">
        <v>27819</v>
      </c>
      <c r="BC2626" t="n">
        <v>53.557115147355</v>
      </c>
      <c r="BD2626" t="n">
        <v>53.557115147355</v>
      </c>
      <c r="BE2626" t="s"/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92</v>
      </c>
    </row>
    <row r="2627" spans="1:70">
      <c r="A2627" t="s">
        <v>70</v>
      </c>
      <c r="B2627" t="s">
        <v>71</v>
      </c>
      <c r="C2627" t="s">
        <v>72</v>
      </c>
      <c r="D2627" t="n">
        <v>2</v>
      </c>
      <c r="E2627" t="s">
        <v>464</v>
      </c>
      <c r="F2627" t="n">
        <v>-1</v>
      </c>
      <c r="G2627" t="s">
        <v>74</v>
      </c>
      <c r="H2627" t="s">
        <v>75</v>
      </c>
      <c r="I2627" t="s"/>
      <c r="J2627" t="s">
        <v>74</v>
      </c>
      <c r="K2627" t="n">
        <v>954</v>
      </c>
      <c r="L2627" t="s">
        <v>76</v>
      </c>
      <c r="M2627" t="s"/>
      <c r="N2627" t="s">
        <v>519</v>
      </c>
      <c r="O2627" t="s">
        <v>78</v>
      </c>
      <c r="P2627" t="s">
        <v>464</v>
      </c>
      <c r="Q2627" t="s"/>
      <c r="R2627" t="s">
        <v>153</v>
      </c>
      <c r="S2627" t="s">
        <v>520</v>
      </c>
      <c r="T2627" t="s">
        <v>81</v>
      </c>
      <c r="U2627" t="s">
        <v>82</v>
      </c>
      <c r="V2627" t="s">
        <v>83</v>
      </c>
      <c r="W2627" t="s">
        <v>84</v>
      </c>
      <c r="X2627" t="s"/>
      <c r="Y2627" t="s">
        <v>85</v>
      </c>
      <c r="Z2627">
        <f>HYPERLINK("https://hotel-media.eclerx.com/savepage/tk_15468538158489995_sr_273.html","info")</f>
        <v/>
      </c>
      <c r="AA2627" t="n">
        <v>-2311909</v>
      </c>
      <c r="AB2627" t="s"/>
      <c r="AC2627" t="s"/>
      <c r="AD2627" t="s">
        <v>86</v>
      </c>
      <c r="AE2627" t="s"/>
      <c r="AF2627" t="s"/>
      <c r="AG2627" t="s"/>
      <c r="AH2627" t="s"/>
      <c r="AI2627" t="s"/>
      <c r="AJ2627" t="s"/>
      <c r="AK2627" t="s">
        <v>87</v>
      </c>
      <c r="AL2627" t="s"/>
      <c r="AM2627" t="s"/>
      <c r="AN2627" t="s">
        <v>87</v>
      </c>
      <c r="AO2627" t="s"/>
      <c r="AP2627" t="n">
        <v>79</v>
      </c>
      <c r="AQ2627" t="s">
        <v>88</v>
      </c>
      <c r="AR2627" t="s">
        <v>119</v>
      </c>
      <c r="AS2627" t="s"/>
      <c r="AT2627" t="s">
        <v>90</v>
      </c>
      <c r="AU2627" t="s"/>
      <c r="AV2627" t="s"/>
      <c r="AW2627" t="s"/>
      <c r="AX2627" t="s"/>
      <c r="AY2627" t="n">
        <v>2311909</v>
      </c>
      <c r="AZ2627" t="s">
        <v>465</v>
      </c>
      <c r="BA2627" t="s"/>
      <c r="BB2627" t="n">
        <v>27819</v>
      </c>
      <c r="BC2627" t="n">
        <v>53.557115147355</v>
      </c>
      <c r="BD2627" t="n">
        <v>53.557115147355</v>
      </c>
      <c r="BE2627" t="s"/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92</v>
      </c>
    </row>
    <row r="2628" spans="1:70">
      <c r="A2628" t="s">
        <v>70</v>
      </c>
      <c r="B2628" t="s">
        <v>71</v>
      </c>
      <c r="C2628" t="s">
        <v>72</v>
      </c>
      <c r="D2628" t="n">
        <v>2</v>
      </c>
      <c r="E2628" t="s">
        <v>464</v>
      </c>
      <c r="F2628" t="n">
        <v>-1</v>
      </c>
      <c r="G2628" t="s">
        <v>74</v>
      </c>
      <c r="H2628" t="s">
        <v>75</v>
      </c>
      <c r="I2628" t="s"/>
      <c r="J2628" t="s">
        <v>74</v>
      </c>
      <c r="K2628" t="n">
        <v>954</v>
      </c>
      <c r="L2628" t="s">
        <v>76</v>
      </c>
      <c r="M2628" t="s"/>
      <c r="N2628" t="s">
        <v>521</v>
      </c>
      <c r="O2628" t="s">
        <v>78</v>
      </c>
      <c r="P2628" t="s">
        <v>464</v>
      </c>
      <c r="Q2628" t="s"/>
      <c r="R2628" t="s">
        <v>153</v>
      </c>
      <c r="S2628" t="s">
        <v>520</v>
      </c>
      <c r="T2628" t="s">
        <v>81</v>
      </c>
      <c r="U2628" t="s">
        <v>82</v>
      </c>
      <c r="V2628" t="s">
        <v>83</v>
      </c>
      <c r="W2628" t="s">
        <v>84</v>
      </c>
      <c r="X2628" t="s"/>
      <c r="Y2628" t="s">
        <v>85</v>
      </c>
      <c r="Z2628">
        <f>HYPERLINK("https://hotel-media.eclerx.com/savepage/tk_15468538158489995_sr_273.html","info")</f>
        <v/>
      </c>
      <c r="AA2628" t="n">
        <v>-2311909</v>
      </c>
      <c r="AB2628" t="s"/>
      <c r="AC2628" t="s"/>
      <c r="AD2628" t="s">
        <v>86</v>
      </c>
      <c r="AE2628" t="s"/>
      <c r="AF2628" t="s"/>
      <c r="AG2628" t="s"/>
      <c r="AH2628" t="s"/>
      <c r="AI2628" t="s"/>
      <c r="AJ2628" t="s"/>
      <c r="AK2628" t="s">
        <v>87</v>
      </c>
      <c r="AL2628" t="s"/>
      <c r="AM2628" t="s"/>
      <c r="AN2628" t="s">
        <v>87</v>
      </c>
      <c r="AO2628" t="s"/>
      <c r="AP2628" t="n">
        <v>79</v>
      </c>
      <c r="AQ2628" t="s">
        <v>88</v>
      </c>
      <c r="AR2628" t="s">
        <v>121</v>
      </c>
      <c r="AS2628" t="s"/>
      <c r="AT2628" t="s">
        <v>90</v>
      </c>
      <c r="AU2628" t="s"/>
      <c r="AV2628" t="s"/>
      <c r="AW2628" t="s"/>
      <c r="AX2628" t="s"/>
      <c r="AY2628" t="n">
        <v>2311909</v>
      </c>
      <c r="AZ2628" t="s">
        <v>465</v>
      </c>
      <c r="BA2628" t="s"/>
      <c r="BB2628" t="n">
        <v>27819</v>
      </c>
      <c r="BC2628" t="n">
        <v>53.557115147355</v>
      </c>
      <c r="BD2628" t="n">
        <v>53.557115147355</v>
      </c>
      <c r="BE2628" t="s"/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92</v>
      </c>
    </row>
    <row r="2629" spans="1:70">
      <c r="A2629" t="s">
        <v>70</v>
      </c>
      <c r="B2629" t="s">
        <v>71</v>
      </c>
      <c r="C2629" t="s">
        <v>72</v>
      </c>
      <c r="D2629" t="n">
        <v>2</v>
      </c>
      <c r="E2629" t="s">
        <v>464</v>
      </c>
      <c r="F2629" t="n">
        <v>-1</v>
      </c>
      <c r="G2629" t="s">
        <v>74</v>
      </c>
      <c r="H2629" t="s">
        <v>75</v>
      </c>
      <c r="I2629" t="s"/>
      <c r="J2629" t="s">
        <v>74</v>
      </c>
      <c r="K2629" t="n">
        <v>974</v>
      </c>
      <c r="L2629" t="s">
        <v>76</v>
      </c>
      <c r="M2629" t="s"/>
      <c r="N2629" t="s">
        <v>522</v>
      </c>
      <c r="O2629" t="s">
        <v>78</v>
      </c>
      <c r="P2629" t="s">
        <v>464</v>
      </c>
      <c r="Q2629" t="s"/>
      <c r="R2629" t="s">
        <v>153</v>
      </c>
      <c r="S2629" t="s">
        <v>523</v>
      </c>
      <c r="T2629" t="s">
        <v>81</v>
      </c>
      <c r="U2629" t="s">
        <v>82</v>
      </c>
      <c r="V2629" t="s">
        <v>83</v>
      </c>
      <c r="W2629" t="s">
        <v>97</v>
      </c>
      <c r="X2629" t="s"/>
      <c r="Y2629" t="s">
        <v>85</v>
      </c>
      <c r="Z2629">
        <f>HYPERLINK("https://hotel-media.eclerx.com/savepage/tk_15468538158489995_sr_273.html","info")</f>
        <v/>
      </c>
      <c r="AA2629" t="n">
        <v>-2311909</v>
      </c>
      <c r="AB2629" t="s"/>
      <c r="AC2629" t="s"/>
      <c r="AD2629" t="s">
        <v>86</v>
      </c>
      <c r="AE2629" t="s"/>
      <c r="AF2629" t="s"/>
      <c r="AG2629" t="s"/>
      <c r="AH2629" t="s"/>
      <c r="AI2629" t="s"/>
      <c r="AJ2629" t="s"/>
      <c r="AK2629" t="s">
        <v>87</v>
      </c>
      <c r="AL2629" t="s"/>
      <c r="AM2629" t="s"/>
      <c r="AN2629" t="s">
        <v>87</v>
      </c>
      <c r="AO2629" t="s"/>
      <c r="AP2629" t="n">
        <v>79</v>
      </c>
      <c r="AQ2629" t="s">
        <v>88</v>
      </c>
      <c r="AR2629" t="s">
        <v>89</v>
      </c>
      <c r="AS2629" t="s"/>
      <c r="AT2629" t="s">
        <v>90</v>
      </c>
      <c r="AU2629" t="s"/>
      <c r="AV2629" t="s"/>
      <c r="AW2629" t="s"/>
      <c r="AX2629" t="s"/>
      <c r="AY2629" t="n">
        <v>2311909</v>
      </c>
      <c r="AZ2629" t="s">
        <v>465</v>
      </c>
      <c r="BA2629" t="s"/>
      <c r="BB2629" t="n">
        <v>27819</v>
      </c>
      <c r="BC2629" t="n">
        <v>53.557115147355</v>
      </c>
      <c r="BD2629" t="n">
        <v>53.557115147355</v>
      </c>
      <c r="BE2629" t="s"/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92</v>
      </c>
    </row>
    <row r="2630" spans="1:70">
      <c r="A2630" t="s">
        <v>70</v>
      </c>
      <c r="B2630" t="s">
        <v>71</v>
      </c>
      <c r="C2630" t="s">
        <v>72</v>
      </c>
      <c r="D2630" t="n">
        <v>2</v>
      </c>
      <c r="E2630" t="s">
        <v>464</v>
      </c>
      <c r="F2630" t="n">
        <v>-1</v>
      </c>
      <c r="G2630" t="s">
        <v>74</v>
      </c>
      <c r="H2630" t="s">
        <v>75</v>
      </c>
      <c r="I2630" t="s"/>
      <c r="J2630" t="s">
        <v>74</v>
      </c>
      <c r="K2630" t="n">
        <v>1199</v>
      </c>
      <c r="L2630" t="s">
        <v>76</v>
      </c>
      <c r="M2630" t="s"/>
      <c r="N2630" t="s">
        <v>524</v>
      </c>
      <c r="O2630" t="s">
        <v>78</v>
      </c>
      <c r="P2630" t="s">
        <v>464</v>
      </c>
      <c r="Q2630" t="s"/>
      <c r="R2630" t="s">
        <v>153</v>
      </c>
      <c r="S2630" t="s">
        <v>525</v>
      </c>
      <c r="T2630" t="s">
        <v>81</v>
      </c>
      <c r="U2630" t="s">
        <v>82</v>
      </c>
      <c r="V2630" t="s">
        <v>83</v>
      </c>
      <c r="W2630" t="s">
        <v>97</v>
      </c>
      <c r="X2630" t="s"/>
      <c r="Y2630" t="s">
        <v>85</v>
      </c>
      <c r="Z2630">
        <f>HYPERLINK("https://hotel-media.eclerx.com/savepage/tk_15468538158489995_sr_273.html","info")</f>
        <v/>
      </c>
      <c r="AA2630" t="n">
        <v>-2311909</v>
      </c>
      <c r="AB2630" t="s"/>
      <c r="AC2630" t="s"/>
      <c r="AD2630" t="s">
        <v>86</v>
      </c>
      <c r="AE2630" t="s"/>
      <c r="AF2630" t="s"/>
      <c r="AG2630" t="s"/>
      <c r="AH2630" t="s"/>
      <c r="AI2630" t="s"/>
      <c r="AJ2630" t="s"/>
      <c r="AK2630" t="s">
        <v>87</v>
      </c>
      <c r="AL2630" t="s"/>
      <c r="AM2630" t="s"/>
      <c r="AN2630" t="s">
        <v>87</v>
      </c>
      <c r="AO2630" t="s"/>
      <c r="AP2630" t="n">
        <v>79</v>
      </c>
      <c r="AQ2630" t="s">
        <v>88</v>
      </c>
      <c r="AR2630" t="s">
        <v>89</v>
      </c>
      <c r="AS2630" t="s"/>
      <c r="AT2630" t="s">
        <v>90</v>
      </c>
      <c r="AU2630" t="s"/>
      <c r="AV2630" t="s"/>
      <c r="AW2630" t="s"/>
      <c r="AX2630" t="s"/>
      <c r="AY2630" t="n">
        <v>2311909</v>
      </c>
      <c r="AZ2630" t="s">
        <v>465</v>
      </c>
      <c r="BA2630" t="s"/>
      <c r="BB2630" t="n">
        <v>27819</v>
      </c>
      <c r="BC2630" t="n">
        <v>53.557115147355</v>
      </c>
      <c r="BD2630" t="n">
        <v>53.557115147355</v>
      </c>
      <c r="BE2630" t="s"/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92</v>
      </c>
    </row>
    <row r="2631" spans="1:70">
      <c r="A2631" t="s">
        <v>70</v>
      </c>
      <c r="B2631" t="s">
        <v>71</v>
      </c>
      <c r="C2631" t="s">
        <v>72</v>
      </c>
      <c r="D2631" t="n">
        <v>2</v>
      </c>
      <c r="E2631" t="s">
        <v>464</v>
      </c>
      <c r="F2631" t="n">
        <v>-1</v>
      </c>
      <c r="G2631" t="s">
        <v>74</v>
      </c>
      <c r="H2631" t="s">
        <v>75</v>
      </c>
      <c r="I2631" t="s"/>
      <c r="J2631" t="s">
        <v>74</v>
      </c>
      <c r="K2631" t="n">
        <v>1237</v>
      </c>
      <c r="L2631" t="s">
        <v>76</v>
      </c>
      <c r="M2631" t="s"/>
      <c r="N2631" t="s">
        <v>526</v>
      </c>
      <c r="O2631" t="s">
        <v>78</v>
      </c>
      <c r="P2631" t="s">
        <v>464</v>
      </c>
      <c r="Q2631" t="s"/>
      <c r="R2631" t="s">
        <v>153</v>
      </c>
      <c r="S2631" t="s">
        <v>527</v>
      </c>
      <c r="T2631" t="s">
        <v>81</v>
      </c>
      <c r="U2631" t="s">
        <v>82</v>
      </c>
      <c r="V2631" t="s">
        <v>83</v>
      </c>
      <c r="W2631" t="s">
        <v>84</v>
      </c>
      <c r="X2631" t="s"/>
      <c r="Y2631" t="s">
        <v>85</v>
      </c>
      <c r="Z2631">
        <f>HYPERLINK("https://hotel-media.eclerx.com/savepage/tk_15468538158489995_sr_273.html","info")</f>
        <v/>
      </c>
      <c r="AA2631" t="n">
        <v>-2311909</v>
      </c>
      <c r="AB2631" t="s"/>
      <c r="AC2631" t="s"/>
      <c r="AD2631" t="s">
        <v>86</v>
      </c>
      <c r="AE2631" t="s"/>
      <c r="AF2631" t="s"/>
      <c r="AG2631" t="s"/>
      <c r="AH2631" t="s"/>
      <c r="AI2631" t="s"/>
      <c r="AJ2631" t="s"/>
      <c r="AK2631" t="s">
        <v>87</v>
      </c>
      <c r="AL2631" t="s"/>
      <c r="AM2631" t="s"/>
      <c r="AN2631" t="s">
        <v>87</v>
      </c>
      <c r="AO2631" t="s"/>
      <c r="AP2631" t="n">
        <v>79</v>
      </c>
      <c r="AQ2631" t="s">
        <v>88</v>
      </c>
      <c r="AR2631" t="s">
        <v>89</v>
      </c>
      <c r="AS2631" t="s"/>
      <c r="AT2631" t="s">
        <v>90</v>
      </c>
      <c r="AU2631" t="s"/>
      <c r="AV2631" t="s"/>
      <c r="AW2631" t="s"/>
      <c r="AX2631" t="s"/>
      <c r="AY2631" t="n">
        <v>2311909</v>
      </c>
      <c r="AZ2631" t="s">
        <v>465</v>
      </c>
      <c r="BA2631" t="s"/>
      <c r="BB2631" t="n">
        <v>27819</v>
      </c>
      <c r="BC2631" t="n">
        <v>53.557115147355</v>
      </c>
      <c r="BD2631" t="n">
        <v>53.557115147355</v>
      </c>
      <c r="BE2631" t="s"/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92</v>
      </c>
    </row>
    <row r="2632" spans="1:70">
      <c r="A2632" t="s">
        <v>70</v>
      </c>
      <c r="B2632" t="s">
        <v>71</v>
      </c>
      <c r="C2632" t="s">
        <v>72</v>
      </c>
      <c r="D2632" t="n">
        <v>2</v>
      </c>
      <c r="E2632" t="s">
        <v>464</v>
      </c>
      <c r="F2632" t="n">
        <v>-1</v>
      </c>
      <c r="G2632" t="s">
        <v>74</v>
      </c>
      <c r="H2632" t="s">
        <v>75</v>
      </c>
      <c r="I2632" t="s"/>
      <c r="J2632" t="s">
        <v>74</v>
      </c>
      <c r="K2632" t="n">
        <v>2823</v>
      </c>
      <c r="L2632" t="s">
        <v>76</v>
      </c>
      <c r="M2632" t="s"/>
      <c r="N2632" t="s">
        <v>528</v>
      </c>
      <c r="O2632" t="s">
        <v>78</v>
      </c>
      <c r="P2632" t="s">
        <v>464</v>
      </c>
      <c r="Q2632" t="s"/>
      <c r="R2632" t="s">
        <v>153</v>
      </c>
      <c r="S2632" t="s">
        <v>529</v>
      </c>
      <c r="T2632" t="s">
        <v>81</v>
      </c>
      <c r="U2632" t="s">
        <v>82</v>
      </c>
      <c r="V2632" t="s">
        <v>83</v>
      </c>
      <c r="W2632" t="s">
        <v>97</v>
      </c>
      <c r="X2632" t="s"/>
      <c r="Y2632" t="s">
        <v>85</v>
      </c>
      <c r="Z2632">
        <f>HYPERLINK("https://hotel-media.eclerx.com/savepage/tk_15468538158489995_sr_273.html","info")</f>
        <v/>
      </c>
      <c r="AA2632" t="n">
        <v>-2311909</v>
      </c>
      <c r="AB2632" t="s"/>
      <c r="AC2632" t="s"/>
      <c r="AD2632" t="s">
        <v>86</v>
      </c>
      <c r="AE2632" t="s"/>
      <c r="AF2632" t="s"/>
      <c r="AG2632" t="s"/>
      <c r="AH2632" t="s"/>
      <c r="AI2632" t="s"/>
      <c r="AJ2632" t="s"/>
      <c r="AK2632" t="s">
        <v>87</v>
      </c>
      <c r="AL2632" t="s"/>
      <c r="AM2632" t="s"/>
      <c r="AN2632" t="s">
        <v>87</v>
      </c>
      <c r="AO2632" t="s"/>
      <c r="AP2632" t="n">
        <v>79</v>
      </c>
      <c r="AQ2632" t="s">
        <v>88</v>
      </c>
      <c r="AR2632" t="s">
        <v>89</v>
      </c>
      <c r="AS2632" t="s"/>
      <c r="AT2632" t="s">
        <v>90</v>
      </c>
      <c r="AU2632" t="s"/>
      <c r="AV2632" t="s"/>
      <c r="AW2632" t="s"/>
      <c r="AX2632" t="s"/>
      <c r="AY2632" t="n">
        <v>2311909</v>
      </c>
      <c r="AZ2632" t="s">
        <v>465</v>
      </c>
      <c r="BA2632" t="s"/>
      <c r="BB2632" t="n">
        <v>27819</v>
      </c>
      <c r="BC2632" t="n">
        <v>53.557115147355</v>
      </c>
      <c r="BD2632" t="n">
        <v>53.557115147355</v>
      </c>
      <c r="BE2632" t="s"/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92</v>
      </c>
    </row>
    <row r="2633" spans="1:70">
      <c r="A2633" t="s">
        <v>70</v>
      </c>
      <c r="B2633" t="s">
        <v>71</v>
      </c>
      <c r="C2633" t="s">
        <v>72</v>
      </c>
      <c r="D2633" t="n">
        <v>2</v>
      </c>
      <c r="E2633" t="s">
        <v>464</v>
      </c>
      <c r="F2633" t="n">
        <v>-1</v>
      </c>
      <c r="G2633" t="s">
        <v>74</v>
      </c>
      <c r="H2633" t="s">
        <v>75</v>
      </c>
      <c r="I2633" t="s"/>
      <c r="J2633" t="s">
        <v>74</v>
      </c>
      <c r="K2633" t="n">
        <v>3510</v>
      </c>
      <c r="L2633" t="s">
        <v>76</v>
      </c>
      <c r="M2633" t="s"/>
      <c r="N2633" t="s">
        <v>530</v>
      </c>
      <c r="O2633" t="s">
        <v>78</v>
      </c>
      <c r="P2633" t="s">
        <v>464</v>
      </c>
      <c r="Q2633" t="s"/>
      <c r="R2633" t="s">
        <v>153</v>
      </c>
      <c r="S2633" t="s">
        <v>531</v>
      </c>
      <c r="T2633" t="s">
        <v>81</v>
      </c>
      <c r="U2633" t="s">
        <v>82</v>
      </c>
      <c r="V2633" t="s">
        <v>83</v>
      </c>
      <c r="W2633" t="s">
        <v>97</v>
      </c>
      <c r="X2633" t="s"/>
      <c r="Y2633" t="s">
        <v>85</v>
      </c>
      <c r="Z2633">
        <f>HYPERLINK("https://hotel-media.eclerx.com/savepage/tk_15468538158489995_sr_273.html","info")</f>
        <v/>
      </c>
      <c r="AA2633" t="n">
        <v>-2311909</v>
      </c>
      <c r="AB2633" t="s"/>
      <c r="AC2633" t="s"/>
      <c r="AD2633" t="s">
        <v>86</v>
      </c>
      <c r="AE2633" t="s"/>
      <c r="AF2633" t="s"/>
      <c r="AG2633" t="s"/>
      <c r="AH2633" t="s"/>
      <c r="AI2633" t="s"/>
      <c r="AJ2633" t="s"/>
      <c r="AK2633" t="s">
        <v>87</v>
      </c>
      <c r="AL2633" t="s"/>
      <c r="AM2633" t="s"/>
      <c r="AN2633" t="s">
        <v>87</v>
      </c>
      <c r="AO2633" t="s"/>
      <c r="AP2633" t="n">
        <v>79</v>
      </c>
      <c r="AQ2633" t="s">
        <v>88</v>
      </c>
      <c r="AR2633" t="s">
        <v>89</v>
      </c>
      <c r="AS2633" t="s"/>
      <c r="AT2633" t="s">
        <v>90</v>
      </c>
      <c r="AU2633" t="s"/>
      <c r="AV2633" t="s"/>
      <c r="AW2633" t="s"/>
      <c r="AX2633" t="s"/>
      <c r="AY2633" t="n">
        <v>2311909</v>
      </c>
      <c r="AZ2633" t="s">
        <v>465</v>
      </c>
      <c r="BA2633" t="s"/>
      <c r="BB2633" t="n">
        <v>27819</v>
      </c>
      <c r="BC2633" t="n">
        <v>53.557115147355</v>
      </c>
      <c r="BD2633" t="n">
        <v>53.557115147355</v>
      </c>
      <c r="BE2633" t="s"/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92</v>
      </c>
    </row>
    <row r="2634" spans="1:70">
      <c r="A2634" t="s">
        <v>70</v>
      </c>
      <c r="B2634" t="s">
        <v>71</v>
      </c>
      <c r="C2634" t="s">
        <v>72</v>
      </c>
      <c r="D2634" t="n">
        <v>2</v>
      </c>
      <c r="E2634" t="s">
        <v>464</v>
      </c>
      <c r="F2634" t="n">
        <v>-1</v>
      </c>
      <c r="G2634" t="s">
        <v>74</v>
      </c>
      <c r="H2634" t="s">
        <v>75</v>
      </c>
      <c r="I2634" t="s"/>
      <c r="J2634" t="s">
        <v>74</v>
      </c>
      <c r="K2634" t="n">
        <v>3548</v>
      </c>
      <c r="L2634" t="s">
        <v>76</v>
      </c>
      <c r="M2634" t="s"/>
      <c r="N2634" t="s">
        <v>532</v>
      </c>
      <c r="O2634" t="s">
        <v>78</v>
      </c>
      <c r="P2634" t="s">
        <v>464</v>
      </c>
      <c r="Q2634" t="s"/>
      <c r="R2634" t="s">
        <v>153</v>
      </c>
      <c r="S2634" t="s">
        <v>533</v>
      </c>
      <c r="T2634" t="s">
        <v>81</v>
      </c>
      <c r="U2634" t="s">
        <v>82</v>
      </c>
      <c r="V2634" t="s">
        <v>83</v>
      </c>
      <c r="W2634" t="s">
        <v>84</v>
      </c>
      <c r="X2634" t="s"/>
      <c r="Y2634" t="s">
        <v>85</v>
      </c>
      <c r="Z2634">
        <f>HYPERLINK("https://hotel-media.eclerx.com/savepage/tk_15468538158489995_sr_273.html","info")</f>
        <v/>
      </c>
      <c r="AA2634" t="n">
        <v>-2311909</v>
      </c>
      <c r="AB2634" t="s"/>
      <c r="AC2634" t="s"/>
      <c r="AD2634" t="s">
        <v>86</v>
      </c>
      <c r="AE2634" t="s"/>
      <c r="AF2634" t="s"/>
      <c r="AG2634" t="s"/>
      <c r="AH2634" t="s"/>
      <c r="AI2634" t="s"/>
      <c r="AJ2634" t="s"/>
      <c r="AK2634" t="s">
        <v>87</v>
      </c>
      <c r="AL2634" t="s"/>
      <c r="AM2634" t="s"/>
      <c r="AN2634" t="s">
        <v>87</v>
      </c>
      <c r="AO2634" t="s"/>
      <c r="AP2634" t="n">
        <v>79</v>
      </c>
      <c r="AQ2634" t="s">
        <v>88</v>
      </c>
      <c r="AR2634" t="s">
        <v>89</v>
      </c>
      <c r="AS2634" t="s"/>
      <c r="AT2634" t="s">
        <v>90</v>
      </c>
      <c r="AU2634" t="s"/>
      <c r="AV2634" t="s"/>
      <c r="AW2634" t="s"/>
      <c r="AX2634" t="s"/>
      <c r="AY2634" t="n">
        <v>2311909</v>
      </c>
      <c r="AZ2634" t="s">
        <v>465</v>
      </c>
      <c r="BA2634" t="s"/>
      <c r="BB2634" t="n">
        <v>27819</v>
      </c>
      <c r="BC2634" t="n">
        <v>53.557115147355</v>
      </c>
      <c r="BD2634" t="n">
        <v>53.557115147355</v>
      </c>
      <c r="BE2634" t="s"/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92</v>
      </c>
    </row>
    <row r="2635" spans="1:70">
      <c r="A2635" t="s">
        <v>70</v>
      </c>
      <c r="B2635" t="s">
        <v>71</v>
      </c>
      <c r="C2635" t="s">
        <v>72</v>
      </c>
      <c r="D2635" t="n">
        <v>2</v>
      </c>
      <c r="E2635" t="s">
        <v>534</v>
      </c>
      <c r="F2635" t="n">
        <v>-1</v>
      </c>
      <c r="G2635" t="s">
        <v>74</v>
      </c>
      <c r="H2635" t="s">
        <v>75</v>
      </c>
      <c r="I2635" t="s"/>
      <c r="J2635" t="s">
        <v>74</v>
      </c>
      <c r="K2635" t="n">
        <v>69</v>
      </c>
      <c r="L2635" t="s">
        <v>76</v>
      </c>
      <c r="M2635" t="s"/>
      <c r="N2635" t="s">
        <v>535</v>
      </c>
      <c r="O2635" t="s">
        <v>78</v>
      </c>
      <c r="P2635" t="s">
        <v>534</v>
      </c>
      <c r="Q2635" t="s"/>
      <c r="R2635" t="s">
        <v>95</v>
      </c>
      <c r="S2635" t="s">
        <v>343</v>
      </c>
      <c r="T2635" t="s">
        <v>81</v>
      </c>
      <c r="U2635" t="s">
        <v>82</v>
      </c>
      <c r="V2635" t="s">
        <v>83</v>
      </c>
      <c r="W2635" t="s">
        <v>97</v>
      </c>
      <c r="X2635" t="s"/>
      <c r="Y2635" t="s">
        <v>85</v>
      </c>
      <c r="Z2635">
        <f>HYPERLINK("https://hotel-media.eclerx.com/savepage/tk_15468538757202935_sr_273.html","info")</f>
        <v/>
      </c>
      <c r="AA2635" t="n">
        <v>-6499098</v>
      </c>
      <c r="AB2635" t="s"/>
      <c r="AC2635" t="s"/>
      <c r="AD2635" t="s">
        <v>86</v>
      </c>
      <c r="AE2635" t="s"/>
      <c r="AF2635" t="s"/>
      <c r="AG2635" t="s"/>
      <c r="AH2635" t="s"/>
      <c r="AI2635" t="s"/>
      <c r="AJ2635" t="s"/>
      <c r="AK2635" t="s">
        <v>87</v>
      </c>
      <c r="AL2635" t="s"/>
      <c r="AM2635" t="s"/>
      <c r="AN2635" t="s">
        <v>87</v>
      </c>
      <c r="AO2635" t="s"/>
      <c r="AP2635" t="n">
        <v>110</v>
      </c>
      <c r="AQ2635" t="s">
        <v>88</v>
      </c>
      <c r="AR2635" t="s">
        <v>89</v>
      </c>
      <c r="AS2635" t="s"/>
      <c r="AT2635" t="s">
        <v>90</v>
      </c>
      <c r="AU2635" t="s"/>
      <c r="AV2635" t="s"/>
      <c r="AW2635" t="s"/>
      <c r="AX2635" t="s"/>
      <c r="AY2635" t="n">
        <v>6499098</v>
      </c>
      <c r="AZ2635" t="s">
        <v>536</v>
      </c>
      <c r="BA2635" t="s"/>
      <c r="BB2635" t="n">
        <v>32743</v>
      </c>
      <c r="BC2635" t="n">
        <v>53.5500545</v>
      </c>
      <c r="BD2635" t="n">
        <v>53.5500545</v>
      </c>
      <c r="BE2635" t="s"/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92</v>
      </c>
    </row>
    <row r="2636" spans="1:70">
      <c r="A2636" t="s">
        <v>70</v>
      </c>
      <c r="B2636" t="s">
        <v>71</v>
      </c>
      <c r="C2636" t="s">
        <v>72</v>
      </c>
      <c r="D2636" t="n">
        <v>2</v>
      </c>
      <c r="E2636" t="s">
        <v>534</v>
      </c>
      <c r="F2636" t="n">
        <v>-1</v>
      </c>
      <c r="G2636" t="s">
        <v>74</v>
      </c>
      <c r="H2636" t="s">
        <v>75</v>
      </c>
      <c r="I2636" t="s"/>
      <c r="J2636" t="s">
        <v>74</v>
      </c>
      <c r="K2636" t="n">
        <v>77</v>
      </c>
      <c r="L2636" t="s">
        <v>76</v>
      </c>
      <c r="M2636" t="s"/>
      <c r="N2636" t="s">
        <v>537</v>
      </c>
      <c r="O2636" t="s">
        <v>78</v>
      </c>
      <c r="P2636" t="s">
        <v>534</v>
      </c>
      <c r="Q2636" t="s"/>
      <c r="R2636" t="s">
        <v>95</v>
      </c>
      <c r="S2636" t="s">
        <v>116</v>
      </c>
      <c r="T2636" t="s">
        <v>81</v>
      </c>
      <c r="U2636" t="s">
        <v>82</v>
      </c>
      <c r="V2636" t="s">
        <v>83</v>
      </c>
      <c r="W2636" t="s">
        <v>97</v>
      </c>
      <c r="X2636" t="s"/>
      <c r="Y2636" t="s">
        <v>85</v>
      </c>
      <c r="Z2636">
        <f>HYPERLINK("https://hotel-media.eclerx.com/savepage/tk_15468538757202935_sr_273.html","info")</f>
        <v/>
      </c>
      <c r="AA2636" t="n">
        <v>-6499098</v>
      </c>
      <c r="AB2636" t="s"/>
      <c r="AC2636" t="s"/>
      <c r="AD2636" t="s">
        <v>86</v>
      </c>
      <c r="AE2636" t="s"/>
      <c r="AF2636" t="s"/>
      <c r="AG2636" t="s"/>
      <c r="AH2636" t="s"/>
      <c r="AI2636" t="s"/>
      <c r="AJ2636" t="s"/>
      <c r="AK2636" t="s">
        <v>87</v>
      </c>
      <c r="AL2636" t="s"/>
      <c r="AM2636" t="s"/>
      <c r="AN2636" t="s">
        <v>87</v>
      </c>
      <c r="AO2636" t="s"/>
      <c r="AP2636" t="n">
        <v>110</v>
      </c>
      <c r="AQ2636" t="s">
        <v>88</v>
      </c>
      <c r="AR2636" t="s">
        <v>89</v>
      </c>
      <c r="AS2636" t="s"/>
      <c r="AT2636" t="s">
        <v>90</v>
      </c>
      <c r="AU2636" t="s"/>
      <c r="AV2636" t="s"/>
      <c r="AW2636" t="s"/>
      <c r="AX2636" t="s"/>
      <c r="AY2636" t="n">
        <v>6499098</v>
      </c>
      <c r="AZ2636" t="s">
        <v>536</v>
      </c>
      <c r="BA2636" t="s"/>
      <c r="BB2636" t="n">
        <v>32743</v>
      </c>
      <c r="BC2636" t="n">
        <v>53.5500545</v>
      </c>
      <c r="BD2636" t="n">
        <v>53.5500545</v>
      </c>
      <c r="BE2636" t="s"/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92</v>
      </c>
    </row>
    <row r="2637" spans="1:70">
      <c r="A2637" t="s">
        <v>70</v>
      </c>
      <c r="B2637" t="s">
        <v>71</v>
      </c>
      <c r="C2637" t="s">
        <v>72</v>
      </c>
      <c r="D2637" t="n">
        <v>2</v>
      </c>
      <c r="E2637" t="s">
        <v>534</v>
      </c>
      <c r="F2637" t="n">
        <v>-1</v>
      </c>
      <c r="G2637" t="s">
        <v>74</v>
      </c>
      <c r="H2637" t="s">
        <v>75</v>
      </c>
      <c r="I2637" t="s"/>
      <c r="J2637" t="s">
        <v>74</v>
      </c>
      <c r="K2637" t="n">
        <v>79</v>
      </c>
      <c r="L2637" t="s">
        <v>76</v>
      </c>
      <c r="M2637" t="s"/>
      <c r="N2637" t="s">
        <v>125</v>
      </c>
      <c r="O2637" t="s">
        <v>78</v>
      </c>
      <c r="P2637" t="s">
        <v>534</v>
      </c>
      <c r="Q2637" t="s"/>
      <c r="R2637" t="s">
        <v>95</v>
      </c>
      <c r="S2637" t="s">
        <v>345</v>
      </c>
      <c r="T2637" t="s">
        <v>81</v>
      </c>
      <c r="U2637" t="s">
        <v>82</v>
      </c>
      <c r="V2637" t="s">
        <v>83</v>
      </c>
      <c r="W2637" t="s">
        <v>97</v>
      </c>
      <c r="X2637" t="s"/>
      <c r="Y2637" t="s">
        <v>85</v>
      </c>
      <c r="Z2637">
        <f>HYPERLINK("https://hotel-media.eclerx.com/savepage/tk_15468538757202935_sr_273.html","info")</f>
        <v/>
      </c>
      <c r="AA2637" t="n">
        <v>-6499098</v>
      </c>
      <c r="AB2637" t="s"/>
      <c r="AC2637" t="s"/>
      <c r="AD2637" t="s">
        <v>86</v>
      </c>
      <c r="AE2637" t="s"/>
      <c r="AF2637" t="s"/>
      <c r="AG2637" t="s"/>
      <c r="AH2637" t="s"/>
      <c r="AI2637" t="s"/>
      <c r="AJ2637" t="s"/>
      <c r="AK2637" t="s">
        <v>87</v>
      </c>
      <c r="AL2637" t="s"/>
      <c r="AM2637" t="s"/>
      <c r="AN2637" t="s">
        <v>87</v>
      </c>
      <c r="AO2637" t="s"/>
      <c r="AP2637" t="n">
        <v>110</v>
      </c>
      <c r="AQ2637" t="s">
        <v>88</v>
      </c>
      <c r="AR2637" t="s">
        <v>127</v>
      </c>
      <c r="AS2637" t="s"/>
      <c r="AT2637" t="s">
        <v>90</v>
      </c>
      <c r="AU2637" t="s"/>
      <c r="AV2637" t="s"/>
      <c r="AW2637" t="s"/>
      <c r="AX2637" t="s"/>
      <c r="AY2637" t="n">
        <v>6499098</v>
      </c>
      <c r="AZ2637" t="s">
        <v>536</v>
      </c>
      <c r="BA2637" t="s"/>
      <c r="BB2637" t="n">
        <v>32743</v>
      </c>
      <c r="BC2637" t="n">
        <v>53.5500545</v>
      </c>
      <c r="BD2637" t="n">
        <v>53.5500545</v>
      </c>
      <c r="BE2637" t="s"/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92</v>
      </c>
    </row>
    <row r="2638" spans="1:70">
      <c r="A2638" t="s">
        <v>70</v>
      </c>
      <c r="B2638" t="s">
        <v>71</v>
      </c>
      <c r="C2638" t="s">
        <v>72</v>
      </c>
      <c r="D2638" t="n">
        <v>2</v>
      </c>
      <c r="E2638" t="s">
        <v>534</v>
      </c>
      <c r="F2638" t="n">
        <v>-1</v>
      </c>
      <c r="G2638" t="s">
        <v>74</v>
      </c>
      <c r="H2638" t="s">
        <v>75</v>
      </c>
      <c r="I2638" t="s"/>
      <c r="J2638" t="s">
        <v>74</v>
      </c>
      <c r="K2638" t="n">
        <v>80</v>
      </c>
      <c r="L2638" t="s">
        <v>76</v>
      </c>
      <c r="M2638" t="s"/>
      <c r="N2638" t="s">
        <v>329</v>
      </c>
      <c r="O2638" t="s">
        <v>78</v>
      </c>
      <c r="P2638" t="s">
        <v>534</v>
      </c>
      <c r="Q2638" t="s"/>
      <c r="R2638" t="s">
        <v>95</v>
      </c>
      <c r="S2638" t="s">
        <v>96</v>
      </c>
      <c r="T2638" t="s">
        <v>81</v>
      </c>
      <c r="U2638" t="s">
        <v>82</v>
      </c>
      <c r="V2638" t="s">
        <v>83</v>
      </c>
      <c r="W2638" t="s">
        <v>97</v>
      </c>
      <c r="X2638" t="s"/>
      <c r="Y2638" t="s">
        <v>85</v>
      </c>
      <c r="Z2638">
        <f>HYPERLINK("https://hotel-media.eclerx.com/savepage/tk_15468538757202935_sr_273.html","info")</f>
        <v/>
      </c>
      <c r="AA2638" t="n">
        <v>-6499098</v>
      </c>
      <c r="AB2638" t="s"/>
      <c r="AC2638" t="s"/>
      <c r="AD2638" t="s">
        <v>86</v>
      </c>
      <c r="AE2638" t="s"/>
      <c r="AF2638" t="s"/>
      <c r="AG2638" t="s"/>
      <c r="AH2638" t="s"/>
      <c r="AI2638" t="s"/>
      <c r="AJ2638" t="s"/>
      <c r="AK2638" t="s">
        <v>87</v>
      </c>
      <c r="AL2638" t="s"/>
      <c r="AM2638" t="s"/>
      <c r="AN2638" t="s">
        <v>87</v>
      </c>
      <c r="AO2638" t="s"/>
      <c r="AP2638" t="n">
        <v>110</v>
      </c>
      <c r="AQ2638" t="s">
        <v>88</v>
      </c>
      <c r="AR2638" t="s">
        <v>133</v>
      </c>
      <c r="AS2638" t="s"/>
      <c r="AT2638" t="s">
        <v>90</v>
      </c>
      <c r="AU2638" t="s"/>
      <c r="AV2638" t="s"/>
      <c r="AW2638" t="s"/>
      <c r="AX2638" t="s"/>
      <c r="AY2638" t="n">
        <v>6499098</v>
      </c>
      <c r="AZ2638" t="s">
        <v>536</v>
      </c>
      <c r="BA2638" t="s"/>
      <c r="BB2638" t="n">
        <v>32743</v>
      </c>
      <c r="BC2638" t="n">
        <v>53.5500545</v>
      </c>
      <c r="BD2638" t="n">
        <v>53.5500545</v>
      </c>
      <c r="BE2638" t="s"/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92</v>
      </c>
    </row>
    <row r="2639" spans="1:70">
      <c r="A2639" t="s">
        <v>70</v>
      </c>
      <c r="B2639" t="s">
        <v>71</v>
      </c>
      <c r="C2639" t="s">
        <v>72</v>
      </c>
      <c r="D2639" t="n">
        <v>2</v>
      </c>
      <c r="E2639" t="s">
        <v>538</v>
      </c>
      <c r="F2639" t="n">
        <v>-1</v>
      </c>
      <c r="G2639" t="s">
        <v>74</v>
      </c>
      <c r="H2639" t="s">
        <v>75</v>
      </c>
      <c r="I2639" t="s"/>
      <c r="J2639" t="s">
        <v>74</v>
      </c>
      <c r="K2639" t="n">
        <v>43</v>
      </c>
      <c r="L2639" t="s">
        <v>76</v>
      </c>
      <c r="M2639" t="s"/>
      <c r="N2639" t="s">
        <v>333</v>
      </c>
      <c r="O2639" t="s">
        <v>78</v>
      </c>
      <c r="P2639" t="s">
        <v>538</v>
      </c>
      <c r="Q2639" t="s"/>
      <c r="R2639" t="s">
        <v>79</v>
      </c>
      <c r="S2639" t="s">
        <v>539</v>
      </c>
      <c r="T2639" t="s">
        <v>81</v>
      </c>
      <c r="U2639" t="s">
        <v>82</v>
      </c>
      <c r="V2639" t="s">
        <v>83</v>
      </c>
      <c r="W2639" t="s">
        <v>97</v>
      </c>
      <c r="X2639" t="s"/>
      <c r="Y2639" t="s">
        <v>85</v>
      </c>
      <c r="Z2639">
        <f>HYPERLINK("https://hotel-media.eclerx.com/savepage/tk_15468539504615607_sr_273.html","info")</f>
        <v/>
      </c>
      <c r="AA2639" t="n">
        <v>-2311814</v>
      </c>
      <c r="AB2639" t="s"/>
      <c r="AC2639" t="s"/>
      <c r="AD2639" t="s">
        <v>86</v>
      </c>
      <c r="AE2639" t="s"/>
      <c r="AF2639" t="s"/>
      <c r="AG2639" t="s"/>
      <c r="AH2639" t="s"/>
      <c r="AI2639" t="s"/>
      <c r="AJ2639" t="s"/>
      <c r="AK2639" t="s">
        <v>87</v>
      </c>
      <c r="AL2639" t="s"/>
      <c r="AM2639" t="s"/>
      <c r="AN2639" t="s">
        <v>87</v>
      </c>
      <c r="AO2639" t="s"/>
      <c r="AP2639" t="n">
        <v>143</v>
      </c>
      <c r="AQ2639" t="s">
        <v>88</v>
      </c>
      <c r="AR2639" t="s">
        <v>89</v>
      </c>
      <c r="AS2639" t="s"/>
      <c r="AT2639" t="s">
        <v>90</v>
      </c>
      <c r="AU2639" t="s"/>
      <c r="AV2639" t="s"/>
      <c r="AW2639" t="s"/>
      <c r="AX2639" t="s"/>
      <c r="AY2639" t="n">
        <v>2311814</v>
      </c>
      <c r="AZ2639" t="s">
        <v>540</v>
      </c>
      <c r="BA2639" t="s"/>
      <c r="BB2639" t="n">
        <v>54670</v>
      </c>
      <c r="BC2639" t="n">
        <v>53.554387348769</v>
      </c>
      <c r="BD2639" t="n">
        <v>53.554387348769</v>
      </c>
      <c r="BE2639" t="s"/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92</v>
      </c>
    </row>
    <row r="2640" spans="1:70">
      <c r="A2640" t="s">
        <v>70</v>
      </c>
      <c r="B2640" t="s">
        <v>71</v>
      </c>
      <c r="C2640" t="s">
        <v>72</v>
      </c>
      <c r="D2640" t="n">
        <v>2</v>
      </c>
      <c r="E2640" t="s">
        <v>538</v>
      </c>
      <c r="F2640" t="n">
        <v>-1</v>
      </c>
      <c r="G2640" t="s">
        <v>74</v>
      </c>
      <c r="H2640" t="s">
        <v>75</v>
      </c>
      <c r="I2640" t="s"/>
      <c r="J2640" t="s">
        <v>74</v>
      </c>
      <c r="K2640" t="n">
        <v>43</v>
      </c>
      <c r="L2640" t="s">
        <v>76</v>
      </c>
      <c r="M2640" t="s"/>
      <c r="N2640" t="s">
        <v>331</v>
      </c>
      <c r="O2640" t="s">
        <v>78</v>
      </c>
      <c r="P2640" t="s">
        <v>538</v>
      </c>
      <c r="Q2640" t="s"/>
      <c r="R2640" t="s">
        <v>79</v>
      </c>
      <c r="S2640" t="s">
        <v>539</v>
      </c>
      <c r="T2640" t="s">
        <v>81</v>
      </c>
      <c r="U2640" t="s">
        <v>82</v>
      </c>
      <c r="V2640" t="s">
        <v>83</v>
      </c>
      <c r="W2640" t="s">
        <v>97</v>
      </c>
      <c r="X2640" t="s"/>
      <c r="Y2640" t="s">
        <v>85</v>
      </c>
      <c r="Z2640">
        <f>HYPERLINK("https://hotel-media.eclerx.com/savepage/tk_15468539504615607_sr_273.html","info")</f>
        <v/>
      </c>
      <c r="AA2640" t="n">
        <v>-2311814</v>
      </c>
      <c r="AB2640" t="s"/>
      <c r="AC2640" t="s"/>
      <c r="AD2640" t="s">
        <v>86</v>
      </c>
      <c r="AE2640" t="s"/>
      <c r="AF2640" t="s"/>
      <c r="AG2640" t="s"/>
      <c r="AH2640" t="s"/>
      <c r="AI2640" t="s"/>
      <c r="AJ2640" t="s"/>
      <c r="AK2640" t="s">
        <v>87</v>
      </c>
      <c r="AL2640" t="s"/>
      <c r="AM2640" t="s"/>
      <c r="AN2640" t="s">
        <v>87</v>
      </c>
      <c r="AO2640" t="s"/>
      <c r="AP2640" t="n">
        <v>143</v>
      </c>
      <c r="AQ2640" t="s">
        <v>88</v>
      </c>
      <c r="AR2640" t="s">
        <v>89</v>
      </c>
      <c r="AS2640" t="s"/>
      <c r="AT2640" t="s">
        <v>90</v>
      </c>
      <c r="AU2640" t="s"/>
      <c r="AV2640" t="s"/>
      <c r="AW2640" t="s"/>
      <c r="AX2640" t="s"/>
      <c r="AY2640" t="n">
        <v>2311814</v>
      </c>
      <c r="AZ2640" t="s">
        <v>540</v>
      </c>
      <c r="BA2640" t="s"/>
      <c r="BB2640" t="n">
        <v>54670</v>
      </c>
      <c r="BC2640" t="n">
        <v>53.554387348769</v>
      </c>
      <c r="BD2640" t="n">
        <v>53.554387348769</v>
      </c>
      <c r="BE2640" t="s"/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92</v>
      </c>
    </row>
    <row r="2641" spans="1:70">
      <c r="A2641" t="s">
        <v>70</v>
      </c>
      <c r="B2641" t="s">
        <v>71</v>
      </c>
      <c r="C2641" t="s">
        <v>72</v>
      </c>
      <c r="D2641" t="n">
        <v>2</v>
      </c>
      <c r="E2641" t="s">
        <v>538</v>
      </c>
      <c r="F2641" t="n">
        <v>-1</v>
      </c>
      <c r="G2641" t="s">
        <v>74</v>
      </c>
      <c r="H2641" t="s">
        <v>75</v>
      </c>
      <c r="I2641" t="s"/>
      <c r="J2641" t="s">
        <v>74</v>
      </c>
      <c r="K2641" t="n">
        <v>44</v>
      </c>
      <c r="L2641" t="s">
        <v>76</v>
      </c>
      <c r="M2641" t="s"/>
      <c r="N2641" t="s">
        <v>541</v>
      </c>
      <c r="O2641" t="s">
        <v>78</v>
      </c>
      <c r="P2641" t="s">
        <v>538</v>
      </c>
      <c r="Q2641" t="s"/>
      <c r="R2641" t="s">
        <v>79</v>
      </c>
      <c r="S2641" t="s">
        <v>542</v>
      </c>
      <c r="T2641" t="s">
        <v>81</v>
      </c>
      <c r="U2641" t="s">
        <v>82</v>
      </c>
      <c r="V2641" t="s">
        <v>83</v>
      </c>
      <c r="W2641" t="s">
        <v>97</v>
      </c>
      <c r="X2641" t="s"/>
      <c r="Y2641" t="s">
        <v>85</v>
      </c>
      <c r="Z2641">
        <f>HYPERLINK("https://hotel-media.eclerx.com/savepage/tk_15468539504615607_sr_273.html","info")</f>
        <v/>
      </c>
      <c r="AA2641" t="n">
        <v>-2311814</v>
      </c>
      <c r="AB2641" t="s"/>
      <c r="AC2641" t="s"/>
      <c r="AD2641" t="s">
        <v>86</v>
      </c>
      <c r="AE2641" t="s"/>
      <c r="AF2641" t="s"/>
      <c r="AG2641" t="s"/>
      <c r="AH2641" t="s"/>
      <c r="AI2641" t="s"/>
      <c r="AJ2641" t="s"/>
      <c r="AK2641" t="s">
        <v>87</v>
      </c>
      <c r="AL2641" t="s"/>
      <c r="AM2641" t="s"/>
      <c r="AN2641" t="s">
        <v>87</v>
      </c>
      <c r="AO2641" t="s"/>
      <c r="AP2641" t="n">
        <v>143</v>
      </c>
      <c r="AQ2641" t="s">
        <v>88</v>
      </c>
      <c r="AR2641" t="s">
        <v>89</v>
      </c>
      <c r="AS2641" t="s"/>
      <c r="AT2641" t="s">
        <v>90</v>
      </c>
      <c r="AU2641" t="s"/>
      <c r="AV2641" t="s"/>
      <c r="AW2641" t="s"/>
      <c r="AX2641" t="s"/>
      <c r="AY2641" t="n">
        <v>2311814</v>
      </c>
      <c r="AZ2641" t="s">
        <v>540</v>
      </c>
      <c r="BA2641" t="s"/>
      <c r="BB2641" t="n">
        <v>54670</v>
      </c>
      <c r="BC2641" t="n">
        <v>53.554387348769</v>
      </c>
      <c r="BD2641" t="n">
        <v>53.554387348769</v>
      </c>
      <c r="BE2641" t="s"/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92</v>
      </c>
    </row>
    <row r="2642" spans="1:70">
      <c r="A2642" t="s">
        <v>70</v>
      </c>
      <c r="B2642" t="s">
        <v>71</v>
      </c>
      <c r="C2642" t="s">
        <v>72</v>
      </c>
      <c r="D2642" t="n">
        <v>2</v>
      </c>
      <c r="E2642" t="s">
        <v>538</v>
      </c>
      <c r="F2642" t="n">
        <v>-1</v>
      </c>
      <c r="G2642" t="s">
        <v>74</v>
      </c>
      <c r="H2642" t="s">
        <v>75</v>
      </c>
      <c r="I2642" t="s"/>
      <c r="J2642" t="s">
        <v>74</v>
      </c>
      <c r="K2642" t="n">
        <v>44</v>
      </c>
      <c r="L2642" t="s">
        <v>76</v>
      </c>
      <c r="M2642" t="s"/>
      <c r="N2642" t="s">
        <v>331</v>
      </c>
      <c r="O2642" t="s">
        <v>78</v>
      </c>
      <c r="P2642" t="s">
        <v>538</v>
      </c>
      <c r="Q2642" t="s"/>
      <c r="R2642" t="s">
        <v>79</v>
      </c>
      <c r="S2642" t="s">
        <v>542</v>
      </c>
      <c r="T2642" t="s">
        <v>81</v>
      </c>
      <c r="U2642" t="s">
        <v>82</v>
      </c>
      <c r="V2642" t="s">
        <v>83</v>
      </c>
      <c r="W2642" t="s">
        <v>97</v>
      </c>
      <c r="X2642" t="s"/>
      <c r="Y2642" t="s">
        <v>85</v>
      </c>
      <c r="Z2642">
        <f>HYPERLINK("https://hotel-media.eclerx.com/savepage/tk_15468539504615607_sr_273.html","info")</f>
        <v/>
      </c>
      <c r="AA2642" t="n">
        <v>-2311814</v>
      </c>
      <c r="AB2642" t="s"/>
      <c r="AC2642" t="s"/>
      <c r="AD2642" t="s">
        <v>86</v>
      </c>
      <c r="AE2642" t="s"/>
      <c r="AF2642" t="s"/>
      <c r="AG2642" t="s"/>
      <c r="AH2642" t="s"/>
      <c r="AI2642" t="s"/>
      <c r="AJ2642" t="s"/>
      <c r="AK2642" t="s">
        <v>87</v>
      </c>
      <c r="AL2642" t="s"/>
      <c r="AM2642" t="s"/>
      <c r="AN2642" t="s">
        <v>87</v>
      </c>
      <c r="AO2642" t="s"/>
      <c r="AP2642" t="n">
        <v>143</v>
      </c>
      <c r="AQ2642" t="s">
        <v>88</v>
      </c>
      <c r="AR2642" t="s">
        <v>114</v>
      </c>
      <c r="AS2642" t="s"/>
      <c r="AT2642" t="s">
        <v>90</v>
      </c>
      <c r="AU2642" t="s"/>
      <c r="AV2642" t="s"/>
      <c r="AW2642" t="s"/>
      <c r="AX2642" t="s"/>
      <c r="AY2642" t="n">
        <v>2311814</v>
      </c>
      <c r="AZ2642" t="s">
        <v>540</v>
      </c>
      <c r="BA2642" t="s"/>
      <c r="BB2642" t="n">
        <v>54670</v>
      </c>
      <c r="BC2642" t="n">
        <v>53.554387348769</v>
      </c>
      <c r="BD2642" t="n">
        <v>53.554387348769</v>
      </c>
      <c r="BE2642" t="s"/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92</v>
      </c>
    </row>
    <row r="2643" spans="1:70">
      <c r="A2643" t="s">
        <v>70</v>
      </c>
      <c r="B2643" t="s">
        <v>71</v>
      </c>
      <c r="C2643" t="s">
        <v>72</v>
      </c>
      <c r="D2643" t="n">
        <v>2</v>
      </c>
      <c r="E2643" t="s">
        <v>538</v>
      </c>
      <c r="F2643" t="n">
        <v>-1</v>
      </c>
      <c r="G2643" t="s">
        <v>74</v>
      </c>
      <c r="H2643" t="s">
        <v>75</v>
      </c>
      <c r="I2643" t="s"/>
      <c r="J2643" t="s">
        <v>74</v>
      </c>
      <c r="K2643" t="n">
        <v>44</v>
      </c>
      <c r="L2643" t="s">
        <v>76</v>
      </c>
      <c r="M2643" t="s"/>
      <c r="N2643" t="s">
        <v>543</v>
      </c>
      <c r="O2643" t="s">
        <v>78</v>
      </c>
      <c r="P2643" t="s">
        <v>538</v>
      </c>
      <c r="Q2643" t="s"/>
      <c r="R2643" t="s">
        <v>79</v>
      </c>
      <c r="S2643" t="s">
        <v>542</v>
      </c>
      <c r="T2643" t="s">
        <v>81</v>
      </c>
      <c r="U2643" t="s">
        <v>82</v>
      </c>
      <c r="V2643" t="s">
        <v>83</v>
      </c>
      <c r="W2643" t="s">
        <v>97</v>
      </c>
      <c r="X2643" t="s"/>
      <c r="Y2643" t="s">
        <v>85</v>
      </c>
      <c r="Z2643">
        <f>HYPERLINK("https://hotel-media.eclerx.com/savepage/tk_15468539504615607_sr_273.html","info")</f>
        <v/>
      </c>
      <c r="AA2643" t="n">
        <v>-2311814</v>
      </c>
      <c r="AB2643" t="s"/>
      <c r="AC2643" t="s"/>
      <c r="AD2643" t="s">
        <v>86</v>
      </c>
      <c r="AE2643" t="s"/>
      <c r="AF2643" t="s"/>
      <c r="AG2643" t="s"/>
      <c r="AH2643" t="s"/>
      <c r="AI2643" t="s"/>
      <c r="AJ2643" t="s"/>
      <c r="AK2643" t="s">
        <v>87</v>
      </c>
      <c r="AL2643" t="s"/>
      <c r="AM2643" t="s"/>
      <c r="AN2643" t="s">
        <v>87</v>
      </c>
      <c r="AO2643" t="s"/>
      <c r="AP2643" t="n">
        <v>143</v>
      </c>
      <c r="AQ2643" t="s">
        <v>88</v>
      </c>
      <c r="AR2643" t="s">
        <v>89</v>
      </c>
      <c r="AS2643" t="s"/>
      <c r="AT2643" t="s">
        <v>90</v>
      </c>
      <c r="AU2643" t="s"/>
      <c r="AV2643" t="s"/>
      <c r="AW2643" t="s"/>
      <c r="AX2643" t="s"/>
      <c r="AY2643" t="n">
        <v>2311814</v>
      </c>
      <c r="AZ2643" t="s">
        <v>540</v>
      </c>
      <c r="BA2643" t="s"/>
      <c r="BB2643" t="n">
        <v>54670</v>
      </c>
      <c r="BC2643" t="n">
        <v>53.554387348769</v>
      </c>
      <c r="BD2643" t="n">
        <v>53.554387348769</v>
      </c>
      <c r="BE2643" t="s"/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92</v>
      </c>
    </row>
    <row r="2644" spans="1:70">
      <c r="A2644" t="s">
        <v>70</v>
      </c>
      <c r="B2644" t="s">
        <v>71</v>
      </c>
      <c r="C2644" t="s">
        <v>72</v>
      </c>
      <c r="D2644" t="n">
        <v>2</v>
      </c>
      <c r="E2644" t="s">
        <v>538</v>
      </c>
      <c r="F2644" t="n">
        <v>-1</v>
      </c>
      <c r="G2644" t="s">
        <v>74</v>
      </c>
      <c r="H2644" t="s">
        <v>75</v>
      </c>
      <c r="I2644" t="s"/>
      <c r="J2644" t="s">
        <v>74</v>
      </c>
      <c r="K2644" t="n">
        <v>44</v>
      </c>
      <c r="L2644" t="s">
        <v>76</v>
      </c>
      <c r="M2644" t="s"/>
      <c r="N2644" t="s">
        <v>333</v>
      </c>
      <c r="O2644" t="s">
        <v>78</v>
      </c>
      <c r="P2644" t="s">
        <v>538</v>
      </c>
      <c r="Q2644" t="s"/>
      <c r="R2644" t="s">
        <v>79</v>
      </c>
      <c r="S2644" t="s">
        <v>542</v>
      </c>
      <c r="T2644" t="s">
        <v>81</v>
      </c>
      <c r="U2644" t="s">
        <v>82</v>
      </c>
      <c r="V2644" t="s">
        <v>83</v>
      </c>
      <c r="W2644" t="s">
        <v>97</v>
      </c>
      <c r="X2644" t="s"/>
      <c r="Y2644" t="s">
        <v>85</v>
      </c>
      <c r="Z2644">
        <f>HYPERLINK("https://hotel-media.eclerx.com/savepage/tk_15468539504615607_sr_273.html","info")</f>
        <v/>
      </c>
      <c r="AA2644" t="n">
        <v>-2311814</v>
      </c>
      <c r="AB2644" t="s"/>
      <c r="AC2644" t="s"/>
      <c r="AD2644" t="s">
        <v>86</v>
      </c>
      <c r="AE2644" t="s"/>
      <c r="AF2644" t="s"/>
      <c r="AG2644" t="s"/>
      <c r="AH2644" t="s"/>
      <c r="AI2644" t="s"/>
      <c r="AJ2644" t="s"/>
      <c r="AK2644" t="s">
        <v>87</v>
      </c>
      <c r="AL2644" t="s"/>
      <c r="AM2644" t="s"/>
      <c r="AN2644" t="s">
        <v>87</v>
      </c>
      <c r="AO2644" t="s"/>
      <c r="AP2644" t="n">
        <v>143</v>
      </c>
      <c r="AQ2644" t="s">
        <v>88</v>
      </c>
      <c r="AR2644" t="s">
        <v>114</v>
      </c>
      <c r="AS2644" t="s"/>
      <c r="AT2644" t="s">
        <v>90</v>
      </c>
      <c r="AU2644" t="s"/>
      <c r="AV2644" t="s"/>
      <c r="AW2644" t="s"/>
      <c r="AX2644" t="s"/>
      <c r="AY2644" t="n">
        <v>2311814</v>
      </c>
      <c r="AZ2644" t="s">
        <v>540</v>
      </c>
      <c r="BA2644" t="s"/>
      <c r="BB2644" t="n">
        <v>54670</v>
      </c>
      <c r="BC2644" t="n">
        <v>53.554387348769</v>
      </c>
      <c r="BD2644" t="n">
        <v>53.554387348769</v>
      </c>
      <c r="BE2644" t="s"/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92</v>
      </c>
    </row>
    <row r="2645" spans="1:70">
      <c r="A2645" t="s">
        <v>70</v>
      </c>
      <c r="B2645" t="s">
        <v>71</v>
      </c>
      <c r="C2645" t="s">
        <v>72</v>
      </c>
      <c r="D2645" t="n">
        <v>2</v>
      </c>
      <c r="E2645" t="s">
        <v>538</v>
      </c>
      <c r="F2645" t="n">
        <v>-1</v>
      </c>
      <c r="G2645" t="s">
        <v>74</v>
      </c>
      <c r="H2645" t="s">
        <v>75</v>
      </c>
      <c r="I2645" t="s"/>
      <c r="J2645" t="s">
        <v>74</v>
      </c>
      <c r="K2645" t="n">
        <v>48</v>
      </c>
      <c r="L2645" t="s">
        <v>76</v>
      </c>
      <c r="M2645" t="s"/>
      <c r="N2645" t="s">
        <v>125</v>
      </c>
      <c r="O2645" t="s">
        <v>78</v>
      </c>
      <c r="P2645" t="s">
        <v>538</v>
      </c>
      <c r="Q2645" t="s"/>
      <c r="R2645" t="s">
        <v>79</v>
      </c>
      <c r="S2645" t="s">
        <v>544</v>
      </c>
      <c r="T2645" t="s">
        <v>81</v>
      </c>
      <c r="U2645" t="s">
        <v>82</v>
      </c>
      <c r="V2645" t="s">
        <v>83</v>
      </c>
      <c r="W2645" t="s">
        <v>97</v>
      </c>
      <c r="X2645" t="s"/>
      <c r="Y2645" t="s">
        <v>85</v>
      </c>
      <c r="Z2645">
        <f>HYPERLINK("https://hotel-media.eclerx.com/savepage/tk_15468539504615607_sr_273.html","info")</f>
        <v/>
      </c>
      <c r="AA2645" t="n">
        <v>-2311814</v>
      </c>
      <c r="AB2645" t="s"/>
      <c r="AC2645" t="s"/>
      <c r="AD2645" t="s">
        <v>86</v>
      </c>
      <c r="AE2645" t="s"/>
      <c r="AF2645" t="s"/>
      <c r="AG2645" t="s"/>
      <c r="AH2645" t="s"/>
      <c r="AI2645" t="s"/>
      <c r="AJ2645" t="s"/>
      <c r="AK2645" t="s">
        <v>87</v>
      </c>
      <c r="AL2645" t="s"/>
      <c r="AM2645" t="s"/>
      <c r="AN2645" t="s">
        <v>87</v>
      </c>
      <c r="AO2645" t="s"/>
      <c r="AP2645" t="n">
        <v>143</v>
      </c>
      <c r="AQ2645" t="s">
        <v>88</v>
      </c>
      <c r="AR2645" t="s">
        <v>127</v>
      </c>
      <c r="AS2645" t="s"/>
      <c r="AT2645" t="s">
        <v>90</v>
      </c>
      <c r="AU2645" t="s"/>
      <c r="AV2645" t="s"/>
      <c r="AW2645" t="s"/>
      <c r="AX2645" t="s"/>
      <c r="AY2645" t="n">
        <v>2311814</v>
      </c>
      <c r="AZ2645" t="s">
        <v>540</v>
      </c>
      <c r="BA2645" t="s"/>
      <c r="BB2645" t="n">
        <v>54670</v>
      </c>
      <c r="BC2645" t="n">
        <v>53.554387348769</v>
      </c>
      <c r="BD2645" t="n">
        <v>53.554387348769</v>
      </c>
      <c r="BE2645" t="s"/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92</v>
      </c>
    </row>
    <row r="2646" spans="1:70">
      <c r="A2646" t="s">
        <v>70</v>
      </c>
      <c r="B2646" t="s">
        <v>71</v>
      </c>
      <c r="C2646" t="s">
        <v>72</v>
      </c>
      <c r="D2646" t="n">
        <v>2</v>
      </c>
      <c r="E2646" t="s">
        <v>538</v>
      </c>
      <c r="F2646" t="n">
        <v>-1</v>
      </c>
      <c r="G2646" t="s">
        <v>74</v>
      </c>
      <c r="H2646" t="s">
        <v>75</v>
      </c>
      <c r="I2646" t="s"/>
      <c r="J2646" t="s">
        <v>74</v>
      </c>
      <c r="K2646" t="n">
        <v>49</v>
      </c>
      <c r="L2646" t="s">
        <v>76</v>
      </c>
      <c r="M2646" t="s"/>
      <c r="N2646" t="s">
        <v>337</v>
      </c>
      <c r="O2646" t="s">
        <v>78</v>
      </c>
      <c r="P2646" t="s">
        <v>538</v>
      </c>
      <c r="Q2646" t="s"/>
      <c r="R2646" t="s">
        <v>79</v>
      </c>
      <c r="S2646" t="s">
        <v>545</v>
      </c>
      <c r="T2646" t="s">
        <v>81</v>
      </c>
      <c r="U2646" t="s">
        <v>82</v>
      </c>
      <c r="V2646" t="s">
        <v>83</v>
      </c>
      <c r="W2646" t="s">
        <v>97</v>
      </c>
      <c r="X2646" t="s"/>
      <c r="Y2646" t="s">
        <v>85</v>
      </c>
      <c r="Z2646">
        <f>HYPERLINK("https://hotel-media.eclerx.com/savepage/tk_15468539504615607_sr_273.html","info")</f>
        <v/>
      </c>
      <c r="AA2646" t="n">
        <v>-2311814</v>
      </c>
      <c r="AB2646" t="s"/>
      <c r="AC2646" t="s"/>
      <c r="AD2646" t="s">
        <v>86</v>
      </c>
      <c r="AE2646" t="s"/>
      <c r="AF2646" t="s"/>
      <c r="AG2646" t="s"/>
      <c r="AH2646" t="s"/>
      <c r="AI2646" t="s"/>
      <c r="AJ2646" t="s"/>
      <c r="AK2646" t="s">
        <v>87</v>
      </c>
      <c r="AL2646" t="s"/>
      <c r="AM2646" t="s"/>
      <c r="AN2646" t="s">
        <v>87</v>
      </c>
      <c r="AO2646" t="s"/>
      <c r="AP2646" t="n">
        <v>143</v>
      </c>
      <c r="AQ2646" t="s">
        <v>88</v>
      </c>
      <c r="AR2646" t="s">
        <v>133</v>
      </c>
      <c r="AS2646" t="s"/>
      <c r="AT2646" t="s">
        <v>90</v>
      </c>
      <c r="AU2646" t="s"/>
      <c r="AV2646" t="s"/>
      <c r="AW2646" t="s"/>
      <c r="AX2646" t="s"/>
      <c r="AY2646" t="n">
        <v>2311814</v>
      </c>
      <c r="AZ2646" t="s">
        <v>540</v>
      </c>
      <c r="BA2646" t="s"/>
      <c r="BB2646" t="n">
        <v>54670</v>
      </c>
      <c r="BC2646" t="n">
        <v>53.554387348769</v>
      </c>
      <c r="BD2646" t="n">
        <v>53.554387348769</v>
      </c>
      <c r="BE2646" t="s"/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92</v>
      </c>
    </row>
    <row r="2647" spans="1:70">
      <c r="A2647" t="s">
        <v>70</v>
      </c>
      <c r="B2647" t="s">
        <v>71</v>
      </c>
      <c r="C2647" t="s">
        <v>72</v>
      </c>
      <c r="D2647" t="n">
        <v>2</v>
      </c>
      <c r="E2647" t="s">
        <v>538</v>
      </c>
      <c r="F2647" t="n">
        <v>-1</v>
      </c>
      <c r="G2647" t="s">
        <v>74</v>
      </c>
      <c r="H2647" t="s">
        <v>75</v>
      </c>
      <c r="I2647" t="s"/>
      <c r="J2647" t="s">
        <v>74</v>
      </c>
      <c r="K2647" t="n">
        <v>50</v>
      </c>
      <c r="L2647" t="s">
        <v>76</v>
      </c>
      <c r="M2647" t="s"/>
      <c r="N2647" t="s">
        <v>335</v>
      </c>
      <c r="O2647" t="s">
        <v>78</v>
      </c>
      <c r="P2647" t="s">
        <v>538</v>
      </c>
      <c r="Q2647" t="s"/>
      <c r="R2647" t="s">
        <v>79</v>
      </c>
      <c r="S2647" t="s">
        <v>546</v>
      </c>
      <c r="T2647" t="s">
        <v>81</v>
      </c>
      <c r="U2647" t="s">
        <v>82</v>
      </c>
      <c r="V2647" t="s">
        <v>83</v>
      </c>
      <c r="W2647" t="s">
        <v>97</v>
      </c>
      <c r="X2647" t="s"/>
      <c r="Y2647" t="s">
        <v>85</v>
      </c>
      <c r="Z2647">
        <f>HYPERLINK("https://hotel-media.eclerx.com/savepage/tk_15468539504615607_sr_273.html","info")</f>
        <v/>
      </c>
      <c r="AA2647" t="n">
        <v>-2311814</v>
      </c>
      <c r="AB2647" t="s"/>
      <c r="AC2647" t="s"/>
      <c r="AD2647" t="s">
        <v>86</v>
      </c>
      <c r="AE2647" t="s"/>
      <c r="AF2647" t="s"/>
      <c r="AG2647" t="s"/>
      <c r="AH2647" t="s"/>
      <c r="AI2647" t="s"/>
      <c r="AJ2647" t="s"/>
      <c r="AK2647" t="s">
        <v>87</v>
      </c>
      <c r="AL2647" t="s"/>
      <c r="AM2647" t="s"/>
      <c r="AN2647" t="s">
        <v>87</v>
      </c>
      <c r="AO2647" t="s"/>
      <c r="AP2647" t="n">
        <v>143</v>
      </c>
      <c r="AQ2647" t="s">
        <v>88</v>
      </c>
      <c r="AR2647" t="s">
        <v>133</v>
      </c>
      <c r="AS2647" t="s"/>
      <c r="AT2647" t="s">
        <v>90</v>
      </c>
      <c r="AU2647" t="s"/>
      <c r="AV2647" t="s"/>
      <c r="AW2647" t="s"/>
      <c r="AX2647" t="s"/>
      <c r="AY2647" t="n">
        <v>2311814</v>
      </c>
      <c r="AZ2647" t="s">
        <v>540</v>
      </c>
      <c r="BA2647" t="s"/>
      <c r="BB2647" t="n">
        <v>54670</v>
      </c>
      <c r="BC2647" t="n">
        <v>53.554387348769</v>
      </c>
      <c r="BD2647" t="n">
        <v>53.554387348769</v>
      </c>
      <c r="BE2647" t="s"/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92</v>
      </c>
    </row>
    <row r="2648" spans="1:70">
      <c r="A2648" t="s">
        <v>70</v>
      </c>
      <c r="B2648" t="s">
        <v>71</v>
      </c>
      <c r="C2648" t="s">
        <v>72</v>
      </c>
      <c r="D2648" t="n">
        <v>2</v>
      </c>
      <c r="E2648" t="s">
        <v>538</v>
      </c>
      <c r="F2648" t="n">
        <v>-1</v>
      </c>
      <c r="G2648" t="s">
        <v>74</v>
      </c>
      <c r="H2648" t="s">
        <v>75</v>
      </c>
      <c r="I2648" t="s"/>
      <c r="J2648" t="s">
        <v>74</v>
      </c>
      <c r="K2648" t="n">
        <v>50</v>
      </c>
      <c r="L2648" t="s">
        <v>76</v>
      </c>
      <c r="M2648" t="s"/>
      <c r="N2648" t="s">
        <v>128</v>
      </c>
      <c r="O2648" t="s">
        <v>78</v>
      </c>
      <c r="P2648" t="s">
        <v>538</v>
      </c>
      <c r="Q2648" t="s"/>
      <c r="R2648" t="s">
        <v>79</v>
      </c>
      <c r="S2648" t="s">
        <v>546</v>
      </c>
      <c r="T2648" t="s">
        <v>81</v>
      </c>
      <c r="U2648" t="s">
        <v>82</v>
      </c>
      <c r="V2648" t="s">
        <v>83</v>
      </c>
      <c r="W2648" t="s">
        <v>97</v>
      </c>
      <c r="X2648" t="s"/>
      <c r="Y2648" t="s">
        <v>85</v>
      </c>
      <c r="Z2648">
        <f>HYPERLINK("https://hotel-media.eclerx.com/savepage/tk_15468539504615607_sr_273.html","info")</f>
        <v/>
      </c>
      <c r="AA2648" t="n">
        <v>-2311814</v>
      </c>
      <c r="AB2648" t="s"/>
      <c r="AC2648" t="s"/>
      <c r="AD2648" t="s">
        <v>86</v>
      </c>
      <c r="AE2648" t="s"/>
      <c r="AF2648" t="s"/>
      <c r="AG2648" t="s"/>
      <c r="AH2648" t="s"/>
      <c r="AI2648" t="s"/>
      <c r="AJ2648" t="s"/>
      <c r="AK2648" t="s">
        <v>87</v>
      </c>
      <c r="AL2648" t="s"/>
      <c r="AM2648" t="s"/>
      <c r="AN2648" t="s">
        <v>87</v>
      </c>
      <c r="AO2648" t="s"/>
      <c r="AP2648" t="n">
        <v>143</v>
      </c>
      <c r="AQ2648" t="s">
        <v>88</v>
      </c>
      <c r="AR2648" t="s">
        <v>133</v>
      </c>
      <c r="AS2648" t="s"/>
      <c r="AT2648" t="s">
        <v>90</v>
      </c>
      <c r="AU2648" t="s"/>
      <c r="AV2648" t="s"/>
      <c r="AW2648" t="s"/>
      <c r="AX2648" t="s"/>
      <c r="AY2648" t="n">
        <v>2311814</v>
      </c>
      <c r="AZ2648" t="s">
        <v>540</v>
      </c>
      <c r="BA2648" t="s"/>
      <c r="BB2648" t="n">
        <v>54670</v>
      </c>
      <c r="BC2648" t="n">
        <v>53.554387348769</v>
      </c>
      <c r="BD2648" t="n">
        <v>53.554387348769</v>
      </c>
      <c r="BE2648" t="s"/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92</v>
      </c>
    </row>
    <row r="2649" spans="1:70">
      <c r="A2649" t="s">
        <v>70</v>
      </c>
      <c r="B2649" t="s">
        <v>71</v>
      </c>
      <c r="C2649" t="s">
        <v>72</v>
      </c>
      <c r="D2649" t="n">
        <v>2</v>
      </c>
      <c r="E2649" t="s">
        <v>538</v>
      </c>
      <c r="F2649" t="n">
        <v>-1</v>
      </c>
      <c r="G2649" t="s">
        <v>74</v>
      </c>
      <c r="H2649" t="s">
        <v>75</v>
      </c>
      <c r="I2649" t="s"/>
      <c r="J2649" t="s">
        <v>74</v>
      </c>
      <c r="K2649" t="n">
        <v>51</v>
      </c>
      <c r="L2649" t="s">
        <v>76</v>
      </c>
      <c r="M2649" t="s"/>
      <c r="N2649" t="s">
        <v>128</v>
      </c>
      <c r="O2649" t="s">
        <v>78</v>
      </c>
      <c r="P2649" t="s">
        <v>538</v>
      </c>
      <c r="Q2649" t="s"/>
      <c r="R2649" t="s">
        <v>79</v>
      </c>
      <c r="S2649" t="s">
        <v>547</v>
      </c>
      <c r="T2649" t="s">
        <v>81</v>
      </c>
      <c r="U2649" t="s">
        <v>82</v>
      </c>
      <c r="V2649" t="s">
        <v>83</v>
      </c>
      <c r="W2649" t="s">
        <v>97</v>
      </c>
      <c r="X2649" t="s"/>
      <c r="Y2649" t="s">
        <v>85</v>
      </c>
      <c r="Z2649">
        <f>HYPERLINK("https://hotel-media.eclerx.com/savepage/tk_15468539504615607_sr_273.html","info")</f>
        <v/>
      </c>
      <c r="AA2649" t="n">
        <v>-2311814</v>
      </c>
      <c r="AB2649" t="s"/>
      <c r="AC2649" t="s"/>
      <c r="AD2649" t="s">
        <v>86</v>
      </c>
      <c r="AE2649" t="s"/>
      <c r="AF2649" t="s"/>
      <c r="AG2649" t="s"/>
      <c r="AH2649" t="s"/>
      <c r="AI2649" t="s"/>
      <c r="AJ2649" t="s"/>
      <c r="AK2649" t="s">
        <v>87</v>
      </c>
      <c r="AL2649" t="s"/>
      <c r="AM2649" t="s"/>
      <c r="AN2649" t="s">
        <v>87</v>
      </c>
      <c r="AO2649" t="s"/>
      <c r="AP2649" t="n">
        <v>143</v>
      </c>
      <c r="AQ2649" t="s">
        <v>88</v>
      </c>
      <c r="AR2649" t="s">
        <v>119</v>
      </c>
      <c r="AS2649" t="s"/>
      <c r="AT2649" t="s">
        <v>90</v>
      </c>
      <c r="AU2649" t="s"/>
      <c r="AV2649" t="s"/>
      <c r="AW2649" t="s"/>
      <c r="AX2649" t="s"/>
      <c r="AY2649" t="n">
        <v>2311814</v>
      </c>
      <c r="AZ2649" t="s">
        <v>540</v>
      </c>
      <c r="BA2649" t="s"/>
      <c r="BB2649" t="n">
        <v>54670</v>
      </c>
      <c r="BC2649" t="n">
        <v>53.554387348769</v>
      </c>
      <c r="BD2649" t="n">
        <v>53.554387348769</v>
      </c>
      <c r="BE2649" t="s"/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92</v>
      </c>
    </row>
    <row r="2650" spans="1:70">
      <c r="A2650" t="s">
        <v>70</v>
      </c>
      <c r="B2650" t="s">
        <v>71</v>
      </c>
      <c r="C2650" t="s">
        <v>72</v>
      </c>
      <c r="D2650" t="n">
        <v>2</v>
      </c>
      <c r="E2650" t="s">
        <v>538</v>
      </c>
      <c r="F2650" t="n">
        <v>-1</v>
      </c>
      <c r="G2650" t="s">
        <v>74</v>
      </c>
      <c r="H2650" t="s">
        <v>75</v>
      </c>
      <c r="I2650" t="s"/>
      <c r="J2650" t="s">
        <v>74</v>
      </c>
      <c r="K2650" t="n">
        <v>52</v>
      </c>
      <c r="L2650" t="s">
        <v>76</v>
      </c>
      <c r="M2650" t="s"/>
      <c r="N2650" t="s">
        <v>339</v>
      </c>
      <c r="O2650" t="s">
        <v>78</v>
      </c>
      <c r="P2650" t="s">
        <v>538</v>
      </c>
      <c r="Q2650" t="s"/>
      <c r="R2650" t="s">
        <v>79</v>
      </c>
      <c r="S2650" t="s">
        <v>332</v>
      </c>
      <c r="T2650" t="s">
        <v>81</v>
      </c>
      <c r="U2650" t="s">
        <v>82</v>
      </c>
      <c r="V2650" t="s">
        <v>83</v>
      </c>
      <c r="W2650" t="s">
        <v>97</v>
      </c>
      <c r="X2650" t="s"/>
      <c r="Y2650" t="s">
        <v>85</v>
      </c>
      <c r="Z2650">
        <f>HYPERLINK("https://hotel-media.eclerx.com/savepage/tk_15468539504615607_sr_273.html","info")</f>
        <v/>
      </c>
      <c r="AA2650" t="n">
        <v>-2311814</v>
      </c>
      <c r="AB2650" t="s"/>
      <c r="AC2650" t="s"/>
      <c r="AD2650" t="s">
        <v>86</v>
      </c>
      <c r="AE2650" t="s"/>
      <c r="AF2650" t="s"/>
      <c r="AG2650" t="s"/>
      <c r="AH2650" t="s"/>
      <c r="AI2650" t="s"/>
      <c r="AJ2650" t="s"/>
      <c r="AK2650" t="s">
        <v>87</v>
      </c>
      <c r="AL2650" t="s"/>
      <c r="AM2650" t="s"/>
      <c r="AN2650" t="s">
        <v>87</v>
      </c>
      <c r="AO2650" t="s"/>
      <c r="AP2650" t="n">
        <v>143</v>
      </c>
      <c r="AQ2650" t="s">
        <v>88</v>
      </c>
      <c r="AR2650" t="s">
        <v>141</v>
      </c>
      <c r="AS2650" t="s"/>
      <c r="AT2650" t="s">
        <v>90</v>
      </c>
      <c r="AU2650" t="s"/>
      <c r="AV2650" t="s"/>
      <c r="AW2650" t="s"/>
      <c r="AX2650" t="s"/>
      <c r="AY2650" t="n">
        <v>2311814</v>
      </c>
      <c r="AZ2650" t="s">
        <v>540</v>
      </c>
      <c r="BA2650" t="s"/>
      <c r="BB2650" t="n">
        <v>54670</v>
      </c>
      <c r="BC2650" t="n">
        <v>53.554387348769</v>
      </c>
      <c r="BD2650" t="n">
        <v>53.554387348769</v>
      </c>
      <c r="BE2650" t="s"/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92</v>
      </c>
    </row>
    <row r="2651" spans="1:70">
      <c r="A2651" t="s">
        <v>70</v>
      </c>
      <c r="B2651" t="s">
        <v>71</v>
      </c>
      <c r="C2651" t="s">
        <v>72</v>
      </c>
      <c r="D2651" t="n">
        <v>2</v>
      </c>
      <c r="E2651" t="s">
        <v>538</v>
      </c>
      <c r="F2651" t="n">
        <v>-1</v>
      </c>
      <c r="G2651" t="s">
        <v>74</v>
      </c>
      <c r="H2651" t="s">
        <v>75</v>
      </c>
      <c r="I2651" t="s"/>
      <c r="J2651" t="s">
        <v>74</v>
      </c>
      <c r="K2651" t="n">
        <v>52</v>
      </c>
      <c r="L2651" t="s">
        <v>76</v>
      </c>
      <c r="M2651" t="s"/>
      <c r="N2651" t="s">
        <v>149</v>
      </c>
      <c r="O2651" t="s">
        <v>78</v>
      </c>
      <c r="P2651" t="s">
        <v>538</v>
      </c>
      <c r="Q2651" t="s"/>
      <c r="R2651" t="s">
        <v>79</v>
      </c>
      <c r="S2651" t="s">
        <v>332</v>
      </c>
      <c r="T2651" t="s">
        <v>81</v>
      </c>
      <c r="U2651" t="s">
        <v>82</v>
      </c>
      <c r="V2651" t="s">
        <v>83</v>
      </c>
      <c r="W2651" t="s">
        <v>97</v>
      </c>
      <c r="X2651" t="s"/>
      <c r="Y2651" t="s">
        <v>85</v>
      </c>
      <c r="Z2651">
        <f>HYPERLINK("https://hotel-media.eclerx.com/savepage/tk_15468539504615607_sr_273.html","info")</f>
        <v/>
      </c>
      <c r="AA2651" t="n">
        <v>-2311814</v>
      </c>
      <c r="AB2651" t="s"/>
      <c r="AC2651" t="s"/>
      <c r="AD2651" t="s">
        <v>86</v>
      </c>
      <c r="AE2651" t="s"/>
      <c r="AF2651" t="s"/>
      <c r="AG2651" t="s"/>
      <c r="AH2651" t="s"/>
      <c r="AI2651" t="s"/>
      <c r="AJ2651" t="s"/>
      <c r="AK2651" t="s">
        <v>87</v>
      </c>
      <c r="AL2651" t="s"/>
      <c r="AM2651" t="s"/>
      <c r="AN2651" t="s">
        <v>87</v>
      </c>
      <c r="AO2651" t="s"/>
      <c r="AP2651" t="n">
        <v>143</v>
      </c>
      <c r="AQ2651" t="s">
        <v>88</v>
      </c>
      <c r="AR2651" t="s">
        <v>121</v>
      </c>
      <c r="AS2651" t="s"/>
      <c r="AT2651" t="s">
        <v>90</v>
      </c>
      <c r="AU2651" t="s"/>
      <c r="AV2651" t="s"/>
      <c r="AW2651" t="s"/>
      <c r="AX2651" t="s"/>
      <c r="AY2651" t="n">
        <v>2311814</v>
      </c>
      <c r="AZ2651" t="s">
        <v>540</v>
      </c>
      <c r="BA2651" t="s"/>
      <c r="BB2651" t="n">
        <v>54670</v>
      </c>
      <c r="BC2651" t="n">
        <v>53.554387348769</v>
      </c>
      <c r="BD2651" t="n">
        <v>53.554387348769</v>
      </c>
      <c r="BE2651" t="s"/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92</v>
      </c>
    </row>
    <row r="2652" spans="1:70">
      <c r="A2652" t="s">
        <v>70</v>
      </c>
      <c r="B2652" t="s">
        <v>71</v>
      </c>
      <c r="C2652" t="s">
        <v>72</v>
      </c>
      <c r="D2652" t="n">
        <v>2</v>
      </c>
      <c r="E2652" t="s">
        <v>538</v>
      </c>
      <c r="F2652" t="n">
        <v>-1</v>
      </c>
      <c r="G2652" t="s">
        <v>74</v>
      </c>
      <c r="H2652" t="s">
        <v>75</v>
      </c>
      <c r="I2652" t="s"/>
      <c r="J2652" t="s">
        <v>74</v>
      </c>
      <c r="K2652" t="n">
        <v>53</v>
      </c>
      <c r="L2652" t="s">
        <v>76</v>
      </c>
      <c r="M2652" t="s"/>
      <c r="N2652" t="s">
        <v>128</v>
      </c>
      <c r="O2652" t="s">
        <v>78</v>
      </c>
      <c r="P2652" t="s">
        <v>538</v>
      </c>
      <c r="Q2652" t="s"/>
      <c r="R2652" t="s">
        <v>79</v>
      </c>
      <c r="S2652" t="s">
        <v>548</v>
      </c>
      <c r="T2652" t="s">
        <v>81</v>
      </c>
      <c r="U2652" t="s">
        <v>82</v>
      </c>
      <c r="V2652" t="s">
        <v>83</v>
      </c>
      <c r="W2652" t="s">
        <v>97</v>
      </c>
      <c r="X2652" t="s"/>
      <c r="Y2652" t="s">
        <v>85</v>
      </c>
      <c r="Z2652">
        <f>HYPERLINK("https://hotel-media.eclerx.com/savepage/tk_15468539504615607_sr_273.html","info")</f>
        <v/>
      </c>
      <c r="AA2652" t="n">
        <v>-2311814</v>
      </c>
      <c r="AB2652" t="s"/>
      <c r="AC2652" t="s"/>
      <c r="AD2652" t="s">
        <v>86</v>
      </c>
      <c r="AE2652" t="s"/>
      <c r="AF2652" t="s"/>
      <c r="AG2652" t="s"/>
      <c r="AH2652" t="s"/>
      <c r="AI2652" t="s"/>
      <c r="AJ2652" t="s"/>
      <c r="AK2652" t="s">
        <v>87</v>
      </c>
      <c r="AL2652" t="s"/>
      <c r="AM2652" t="s"/>
      <c r="AN2652" t="s">
        <v>87</v>
      </c>
      <c r="AO2652" t="s"/>
      <c r="AP2652" t="n">
        <v>143</v>
      </c>
      <c r="AQ2652" t="s">
        <v>88</v>
      </c>
      <c r="AR2652" t="s">
        <v>148</v>
      </c>
      <c r="AS2652" t="s"/>
      <c r="AT2652" t="s">
        <v>90</v>
      </c>
      <c r="AU2652" t="s"/>
      <c r="AV2652" t="s"/>
      <c r="AW2652" t="s"/>
      <c r="AX2652" t="s"/>
      <c r="AY2652" t="n">
        <v>2311814</v>
      </c>
      <c r="AZ2652" t="s">
        <v>540</v>
      </c>
      <c r="BA2652" t="s"/>
      <c r="BB2652" t="n">
        <v>54670</v>
      </c>
      <c r="BC2652" t="n">
        <v>53.554387348769</v>
      </c>
      <c r="BD2652" t="n">
        <v>53.554387348769</v>
      </c>
      <c r="BE2652" t="s"/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92</v>
      </c>
    </row>
    <row r="2653" spans="1:70">
      <c r="A2653" t="s">
        <v>70</v>
      </c>
      <c r="B2653" t="s">
        <v>71</v>
      </c>
      <c r="C2653" t="s">
        <v>72</v>
      </c>
      <c r="D2653" t="n">
        <v>2</v>
      </c>
      <c r="E2653" t="s">
        <v>538</v>
      </c>
      <c r="F2653" t="n">
        <v>-1</v>
      </c>
      <c r="G2653" t="s">
        <v>74</v>
      </c>
      <c r="H2653" t="s">
        <v>75</v>
      </c>
      <c r="I2653" t="s"/>
      <c r="J2653" t="s">
        <v>74</v>
      </c>
      <c r="K2653" t="n">
        <v>57</v>
      </c>
      <c r="L2653" t="s">
        <v>76</v>
      </c>
      <c r="M2653" t="s"/>
      <c r="N2653" t="s">
        <v>333</v>
      </c>
      <c r="O2653" t="s">
        <v>78</v>
      </c>
      <c r="P2653" t="s">
        <v>538</v>
      </c>
      <c r="Q2653" t="s"/>
      <c r="R2653" t="s">
        <v>79</v>
      </c>
      <c r="S2653" t="s">
        <v>549</v>
      </c>
      <c r="T2653" t="s">
        <v>81</v>
      </c>
      <c r="U2653" t="s">
        <v>82</v>
      </c>
      <c r="V2653" t="s">
        <v>83</v>
      </c>
      <c r="W2653" t="s">
        <v>84</v>
      </c>
      <c r="X2653" t="s"/>
      <c r="Y2653" t="s">
        <v>85</v>
      </c>
      <c r="Z2653">
        <f>HYPERLINK("https://hotel-media.eclerx.com/savepage/tk_15468539504615607_sr_273.html","info")</f>
        <v/>
      </c>
      <c r="AA2653" t="n">
        <v>-2311814</v>
      </c>
      <c r="AB2653" t="s"/>
      <c r="AC2653" t="s"/>
      <c r="AD2653" t="s">
        <v>86</v>
      </c>
      <c r="AE2653" t="s"/>
      <c r="AF2653" t="s"/>
      <c r="AG2653" t="s"/>
      <c r="AH2653" t="s"/>
      <c r="AI2653" t="s"/>
      <c r="AJ2653" t="s"/>
      <c r="AK2653" t="s">
        <v>87</v>
      </c>
      <c r="AL2653" t="s"/>
      <c r="AM2653" t="s"/>
      <c r="AN2653" t="s">
        <v>87</v>
      </c>
      <c r="AO2653" t="s"/>
      <c r="AP2653" t="n">
        <v>143</v>
      </c>
      <c r="AQ2653" t="s">
        <v>88</v>
      </c>
      <c r="AR2653" t="s">
        <v>89</v>
      </c>
      <c r="AS2653" t="s"/>
      <c r="AT2653" t="s">
        <v>90</v>
      </c>
      <c r="AU2653" t="s"/>
      <c r="AV2653" t="s"/>
      <c r="AW2653" t="s"/>
      <c r="AX2653" t="s"/>
      <c r="AY2653" t="n">
        <v>2311814</v>
      </c>
      <c r="AZ2653" t="s">
        <v>540</v>
      </c>
      <c r="BA2653" t="s"/>
      <c r="BB2653" t="n">
        <v>54670</v>
      </c>
      <c r="BC2653" t="n">
        <v>53.554387348769</v>
      </c>
      <c r="BD2653" t="n">
        <v>53.554387348769</v>
      </c>
      <c r="BE2653" t="s"/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92</v>
      </c>
    </row>
    <row r="2654" spans="1:70">
      <c r="A2654" t="s">
        <v>70</v>
      </c>
      <c r="B2654" t="s">
        <v>71</v>
      </c>
      <c r="C2654" t="s">
        <v>72</v>
      </c>
      <c r="D2654" t="n">
        <v>2</v>
      </c>
      <c r="E2654" t="s">
        <v>538</v>
      </c>
      <c r="F2654" t="n">
        <v>-1</v>
      </c>
      <c r="G2654" t="s">
        <v>74</v>
      </c>
      <c r="H2654" t="s">
        <v>75</v>
      </c>
      <c r="I2654" t="s"/>
      <c r="J2654" t="s">
        <v>74</v>
      </c>
      <c r="K2654" t="n">
        <v>58</v>
      </c>
      <c r="L2654" t="s">
        <v>76</v>
      </c>
      <c r="M2654" t="s"/>
      <c r="N2654" t="s">
        <v>128</v>
      </c>
      <c r="O2654" t="s">
        <v>78</v>
      </c>
      <c r="P2654" t="s">
        <v>538</v>
      </c>
      <c r="Q2654" t="s"/>
      <c r="R2654" t="s">
        <v>79</v>
      </c>
      <c r="S2654" t="s">
        <v>550</v>
      </c>
      <c r="T2654" t="s">
        <v>81</v>
      </c>
      <c r="U2654" t="s">
        <v>82</v>
      </c>
      <c r="V2654" t="s">
        <v>83</v>
      </c>
      <c r="W2654" t="s">
        <v>84</v>
      </c>
      <c r="X2654" t="s"/>
      <c r="Y2654" t="s">
        <v>85</v>
      </c>
      <c r="Z2654">
        <f>HYPERLINK("https://hotel-media.eclerx.com/savepage/tk_15468539504615607_sr_273.html","info")</f>
        <v/>
      </c>
      <c r="AA2654" t="n">
        <v>-2311814</v>
      </c>
      <c r="AB2654" t="s"/>
      <c r="AC2654" t="s"/>
      <c r="AD2654" t="s">
        <v>86</v>
      </c>
      <c r="AE2654" t="s"/>
      <c r="AF2654" t="s"/>
      <c r="AG2654" t="s"/>
      <c r="AH2654" t="s"/>
      <c r="AI2654" t="s"/>
      <c r="AJ2654" t="s"/>
      <c r="AK2654" t="s">
        <v>87</v>
      </c>
      <c r="AL2654" t="s"/>
      <c r="AM2654" t="s"/>
      <c r="AN2654" t="s">
        <v>87</v>
      </c>
      <c r="AO2654" t="s"/>
      <c r="AP2654" t="n">
        <v>143</v>
      </c>
      <c r="AQ2654" t="s">
        <v>88</v>
      </c>
      <c r="AR2654" t="s">
        <v>119</v>
      </c>
      <c r="AS2654" t="s"/>
      <c r="AT2654" t="s">
        <v>90</v>
      </c>
      <c r="AU2654" t="s"/>
      <c r="AV2654" t="s"/>
      <c r="AW2654" t="s"/>
      <c r="AX2654" t="s"/>
      <c r="AY2654" t="n">
        <v>2311814</v>
      </c>
      <c r="AZ2654" t="s">
        <v>540</v>
      </c>
      <c r="BA2654" t="s"/>
      <c r="BB2654" t="n">
        <v>54670</v>
      </c>
      <c r="BC2654" t="n">
        <v>53.554387348769</v>
      </c>
      <c r="BD2654" t="n">
        <v>53.554387348769</v>
      </c>
      <c r="BE2654" t="s"/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92</v>
      </c>
    </row>
    <row r="2655" spans="1:70">
      <c r="A2655" t="s">
        <v>70</v>
      </c>
      <c r="B2655" t="s">
        <v>71</v>
      </c>
      <c r="C2655" t="s">
        <v>72</v>
      </c>
      <c r="D2655" t="n">
        <v>2</v>
      </c>
      <c r="E2655" t="s">
        <v>538</v>
      </c>
      <c r="F2655" t="n">
        <v>-1</v>
      </c>
      <c r="G2655" t="s">
        <v>74</v>
      </c>
      <c r="H2655" t="s">
        <v>75</v>
      </c>
      <c r="I2655" t="s"/>
      <c r="J2655" t="s">
        <v>74</v>
      </c>
      <c r="K2655" t="n">
        <v>58</v>
      </c>
      <c r="L2655" t="s">
        <v>76</v>
      </c>
      <c r="M2655" t="s"/>
      <c r="N2655" t="s">
        <v>137</v>
      </c>
      <c r="O2655" t="s">
        <v>78</v>
      </c>
      <c r="P2655" t="s">
        <v>538</v>
      </c>
      <c r="Q2655" t="s"/>
      <c r="R2655" t="s">
        <v>79</v>
      </c>
      <c r="S2655" t="s">
        <v>550</v>
      </c>
      <c r="T2655" t="s">
        <v>81</v>
      </c>
      <c r="U2655" t="s">
        <v>82</v>
      </c>
      <c r="V2655" t="s">
        <v>83</v>
      </c>
      <c r="W2655" t="s">
        <v>84</v>
      </c>
      <c r="X2655" t="s"/>
      <c r="Y2655" t="s">
        <v>85</v>
      </c>
      <c r="Z2655">
        <f>HYPERLINK("https://hotel-media.eclerx.com/savepage/tk_15468539504615607_sr_273.html","info")</f>
        <v/>
      </c>
      <c r="AA2655" t="n">
        <v>-2311814</v>
      </c>
      <c r="AB2655" t="s"/>
      <c r="AC2655" t="s"/>
      <c r="AD2655" t="s">
        <v>86</v>
      </c>
      <c r="AE2655" t="s"/>
      <c r="AF2655" t="s"/>
      <c r="AG2655" t="s"/>
      <c r="AH2655" t="s"/>
      <c r="AI2655" t="s"/>
      <c r="AJ2655" t="s"/>
      <c r="AK2655" t="s">
        <v>87</v>
      </c>
      <c r="AL2655" t="s"/>
      <c r="AM2655" t="s"/>
      <c r="AN2655" t="s">
        <v>87</v>
      </c>
      <c r="AO2655" t="s"/>
      <c r="AP2655" t="n">
        <v>143</v>
      </c>
      <c r="AQ2655" t="s">
        <v>88</v>
      </c>
      <c r="AR2655" t="s">
        <v>121</v>
      </c>
      <c r="AS2655" t="s"/>
      <c r="AT2655" t="s">
        <v>90</v>
      </c>
      <c r="AU2655" t="s"/>
      <c r="AV2655" t="s"/>
      <c r="AW2655" t="s"/>
      <c r="AX2655" t="s"/>
      <c r="AY2655" t="n">
        <v>2311814</v>
      </c>
      <c r="AZ2655" t="s">
        <v>540</v>
      </c>
      <c r="BA2655" t="s"/>
      <c r="BB2655" t="n">
        <v>54670</v>
      </c>
      <c r="BC2655" t="n">
        <v>53.554387348769</v>
      </c>
      <c r="BD2655" t="n">
        <v>53.554387348769</v>
      </c>
      <c r="BE2655" t="s"/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92</v>
      </c>
    </row>
    <row r="2656" spans="1:70">
      <c r="A2656" t="s">
        <v>70</v>
      </c>
      <c r="B2656" t="s">
        <v>71</v>
      </c>
      <c r="C2656" t="s">
        <v>72</v>
      </c>
      <c r="D2656" t="n">
        <v>2</v>
      </c>
      <c r="E2656" t="s">
        <v>538</v>
      </c>
      <c r="F2656" t="n">
        <v>-1</v>
      </c>
      <c r="G2656" t="s">
        <v>74</v>
      </c>
      <c r="H2656" t="s">
        <v>75</v>
      </c>
      <c r="I2656" t="s"/>
      <c r="J2656" t="s">
        <v>74</v>
      </c>
      <c r="K2656" t="n">
        <v>58</v>
      </c>
      <c r="L2656" t="s">
        <v>76</v>
      </c>
      <c r="M2656" t="s"/>
      <c r="N2656" t="s">
        <v>128</v>
      </c>
      <c r="O2656" t="s">
        <v>78</v>
      </c>
      <c r="P2656" t="s">
        <v>538</v>
      </c>
      <c r="Q2656" t="s"/>
      <c r="R2656" t="s">
        <v>79</v>
      </c>
      <c r="S2656" t="s">
        <v>550</v>
      </c>
      <c r="T2656" t="s">
        <v>81</v>
      </c>
      <c r="U2656" t="s">
        <v>82</v>
      </c>
      <c r="V2656" t="s">
        <v>83</v>
      </c>
      <c r="W2656" t="s">
        <v>84</v>
      </c>
      <c r="X2656" t="s"/>
      <c r="Y2656" t="s">
        <v>85</v>
      </c>
      <c r="Z2656">
        <f>HYPERLINK("https://hotel-media.eclerx.com/savepage/tk_15468539504615607_sr_273.html","info")</f>
        <v/>
      </c>
      <c r="AA2656" t="n">
        <v>-2311814</v>
      </c>
      <c r="AB2656" t="s"/>
      <c r="AC2656" t="s"/>
      <c r="AD2656" t="s">
        <v>86</v>
      </c>
      <c r="AE2656" t="s"/>
      <c r="AF2656" t="s"/>
      <c r="AG2656" t="s"/>
      <c r="AH2656" t="s"/>
      <c r="AI2656" t="s"/>
      <c r="AJ2656" t="s"/>
      <c r="AK2656" t="s">
        <v>87</v>
      </c>
      <c r="AL2656" t="s"/>
      <c r="AM2656" t="s"/>
      <c r="AN2656" t="s">
        <v>87</v>
      </c>
      <c r="AO2656" t="s"/>
      <c r="AP2656" t="n">
        <v>143</v>
      </c>
      <c r="AQ2656" t="s">
        <v>88</v>
      </c>
      <c r="AR2656" t="s">
        <v>124</v>
      </c>
      <c r="AS2656" t="s"/>
      <c r="AT2656" t="s">
        <v>90</v>
      </c>
      <c r="AU2656" t="s"/>
      <c r="AV2656" t="s"/>
      <c r="AW2656" t="s"/>
      <c r="AX2656" t="s"/>
      <c r="AY2656" t="n">
        <v>2311814</v>
      </c>
      <c r="AZ2656" t="s">
        <v>540</v>
      </c>
      <c r="BA2656" t="s"/>
      <c r="BB2656" t="n">
        <v>54670</v>
      </c>
      <c r="BC2656" t="n">
        <v>53.554387348769</v>
      </c>
      <c r="BD2656" t="n">
        <v>53.554387348769</v>
      </c>
      <c r="BE2656" t="s"/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92</v>
      </c>
    </row>
    <row r="2657" spans="1:70">
      <c r="A2657" t="s">
        <v>70</v>
      </c>
      <c r="B2657" t="s">
        <v>71</v>
      </c>
      <c r="C2657" t="s">
        <v>72</v>
      </c>
      <c r="D2657" t="n">
        <v>2</v>
      </c>
      <c r="E2657" t="s">
        <v>538</v>
      </c>
      <c r="F2657" t="n">
        <v>-1</v>
      </c>
      <c r="G2657" t="s">
        <v>74</v>
      </c>
      <c r="H2657" t="s">
        <v>75</v>
      </c>
      <c r="I2657" t="s"/>
      <c r="J2657" t="s">
        <v>74</v>
      </c>
      <c r="K2657" t="n">
        <v>58</v>
      </c>
      <c r="L2657" t="s">
        <v>76</v>
      </c>
      <c r="M2657" t="s"/>
      <c r="N2657" t="s">
        <v>337</v>
      </c>
      <c r="O2657" t="s">
        <v>78</v>
      </c>
      <c r="P2657" t="s">
        <v>538</v>
      </c>
      <c r="Q2657" t="s"/>
      <c r="R2657" t="s">
        <v>79</v>
      </c>
      <c r="S2657" t="s">
        <v>550</v>
      </c>
      <c r="T2657" t="s">
        <v>81</v>
      </c>
      <c r="U2657" t="s">
        <v>82</v>
      </c>
      <c r="V2657" t="s">
        <v>83</v>
      </c>
      <c r="W2657" t="s">
        <v>97</v>
      </c>
      <c r="X2657" t="s"/>
      <c r="Y2657" t="s">
        <v>85</v>
      </c>
      <c r="Z2657">
        <f>HYPERLINK("https://hotel-media.eclerx.com/savepage/tk_15468539504615607_sr_273.html","info")</f>
        <v/>
      </c>
      <c r="AA2657" t="n">
        <v>-2311814</v>
      </c>
      <c r="AB2657" t="s"/>
      <c r="AC2657" t="s"/>
      <c r="AD2657" t="s">
        <v>86</v>
      </c>
      <c r="AE2657" t="s"/>
      <c r="AF2657" t="s"/>
      <c r="AG2657" t="s"/>
      <c r="AH2657" t="s"/>
      <c r="AI2657" t="s"/>
      <c r="AJ2657" t="s"/>
      <c r="AK2657" t="s">
        <v>87</v>
      </c>
      <c r="AL2657" t="s"/>
      <c r="AM2657" t="s"/>
      <c r="AN2657" t="s">
        <v>87</v>
      </c>
      <c r="AO2657" t="s"/>
      <c r="AP2657" t="n">
        <v>143</v>
      </c>
      <c r="AQ2657" t="s">
        <v>88</v>
      </c>
      <c r="AR2657" t="s">
        <v>133</v>
      </c>
      <c r="AS2657" t="s"/>
      <c r="AT2657" t="s">
        <v>90</v>
      </c>
      <c r="AU2657" t="s"/>
      <c r="AV2657" t="s"/>
      <c r="AW2657" t="s"/>
      <c r="AX2657" t="s"/>
      <c r="AY2657" t="n">
        <v>2311814</v>
      </c>
      <c r="AZ2657" t="s">
        <v>540</v>
      </c>
      <c r="BA2657" t="s"/>
      <c r="BB2657" t="n">
        <v>54670</v>
      </c>
      <c r="BC2657" t="n">
        <v>53.554387348769</v>
      </c>
      <c r="BD2657" t="n">
        <v>53.554387348769</v>
      </c>
      <c r="BE2657" t="s"/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92</v>
      </c>
    </row>
    <row r="2658" spans="1:70">
      <c r="A2658" t="s">
        <v>70</v>
      </c>
      <c r="B2658" t="s">
        <v>71</v>
      </c>
      <c r="C2658" t="s">
        <v>72</v>
      </c>
      <c r="D2658" t="n">
        <v>2</v>
      </c>
      <c r="E2658" t="s">
        <v>538</v>
      </c>
      <c r="F2658" t="n">
        <v>-1</v>
      </c>
      <c r="G2658" t="s">
        <v>74</v>
      </c>
      <c r="H2658" t="s">
        <v>75</v>
      </c>
      <c r="I2658" t="s"/>
      <c r="J2658" t="s">
        <v>74</v>
      </c>
      <c r="K2658" t="n">
        <v>59</v>
      </c>
      <c r="L2658" t="s">
        <v>76</v>
      </c>
      <c r="M2658" t="s"/>
      <c r="N2658" t="s">
        <v>333</v>
      </c>
      <c r="O2658" t="s">
        <v>78</v>
      </c>
      <c r="P2658" t="s">
        <v>538</v>
      </c>
      <c r="Q2658" t="s"/>
      <c r="R2658" t="s">
        <v>79</v>
      </c>
      <c r="S2658" t="s">
        <v>551</v>
      </c>
      <c r="T2658" t="s">
        <v>81</v>
      </c>
      <c r="U2658" t="s">
        <v>82</v>
      </c>
      <c r="V2658" t="s">
        <v>83</v>
      </c>
      <c r="W2658" t="s">
        <v>84</v>
      </c>
      <c r="X2658" t="s"/>
      <c r="Y2658" t="s">
        <v>85</v>
      </c>
      <c r="Z2658">
        <f>HYPERLINK("https://hotel-media.eclerx.com/savepage/tk_15468539504615607_sr_273.html","info")</f>
        <v/>
      </c>
      <c r="AA2658" t="n">
        <v>-2311814</v>
      </c>
      <c r="AB2658" t="s"/>
      <c r="AC2658" t="s"/>
      <c r="AD2658" t="s">
        <v>86</v>
      </c>
      <c r="AE2658" t="s"/>
      <c r="AF2658" t="s"/>
      <c r="AG2658" t="s"/>
      <c r="AH2658" t="s"/>
      <c r="AI2658" t="s"/>
      <c r="AJ2658" t="s"/>
      <c r="AK2658" t="s">
        <v>87</v>
      </c>
      <c r="AL2658" t="s"/>
      <c r="AM2658" t="s"/>
      <c r="AN2658" t="s">
        <v>87</v>
      </c>
      <c r="AO2658" t="s"/>
      <c r="AP2658" t="n">
        <v>143</v>
      </c>
      <c r="AQ2658" t="s">
        <v>88</v>
      </c>
      <c r="AR2658" t="s">
        <v>114</v>
      </c>
      <c r="AS2658" t="s"/>
      <c r="AT2658" t="s">
        <v>90</v>
      </c>
      <c r="AU2658" t="s"/>
      <c r="AV2658" t="s"/>
      <c r="AW2658" t="s"/>
      <c r="AX2658" t="s"/>
      <c r="AY2658" t="n">
        <v>2311814</v>
      </c>
      <c r="AZ2658" t="s">
        <v>540</v>
      </c>
      <c r="BA2658" t="s"/>
      <c r="BB2658" t="n">
        <v>54670</v>
      </c>
      <c r="BC2658" t="n">
        <v>53.554387348769</v>
      </c>
      <c r="BD2658" t="n">
        <v>53.554387348769</v>
      </c>
      <c r="BE2658" t="s"/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92</v>
      </c>
    </row>
    <row r="2659" spans="1:70">
      <c r="A2659" t="s">
        <v>70</v>
      </c>
      <c r="B2659" t="s">
        <v>71</v>
      </c>
      <c r="C2659" t="s">
        <v>72</v>
      </c>
      <c r="D2659" t="n">
        <v>2</v>
      </c>
      <c r="E2659" t="s">
        <v>538</v>
      </c>
      <c r="F2659" t="n">
        <v>-1</v>
      </c>
      <c r="G2659" t="s">
        <v>74</v>
      </c>
      <c r="H2659" t="s">
        <v>75</v>
      </c>
      <c r="I2659" t="s"/>
      <c r="J2659" t="s">
        <v>74</v>
      </c>
      <c r="K2659" t="n">
        <v>62</v>
      </c>
      <c r="L2659" t="s">
        <v>76</v>
      </c>
      <c r="M2659" t="s"/>
      <c r="N2659" t="s">
        <v>552</v>
      </c>
      <c r="O2659" t="s">
        <v>78</v>
      </c>
      <c r="P2659" t="s">
        <v>538</v>
      </c>
      <c r="Q2659" t="s"/>
      <c r="R2659" t="s">
        <v>79</v>
      </c>
      <c r="S2659" t="s">
        <v>553</v>
      </c>
      <c r="T2659" t="s">
        <v>81</v>
      </c>
      <c r="U2659" t="s">
        <v>82</v>
      </c>
      <c r="V2659" t="s">
        <v>83</v>
      </c>
      <c r="W2659" t="s">
        <v>84</v>
      </c>
      <c r="X2659" t="s"/>
      <c r="Y2659" t="s">
        <v>85</v>
      </c>
      <c r="Z2659">
        <f>HYPERLINK("https://hotel-media.eclerx.com/savepage/tk_15468539504615607_sr_273.html","info")</f>
        <v/>
      </c>
      <c r="AA2659" t="n">
        <v>-2311814</v>
      </c>
      <c r="AB2659" t="s"/>
      <c r="AC2659" t="s"/>
      <c r="AD2659" t="s">
        <v>86</v>
      </c>
      <c r="AE2659" t="s"/>
      <c r="AF2659" t="s"/>
      <c r="AG2659" t="s"/>
      <c r="AH2659" t="s"/>
      <c r="AI2659" t="s"/>
      <c r="AJ2659" t="s"/>
      <c r="AK2659" t="s">
        <v>87</v>
      </c>
      <c r="AL2659" t="s"/>
      <c r="AM2659" t="s"/>
      <c r="AN2659" t="s">
        <v>87</v>
      </c>
      <c r="AO2659" t="s"/>
      <c r="AP2659" t="n">
        <v>143</v>
      </c>
      <c r="AQ2659" t="s">
        <v>88</v>
      </c>
      <c r="AR2659" t="s">
        <v>89</v>
      </c>
      <c r="AS2659" t="s"/>
      <c r="AT2659" t="s">
        <v>90</v>
      </c>
      <c r="AU2659" t="s"/>
      <c r="AV2659" t="s"/>
      <c r="AW2659" t="s"/>
      <c r="AX2659" t="s"/>
      <c r="AY2659" t="n">
        <v>2311814</v>
      </c>
      <c r="AZ2659" t="s">
        <v>540</v>
      </c>
      <c r="BA2659" t="s"/>
      <c r="BB2659" t="n">
        <v>54670</v>
      </c>
      <c r="BC2659" t="n">
        <v>53.554387348769</v>
      </c>
      <c r="BD2659" t="n">
        <v>53.554387348769</v>
      </c>
      <c r="BE2659" t="s"/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92</v>
      </c>
    </row>
    <row r="2660" spans="1:70">
      <c r="A2660" t="s">
        <v>70</v>
      </c>
      <c r="B2660" t="s">
        <v>71</v>
      </c>
      <c r="C2660" t="s">
        <v>72</v>
      </c>
      <c r="D2660" t="n">
        <v>2</v>
      </c>
      <c r="E2660" t="s">
        <v>538</v>
      </c>
      <c r="F2660" t="n">
        <v>-1</v>
      </c>
      <c r="G2660" t="s">
        <v>74</v>
      </c>
      <c r="H2660" t="s">
        <v>75</v>
      </c>
      <c r="I2660" t="s"/>
      <c r="J2660" t="s">
        <v>74</v>
      </c>
      <c r="K2660" t="n">
        <v>64</v>
      </c>
      <c r="L2660" t="s">
        <v>76</v>
      </c>
      <c r="M2660" t="s"/>
      <c r="N2660" t="s">
        <v>344</v>
      </c>
      <c r="O2660" t="s">
        <v>78</v>
      </c>
      <c r="P2660" t="s">
        <v>538</v>
      </c>
      <c r="Q2660" t="s"/>
      <c r="R2660" t="s">
        <v>79</v>
      </c>
      <c r="S2660" t="s">
        <v>338</v>
      </c>
      <c r="T2660" t="s">
        <v>81</v>
      </c>
      <c r="U2660" t="s">
        <v>82</v>
      </c>
      <c r="V2660" t="s">
        <v>83</v>
      </c>
      <c r="W2660" t="s">
        <v>97</v>
      </c>
      <c r="X2660" t="s"/>
      <c r="Y2660" t="s">
        <v>85</v>
      </c>
      <c r="Z2660">
        <f>HYPERLINK("https://hotel-media.eclerx.com/savepage/tk_15468539504615607_sr_273.html","info")</f>
        <v/>
      </c>
      <c r="AA2660" t="n">
        <v>-2311814</v>
      </c>
      <c r="AB2660" t="s"/>
      <c r="AC2660" t="s"/>
      <c r="AD2660" t="s">
        <v>86</v>
      </c>
      <c r="AE2660" t="s"/>
      <c r="AF2660" t="s"/>
      <c r="AG2660" t="s"/>
      <c r="AH2660" t="s"/>
      <c r="AI2660" t="s"/>
      <c r="AJ2660" t="s"/>
      <c r="AK2660" t="s">
        <v>87</v>
      </c>
      <c r="AL2660" t="s"/>
      <c r="AM2660" t="s"/>
      <c r="AN2660" t="s">
        <v>87</v>
      </c>
      <c r="AO2660" t="s"/>
      <c r="AP2660" t="n">
        <v>143</v>
      </c>
      <c r="AQ2660" t="s">
        <v>88</v>
      </c>
      <c r="AR2660" t="s">
        <v>89</v>
      </c>
      <c r="AS2660" t="s"/>
      <c r="AT2660" t="s">
        <v>90</v>
      </c>
      <c r="AU2660" t="s"/>
      <c r="AV2660" t="s"/>
      <c r="AW2660" t="s"/>
      <c r="AX2660" t="s"/>
      <c r="AY2660" t="n">
        <v>2311814</v>
      </c>
      <c r="AZ2660" t="s">
        <v>540</v>
      </c>
      <c r="BA2660" t="s"/>
      <c r="BB2660" t="n">
        <v>54670</v>
      </c>
      <c r="BC2660" t="n">
        <v>53.554387348769</v>
      </c>
      <c r="BD2660" t="n">
        <v>53.554387348769</v>
      </c>
      <c r="BE2660" t="s"/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92</v>
      </c>
    </row>
    <row r="2661" spans="1:70">
      <c r="A2661" t="s">
        <v>70</v>
      </c>
      <c r="B2661" t="s">
        <v>71</v>
      </c>
      <c r="C2661" t="s">
        <v>72</v>
      </c>
      <c r="D2661" t="n">
        <v>2</v>
      </c>
      <c r="E2661" t="s">
        <v>538</v>
      </c>
      <c r="F2661" t="n">
        <v>-1</v>
      </c>
      <c r="G2661" t="s">
        <v>74</v>
      </c>
      <c r="H2661" t="s">
        <v>75</v>
      </c>
      <c r="I2661" t="s"/>
      <c r="J2661" t="s">
        <v>74</v>
      </c>
      <c r="K2661" t="n">
        <v>64</v>
      </c>
      <c r="L2661" t="s">
        <v>76</v>
      </c>
      <c r="M2661" t="s"/>
      <c r="N2661" t="s">
        <v>125</v>
      </c>
      <c r="O2661" t="s">
        <v>78</v>
      </c>
      <c r="P2661" t="s">
        <v>538</v>
      </c>
      <c r="Q2661" t="s"/>
      <c r="R2661" t="s">
        <v>79</v>
      </c>
      <c r="S2661" t="s">
        <v>338</v>
      </c>
      <c r="T2661" t="s">
        <v>81</v>
      </c>
      <c r="U2661" t="s">
        <v>82</v>
      </c>
      <c r="V2661" t="s">
        <v>83</v>
      </c>
      <c r="W2661" t="s">
        <v>84</v>
      </c>
      <c r="X2661" t="s"/>
      <c r="Y2661" t="s">
        <v>85</v>
      </c>
      <c r="Z2661">
        <f>HYPERLINK("https://hotel-media.eclerx.com/savepage/tk_15468539504615607_sr_273.html","info")</f>
        <v/>
      </c>
      <c r="AA2661" t="n">
        <v>-2311814</v>
      </c>
      <c r="AB2661" t="s"/>
      <c r="AC2661" t="s"/>
      <c r="AD2661" t="s">
        <v>86</v>
      </c>
      <c r="AE2661" t="s"/>
      <c r="AF2661" t="s"/>
      <c r="AG2661" t="s"/>
      <c r="AH2661" t="s"/>
      <c r="AI2661" t="s"/>
      <c r="AJ2661" t="s"/>
      <c r="AK2661" t="s">
        <v>87</v>
      </c>
      <c r="AL2661" t="s"/>
      <c r="AM2661" t="s"/>
      <c r="AN2661" t="s">
        <v>87</v>
      </c>
      <c r="AO2661" t="s"/>
      <c r="AP2661" t="n">
        <v>143</v>
      </c>
      <c r="AQ2661" t="s">
        <v>88</v>
      </c>
      <c r="AR2661" t="s">
        <v>127</v>
      </c>
      <c r="AS2661" t="s"/>
      <c r="AT2661" t="s">
        <v>90</v>
      </c>
      <c r="AU2661" t="s"/>
      <c r="AV2661" t="s"/>
      <c r="AW2661" t="s"/>
      <c r="AX2661" t="s"/>
      <c r="AY2661" t="n">
        <v>2311814</v>
      </c>
      <c r="AZ2661" t="s">
        <v>540</v>
      </c>
      <c r="BA2661" t="s"/>
      <c r="BB2661" t="n">
        <v>54670</v>
      </c>
      <c r="BC2661" t="n">
        <v>53.554387348769</v>
      </c>
      <c r="BD2661" t="n">
        <v>53.554387348769</v>
      </c>
      <c r="BE2661" t="s"/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92</v>
      </c>
    </row>
    <row r="2662" spans="1:70">
      <c r="A2662" t="s">
        <v>70</v>
      </c>
      <c r="B2662" t="s">
        <v>71</v>
      </c>
      <c r="C2662" t="s">
        <v>72</v>
      </c>
      <c r="D2662" t="n">
        <v>2</v>
      </c>
      <c r="E2662" t="s">
        <v>538</v>
      </c>
      <c r="F2662" t="n">
        <v>-1</v>
      </c>
      <c r="G2662" t="s">
        <v>74</v>
      </c>
      <c r="H2662" t="s">
        <v>75</v>
      </c>
      <c r="I2662" t="s"/>
      <c r="J2662" t="s">
        <v>74</v>
      </c>
      <c r="K2662" t="n">
        <v>66</v>
      </c>
      <c r="L2662" t="s">
        <v>76</v>
      </c>
      <c r="M2662" t="s"/>
      <c r="N2662" t="s">
        <v>344</v>
      </c>
      <c r="O2662" t="s">
        <v>78</v>
      </c>
      <c r="P2662" t="s">
        <v>538</v>
      </c>
      <c r="Q2662" t="s"/>
      <c r="R2662" t="s">
        <v>79</v>
      </c>
      <c r="S2662" t="s">
        <v>340</v>
      </c>
      <c r="T2662" t="s">
        <v>81</v>
      </c>
      <c r="U2662" t="s">
        <v>82</v>
      </c>
      <c r="V2662" t="s">
        <v>83</v>
      </c>
      <c r="W2662" t="s">
        <v>97</v>
      </c>
      <c r="X2662" t="s"/>
      <c r="Y2662" t="s">
        <v>85</v>
      </c>
      <c r="Z2662">
        <f>HYPERLINK("https://hotel-media.eclerx.com/savepage/tk_15468539504615607_sr_273.html","info")</f>
        <v/>
      </c>
      <c r="AA2662" t="n">
        <v>-2311814</v>
      </c>
      <c r="AB2662" t="s"/>
      <c r="AC2662" t="s"/>
      <c r="AD2662" t="s">
        <v>86</v>
      </c>
      <c r="AE2662" t="s"/>
      <c r="AF2662" t="s"/>
      <c r="AG2662" t="s"/>
      <c r="AH2662" t="s"/>
      <c r="AI2662" t="s"/>
      <c r="AJ2662" t="s"/>
      <c r="AK2662" t="s">
        <v>87</v>
      </c>
      <c r="AL2662" t="s"/>
      <c r="AM2662" t="s"/>
      <c r="AN2662" t="s">
        <v>87</v>
      </c>
      <c r="AO2662" t="s"/>
      <c r="AP2662" t="n">
        <v>143</v>
      </c>
      <c r="AQ2662" t="s">
        <v>88</v>
      </c>
      <c r="AR2662" t="s">
        <v>114</v>
      </c>
      <c r="AS2662" t="s"/>
      <c r="AT2662" t="s">
        <v>90</v>
      </c>
      <c r="AU2662" t="s"/>
      <c r="AV2662" t="s"/>
      <c r="AW2662" t="s"/>
      <c r="AX2662" t="s"/>
      <c r="AY2662" t="n">
        <v>2311814</v>
      </c>
      <c r="AZ2662" t="s">
        <v>540</v>
      </c>
      <c r="BA2662" t="s"/>
      <c r="BB2662" t="n">
        <v>54670</v>
      </c>
      <c r="BC2662" t="n">
        <v>53.554387348769</v>
      </c>
      <c r="BD2662" t="n">
        <v>53.554387348769</v>
      </c>
      <c r="BE2662" t="s"/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92</v>
      </c>
    </row>
    <row r="2663" spans="1:70">
      <c r="A2663" t="s">
        <v>70</v>
      </c>
      <c r="B2663" t="s">
        <v>71</v>
      </c>
      <c r="C2663" t="s">
        <v>72</v>
      </c>
      <c r="D2663" t="n">
        <v>2</v>
      </c>
      <c r="E2663" t="s">
        <v>538</v>
      </c>
      <c r="F2663" t="n">
        <v>-1</v>
      </c>
      <c r="G2663" t="s">
        <v>74</v>
      </c>
      <c r="H2663" t="s">
        <v>75</v>
      </c>
      <c r="I2663" t="s"/>
      <c r="J2663" t="s">
        <v>74</v>
      </c>
      <c r="K2663" t="n">
        <v>67</v>
      </c>
      <c r="L2663" t="s">
        <v>76</v>
      </c>
      <c r="M2663" t="s"/>
      <c r="N2663" t="s">
        <v>346</v>
      </c>
      <c r="O2663" t="s">
        <v>78</v>
      </c>
      <c r="P2663" t="s">
        <v>538</v>
      </c>
      <c r="Q2663" t="s"/>
      <c r="R2663" t="s">
        <v>79</v>
      </c>
      <c r="S2663" t="s">
        <v>341</v>
      </c>
      <c r="T2663" t="s">
        <v>81</v>
      </c>
      <c r="U2663" t="s">
        <v>82</v>
      </c>
      <c r="V2663" t="s">
        <v>83</v>
      </c>
      <c r="W2663" t="s">
        <v>97</v>
      </c>
      <c r="X2663" t="s"/>
      <c r="Y2663" t="s">
        <v>85</v>
      </c>
      <c r="Z2663">
        <f>HYPERLINK("https://hotel-media.eclerx.com/savepage/tk_15468539504615607_sr_273.html","info")</f>
        <v/>
      </c>
      <c r="AA2663" t="n">
        <v>-2311814</v>
      </c>
      <c r="AB2663" t="s"/>
      <c r="AC2663" t="s"/>
      <c r="AD2663" t="s">
        <v>86</v>
      </c>
      <c r="AE2663" t="s"/>
      <c r="AF2663" t="s"/>
      <c r="AG2663" t="s"/>
      <c r="AH2663" t="s"/>
      <c r="AI2663" t="s"/>
      <c r="AJ2663" t="s"/>
      <c r="AK2663" t="s">
        <v>87</v>
      </c>
      <c r="AL2663" t="s"/>
      <c r="AM2663" t="s"/>
      <c r="AN2663" t="s">
        <v>87</v>
      </c>
      <c r="AO2663" t="s"/>
      <c r="AP2663" t="n">
        <v>143</v>
      </c>
      <c r="AQ2663" t="s">
        <v>88</v>
      </c>
      <c r="AR2663" t="s">
        <v>89</v>
      </c>
      <c r="AS2663" t="s"/>
      <c r="AT2663" t="s">
        <v>90</v>
      </c>
      <c r="AU2663" t="s"/>
      <c r="AV2663" t="s"/>
      <c r="AW2663" t="s"/>
      <c r="AX2663" t="s"/>
      <c r="AY2663" t="n">
        <v>2311814</v>
      </c>
      <c r="AZ2663" t="s">
        <v>540</v>
      </c>
      <c r="BA2663" t="s"/>
      <c r="BB2663" t="n">
        <v>54670</v>
      </c>
      <c r="BC2663" t="n">
        <v>53.554387348769</v>
      </c>
      <c r="BD2663" t="n">
        <v>53.554387348769</v>
      </c>
      <c r="BE2663" t="s"/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92</v>
      </c>
    </row>
    <row r="2664" spans="1:70">
      <c r="A2664" t="s">
        <v>70</v>
      </c>
      <c r="B2664" t="s">
        <v>71</v>
      </c>
      <c r="C2664" t="s">
        <v>72</v>
      </c>
      <c r="D2664" t="n">
        <v>2</v>
      </c>
      <c r="E2664" t="s">
        <v>538</v>
      </c>
      <c r="F2664" t="n">
        <v>-1</v>
      </c>
      <c r="G2664" t="s">
        <v>74</v>
      </c>
      <c r="H2664" t="s">
        <v>75</v>
      </c>
      <c r="I2664" t="s"/>
      <c r="J2664" t="s">
        <v>74</v>
      </c>
      <c r="K2664" t="n">
        <v>68</v>
      </c>
      <c r="L2664" t="s">
        <v>76</v>
      </c>
      <c r="M2664" t="s"/>
      <c r="N2664" t="s">
        <v>554</v>
      </c>
      <c r="O2664" t="s">
        <v>78</v>
      </c>
      <c r="P2664" t="s">
        <v>538</v>
      </c>
      <c r="Q2664" t="s"/>
      <c r="R2664" t="s">
        <v>79</v>
      </c>
      <c r="S2664" t="s">
        <v>342</v>
      </c>
      <c r="T2664" t="s">
        <v>81</v>
      </c>
      <c r="U2664" t="s">
        <v>82</v>
      </c>
      <c r="V2664" t="s">
        <v>83</v>
      </c>
      <c r="W2664" t="s">
        <v>97</v>
      </c>
      <c r="X2664" t="s"/>
      <c r="Y2664" t="s">
        <v>85</v>
      </c>
      <c r="Z2664">
        <f>HYPERLINK("https://hotel-media.eclerx.com/savepage/tk_15468539504615607_sr_273.html","info")</f>
        <v/>
      </c>
      <c r="AA2664" t="n">
        <v>-2311814</v>
      </c>
      <c r="AB2664" t="s"/>
      <c r="AC2664" t="s"/>
      <c r="AD2664" t="s">
        <v>86</v>
      </c>
      <c r="AE2664" t="s"/>
      <c r="AF2664" t="s"/>
      <c r="AG2664" t="s"/>
      <c r="AH2664" t="s"/>
      <c r="AI2664" t="s"/>
      <c r="AJ2664" t="s"/>
      <c r="AK2664" t="s">
        <v>87</v>
      </c>
      <c r="AL2664" t="s"/>
      <c r="AM2664" t="s"/>
      <c r="AN2664" t="s">
        <v>87</v>
      </c>
      <c r="AO2664" t="s"/>
      <c r="AP2664" t="n">
        <v>143</v>
      </c>
      <c r="AQ2664" t="s">
        <v>88</v>
      </c>
      <c r="AR2664" t="s">
        <v>89</v>
      </c>
      <c r="AS2664" t="s"/>
      <c r="AT2664" t="s">
        <v>90</v>
      </c>
      <c r="AU2664" t="s"/>
      <c r="AV2664" t="s"/>
      <c r="AW2664" t="s"/>
      <c r="AX2664" t="s"/>
      <c r="AY2664" t="n">
        <v>2311814</v>
      </c>
      <c r="AZ2664" t="s">
        <v>540</v>
      </c>
      <c r="BA2664" t="s"/>
      <c r="BB2664" t="n">
        <v>54670</v>
      </c>
      <c r="BC2664" t="n">
        <v>53.554387348769</v>
      </c>
      <c r="BD2664" t="n">
        <v>53.554387348769</v>
      </c>
      <c r="BE2664" t="s"/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92</v>
      </c>
    </row>
    <row r="2665" spans="1:70">
      <c r="A2665" t="s">
        <v>70</v>
      </c>
      <c r="B2665" t="s">
        <v>71</v>
      </c>
      <c r="C2665" t="s">
        <v>72</v>
      </c>
      <c r="D2665" t="n">
        <v>2</v>
      </c>
      <c r="E2665" t="s">
        <v>538</v>
      </c>
      <c r="F2665" t="n">
        <v>-1</v>
      </c>
      <c r="G2665" t="s">
        <v>74</v>
      </c>
      <c r="H2665" t="s">
        <v>75</v>
      </c>
      <c r="I2665" t="s"/>
      <c r="J2665" t="s">
        <v>74</v>
      </c>
      <c r="K2665" t="n">
        <v>69</v>
      </c>
      <c r="L2665" t="s">
        <v>76</v>
      </c>
      <c r="M2665" t="s"/>
      <c r="N2665" t="s">
        <v>346</v>
      </c>
      <c r="O2665" t="s">
        <v>78</v>
      </c>
      <c r="P2665" t="s">
        <v>538</v>
      </c>
      <c r="Q2665" t="s"/>
      <c r="R2665" t="s">
        <v>79</v>
      </c>
      <c r="S2665" t="s">
        <v>343</v>
      </c>
      <c r="T2665" t="s">
        <v>81</v>
      </c>
      <c r="U2665" t="s">
        <v>82</v>
      </c>
      <c r="V2665" t="s">
        <v>83</v>
      </c>
      <c r="W2665" t="s">
        <v>97</v>
      </c>
      <c r="X2665" t="s"/>
      <c r="Y2665" t="s">
        <v>85</v>
      </c>
      <c r="Z2665">
        <f>HYPERLINK("https://hotel-media.eclerx.com/savepage/tk_15468539504615607_sr_273.html","info")</f>
        <v/>
      </c>
      <c r="AA2665" t="n">
        <v>-2311814</v>
      </c>
      <c r="AB2665" t="s"/>
      <c r="AC2665" t="s"/>
      <c r="AD2665" t="s">
        <v>86</v>
      </c>
      <c r="AE2665" t="s"/>
      <c r="AF2665" t="s"/>
      <c r="AG2665" t="s"/>
      <c r="AH2665" t="s"/>
      <c r="AI2665" t="s"/>
      <c r="AJ2665" t="s"/>
      <c r="AK2665" t="s">
        <v>87</v>
      </c>
      <c r="AL2665" t="s"/>
      <c r="AM2665" t="s"/>
      <c r="AN2665" t="s">
        <v>87</v>
      </c>
      <c r="AO2665" t="s"/>
      <c r="AP2665" t="n">
        <v>143</v>
      </c>
      <c r="AQ2665" t="s">
        <v>88</v>
      </c>
      <c r="AR2665" t="s">
        <v>114</v>
      </c>
      <c r="AS2665" t="s"/>
      <c r="AT2665" t="s">
        <v>90</v>
      </c>
      <c r="AU2665" t="s"/>
      <c r="AV2665" t="s"/>
      <c r="AW2665" t="s"/>
      <c r="AX2665" t="s"/>
      <c r="AY2665" t="n">
        <v>2311814</v>
      </c>
      <c r="AZ2665" t="s">
        <v>540</v>
      </c>
      <c r="BA2665" t="s"/>
      <c r="BB2665" t="n">
        <v>54670</v>
      </c>
      <c r="BC2665" t="n">
        <v>53.554387348769</v>
      </c>
      <c r="BD2665" t="n">
        <v>53.554387348769</v>
      </c>
      <c r="BE2665" t="s"/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92</v>
      </c>
    </row>
    <row r="2666" spans="1:70">
      <c r="A2666" t="s">
        <v>70</v>
      </c>
      <c r="B2666" t="s">
        <v>71</v>
      </c>
      <c r="C2666" t="s">
        <v>72</v>
      </c>
      <c r="D2666" t="n">
        <v>2</v>
      </c>
      <c r="E2666" t="s">
        <v>555</v>
      </c>
      <c r="F2666" t="n">
        <v>-1</v>
      </c>
      <c r="G2666" t="s">
        <v>74</v>
      </c>
      <c r="H2666" t="s">
        <v>75</v>
      </c>
      <c r="I2666" t="s"/>
      <c r="J2666" t="s">
        <v>74</v>
      </c>
      <c r="K2666" t="n">
        <v>106</v>
      </c>
      <c r="L2666" t="s">
        <v>76</v>
      </c>
      <c r="M2666" t="s"/>
      <c r="N2666" t="s">
        <v>556</v>
      </c>
      <c r="O2666" t="s">
        <v>78</v>
      </c>
      <c r="P2666" t="s">
        <v>555</v>
      </c>
      <c r="Q2666" t="s"/>
      <c r="R2666" t="s">
        <v>220</v>
      </c>
      <c r="S2666" t="s">
        <v>557</v>
      </c>
      <c r="T2666" t="s">
        <v>81</v>
      </c>
      <c r="U2666" t="s">
        <v>82</v>
      </c>
      <c r="V2666" t="s">
        <v>83</v>
      </c>
      <c r="W2666" t="s">
        <v>97</v>
      </c>
      <c r="X2666" t="s"/>
      <c r="Y2666" t="s">
        <v>85</v>
      </c>
      <c r="Z2666">
        <f>HYPERLINK("https://hotel-media.eclerx.com/savepage/tk_15468536781006572_sr_273.html","info")</f>
        <v/>
      </c>
      <c r="AA2666" t="n">
        <v>-10087202</v>
      </c>
      <c r="AB2666" t="s"/>
      <c r="AC2666" t="s"/>
      <c r="AD2666" t="s">
        <v>86</v>
      </c>
      <c r="AE2666" t="s"/>
      <c r="AF2666" t="s"/>
      <c r="AG2666" t="s"/>
      <c r="AH2666" t="s"/>
      <c r="AI2666" t="s"/>
      <c r="AJ2666" t="s"/>
      <c r="AK2666" t="s">
        <v>87</v>
      </c>
      <c r="AL2666" t="s"/>
      <c r="AM2666" t="s"/>
      <c r="AN2666" t="s">
        <v>87</v>
      </c>
      <c r="AO2666" t="s"/>
      <c r="AP2666" t="n">
        <v>22</v>
      </c>
      <c r="AQ2666" t="s">
        <v>88</v>
      </c>
      <c r="AR2666" t="s">
        <v>89</v>
      </c>
      <c r="AS2666" t="s"/>
      <c r="AT2666" t="s">
        <v>90</v>
      </c>
      <c r="AU2666" t="s"/>
      <c r="AV2666" t="s"/>
      <c r="AW2666" t="s"/>
      <c r="AX2666" t="s"/>
      <c r="AY2666" t="n">
        <v>10087202</v>
      </c>
      <c r="AZ2666" t="s">
        <v>91</v>
      </c>
      <c r="BA2666" t="s"/>
      <c r="BB2666" t="n">
        <v>134301</v>
      </c>
      <c r="BC2666" t="s"/>
      <c r="BD2666" t="s"/>
      <c r="BE2666" t="s"/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92</v>
      </c>
    </row>
    <row r="2667" spans="1:70">
      <c r="A2667" t="s">
        <v>70</v>
      </c>
      <c r="B2667" t="s">
        <v>71</v>
      </c>
      <c r="C2667" t="s">
        <v>72</v>
      </c>
      <c r="D2667" t="n">
        <v>2</v>
      </c>
      <c r="E2667" t="s">
        <v>555</v>
      </c>
      <c r="F2667" t="n">
        <v>-1</v>
      </c>
      <c r="G2667" t="s">
        <v>74</v>
      </c>
      <c r="H2667" t="s">
        <v>75</v>
      </c>
      <c r="I2667" t="s"/>
      <c r="J2667" t="s">
        <v>74</v>
      </c>
      <c r="K2667" t="n">
        <v>110</v>
      </c>
      <c r="L2667" t="s">
        <v>76</v>
      </c>
      <c r="M2667" t="s"/>
      <c r="N2667" t="s">
        <v>558</v>
      </c>
      <c r="O2667" t="s">
        <v>78</v>
      </c>
      <c r="P2667" t="s">
        <v>555</v>
      </c>
      <c r="Q2667" t="s"/>
      <c r="R2667" t="s">
        <v>220</v>
      </c>
      <c r="S2667" t="s">
        <v>106</v>
      </c>
      <c r="T2667" t="s">
        <v>81</v>
      </c>
      <c r="U2667" t="s">
        <v>82</v>
      </c>
      <c r="V2667" t="s">
        <v>83</v>
      </c>
      <c r="W2667" t="s">
        <v>97</v>
      </c>
      <c r="X2667" t="s"/>
      <c r="Y2667" t="s">
        <v>85</v>
      </c>
      <c r="Z2667">
        <f>HYPERLINK("https://hotel-media.eclerx.com/savepage/tk_15468536781006572_sr_273.html","info")</f>
        <v/>
      </c>
      <c r="AA2667" t="n">
        <v>-10087202</v>
      </c>
      <c r="AB2667" t="s"/>
      <c r="AC2667" t="s"/>
      <c r="AD2667" t="s">
        <v>86</v>
      </c>
      <c r="AE2667" t="s"/>
      <c r="AF2667" t="s"/>
      <c r="AG2667" t="s"/>
      <c r="AH2667" t="s"/>
      <c r="AI2667" t="s"/>
      <c r="AJ2667" t="s"/>
      <c r="AK2667" t="s">
        <v>87</v>
      </c>
      <c r="AL2667" t="s"/>
      <c r="AM2667" t="s"/>
      <c r="AN2667" t="s">
        <v>87</v>
      </c>
      <c r="AO2667" t="s"/>
      <c r="AP2667" t="n">
        <v>22</v>
      </c>
      <c r="AQ2667" t="s">
        <v>88</v>
      </c>
      <c r="AR2667" t="s">
        <v>89</v>
      </c>
      <c r="AS2667" t="s"/>
      <c r="AT2667" t="s">
        <v>90</v>
      </c>
      <c r="AU2667" t="s"/>
      <c r="AV2667" t="s"/>
      <c r="AW2667" t="s"/>
      <c r="AX2667" t="s"/>
      <c r="AY2667" t="n">
        <v>10087202</v>
      </c>
      <c r="AZ2667" t="s">
        <v>91</v>
      </c>
      <c r="BA2667" t="s"/>
      <c r="BB2667" t="n">
        <v>134301</v>
      </c>
      <c r="BC2667" t="s"/>
      <c r="BD2667" t="s"/>
      <c r="BE2667" t="s"/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92</v>
      </c>
    </row>
    <row r="2668" spans="1:70">
      <c r="A2668" t="s">
        <v>70</v>
      </c>
      <c r="B2668" t="s">
        <v>71</v>
      </c>
      <c r="C2668" t="s">
        <v>72</v>
      </c>
      <c r="D2668" t="n">
        <v>2</v>
      </c>
      <c r="E2668" t="s">
        <v>555</v>
      </c>
      <c r="F2668" t="n">
        <v>-1</v>
      </c>
      <c r="G2668" t="s">
        <v>74</v>
      </c>
      <c r="H2668" t="s">
        <v>75</v>
      </c>
      <c r="I2668" t="s"/>
      <c r="J2668" t="s">
        <v>74</v>
      </c>
      <c r="K2668" t="n">
        <v>111</v>
      </c>
      <c r="L2668" t="s">
        <v>76</v>
      </c>
      <c r="M2668" t="s"/>
      <c r="N2668" t="s">
        <v>559</v>
      </c>
      <c r="O2668" t="s">
        <v>78</v>
      </c>
      <c r="P2668" t="s">
        <v>555</v>
      </c>
      <c r="Q2668" t="s"/>
      <c r="R2668" t="s">
        <v>220</v>
      </c>
      <c r="S2668" t="s">
        <v>560</v>
      </c>
      <c r="T2668" t="s">
        <v>81</v>
      </c>
      <c r="U2668" t="s">
        <v>82</v>
      </c>
      <c r="V2668" t="s">
        <v>83</v>
      </c>
      <c r="W2668" t="s">
        <v>97</v>
      </c>
      <c r="X2668" t="s"/>
      <c r="Y2668" t="s">
        <v>85</v>
      </c>
      <c r="Z2668">
        <f>HYPERLINK("https://hotel-media.eclerx.com/savepage/tk_15468536781006572_sr_273.html","info")</f>
        <v/>
      </c>
      <c r="AA2668" t="n">
        <v>-10087202</v>
      </c>
      <c r="AB2668" t="s"/>
      <c r="AC2668" t="s"/>
      <c r="AD2668" t="s">
        <v>86</v>
      </c>
      <c r="AE2668" t="s"/>
      <c r="AF2668" t="s"/>
      <c r="AG2668" t="s"/>
      <c r="AH2668" t="s"/>
      <c r="AI2668" t="s"/>
      <c r="AJ2668" t="s"/>
      <c r="AK2668" t="s">
        <v>87</v>
      </c>
      <c r="AL2668" t="s"/>
      <c r="AM2668" t="s"/>
      <c r="AN2668" t="s">
        <v>87</v>
      </c>
      <c r="AO2668" t="s"/>
      <c r="AP2668" t="n">
        <v>22</v>
      </c>
      <c r="AQ2668" t="s">
        <v>88</v>
      </c>
      <c r="AR2668" t="s">
        <v>89</v>
      </c>
      <c r="AS2668" t="s"/>
      <c r="AT2668" t="s">
        <v>90</v>
      </c>
      <c r="AU2668" t="s"/>
      <c r="AV2668" t="s"/>
      <c r="AW2668" t="s"/>
      <c r="AX2668" t="s"/>
      <c r="AY2668" t="n">
        <v>10087202</v>
      </c>
      <c r="AZ2668" t="s">
        <v>91</v>
      </c>
      <c r="BA2668" t="s"/>
      <c r="BB2668" t="n">
        <v>134301</v>
      </c>
      <c r="BC2668" t="s"/>
      <c r="BD2668" t="s"/>
      <c r="BE2668" t="s"/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92</v>
      </c>
    </row>
    <row r="2669" spans="1:70">
      <c r="A2669" t="s">
        <v>70</v>
      </c>
      <c r="B2669" t="s">
        <v>71</v>
      </c>
      <c r="C2669" t="s">
        <v>72</v>
      </c>
      <c r="D2669" t="n">
        <v>2</v>
      </c>
      <c r="E2669" t="s">
        <v>555</v>
      </c>
      <c r="F2669" t="n">
        <v>-1</v>
      </c>
      <c r="G2669" t="s">
        <v>74</v>
      </c>
      <c r="H2669" t="s">
        <v>75</v>
      </c>
      <c r="I2669" t="s"/>
      <c r="J2669" t="s">
        <v>74</v>
      </c>
      <c r="K2669" t="n">
        <v>122</v>
      </c>
      <c r="L2669" t="s">
        <v>76</v>
      </c>
      <c r="M2669" t="s"/>
      <c r="N2669" t="s">
        <v>561</v>
      </c>
      <c r="O2669" t="s">
        <v>78</v>
      </c>
      <c r="P2669" t="s">
        <v>555</v>
      </c>
      <c r="Q2669" t="s"/>
      <c r="R2669" t="s">
        <v>220</v>
      </c>
      <c r="S2669" t="s">
        <v>256</v>
      </c>
      <c r="T2669" t="s">
        <v>81</v>
      </c>
      <c r="U2669" t="s">
        <v>82</v>
      </c>
      <c r="V2669" t="s">
        <v>83</v>
      </c>
      <c r="W2669" t="s">
        <v>97</v>
      </c>
      <c r="X2669" t="s"/>
      <c r="Y2669" t="s">
        <v>85</v>
      </c>
      <c r="Z2669">
        <f>HYPERLINK("https://hotel-media.eclerx.com/savepage/tk_15468536781006572_sr_273.html","info")</f>
        <v/>
      </c>
      <c r="AA2669" t="n">
        <v>-10087202</v>
      </c>
      <c r="AB2669" t="s"/>
      <c r="AC2669" t="s"/>
      <c r="AD2669" t="s">
        <v>86</v>
      </c>
      <c r="AE2669" t="s"/>
      <c r="AF2669" t="s"/>
      <c r="AG2669" t="s"/>
      <c r="AH2669" t="s"/>
      <c r="AI2669" t="s"/>
      <c r="AJ2669" t="s"/>
      <c r="AK2669" t="s">
        <v>87</v>
      </c>
      <c r="AL2669" t="s"/>
      <c r="AM2669" t="s"/>
      <c r="AN2669" t="s">
        <v>87</v>
      </c>
      <c r="AO2669" t="s"/>
      <c r="AP2669" t="n">
        <v>22</v>
      </c>
      <c r="AQ2669" t="s">
        <v>88</v>
      </c>
      <c r="AR2669" t="s">
        <v>89</v>
      </c>
      <c r="AS2669" t="s"/>
      <c r="AT2669" t="s">
        <v>90</v>
      </c>
      <c r="AU2669" t="s"/>
      <c r="AV2669" t="s"/>
      <c r="AW2669" t="s"/>
      <c r="AX2669" t="s"/>
      <c r="AY2669" t="n">
        <v>10087202</v>
      </c>
      <c r="AZ2669" t="s">
        <v>91</v>
      </c>
      <c r="BA2669" t="s"/>
      <c r="BB2669" t="n">
        <v>134301</v>
      </c>
      <c r="BC2669" t="s"/>
      <c r="BD2669" t="s"/>
      <c r="BE2669" t="s"/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92</v>
      </c>
    </row>
    <row r="2670" spans="1:70">
      <c r="A2670" t="s">
        <v>70</v>
      </c>
      <c r="B2670" t="s">
        <v>71</v>
      </c>
      <c r="C2670" t="s">
        <v>72</v>
      </c>
      <c r="D2670" t="n">
        <v>2</v>
      </c>
      <c r="E2670" t="s">
        <v>555</v>
      </c>
      <c r="F2670" t="n">
        <v>-1</v>
      </c>
      <c r="G2670" t="s">
        <v>74</v>
      </c>
      <c r="H2670" t="s">
        <v>75</v>
      </c>
      <c r="I2670" t="s"/>
      <c r="J2670" t="s">
        <v>74</v>
      </c>
      <c r="K2670" t="n">
        <v>127</v>
      </c>
      <c r="L2670" t="s">
        <v>76</v>
      </c>
      <c r="M2670" t="s"/>
      <c r="N2670" t="s">
        <v>562</v>
      </c>
      <c r="O2670" t="s">
        <v>78</v>
      </c>
      <c r="P2670" t="s">
        <v>555</v>
      </c>
      <c r="Q2670" t="s"/>
      <c r="R2670" t="s">
        <v>220</v>
      </c>
      <c r="S2670" t="s">
        <v>259</v>
      </c>
      <c r="T2670" t="s">
        <v>81</v>
      </c>
      <c r="U2670" t="s">
        <v>82</v>
      </c>
      <c r="V2670" t="s">
        <v>83</v>
      </c>
      <c r="W2670" t="s">
        <v>97</v>
      </c>
      <c r="X2670" t="s"/>
      <c r="Y2670" t="s">
        <v>85</v>
      </c>
      <c r="Z2670">
        <f>HYPERLINK("https://hotel-media.eclerx.com/savepage/tk_15468536781006572_sr_273.html","info")</f>
        <v/>
      </c>
      <c r="AA2670" t="n">
        <v>-10087202</v>
      </c>
      <c r="AB2670" t="s"/>
      <c r="AC2670" t="s"/>
      <c r="AD2670" t="s">
        <v>86</v>
      </c>
      <c r="AE2670" t="s"/>
      <c r="AF2670" t="s"/>
      <c r="AG2670" t="s"/>
      <c r="AH2670" t="s"/>
      <c r="AI2670" t="s"/>
      <c r="AJ2670" t="s"/>
      <c r="AK2670" t="s">
        <v>87</v>
      </c>
      <c r="AL2670" t="s"/>
      <c r="AM2670" t="s"/>
      <c r="AN2670" t="s">
        <v>87</v>
      </c>
      <c r="AO2670" t="s"/>
      <c r="AP2670" t="n">
        <v>22</v>
      </c>
      <c r="AQ2670" t="s">
        <v>88</v>
      </c>
      <c r="AR2670" t="s">
        <v>89</v>
      </c>
      <c r="AS2670" t="s"/>
      <c r="AT2670" t="s">
        <v>90</v>
      </c>
      <c r="AU2670" t="s"/>
      <c r="AV2670" t="s"/>
      <c r="AW2670" t="s"/>
      <c r="AX2670" t="s"/>
      <c r="AY2670" t="n">
        <v>10087202</v>
      </c>
      <c r="AZ2670" t="s">
        <v>91</v>
      </c>
      <c r="BA2670" t="s"/>
      <c r="BB2670" t="n">
        <v>134301</v>
      </c>
      <c r="BC2670" t="s"/>
      <c r="BD2670" t="s"/>
      <c r="BE2670" t="s"/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92</v>
      </c>
    </row>
    <row r="2671" spans="1:70">
      <c r="A2671" t="s">
        <v>70</v>
      </c>
      <c r="B2671" t="s">
        <v>71</v>
      </c>
      <c r="C2671" t="s">
        <v>72</v>
      </c>
      <c r="D2671" t="n">
        <v>2</v>
      </c>
      <c r="E2671" t="s">
        <v>555</v>
      </c>
      <c r="F2671" t="n">
        <v>-1</v>
      </c>
      <c r="G2671" t="s">
        <v>74</v>
      </c>
      <c r="H2671" t="s">
        <v>75</v>
      </c>
      <c r="I2671" t="s"/>
      <c r="J2671" t="s">
        <v>74</v>
      </c>
      <c r="K2671" t="n">
        <v>128</v>
      </c>
      <c r="L2671" t="s">
        <v>76</v>
      </c>
      <c r="M2671" t="s"/>
      <c r="N2671" t="s">
        <v>563</v>
      </c>
      <c r="O2671" t="s">
        <v>78</v>
      </c>
      <c r="P2671" t="s">
        <v>555</v>
      </c>
      <c r="Q2671" t="s"/>
      <c r="R2671" t="s">
        <v>220</v>
      </c>
      <c r="S2671" t="s">
        <v>564</v>
      </c>
      <c r="T2671" t="s">
        <v>81</v>
      </c>
      <c r="U2671" t="s">
        <v>82</v>
      </c>
      <c r="V2671" t="s">
        <v>83</v>
      </c>
      <c r="W2671" t="s">
        <v>97</v>
      </c>
      <c r="X2671" t="s"/>
      <c r="Y2671" t="s">
        <v>85</v>
      </c>
      <c r="Z2671">
        <f>HYPERLINK("https://hotel-media.eclerx.com/savepage/tk_15468536781006572_sr_273.html","info")</f>
        <v/>
      </c>
      <c r="AA2671" t="n">
        <v>-10087202</v>
      </c>
      <c r="AB2671" t="s"/>
      <c r="AC2671" t="s"/>
      <c r="AD2671" t="s">
        <v>86</v>
      </c>
      <c r="AE2671" t="s"/>
      <c r="AF2671" t="s"/>
      <c r="AG2671" t="s"/>
      <c r="AH2671" t="s"/>
      <c r="AI2671" t="s"/>
      <c r="AJ2671" t="s"/>
      <c r="AK2671" t="s">
        <v>87</v>
      </c>
      <c r="AL2671" t="s"/>
      <c r="AM2671" t="s"/>
      <c r="AN2671" t="s">
        <v>87</v>
      </c>
      <c r="AO2671" t="s"/>
      <c r="AP2671" t="n">
        <v>22</v>
      </c>
      <c r="AQ2671" t="s">
        <v>88</v>
      </c>
      <c r="AR2671" t="s">
        <v>89</v>
      </c>
      <c r="AS2671" t="s"/>
      <c r="AT2671" t="s">
        <v>90</v>
      </c>
      <c r="AU2671" t="s"/>
      <c r="AV2671" t="s"/>
      <c r="AW2671" t="s"/>
      <c r="AX2671" t="s"/>
      <c r="AY2671" t="n">
        <v>10087202</v>
      </c>
      <c r="AZ2671" t="s">
        <v>91</v>
      </c>
      <c r="BA2671" t="s"/>
      <c r="BB2671" t="n">
        <v>134301</v>
      </c>
      <c r="BC2671" t="s"/>
      <c r="BD2671" t="s"/>
      <c r="BE2671" t="s"/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92</v>
      </c>
    </row>
    <row r="2672" spans="1:70">
      <c r="A2672" t="s">
        <v>70</v>
      </c>
      <c r="B2672" t="s">
        <v>71</v>
      </c>
      <c r="C2672" t="s">
        <v>72</v>
      </c>
      <c r="D2672" t="n">
        <v>2</v>
      </c>
      <c r="E2672" t="s">
        <v>555</v>
      </c>
      <c r="F2672" t="n">
        <v>-1</v>
      </c>
      <c r="G2672" t="s">
        <v>74</v>
      </c>
      <c r="H2672" t="s">
        <v>75</v>
      </c>
      <c r="I2672" t="s"/>
      <c r="J2672" t="s">
        <v>74</v>
      </c>
      <c r="K2672" t="n">
        <v>138</v>
      </c>
      <c r="L2672" t="s">
        <v>76</v>
      </c>
      <c r="M2672" t="s"/>
      <c r="N2672" t="s">
        <v>565</v>
      </c>
      <c r="O2672" t="s">
        <v>78</v>
      </c>
      <c r="P2672" t="s">
        <v>555</v>
      </c>
      <c r="Q2672" t="s"/>
      <c r="R2672" t="s">
        <v>220</v>
      </c>
      <c r="S2672" t="s">
        <v>211</v>
      </c>
      <c r="T2672" t="s">
        <v>81</v>
      </c>
      <c r="U2672" t="s">
        <v>82</v>
      </c>
      <c r="V2672" t="s">
        <v>83</v>
      </c>
      <c r="W2672" t="s">
        <v>97</v>
      </c>
      <c r="X2672" t="s"/>
      <c r="Y2672" t="s">
        <v>85</v>
      </c>
      <c r="Z2672">
        <f>HYPERLINK("https://hotel-media.eclerx.com/savepage/tk_15468536781006572_sr_273.html","info")</f>
        <v/>
      </c>
      <c r="AA2672" t="n">
        <v>-10087202</v>
      </c>
      <c r="AB2672" t="s"/>
      <c r="AC2672" t="s"/>
      <c r="AD2672" t="s">
        <v>86</v>
      </c>
      <c r="AE2672" t="s"/>
      <c r="AF2672" t="s"/>
      <c r="AG2672" t="s"/>
      <c r="AH2672" t="s"/>
      <c r="AI2672" t="s"/>
      <c r="AJ2672" t="s"/>
      <c r="AK2672" t="s">
        <v>87</v>
      </c>
      <c r="AL2672" t="s"/>
      <c r="AM2672" t="s"/>
      <c r="AN2672" t="s">
        <v>87</v>
      </c>
      <c r="AO2672" t="s"/>
      <c r="AP2672" t="n">
        <v>22</v>
      </c>
      <c r="AQ2672" t="s">
        <v>88</v>
      </c>
      <c r="AR2672" t="s">
        <v>89</v>
      </c>
      <c r="AS2672" t="s"/>
      <c r="AT2672" t="s">
        <v>90</v>
      </c>
      <c r="AU2672" t="s"/>
      <c r="AV2672" t="s"/>
      <c r="AW2672" t="s"/>
      <c r="AX2672" t="s"/>
      <c r="AY2672" t="n">
        <v>10087202</v>
      </c>
      <c r="AZ2672" t="s">
        <v>91</v>
      </c>
      <c r="BA2672" t="s"/>
      <c r="BB2672" t="n">
        <v>134301</v>
      </c>
      <c r="BC2672" t="s"/>
      <c r="BD2672" t="s"/>
      <c r="BE2672" t="s"/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92</v>
      </c>
    </row>
    <row r="2673" spans="1:70">
      <c r="A2673" t="s">
        <v>70</v>
      </c>
      <c r="B2673" t="s">
        <v>71</v>
      </c>
      <c r="C2673" t="s">
        <v>72</v>
      </c>
      <c r="D2673" t="n">
        <v>2</v>
      </c>
      <c r="E2673" t="s">
        <v>555</v>
      </c>
      <c r="F2673" t="n">
        <v>-1</v>
      </c>
      <c r="G2673" t="s">
        <v>74</v>
      </c>
      <c r="H2673" t="s">
        <v>75</v>
      </c>
      <c r="I2673" t="s"/>
      <c r="J2673" t="s">
        <v>74</v>
      </c>
      <c r="K2673" t="n">
        <v>145</v>
      </c>
      <c r="L2673" t="s">
        <v>76</v>
      </c>
      <c r="M2673" t="s"/>
      <c r="N2673" t="s">
        <v>566</v>
      </c>
      <c r="O2673" t="s">
        <v>78</v>
      </c>
      <c r="P2673" t="s">
        <v>555</v>
      </c>
      <c r="Q2673" t="s"/>
      <c r="R2673" t="s">
        <v>220</v>
      </c>
      <c r="S2673" t="s">
        <v>277</v>
      </c>
      <c r="T2673" t="s">
        <v>81</v>
      </c>
      <c r="U2673" t="s">
        <v>82</v>
      </c>
      <c r="V2673" t="s">
        <v>83</v>
      </c>
      <c r="W2673" t="s">
        <v>97</v>
      </c>
      <c r="X2673" t="s"/>
      <c r="Y2673" t="s">
        <v>85</v>
      </c>
      <c r="Z2673">
        <f>HYPERLINK("https://hotel-media.eclerx.com/savepage/tk_15468536781006572_sr_273.html","info")</f>
        <v/>
      </c>
      <c r="AA2673" t="n">
        <v>-10087202</v>
      </c>
      <c r="AB2673" t="s"/>
      <c r="AC2673" t="s"/>
      <c r="AD2673" t="s">
        <v>86</v>
      </c>
      <c r="AE2673" t="s"/>
      <c r="AF2673" t="s"/>
      <c r="AG2673" t="s"/>
      <c r="AH2673" t="s"/>
      <c r="AI2673" t="s"/>
      <c r="AJ2673" t="s"/>
      <c r="AK2673" t="s">
        <v>87</v>
      </c>
      <c r="AL2673" t="s"/>
      <c r="AM2673" t="s"/>
      <c r="AN2673" t="s">
        <v>87</v>
      </c>
      <c r="AO2673" t="s"/>
      <c r="AP2673" t="n">
        <v>22</v>
      </c>
      <c r="AQ2673" t="s">
        <v>88</v>
      </c>
      <c r="AR2673" t="s">
        <v>89</v>
      </c>
      <c r="AS2673" t="s"/>
      <c r="AT2673" t="s">
        <v>90</v>
      </c>
      <c r="AU2673" t="s"/>
      <c r="AV2673" t="s"/>
      <c r="AW2673" t="s"/>
      <c r="AX2673" t="s"/>
      <c r="AY2673" t="n">
        <v>10087202</v>
      </c>
      <c r="AZ2673" t="s">
        <v>91</v>
      </c>
      <c r="BA2673" t="s"/>
      <c r="BB2673" t="n">
        <v>134301</v>
      </c>
      <c r="BC2673" t="s"/>
      <c r="BD2673" t="s"/>
      <c r="BE2673" t="s"/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92</v>
      </c>
    </row>
    <row r="2674" spans="1:70">
      <c r="A2674" t="s">
        <v>70</v>
      </c>
      <c r="B2674" t="s">
        <v>71</v>
      </c>
      <c r="C2674" t="s">
        <v>72</v>
      </c>
      <c r="D2674" t="n">
        <v>2</v>
      </c>
      <c r="E2674" t="s">
        <v>555</v>
      </c>
      <c r="F2674" t="n">
        <v>-1</v>
      </c>
      <c r="G2674" t="s">
        <v>74</v>
      </c>
      <c r="H2674" t="s">
        <v>75</v>
      </c>
      <c r="I2674" t="s"/>
      <c r="J2674" t="s">
        <v>74</v>
      </c>
      <c r="K2674" t="n">
        <v>149</v>
      </c>
      <c r="L2674" t="s">
        <v>76</v>
      </c>
      <c r="M2674" t="s"/>
      <c r="N2674" t="s">
        <v>567</v>
      </c>
      <c r="O2674" t="s">
        <v>78</v>
      </c>
      <c r="P2674" t="s">
        <v>555</v>
      </c>
      <c r="Q2674" t="s"/>
      <c r="R2674" t="s">
        <v>220</v>
      </c>
      <c r="S2674" t="s">
        <v>568</v>
      </c>
      <c r="T2674" t="s">
        <v>81</v>
      </c>
      <c r="U2674" t="s">
        <v>82</v>
      </c>
      <c r="V2674" t="s">
        <v>83</v>
      </c>
      <c r="W2674" t="s">
        <v>84</v>
      </c>
      <c r="X2674" t="s"/>
      <c r="Y2674" t="s">
        <v>85</v>
      </c>
      <c r="Z2674">
        <f>HYPERLINK("https://hotel-media.eclerx.com/savepage/tk_15468536781006572_sr_273.html","info")</f>
        <v/>
      </c>
      <c r="AA2674" t="n">
        <v>-10087202</v>
      </c>
      <c r="AB2674" t="s"/>
      <c r="AC2674" t="s"/>
      <c r="AD2674" t="s">
        <v>86</v>
      </c>
      <c r="AE2674" t="s"/>
      <c r="AF2674" t="s"/>
      <c r="AG2674" t="s"/>
      <c r="AH2674" t="s"/>
      <c r="AI2674" t="s"/>
      <c r="AJ2674" t="s"/>
      <c r="AK2674" t="s">
        <v>87</v>
      </c>
      <c r="AL2674" t="s"/>
      <c r="AM2674" t="s"/>
      <c r="AN2674" t="s">
        <v>87</v>
      </c>
      <c r="AO2674" t="s"/>
      <c r="AP2674" t="n">
        <v>22</v>
      </c>
      <c r="AQ2674" t="s">
        <v>88</v>
      </c>
      <c r="AR2674" t="s">
        <v>89</v>
      </c>
      <c r="AS2674" t="s"/>
      <c r="AT2674" t="s">
        <v>90</v>
      </c>
      <c r="AU2674" t="s"/>
      <c r="AV2674" t="s"/>
      <c r="AW2674" t="s"/>
      <c r="AX2674" t="s"/>
      <c r="AY2674" t="n">
        <v>10087202</v>
      </c>
      <c r="AZ2674" t="s">
        <v>91</v>
      </c>
      <c r="BA2674" t="s"/>
      <c r="BB2674" t="n">
        <v>134301</v>
      </c>
      <c r="BC2674" t="s"/>
      <c r="BD2674" t="s"/>
      <c r="BE2674" t="s"/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92</v>
      </c>
    </row>
    <row r="2675" spans="1:70">
      <c r="A2675" t="s">
        <v>70</v>
      </c>
      <c r="B2675" t="s">
        <v>71</v>
      </c>
      <c r="C2675" t="s">
        <v>72</v>
      </c>
      <c r="D2675" t="n">
        <v>2</v>
      </c>
      <c r="E2675" t="s">
        <v>555</v>
      </c>
      <c r="F2675" t="n">
        <v>-1</v>
      </c>
      <c r="G2675" t="s">
        <v>74</v>
      </c>
      <c r="H2675" t="s">
        <v>75</v>
      </c>
      <c r="I2675" t="s"/>
      <c r="J2675" t="s">
        <v>74</v>
      </c>
      <c r="K2675" t="n">
        <v>150</v>
      </c>
      <c r="L2675" t="s">
        <v>76</v>
      </c>
      <c r="M2675" t="s"/>
      <c r="N2675" t="s">
        <v>569</v>
      </c>
      <c r="O2675" t="s">
        <v>78</v>
      </c>
      <c r="P2675" t="s">
        <v>555</v>
      </c>
      <c r="Q2675" t="s"/>
      <c r="R2675" t="s">
        <v>220</v>
      </c>
      <c r="S2675" t="s">
        <v>570</v>
      </c>
      <c r="T2675" t="s">
        <v>81</v>
      </c>
      <c r="U2675" t="s">
        <v>82</v>
      </c>
      <c r="V2675" t="s">
        <v>83</v>
      </c>
      <c r="W2675" t="s">
        <v>84</v>
      </c>
      <c r="X2675" t="s"/>
      <c r="Y2675" t="s">
        <v>85</v>
      </c>
      <c r="Z2675">
        <f>HYPERLINK("https://hotel-media.eclerx.com/savepage/tk_15468536781006572_sr_273.html","info")</f>
        <v/>
      </c>
      <c r="AA2675" t="n">
        <v>-10087202</v>
      </c>
      <c r="AB2675" t="s"/>
      <c r="AC2675" t="s"/>
      <c r="AD2675" t="s">
        <v>86</v>
      </c>
      <c r="AE2675" t="s"/>
      <c r="AF2675" t="s"/>
      <c r="AG2675" t="s"/>
      <c r="AH2675" t="s"/>
      <c r="AI2675" t="s"/>
      <c r="AJ2675" t="s"/>
      <c r="AK2675" t="s">
        <v>87</v>
      </c>
      <c r="AL2675" t="s"/>
      <c r="AM2675" t="s"/>
      <c r="AN2675" t="s">
        <v>87</v>
      </c>
      <c r="AO2675" t="s"/>
      <c r="AP2675" t="n">
        <v>22</v>
      </c>
      <c r="AQ2675" t="s">
        <v>88</v>
      </c>
      <c r="AR2675" t="s">
        <v>123</v>
      </c>
      <c r="AS2675" t="s"/>
      <c r="AT2675" t="s">
        <v>90</v>
      </c>
      <c r="AU2675" t="s"/>
      <c r="AV2675" t="s"/>
      <c r="AW2675" t="s"/>
      <c r="AX2675" t="s"/>
      <c r="AY2675" t="n">
        <v>10087202</v>
      </c>
      <c r="AZ2675" t="s">
        <v>91</v>
      </c>
      <c r="BA2675" t="s"/>
      <c r="BB2675" t="n">
        <v>134301</v>
      </c>
      <c r="BC2675" t="s"/>
      <c r="BD2675" t="s"/>
      <c r="BE2675" t="s"/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92</v>
      </c>
    </row>
    <row r="2676" spans="1:70">
      <c r="A2676" t="s">
        <v>70</v>
      </c>
      <c r="B2676" t="s">
        <v>71</v>
      </c>
      <c r="C2676" t="s">
        <v>72</v>
      </c>
      <c r="D2676" t="n">
        <v>2</v>
      </c>
      <c r="E2676" t="s">
        <v>555</v>
      </c>
      <c r="F2676" t="n">
        <v>-1</v>
      </c>
      <c r="G2676" t="s">
        <v>74</v>
      </c>
      <c r="H2676" t="s">
        <v>75</v>
      </c>
      <c r="I2676" t="s"/>
      <c r="J2676" t="s">
        <v>74</v>
      </c>
      <c r="K2676" t="n">
        <v>152</v>
      </c>
      <c r="L2676" t="s">
        <v>76</v>
      </c>
      <c r="M2676" t="s"/>
      <c r="N2676" t="s">
        <v>128</v>
      </c>
      <c r="O2676" t="s">
        <v>78</v>
      </c>
      <c r="P2676" t="s">
        <v>555</v>
      </c>
      <c r="Q2676" t="s"/>
      <c r="R2676" t="s">
        <v>220</v>
      </c>
      <c r="S2676" t="s">
        <v>280</v>
      </c>
      <c r="T2676" t="s">
        <v>81</v>
      </c>
      <c r="U2676" t="s">
        <v>82</v>
      </c>
      <c r="V2676" t="s">
        <v>83</v>
      </c>
      <c r="W2676" t="s">
        <v>84</v>
      </c>
      <c r="X2676" t="s"/>
      <c r="Y2676" t="s">
        <v>85</v>
      </c>
      <c r="Z2676">
        <f>HYPERLINK("https://hotel-media.eclerx.com/savepage/tk_15468536781006572_sr_273.html","info")</f>
        <v/>
      </c>
      <c r="AA2676" t="n">
        <v>-10087202</v>
      </c>
      <c r="AB2676" t="s"/>
      <c r="AC2676" t="s"/>
      <c r="AD2676" t="s">
        <v>86</v>
      </c>
      <c r="AE2676" t="s"/>
      <c r="AF2676" t="s"/>
      <c r="AG2676" t="s"/>
      <c r="AH2676" t="s"/>
      <c r="AI2676" t="s"/>
      <c r="AJ2676" t="s"/>
      <c r="AK2676" t="s">
        <v>87</v>
      </c>
      <c r="AL2676" t="s"/>
      <c r="AM2676" t="s"/>
      <c r="AN2676" t="s">
        <v>87</v>
      </c>
      <c r="AO2676" t="s"/>
      <c r="AP2676" t="n">
        <v>22</v>
      </c>
      <c r="AQ2676" t="s">
        <v>88</v>
      </c>
      <c r="AR2676" t="s">
        <v>124</v>
      </c>
      <c r="AS2676" t="s"/>
      <c r="AT2676" t="s">
        <v>90</v>
      </c>
      <c r="AU2676" t="s"/>
      <c r="AV2676" t="s"/>
      <c r="AW2676" t="s"/>
      <c r="AX2676" t="s"/>
      <c r="AY2676" t="n">
        <v>10087202</v>
      </c>
      <c r="AZ2676" t="s">
        <v>91</v>
      </c>
      <c r="BA2676" t="s"/>
      <c r="BB2676" t="n">
        <v>134301</v>
      </c>
      <c r="BC2676" t="s"/>
      <c r="BD2676" t="s"/>
      <c r="BE2676" t="s"/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92</v>
      </c>
    </row>
    <row r="2677" spans="1:70">
      <c r="A2677" t="s">
        <v>70</v>
      </c>
      <c r="B2677" t="s">
        <v>71</v>
      </c>
      <c r="C2677" t="s">
        <v>72</v>
      </c>
      <c r="D2677" t="n">
        <v>2</v>
      </c>
      <c r="E2677" t="s">
        <v>555</v>
      </c>
      <c r="F2677" t="n">
        <v>-1</v>
      </c>
      <c r="G2677" t="s">
        <v>74</v>
      </c>
      <c r="H2677" t="s">
        <v>75</v>
      </c>
      <c r="I2677" t="s"/>
      <c r="J2677" t="s">
        <v>74</v>
      </c>
      <c r="K2677" t="n">
        <v>152</v>
      </c>
      <c r="L2677" t="s">
        <v>76</v>
      </c>
      <c r="M2677" t="s"/>
      <c r="N2677" t="s">
        <v>128</v>
      </c>
      <c r="O2677" t="s">
        <v>78</v>
      </c>
      <c r="P2677" t="s">
        <v>555</v>
      </c>
      <c r="Q2677" t="s"/>
      <c r="R2677" t="s">
        <v>220</v>
      </c>
      <c r="S2677" t="s">
        <v>280</v>
      </c>
      <c r="T2677" t="s">
        <v>81</v>
      </c>
      <c r="U2677" t="s">
        <v>82</v>
      </c>
      <c r="V2677" t="s">
        <v>83</v>
      </c>
      <c r="W2677" t="s">
        <v>84</v>
      </c>
      <c r="X2677" t="s"/>
      <c r="Y2677" t="s">
        <v>85</v>
      </c>
      <c r="Z2677">
        <f>HYPERLINK("https://hotel-media.eclerx.com/savepage/tk_15468536781006572_sr_273.html","info")</f>
        <v/>
      </c>
      <c r="AA2677" t="n">
        <v>-10087202</v>
      </c>
      <c r="AB2677" t="s"/>
      <c r="AC2677" t="s"/>
      <c r="AD2677" t="s">
        <v>86</v>
      </c>
      <c r="AE2677" t="s"/>
      <c r="AF2677" t="s"/>
      <c r="AG2677" t="s"/>
      <c r="AH2677" t="s"/>
      <c r="AI2677" t="s"/>
      <c r="AJ2677" t="s"/>
      <c r="AK2677" t="s">
        <v>87</v>
      </c>
      <c r="AL2677" t="s"/>
      <c r="AM2677" t="s"/>
      <c r="AN2677" t="s">
        <v>87</v>
      </c>
      <c r="AO2677" t="s"/>
      <c r="AP2677" t="n">
        <v>22</v>
      </c>
      <c r="AQ2677" t="s">
        <v>88</v>
      </c>
      <c r="AR2677" t="s">
        <v>119</v>
      </c>
      <c r="AS2677" t="s"/>
      <c r="AT2677" t="s">
        <v>90</v>
      </c>
      <c r="AU2677" t="s"/>
      <c r="AV2677" t="s"/>
      <c r="AW2677" t="s"/>
      <c r="AX2677" t="s"/>
      <c r="AY2677" t="n">
        <v>10087202</v>
      </c>
      <c r="AZ2677" t="s">
        <v>91</v>
      </c>
      <c r="BA2677" t="s"/>
      <c r="BB2677" t="n">
        <v>134301</v>
      </c>
      <c r="BC2677" t="s"/>
      <c r="BD2677" t="s"/>
      <c r="BE2677" t="s"/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92</v>
      </c>
    </row>
    <row r="2678" spans="1:70">
      <c r="A2678" t="s">
        <v>70</v>
      </c>
      <c r="B2678" t="s">
        <v>71</v>
      </c>
      <c r="C2678" t="s">
        <v>72</v>
      </c>
      <c r="D2678" t="n">
        <v>2</v>
      </c>
      <c r="E2678" t="s">
        <v>555</v>
      </c>
      <c r="F2678" t="n">
        <v>-1</v>
      </c>
      <c r="G2678" t="s">
        <v>74</v>
      </c>
      <c r="H2678" t="s">
        <v>75</v>
      </c>
      <c r="I2678" t="s"/>
      <c r="J2678" t="s">
        <v>74</v>
      </c>
      <c r="K2678" t="n">
        <v>152</v>
      </c>
      <c r="L2678" t="s">
        <v>76</v>
      </c>
      <c r="M2678" t="s"/>
      <c r="N2678" t="s">
        <v>137</v>
      </c>
      <c r="O2678" t="s">
        <v>78</v>
      </c>
      <c r="P2678" t="s">
        <v>555</v>
      </c>
      <c r="Q2678" t="s"/>
      <c r="R2678" t="s">
        <v>220</v>
      </c>
      <c r="S2678" t="s">
        <v>280</v>
      </c>
      <c r="T2678" t="s">
        <v>81</v>
      </c>
      <c r="U2678" t="s">
        <v>82</v>
      </c>
      <c r="V2678" t="s">
        <v>83</v>
      </c>
      <c r="W2678" t="s">
        <v>84</v>
      </c>
      <c r="X2678" t="s"/>
      <c r="Y2678" t="s">
        <v>85</v>
      </c>
      <c r="Z2678">
        <f>HYPERLINK("https://hotel-media.eclerx.com/savepage/tk_15468536781006572_sr_273.html","info")</f>
        <v/>
      </c>
      <c r="AA2678" t="n">
        <v>-10087202</v>
      </c>
      <c r="AB2678" t="s"/>
      <c r="AC2678" t="s"/>
      <c r="AD2678" t="s">
        <v>86</v>
      </c>
      <c r="AE2678" t="s"/>
      <c r="AF2678" t="s"/>
      <c r="AG2678" t="s"/>
      <c r="AH2678" t="s"/>
      <c r="AI2678" t="s"/>
      <c r="AJ2678" t="s"/>
      <c r="AK2678" t="s">
        <v>87</v>
      </c>
      <c r="AL2678" t="s"/>
      <c r="AM2678" t="s"/>
      <c r="AN2678" t="s">
        <v>87</v>
      </c>
      <c r="AO2678" t="s"/>
      <c r="AP2678" t="n">
        <v>22</v>
      </c>
      <c r="AQ2678" t="s">
        <v>88</v>
      </c>
      <c r="AR2678" t="s">
        <v>121</v>
      </c>
      <c r="AS2678" t="s"/>
      <c r="AT2678" t="s">
        <v>90</v>
      </c>
      <c r="AU2678" t="s"/>
      <c r="AV2678" t="s"/>
      <c r="AW2678" t="s"/>
      <c r="AX2678" t="s"/>
      <c r="AY2678" t="n">
        <v>10087202</v>
      </c>
      <c r="AZ2678" t="s">
        <v>91</v>
      </c>
      <c r="BA2678" t="s"/>
      <c r="BB2678" t="n">
        <v>134301</v>
      </c>
      <c r="BC2678" t="s"/>
      <c r="BD2678" t="s"/>
      <c r="BE2678" t="s"/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92</v>
      </c>
    </row>
    <row r="2679" spans="1:70">
      <c r="A2679" t="s">
        <v>70</v>
      </c>
      <c r="B2679" t="s">
        <v>71</v>
      </c>
      <c r="C2679" t="s">
        <v>72</v>
      </c>
      <c r="D2679" t="n">
        <v>2</v>
      </c>
      <c r="E2679" t="s">
        <v>555</v>
      </c>
      <c r="F2679" t="n">
        <v>-1</v>
      </c>
      <c r="G2679" t="s">
        <v>74</v>
      </c>
      <c r="H2679" t="s">
        <v>75</v>
      </c>
      <c r="I2679" t="s"/>
      <c r="J2679" t="s">
        <v>74</v>
      </c>
      <c r="K2679" t="n">
        <v>153</v>
      </c>
      <c r="L2679" t="s">
        <v>76</v>
      </c>
      <c r="M2679" t="s"/>
      <c r="N2679" t="s">
        <v>571</v>
      </c>
      <c r="O2679" t="s">
        <v>78</v>
      </c>
      <c r="P2679" t="s">
        <v>555</v>
      </c>
      <c r="Q2679" t="s"/>
      <c r="R2679" t="s">
        <v>220</v>
      </c>
      <c r="S2679" t="s">
        <v>572</v>
      </c>
      <c r="T2679" t="s">
        <v>81</v>
      </c>
      <c r="U2679" t="s">
        <v>82</v>
      </c>
      <c r="V2679" t="s">
        <v>83</v>
      </c>
      <c r="W2679" t="s">
        <v>97</v>
      </c>
      <c r="X2679" t="s"/>
      <c r="Y2679" t="s">
        <v>85</v>
      </c>
      <c r="Z2679">
        <f>HYPERLINK("https://hotel-media.eclerx.com/savepage/tk_15468536781006572_sr_273.html","info")</f>
        <v/>
      </c>
      <c r="AA2679" t="n">
        <v>-10087202</v>
      </c>
      <c r="AB2679" t="s"/>
      <c r="AC2679" t="s"/>
      <c r="AD2679" t="s">
        <v>86</v>
      </c>
      <c r="AE2679" t="s"/>
      <c r="AF2679" t="s"/>
      <c r="AG2679" t="s"/>
      <c r="AH2679" t="s"/>
      <c r="AI2679" t="s"/>
      <c r="AJ2679" t="s"/>
      <c r="AK2679" t="s">
        <v>87</v>
      </c>
      <c r="AL2679" t="s"/>
      <c r="AM2679" t="s"/>
      <c r="AN2679" t="s">
        <v>87</v>
      </c>
      <c r="AO2679" t="s"/>
      <c r="AP2679" t="n">
        <v>22</v>
      </c>
      <c r="AQ2679" t="s">
        <v>88</v>
      </c>
      <c r="AR2679" t="s">
        <v>89</v>
      </c>
      <c r="AS2679" t="s"/>
      <c r="AT2679" t="s">
        <v>90</v>
      </c>
      <c r="AU2679" t="s"/>
      <c r="AV2679" t="s"/>
      <c r="AW2679" t="s"/>
      <c r="AX2679" t="s"/>
      <c r="AY2679" t="n">
        <v>10087202</v>
      </c>
      <c r="AZ2679" t="s">
        <v>91</v>
      </c>
      <c r="BA2679" t="s"/>
      <c r="BB2679" t="n">
        <v>134301</v>
      </c>
      <c r="BC2679" t="s"/>
      <c r="BD2679" t="s"/>
      <c r="BE2679" t="s"/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92</v>
      </c>
    </row>
    <row r="2680" spans="1:70">
      <c r="A2680" t="s">
        <v>70</v>
      </c>
      <c r="B2680" t="s">
        <v>71</v>
      </c>
      <c r="C2680" t="s">
        <v>72</v>
      </c>
      <c r="D2680" t="n">
        <v>2</v>
      </c>
      <c r="E2680" t="s">
        <v>555</v>
      </c>
      <c r="F2680" t="n">
        <v>-1</v>
      </c>
      <c r="G2680" t="s">
        <v>74</v>
      </c>
      <c r="H2680" t="s">
        <v>75</v>
      </c>
      <c r="I2680" t="s"/>
      <c r="J2680" t="s">
        <v>74</v>
      </c>
      <c r="K2680" t="n">
        <v>154</v>
      </c>
      <c r="L2680" t="s">
        <v>76</v>
      </c>
      <c r="M2680" t="s"/>
      <c r="N2680" t="s">
        <v>573</v>
      </c>
      <c r="O2680" t="s">
        <v>78</v>
      </c>
      <c r="P2680" t="s">
        <v>555</v>
      </c>
      <c r="Q2680" t="s"/>
      <c r="R2680" t="s">
        <v>220</v>
      </c>
      <c r="S2680" t="s">
        <v>282</v>
      </c>
      <c r="T2680" t="s">
        <v>81</v>
      </c>
      <c r="U2680" t="s">
        <v>82</v>
      </c>
      <c r="V2680" t="s">
        <v>83</v>
      </c>
      <c r="W2680" t="s">
        <v>97</v>
      </c>
      <c r="X2680" t="s"/>
      <c r="Y2680" t="s">
        <v>85</v>
      </c>
      <c r="Z2680">
        <f>HYPERLINK("https://hotel-media.eclerx.com/savepage/tk_15468536781006572_sr_273.html","info")</f>
        <v/>
      </c>
      <c r="AA2680" t="n">
        <v>-10087202</v>
      </c>
      <c r="AB2680" t="s"/>
      <c r="AC2680" t="s"/>
      <c r="AD2680" t="s">
        <v>86</v>
      </c>
      <c r="AE2680" t="s"/>
      <c r="AF2680" t="s"/>
      <c r="AG2680" t="s"/>
      <c r="AH2680" t="s"/>
      <c r="AI2680" t="s"/>
      <c r="AJ2680" t="s"/>
      <c r="AK2680" t="s">
        <v>87</v>
      </c>
      <c r="AL2680" t="s"/>
      <c r="AM2680" t="s"/>
      <c r="AN2680" t="s">
        <v>87</v>
      </c>
      <c r="AO2680" t="s"/>
      <c r="AP2680" t="n">
        <v>22</v>
      </c>
      <c r="AQ2680" t="s">
        <v>88</v>
      </c>
      <c r="AR2680" t="s">
        <v>89</v>
      </c>
      <c r="AS2680" t="s"/>
      <c r="AT2680" t="s">
        <v>90</v>
      </c>
      <c r="AU2680" t="s"/>
      <c r="AV2680" t="s"/>
      <c r="AW2680" t="s"/>
      <c r="AX2680" t="s"/>
      <c r="AY2680" t="n">
        <v>10087202</v>
      </c>
      <c r="AZ2680" t="s">
        <v>91</v>
      </c>
      <c r="BA2680" t="s"/>
      <c r="BB2680" t="n">
        <v>134301</v>
      </c>
      <c r="BC2680" t="s"/>
      <c r="BD2680" t="s"/>
      <c r="BE2680" t="s"/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92</v>
      </c>
    </row>
    <row r="2681" spans="1:70">
      <c r="A2681" t="s">
        <v>70</v>
      </c>
      <c r="B2681" t="s">
        <v>71</v>
      </c>
      <c r="C2681" t="s">
        <v>72</v>
      </c>
      <c r="D2681" t="n">
        <v>2</v>
      </c>
      <c r="E2681" t="s">
        <v>555</v>
      </c>
      <c r="F2681" t="n">
        <v>-1</v>
      </c>
      <c r="G2681" t="s">
        <v>74</v>
      </c>
      <c r="H2681" t="s">
        <v>75</v>
      </c>
      <c r="I2681" t="s"/>
      <c r="J2681" t="s">
        <v>74</v>
      </c>
      <c r="K2681" t="n">
        <v>163</v>
      </c>
      <c r="L2681" t="s">
        <v>76</v>
      </c>
      <c r="M2681" t="s"/>
      <c r="N2681" t="s">
        <v>574</v>
      </c>
      <c r="O2681" t="s">
        <v>78</v>
      </c>
      <c r="P2681" t="s">
        <v>555</v>
      </c>
      <c r="Q2681" t="s"/>
      <c r="R2681" t="s">
        <v>220</v>
      </c>
      <c r="S2681" t="s">
        <v>429</v>
      </c>
      <c r="T2681" t="s">
        <v>81</v>
      </c>
      <c r="U2681" t="s">
        <v>82</v>
      </c>
      <c r="V2681" t="s">
        <v>83</v>
      </c>
      <c r="W2681" t="s">
        <v>97</v>
      </c>
      <c r="X2681" t="s"/>
      <c r="Y2681" t="s">
        <v>85</v>
      </c>
      <c r="Z2681">
        <f>HYPERLINK("https://hotel-media.eclerx.com/savepage/tk_15468536781006572_sr_273.html","info")</f>
        <v/>
      </c>
      <c r="AA2681" t="n">
        <v>-10087202</v>
      </c>
      <c r="AB2681" t="s"/>
      <c r="AC2681" t="s"/>
      <c r="AD2681" t="s">
        <v>86</v>
      </c>
      <c r="AE2681" t="s"/>
      <c r="AF2681" t="s"/>
      <c r="AG2681" t="s"/>
      <c r="AH2681" t="s"/>
      <c r="AI2681" t="s"/>
      <c r="AJ2681" t="s"/>
      <c r="AK2681" t="s">
        <v>87</v>
      </c>
      <c r="AL2681" t="s"/>
      <c r="AM2681" t="s"/>
      <c r="AN2681" t="s">
        <v>87</v>
      </c>
      <c r="AO2681" t="s"/>
      <c r="AP2681" t="n">
        <v>22</v>
      </c>
      <c r="AQ2681" t="s">
        <v>88</v>
      </c>
      <c r="AR2681" t="s">
        <v>89</v>
      </c>
      <c r="AS2681" t="s"/>
      <c r="AT2681" t="s">
        <v>90</v>
      </c>
      <c r="AU2681" t="s"/>
      <c r="AV2681" t="s"/>
      <c r="AW2681" t="s"/>
      <c r="AX2681" t="s"/>
      <c r="AY2681" t="n">
        <v>10087202</v>
      </c>
      <c r="AZ2681" t="s">
        <v>91</v>
      </c>
      <c r="BA2681" t="s"/>
      <c r="BB2681" t="n">
        <v>134301</v>
      </c>
      <c r="BC2681" t="s"/>
      <c r="BD2681" t="s"/>
      <c r="BE2681" t="s"/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92</v>
      </c>
    </row>
    <row r="2682" spans="1:70">
      <c r="A2682" t="s">
        <v>70</v>
      </c>
      <c r="B2682" t="s">
        <v>71</v>
      </c>
      <c r="C2682" t="s">
        <v>72</v>
      </c>
      <c r="D2682" t="n">
        <v>2</v>
      </c>
      <c r="E2682" t="s">
        <v>555</v>
      </c>
      <c r="F2682" t="n">
        <v>-1</v>
      </c>
      <c r="G2682" t="s">
        <v>74</v>
      </c>
      <c r="H2682" t="s">
        <v>75</v>
      </c>
      <c r="I2682" t="s"/>
      <c r="J2682" t="s">
        <v>74</v>
      </c>
      <c r="K2682" t="n">
        <v>166</v>
      </c>
      <c r="L2682" t="s">
        <v>76</v>
      </c>
      <c r="M2682" t="s"/>
      <c r="N2682" t="s">
        <v>575</v>
      </c>
      <c r="O2682" t="s">
        <v>78</v>
      </c>
      <c r="P2682" t="s">
        <v>555</v>
      </c>
      <c r="Q2682" t="s"/>
      <c r="R2682" t="s">
        <v>220</v>
      </c>
      <c r="S2682" t="s">
        <v>216</v>
      </c>
      <c r="T2682" t="s">
        <v>81</v>
      </c>
      <c r="U2682" t="s">
        <v>82</v>
      </c>
      <c r="V2682" t="s">
        <v>83</v>
      </c>
      <c r="W2682" t="s">
        <v>84</v>
      </c>
      <c r="X2682" t="s"/>
      <c r="Y2682" t="s">
        <v>85</v>
      </c>
      <c r="Z2682">
        <f>HYPERLINK("https://hotel-media.eclerx.com/savepage/tk_15468536781006572_sr_273.html","info")</f>
        <v/>
      </c>
      <c r="AA2682" t="n">
        <v>-10087202</v>
      </c>
      <c r="AB2682" t="s"/>
      <c r="AC2682" t="s"/>
      <c r="AD2682" t="s">
        <v>86</v>
      </c>
      <c r="AE2682" t="s"/>
      <c r="AF2682" t="s"/>
      <c r="AG2682" t="s"/>
      <c r="AH2682" t="s"/>
      <c r="AI2682" t="s"/>
      <c r="AJ2682" t="s"/>
      <c r="AK2682" t="s">
        <v>87</v>
      </c>
      <c r="AL2682" t="s"/>
      <c r="AM2682" t="s"/>
      <c r="AN2682" t="s">
        <v>87</v>
      </c>
      <c r="AO2682" t="s"/>
      <c r="AP2682" t="n">
        <v>22</v>
      </c>
      <c r="AQ2682" t="s">
        <v>88</v>
      </c>
      <c r="AR2682" t="s">
        <v>89</v>
      </c>
      <c r="AS2682" t="s"/>
      <c r="AT2682" t="s">
        <v>90</v>
      </c>
      <c r="AU2682" t="s"/>
      <c r="AV2682" t="s"/>
      <c r="AW2682" t="s"/>
      <c r="AX2682" t="s"/>
      <c r="AY2682" t="n">
        <v>10087202</v>
      </c>
      <c r="AZ2682" t="s">
        <v>91</v>
      </c>
      <c r="BA2682" t="s"/>
      <c r="BB2682" t="n">
        <v>134301</v>
      </c>
      <c r="BC2682" t="s"/>
      <c r="BD2682" t="s"/>
      <c r="BE2682" t="s"/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92</v>
      </c>
    </row>
    <row r="2683" spans="1:70">
      <c r="A2683" t="s">
        <v>70</v>
      </c>
      <c r="B2683" t="s">
        <v>71</v>
      </c>
      <c r="C2683" t="s">
        <v>72</v>
      </c>
      <c r="D2683" t="n">
        <v>2</v>
      </c>
      <c r="E2683" t="s">
        <v>555</v>
      </c>
      <c r="F2683" t="n">
        <v>-1</v>
      </c>
      <c r="G2683" t="s">
        <v>74</v>
      </c>
      <c r="H2683" t="s">
        <v>75</v>
      </c>
      <c r="I2683" t="s"/>
      <c r="J2683" t="s">
        <v>74</v>
      </c>
      <c r="K2683" t="n">
        <v>171</v>
      </c>
      <c r="L2683" t="s">
        <v>76</v>
      </c>
      <c r="M2683" t="s"/>
      <c r="N2683" t="s">
        <v>576</v>
      </c>
      <c r="O2683" t="s">
        <v>78</v>
      </c>
      <c r="P2683" t="s">
        <v>555</v>
      </c>
      <c r="Q2683" t="s"/>
      <c r="R2683" t="s">
        <v>220</v>
      </c>
      <c r="S2683" t="s">
        <v>577</v>
      </c>
      <c r="T2683" t="s">
        <v>81</v>
      </c>
      <c r="U2683" t="s">
        <v>82</v>
      </c>
      <c r="V2683" t="s">
        <v>83</v>
      </c>
      <c r="W2683" t="s">
        <v>97</v>
      </c>
      <c r="X2683" t="s"/>
      <c r="Y2683" t="s">
        <v>85</v>
      </c>
      <c r="Z2683">
        <f>HYPERLINK("https://hotel-media.eclerx.com/savepage/tk_15468536781006572_sr_273.html","info")</f>
        <v/>
      </c>
      <c r="AA2683" t="n">
        <v>-10087202</v>
      </c>
      <c r="AB2683" t="s"/>
      <c r="AC2683" t="s"/>
      <c r="AD2683" t="s">
        <v>86</v>
      </c>
      <c r="AE2683" t="s"/>
      <c r="AF2683" t="s"/>
      <c r="AG2683" t="s"/>
      <c r="AH2683" t="s"/>
      <c r="AI2683" t="s"/>
      <c r="AJ2683" t="s"/>
      <c r="AK2683" t="s">
        <v>87</v>
      </c>
      <c r="AL2683" t="s"/>
      <c r="AM2683" t="s"/>
      <c r="AN2683" t="s">
        <v>87</v>
      </c>
      <c r="AO2683" t="s"/>
      <c r="AP2683" t="n">
        <v>22</v>
      </c>
      <c r="AQ2683" t="s">
        <v>88</v>
      </c>
      <c r="AR2683" t="s">
        <v>89</v>
      </c>
      <c r="AS2683" t="s"/>
      <c r="AT2683" t="s">
        <v>90</v>
      </c>
      <c r="AU2683" t="s"/>
      <c r="AV2683" t="s"/>
      <c r="AW2683" t="s"/>
      <c r="AX2683" t="s"/>
      <c r="AY2683" t="n">
        <v>10087202</v>
      </c>
      <c r="AZ2683" t="s">
        <v>91</v>
      </c>
      <c r="BA2683" t="s"/>
      <c r="BB2683" t="n">
        <v>134301</v>
      </c>
      <c r="BC2683" t="s"/>
      <c r="BD2683" t="s"/>
      <c r="BE2683" t="s"/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92</v>
      </c>
    </row>
    <row r="2684" spans="1:70">
      <c r="A2684" t="s">
        <v>70</v>
      </c>
      <c r="B2684" t="s">
        <v>71</v>
      </c>
      <c r="C2684" t="s">
        <v>72</v>
      </c>
      <c r="D2684" t="n">
        <v>2</v>
      </c>
      <c r="E2684" t="s">
        <v>555</v>
      </c>
      <c r="F2684" t="n">
        <v>-1</v>
      </c>
      <c r="G2684" t="s">
        <v>74</v>
      </c>
      <c r="H2684" t="s">
        <v>75</v>
      </c>
      <c r="I2684" t="s"/>
      <c r="J2684" t="s">
        <v>74</v>
      </c>
      <c r="K2684" t="n">
        <v>178</v>
      </c>
      <c r="L2684" t="s">
        <v>76</v>
      </c>
      <c r="M2684" t="s"/>
      <c r="N2684" t="s">
        <v>578</v>
      </c>
      <c r="O2684" t="s">
        <v>78</v>
      </c>
      <c r="P2684" t="s">
        <v>555</v>
      </c>
      <c r="Q2684" t="s"/>
      <c r="R2684" t="s">
        <v>220</v>
      </c>
      <c r="S2684" t="s">
        <v>579</v>
      </c>
      <c r="T2684" t="s">
        <v>81</v>
      </c>
      <c r="U2684" t="s">
        <v>82</v>
      </c>
      <c r="V2684" t="s">
        <v>83</v>
      </c>
      <c r="W2684" t="s">
        <v>84</v>
      </c>
      <c r="X2684" t="s"/>
      <c r="Y2684" t="s">
        <v>85</v>
      </c>
      <c r="Z2684">
        <f>HYPERLINK("https://hotel-media.eclerx.com/savepage/tk_15468536781006572_sr_273.html","info")</f>
        <v/>
      </c>
      <c r="AA2684" t="n">
        <v>-10087202</v>
      </c>
      <c r="AB2684" t="s"/>
      <c r="AC2684" t="s"/>
      <c r="AD2684" t="s">
        <v>86</v>
      </c>
      <c r="AE2684" t="s"/>
      <c r="AF2684" t="s"/>
      <c r="AG2684" t="s"/>
      <c r="AH2684" t="s"/>
      <c r="AI2684" t="s"/>
      <c r="AJ2684" t="s"/>
      <c r="AK2684" t="s">
        <v>87</v>
      </c>
      <c r="AL2684" t="s"/>
      <c r="AM2684" t="s"/>
      <c r="AN2684" t="s">
        <v>87</v>
      </c>
      <c r="AO2684" t="s"/>
      <c r="AP2684" t="n">
        <v>22</v>
      </c>
      <c r="AQ2684" t="s">
        <v>88</v>
      </c>
      <c r="AR2684" t="s">
        <v>119</v>
      </c>
      <c r="AS2684" t="s"/>
      <c r="AT2684" t="s">
        <v>90</v>
      </c>
      <c r="AU2684" t="s"/>
      <c r="AV2684" t="s"/>
      <c r="AW2684" t="s"/>
      <c r="AX2684" t="s"/>
      <c r="AY2684" t="n">
        <v>10087202</v>
      </c>
      <c r="AZ2684" t="s">
        <v>91</v>
      </c>
      <c r="BA2684" t="s"/>
      <c r="BB2684" t="n">
        <v>134301</v>
      </c>
      <c r="BC2684" t="s"/>
      <c r="BD2684" t="s"/>
      <c r="BE2684" t="s"/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92</v>
      </c>
    </row>
    <row r="2685" spans="1:70">
      <c r="A2685" t="s">
        <v>70</v>
      </c>
      <c r="B2685" t="s">
        <v>71</v>
      </c>
      <c r="C2685" t="s">
        <v>72</v>
      </c>
      <c r="D2685" t="n">
        <v>2</v>
      </c>
      <c r="E2685" t="s">
        <v>555</v>
      </c>
      <c r="F2685" t="n">
        <v>-1</v>
      </c>
      <c r="G2685" t="s">
        <v>74</v>
      </c>
      <c r="H2685" t="s">
        <v>75</v>
      </c>
      <c r="I2685" t="s"/>
      <c r="J2685" t="s">
        <v>74</v>
      </c>
      <c r="K2685" t="n">
        <v>178</v>
      </c>
      <c r="L2685" t="s">
        <v>76</v>
      </c>
      <c r="M2685" t="s"/>
      <c r="N2685" t="s">
        <v>580</v>
      </c>
      <c r="O2685" t="s">
        <v>78</v>
      </c>
      <c r="P2685" t="s">
        <v>555</v>
      </c>
      <c r="Q2685" t="s"/>
      <c r="R2685" t="s">
        <v>220</v>
      </c>
      <c r="S2685" t="s">
        <v>579</v>
      </c>
      <c r="T2685" t="s">
        <v>81</v>
      </c>
      <c r="U2685" t="s">
        <v>82</v>
      </c>
      <c r="V2685" t="s">
        <v>83</v>
      </c>
      <c r="W2685" t="s">
        <v>84</v>
      </c>
      <c r="X2685" t="s"/>
      <c r="Y2685" t="s">
        <v>85</v>
      </c>
      <c r="Z2685">
        <f>HYPERLINK("https://hotel-media.eclerx.com/savepage/tk_15468536781006572_sr_273.html","info")</f>
        <v/>
      </c>
      <c r="AA2685" t="n">
        <v>-10087202</v>
      </c>
      <c r="AB2685" t="s"/>
      <c r="AC2685" t="s"/>
      <c r="AD2685" t="s">
        <v>86</v>
      </c>
      <c r="AE2685" t="s"/>
      <c r="AF2685" t="s"/>
      <c r="AG2685" t="s"/>
      <c r="AH2685" t="s"/>
      <c r="AI2685" t="s"/>
      <c r="AJ2685" t="s"/>
      <c r="AK2685" t="s">
        <v>87</v>
      </c>
      <c r="AL2685" t="s"/>
      <c r="AM2685" t="s"/>
      <c r="AN2685" t="s">
        <v>87</v>
      </c>
      <c r="AO2685" t="s"/>
      <c r="AP2685" t="n">
        <v>22</v>
      </c>
      <c r="AQ2685" t="s">
        <v>88</v>
      </c>
      <c r="AR2685" t="s">
        <v>121</v>
      </c>
      <c r="AS2685" t="s"/>
      <c r="AT2685" t="s">
        <v>90</v>
      </c>
      <c r="AU2685" t="s"/>
      <c r="AV2685" t="s"/>
      <c r="AW2685" t="s"/>
      <c r="AX2685" t="s"/>
      <c r="AY2685" t="n">
        <v>10087202</v>
      </c>
      <c r="AZ2685" t="s">
        <v>91</v>
      </c>
      <c r="BA2685" t="s"/>
      <c r="BB2685" t="n">
        <v>134301</v>
      </c>
      <c r="BC2685" t="s"/>
      <c r="BD2685" t="s"/>
      <c r="BE2685" t="s"/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92</v>
      </c>
    </row>
    <row r="2686" spans="1:70">
      <c r="A2686" t="s">
        <v>70</v>
      </c>
      <c r="B2686" t="s">
        <v>71</v>
      </c>
      <c r="C2686" t="s">
        <v>72</v>
      </c>
      <c r="D2686" t="n">
        <v>2</v>
      </c>
      <c r="E2686" t="s">
        <v>555</v>
      </c>
      <c r="F2686" t="n">
        <v>-1</v>
      </c>
      <c r="G2686" t="s">
        <v>74</v>
      </c>
      <c r="H2686" t="s">
        <v>75</v>
      </c>
      <c r="I2686" t="s"/>
      <c r="J2686" t="s">
        <v>74</v>
      </c>
      <c r="K2686" t="n">
        <v>178</v>
      </c>
      <c r="L2686" t="s">
        <v>76</v>
      </c>
      <c r="M2686" t="s"/>
      <c r="N2686" t="s">
        <v>578</v>
      </c>
      <c r="O2686" t="s">
        <v>78</v>
      </c>
      <c r="P2686" t="s">
        <v>555</v>
      </c>
      <c r="Q2686" t="s"/>
      <c r="R2686" t="s">
        <v>220</v>
      </c>
      <c r="S2686" t="s">
        <v>579</v>
      </c>
      <c r="T2686" t="s">
        <v>81</v>
      </c>
      <c r="U2686" t="s">
        <v>82</v>
      </c>
      <c r="V2686" t="s">
        <v>83</v>
      </c>
      <c r="W2686" t="s">
        <v>84</v>
      </c>
      <c r="X2686" t="s"/>
      <c r="Y2686" t="s">
        <v>85</v>
      </c>
      <c r="Z2686">
        <f>HYPERLINK("https://hotel-media.eclerx.com/savepage/tk_15468536781006572_sr_273.html","info")</f>
        <v/>
      </c>
      <c r="AA2686" t="n">
        <v>-10087202</v>
      </c>
      <c r="AB2686" t="s"/>
      <c r="AC2686" t="s"/>
      <c r="AD2686" t="s">
        <v>86</v>
      </c>
      <c r="AE2686" t="s"/>
      <c r="AF2686" t="s"/>
      <c r="AG2686" t="s"/>
      <c r="AH2686" t="s"/>
      <c r="AI2686" t="s"/>
      <c r="AJ2686" t="s"/>
      <c r="AK2686" t="s">
        <v>87</v>
      </c>
      <c r="AL2686" t="s"/>
      <c r="AM2686" t="s"/>
      <c r="AN2686" t="s">
        <v>87</v>
      </c>
      <c r="AO2686" t="s"/>
      <c r="AP2686" t="n">
        <v>22</v>
      </c>
      <c r="AQ2686" t="s">
        <v>88</v>
      </c>
      <c r="AR2686" t="s">
        <v>124</v>
      </c>
      <c r="AS2686" t="s"/>
      <c r="AT2686" t="s">
        <v>90</v>
      </c>
      <c r="AU2686" t="s"/>
      <c r="AV2686" t="s"/>
      <c r="AW2686" t="s"/>
      <c r="AX2686" t="s"/>
      <c r="AY2686" t="n">
        <v>10087202</v>
      </c>
      <c r="AZ2686" t="s">
        <v>91</v>
      </c>
      <c r="BA2686" t="s"/>
      <c r="BB2686" t="n">
        <v>134301</v>
      </c>
      <c r="BC2686" t="s"/>
      <c r="BD2686" t="s"/>
      <c r="BE2686" t="s"/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92</v>
      </c>
    </row>
    <row r="2687" spans="1:70">
      <c r="A2687" t="s">
        <v>70</v>
      </c>
      <c r="B2687" t="s">
        <v>71</v>
      </c>
      <c r="C2687" t="s">
        <v>72</v>
      </c>
      <c r="D2687" t="n">
        <v>2</v>
      </c>
      <c r="E2687" t="s">
        <v>555</v>
      </c>
      <c r="F2687" t="n">
        <v>-1</v>
      </c>
      <c r="G2687" t="s">
        <v>74</v>
      </c>
      <c r="H2687" t="s">
        <v>75</v>
      </c>
      <c r="I2687" t="s"/>
      <c r="J2687" t="s">
        <v>74</v>
      </c>
      <c r="K2687" t="n">
        <v>183</v>
      </c>
      <c r="L2687" t="s">
        <v>76</v>
      </c>
      <c r="M2687" t="s"/>
      <c r="N2687" t="s">
        <v>581</v>
      </c>
      <c r="O2687" t="s">
        <v>78</v>
      </c>
      <c r="P2687" t="s">
        <v>555</v>
      </c>
      <c r="Q2687" t="s"/>
      <c r="R2687" t="s">
        <v>220</v>
      </c>
      <c r="S2687" t="s">
        <v>582</v>
      </c>
      <c r="T2687" t="s">
        <v>81</v>
      </c>
      <c r="U2687" t="s">
        <v>82</v>
      </c>
      <c r="V2687" t="s">
        <v>83</v>
      </c>
      <c r="W2687" t="s">
        <v>84</v>
      </c>
      <c r="X2687" t="s"/>
      <c r="Y2687" t="s">
        <v>85</v>
      </c>
      <c r="Z2687">
        <f>HYPERLINK("https://hotel-media.eclerx.com/savepage/tk_15468536781006572_sr_273.html","info")</f>
        <v/>
      </c>
      <c r="AA2687" t="n">
        <v>-10087202</v>
      </c>
      <c r="AB2687" t="s"/>
      <c r="AC2687" t="s"/>
      <c r="AD2687" t="s">
        <v>86</v>
      </c>
      <c r="AE2687" t="s"/>
      <c r="AF2687" t="s"/>
      <c r="AG2687" t="s"/>
      <c r="AH2687" t="s"/>
      <c r="AI2687" t="s"/>
      <c r="AJ2687" t="s"/>
      <c r="AK2687" t="s">
        <v>87</v>
      </c>
      <c r="AL2687" t="s"/>
      <c r="AM2687" t="s"/>
      <c r="AN2687" t="s">
        <v>87</v>
      </c>
      <c r="AO2687" t="s"/>
      <c r="AP2687" t="n">
        <v>22</v>
      </c>
      <c r="AQ2687" t="s">
        <v>88</v>
      </c>
      <c r="AR2687" t="s">
        <v>89</v>
      </c>
      <c r="AS2687" t="s"/>
      <c r="AT2687" t="s">
        <v>90</v>
      </c>
      <c r="AU2687" t="s"/>
      <c r="AV2687" t="s"/>
      <c r="AW2687" t="s"/>
      <c r="AX2687" t="s"/>
      <c r="AY2687" t="n">
        <v>10087202</v>
      </c>
      <c r="AZ2687" t="s">
        <v>91</v>
      </c>
      <c r="BA2687" t="s"/>
      <c r="BB2687" t="n">
        <v>134301</v>
      </c>
      <c r="BC2687" t="s"/>
      <c r="BD2687" t="s"/>
      <c r="BE2687" t="s"/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92</v>
      </c>
    </row>
    <row r="2688" spans="1:70">
      <c r="A2688" t="s">
        <v>70</v>
      </c>
      <c r="B2688" t="s">
        <v>71</v>
      </c>
      <c r="C2688" t="s">
        <v>72</v>
      </c>
      <c r="D2688" t="n">
        <v>2</v>
      </c>
      <c r="E2688" t="s">
        <v>555</v>
      </c>
      <c r="F2688" t="n">
        <v>-1</v>
      </c>
      <c r="G2688" t="s">
        <v>74</v>
      </c>
      <c r="H2688" t="s">
        <v>75</v>
      </c>
      <c r="I2688" t="s"/>
      <c r="J2688" t="s">
        <v>74</v>
      </c>
      <c r="K2688" t="n">
        <v>184</v>
      </c>
      <c r="L2688" t="s">
        <v>76</v>
      </c>
      <c r="M2688" t="s"/>
      <c r="N2688" t="s">
        <v>583</v>
      </c>
      <c r="O2688" t="s">
        <v>78</v>
      </c>
      <c r="P2688" t="s">
        <v>555</v>
      </c>
      <c r="Q2688" t="s"/>
      <c r="R2688" t="s">
        <v>220</v>
      </c>
      <c r="S2688" t="s">
        <v>163</v>
      </c>
      <c r="T2688" t="s">
        <v>81</v>
      </c>
      <c r="U2688" t="s">
        <v>82</v>
      </c>
      <c r="V2688" t="s">
        <v>83</v>
      </c>
      <c r="W2688" t="s">
        <v>84</v>
      </c>
      <c r="X2688" t="s"/>
      <c r="Y2688" t="s">
        <v>85</v>
      </c>
      <c r="Z2688">
        <f>HYPERLINK("https://hotel-media.eclerx.com/savepage/tk_15468536781006572_sr_273.html","info")</f>
        <v/>
      </c>
      <c r="AA2688" t="n">
        <v>-10087202</v>
      </c>
      <c r="AB2688" t="s"/>
      <c r="AC2688" t="s"/>
      <c r="AD2688" t="s">
        <v>86</v>
      </c>
      <c r="AE2688" t="s"/>
      <c r="AF2688" t="s"/>
      <c r="AG2688" t="s"/>
      <c r="AH2688" t="s"/>
      <c r="AI2688" t="s"/>
      <c r="AJ2688" t="s"/>
      <c r="AK2688" t="s">
        <v>87</v>
      </c>
      <c r="AL2688" t="s"/>
      <c r="AM2688" t="s"/>
      <c r="AN2688" t="s">
        <v>87</v>
      </c>
      <c r="AO2688" t="s"/>
      <c r="AP2688" t="n">
        <v>22</v>
      </c>
      <c r="AQ2688" t="s">
        <v>88</v>
      </c>
      <c r="AR2688" t="s">
        <v>123</v>
      </c>
      <c r="AS2688" t="s"/>
      <c r="AT2688" t="s">
        <v>90</v>
      </c>
      <c r="AU2688" t="s"/>
      <c r="AV2688" t="s"/>
      <c r="AW2688" t="s"/>
      <c r="AX2688" t="s"/>
      <c r="AY2688" t="n">
        <v>10087202</v>
      </c>
      <c r="AZ2688" t="s">
        <v>91</v>
      </c>
      <c r="BA2688" t="s"/>
      <c r="BB2688" t="n">
        <v>134301</v>
      </c>
      <c r="BC2688" t="s"/>
      <c r="BD2688" t="s"/>
      <c r="BE2688" t="s"/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92</v>
      </c>
    </row>
    <row r="2689" spans="1:70">
      <c r="A2689" t="s">
        <v>70</v>
      </c>
      <c r="B2689" t="s">
        <v>71</v>
      </c>
      <c r="C2689" t="s">
        <v>72</v>
      </c>
      <c r="D2689" t="n">
        <v>2</v>
      </c>
      <c r="E2689" t="s">
        <v>555</v>
      </c>
      <c r="F2689" t="n">
        <v>-1</v>
      </c>
      <c r="G2689" t="s">
        <v>74</v>
      </c>
      <c r="H2689" t="s">
        <v>75</v>
      </c>
      <c r="I2689" t="s"/>
      <c r="J2689" t="s">
        <v>74</v>
      </c>
      <c r="K2689" t="n">
        <v>201</v>
      </c>
      <c r="L2689" t="s">
        <v>76</v>
      </c>
      <c r="M2689" t="s"/>
      <c r="N2689" t="s">
        <v>584</v>
      </c>
      <c r="O2689" t="s">
        <v>78</v>
      </c>
      <c r="P2689" t="s">
        <v>555</v>
      </c>
      <c r="Q2689" t="s"/>
      <c r="R2689" t="s">
        <v>220</v>
      </c>
      <c r="S2689" t="s">
        <v>585</v>
      </c>
      <c r="T2689" t="s">
        <v>81</v>
      </c>
      <c r="U2689" t="s">
        <v>82</v>
      </c>
      <c r="V2689" t="s">
        <v>83</v>
      </c>
      <c r="W2689" t="s">
        <v>84</v>
      </c>
      <c r="X2689" t="s"/>
      <c r="Y2689" t="s">
        <v>85</v>
      </c>
      <c r="Z2689">
        <f>HYPERLINK("https://hotel-media.eclerx.com/savepage/tk_15468536781006572_sr_273.html","info")</f>
        <v/>
      </c>
      <c r="AA2689" t="n">
        <v>-10087202</v>
      </c>
      <c r="AB2689" t="s"/>
      <c r="AC2689" t="s"/>
      <c r="AD2689" t="s">
        <v>86</v>
      </c>
      <c r="AE2689" t="s"/>
      <c r="AF2689" t="s"/>
      <c r="AG2689" t="s"/>
      <c r="AH2689" t="s"/>
      <c r="AI2689" t="s"/>
      <c r="AJ2689" t="s"/>
      <c r="AK2689" t="s">
        <v>87</v>
      </c>
      <c r="AL2689" t="s"/>
      <c r="AM2689" t="s"/>
      <c r="AN2689" t="s">
        <v>87</v>
      </c>
      <c r="AO2689" t="s"/>
      <c r="AP2689" t="n">
        <v>22</v>
      </c>
      <c r="AQ2689" t="s">
        <v>88</v>
      </c>
      <c r="AR2689" t="s">
        <v>89</v>
      </c>
      <c r="AS2689" t="s"/>
      <c r="AT2689" t="s">
        <v>90</v>
      </c>
      <c r="AU2689" t="s"/>
      <c r="AV2689" t="s"/>
      <c r="AW2689" t="s"/>
      <c r="AX2689" t="s"/>
      <c r="AY2689" t="n">
        <v>10087202</v>
      </c>
      <c r="AZ2689" t="s">
        <v>91</v>
      </c>
      <c r="BA2689" t="s"/>
      <c r="BB2689" t="n">
        <v>134301</v>
      </c>
      <c r="BC2689" t="s"/>
      <c r="BD2689" t="s"/>
      <c r="BE2689" t="s"/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92</v>
      </c>
    </row>
    <row r="2690" spans="1:70">
      <c r="A2690" t="s">
        <v>70</v>
      </c>
      <c r="B2690" t="s">
        <v>71</v>
      </c>
      <c r="C2690" t="s">
        <v>72</v>
      </c>
      <c r="D2690" t="n">
        <v>2</v>
      </c>
      <c r="E2690" t="s">
        <v>586</v>
      </c>
      <c r="F2690" t="n">
        <v>-1</v>
      </c>
      <c r="G2690" t="s">
        <v>74</v>
      </c>
      <c r="H2690" t="s">
        <v>75</v>
      </c>
      <c r="I2690" t="s"/>
      <c r="J2690" t="s">
        <v>74</v>
      </c>
      <c r="K2690" t="n">
        <v>76</v>
      </c>
      <c r="L2690" t="s">
        <v>76</v>
      </c>
      <c r="M2690" t="s"/>
      <c r="N2690" t="s">
        <v>125</v>
      </c>
      <c r="O2690" t="s">
        <v>78</v>
      </c>
      <c r="P2690" t="s">
        <v>586</v>
      </c>
      <c r="Q2690" t="s"/>
      <c r="R2690" t="s">
        <v>587</v>
      </c>
      <c r="S2690" t="s">
        <v>451</v>
      </c>
      <c r="T2690" t="s">
        <v>81</v>
      </c>
      <c r="U2690" t="s">
        <v>82</v>
      </c>
      <c r="V2690" t="s">
        <v>83</v>
      </c>
      <c r="W2690" t="s">
        <v>97</v>
      </c>
      <c r="X2690" t="s"/>
      <c r="Y2690" t="s">
        <v>85</v>
      </c>
      <c r="Z2690">
        <f>HYPERLINK("https://hotel-media.eclerx.com/savepage/tk_15468539464189017_sr_273.html","info")</f>
        <v/>
      </c>
      <c r="AA2690" t="n">
        <v>-6499091</v>
      </c>
      <c r="AB2690" t="s"/>
      <c r="AC2690" t="s"/>
      <c r="AD2690" t="s">
        <v>86</v>
      </c>
      <c r="AE2690" t="s"/>
      <c r="AF2690" t="s"/>
      <c r="AG2690" t="s"/>
      <c r="AH2690" t="s"/>
      <c r="AI2690" t="s"/>
      <c r="AJ2690" t="s"/>
      <c r="AK2690" t="s">
        <v>87</v>
      </c>
      <c r="AL2690" t="s"/>
      <c r="AM2690" t="s"/>
      <c r="AN2690" t="s">
        <v>87</v>
      </c>
      <c r="AO2690" t="s"/>
      <c r="AP2690" t="n">
        <v>141</v>
      </c>
      <c r="AQ2690" t="s">
        <v>88</v>
      </c>
      <c r="AR2690" t="s">
        <v>127</v>
      </c>
      <c r="AS2690" t="s"/>
      <c r="AT2690" t="s">
        <v>90</v>
      </c>
      <c r="AU2690" t="s"/>
      <c r="AV2690" t="s"/>
      <c r="AW2690" t="s"/>
      <c r="AX2690" t="s"/>
      <c r="AY2690" t="n">
        <v>6499091</v>
      </c>
      <c r="AZ2690" t="s">
        <v>588</v>
      </c>
      <c r="BA2690" t="s"/>
      <c r="BB2690" t="n">
        <v>158898</v>
      </c>
      <c r="BC2690" t="n">
        <v>53.552970024407</v>
      </c>
      <c r="BD2690" t="n">
        <v>53.552970024407</v>
      </c>
      <c r="BE2690" t="s"/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92</v>
      </c>
    </row>
    <row r="2691" spans="1:70">
      <c r="A2691" t="s">
        <v>70</v>
      </c>
      <c r="B2691" t="s">
        <v>71</v>
      </c>
      <c r="C2691" t="s">
        <v>72</v>
      </c>
      <c r="D2691" t="n">
        <v>2</v>
      </c>
      <c r="E2691" t="s">
        <v>586</v>
      </c>
      <c r="F2691" t="n">
        <v>-1</v>
      </c>
      <c r="G2691" t="s">
        <v>74</v>
      </c>
      <c r="H2691" t="s">
        <v>75</v>
      </c>
      <c r="I2691" t="s"/>
      <c r="J2691" t="s">
        <v>74</v>
      </c>
      <c r="K2691" t="n">
        <v>77</v>
      </c>
      <c r="L2691" t="s">
        <v>76</v>
      </c>
      <c r="M2691" t="s"/>
      <c r="N2691" t="s">
        <v>329</v>
      </c>
      <c r="O2691" t="s">
        <v>78</v>
      </c>
      <c r="P2691" t="s">
        <v>586</v>
      </c>
      <c r="Q2691" t="s"/>
      <c r="R2691" t="s">
        <v>587</v>
      </c>
      <c r="S2691" t="s">
        <v>116</v>
      </c>
      <c r="T2691" t="s">
        <v>81</v>
      </c>
      <c r="U2691" t="s">
        <v>82</v>
      </c>
      <c r="V2691" t="s">
        <v>83</v>
      </c>
      <c r="W2691" t="s">
        <v>97</v>
      </c>
      <c r="X2691" t="s"/>
      <c r="Y2691" t="s">
        <v>85</v>
      </c>
      <c r="Z2691">
        <f>HYPERLINK("https://hotel-media.eclerx.com/savepage/tk_15468539464189017_sr_273.html","info")</f>
        <v/>
      </c>
      <c r="AA2691" t="n">
        <v>-6499091</v>
      </c>
      <c r="AB2691" t="s"/>
      <c r="AC2691" t="s"/>
      <c r="AD2691" t="s">
        <v>86</v>
      </c>
      <c r="AE2691" t="s"/>
      <c r="AF2691" t="s"/>
      <c r="AG2691" t="s"/>
      <c r="AH2691" t="s"/>
      <c r="AI2691" t="s"/>
      <c r="AJ2691" t="s"/>
      <c r="AK2691" t="s">
        <v>87</v>
      </c>
      <c r="AL2691" t="s"/>
      <c r="AM2691" t="s"/>
      <c r="AN2691" t="s">
        <v>87</v>
      </c>
      <c r="AO2691" t="s"/>
      <c r="AP2691" t="n">
        <v>141</v>
      </c>
      <c r="AQ2691" t="s">
        <v>88</v>
      </c>
      <c r="AR2691" t="s">
        <v>133</v>
      </c>
      <c r="AS2691" t="s"/>
      <c r="AT2691" t="s">
        <v>90</v>
      </c>
      <c r="AU2691" t="s"/>
      <c r="AV2691" t="s"/>
      <c r="AW2691" t="s"/>
      <c r="AX2691" t="s"/>
      <c r="AY2691" t="n">
        <v>6499091</v>
      </c>
      <c r="AZ2691" t="s">
        <v>588</v>
      </c>
      <c r="BA2691" t="s"/>
      <c r="BB2691" t="n">
        <v>158898</v>
      </c>
      <c r="BC2691" t="n">
        <v>53.552970024407</v>
      </c>
      <c r="BD2691" t="n">
        <v>53.552970024407</v>
      </c>
      <c r="BE2691" t="s"/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92</v>
      </c>
    </row>
    <row r="2692" spans="1:70">
      <c r="A2692" t="s">
        <v>70</v>
      </c>
      <c r="B2692" t="s">
        <v>71</v>
      </c>
      <c r="C2692" t="s">
        <v>72</v>
      </c>
      <c r="D2692" t="n">
        <v>2</v>
      </c>
      <c r="E2692" t="s">
        <v>589</v>
      </c>
      <c r="F2692" t="n">
        <v>-1</v>
      </c>
      <c r="G2692" t="s">
        <v>74</v>
      </c>
      <c r="H2692" t="s">
        <v>75</v>
      </c>
      <c r="I2692" t="s"/>
      <c r="J2692" t="s">
        <v>74</v>
      </c>
      <c r="K2692" t="n">
        <v>81</v>
      </c>
      <c r="L2692" t="s">
        <v>76</v>
      </c>
      <c r="M2692" t="s"/>
      <c r="N2692" t="s">
        <v>590</v>
      </c>
      <c r="O2692" t="s">
        <v>78</v>
      </c>
      <c r="P2692" t="s">
        <v>589</v>
      </c>
      <c r="Q2692" t="s"/>
      <c r="R2692" t="s">
        <v>95</v>
      </c>
      <c r="S2692" t="s">
        <v>245</v>
      </c>
      <c r="T2692" t="s">
        <v>81</v>
      </c>
      <c r="U2692" t="s">
        <v>82</v>
      </c>
      <c r="V2692" t="s">
        <v>83</v>
      </c>
      <c r="W2692" t="s">
        <v>97</v>
      </c>
      <c r="X2692" t="s"/>
      <c r="Y2692" t="s">
        <v>85</v>
      </c>
      <c r="Z2692">
        <f>HYPERLINK("https://hotel-media.eclerx.com/savepage/tk_1546853854724819_sr_273.html","info")</f>
        <v/>
      </c>
      <c r="AA2692" t="n">
        <v>-8546326</v>
      </c>
      <c r="AB2692" t="s"/>
      <c r="AC2692" t="s"/>
      <c r="AD2692" t="s">
        <v>86</v>
      </c>
      <c r="AE2692" t="s"/>
      <c r="AF2692" t="s"/>
      <c r="AG2692" t="s"/>
      <c r="AH2692" t="s"/>
      <c r="AI2692" t="s"/>
      <c r="AJ2692" t="s"/>
      <c r="AK2692" t="s">
        <v>87</v>
      </c>
      <c r="AL2692" t="s"/>
      <c r="AM2692" t="s"/>
      <c r="AN2692" t="s">
        <v>87</v>
      </c>
      <c r="AO2692" t="s"/>
      <c r="AP2692" t="n">
        <v>99</v>
      </c>
      <c r="AQ2692" t="s">
        <v>88</v>
      </c>
      <c r="AR2692" t="s">
        <v>89</v>
      </c>
      <c r="AS2692" t="s"/>
      <c r="AT2692" t="s">
        <v>90</v>
      </c>
      <c r="AU2692" t="s"/>
      <c r="AV2692" t="s"/>
      <c r="AW2692" t="s"/>
      <c r="AX2692" t="s"/>
      <c r="AY2692" t="n">
        <v>8546326</v>
      </c>
      <c r="AZ2692" t="s">
        <v>591</v>
      </c>
      <c r="BA2692" t="s"/>
      <c r="BB2692" t="n">
        <v>75340</v>
      </c>
      <c r="BC2692" t="n">
        <v>53.562471</v>
      </c>
      <c r="BD2692" t="n">
        <v>53.562471</v>
      </c>
      <c r="BE2692" t="s"/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92</v>
      </c>
    </row>
    <row r="2693" spans="1:70">
      <c r="A2693" t="s">
        <v>70</v>
      </c>
      <c r="B2693" t="s">
        <v>71</v>
      </c>
      <c r="C2693" t="s">
        <v>72</v>
      </c>
      <c r="D2693" t="n">
        <v>2</v>
      </c>
      <c r="E2693" t="s">
        <v>589</v>
      </c>
      <c r="F2693" t="n">
        <v>-1</v>
      </c>
      <c r="G2693" t="s">
        <v>74</v>
      </c>
      <c r="H2693" t="s">
        <v>75</v>
      </c>
      <c r="I2693" t="s"/>
      <c r="J2693" t="s">
        <v>74</v>
      </c>
      <c r="K2693" t="n">
        <v>81</v>
      </c>
      <c r="L2693" t="s">
        <v>76</v>
      </c>
      <c r="M2693" t="s"/>
      <c r="N2693" t="s">
        <v>592</v>
      </c>
      <c r="O2693" t="s">
        <v>78</v>
      </c>
      <c r="P2693" t="s">
        <v>589</v>
      </c>
      <c r="Q2693" t="s"/>
      <c r="R2693" t="s">
        <v>95</v>
      </c>
      <c r="S2693" t="s">
        <v>245</v>
      </c>
      <c r="T2693" t="s">
        <v>81</v>
      </c>
      <c r="U2693" t="s">
        <v>82</v>
      </c>
      <c r="V2693" t="s">
        <v>83</v>
      </c>
      <c r="W2693" t="s">
        <v>97</v>
      </c>
      <c r="X2693" t="s"/>
      <c r="Y2693" t="s">
        <v>85</v>
      </c>
      <c r="Z2693">
        <f>HYPERLINK("https://hotel-media.eclerx.com/savepage/tk_1546853854724819_sr_273.html","info")</f>
        <v/>
      </c>
      <c r="AA2693" t="n">
        <v>-8546326</v>
      </c>
      <c r="AB2693" t="s"/>
      <c r="AC2693" t="s"/>
      <c r="AD2693" t="s">
        <v>86</v>
      </c>
      <c r="AE2693" t="s"/>
      <c r="AF2693" t="s"/>
      <c r="AG2693" t="s"/>
      <c r="AH2693" t="s"/>
      <c r="AI2693" t="s"/>
      <c r="AJ2693" t="s"/>
      <c r="AK2693" t="s">
        <v>87</v>
      </c>
      <c r="AL2693" t="s"/>
      <c r="AM2693" t="s"/>
      <c r="AN2693" t="s">
        <v>87</v>
      </c>
      <c r="AO2693" t="s"/>
      <c r="AP2693" t="n">
        <v>99</v>
      </c>
      <c r="AQ2693" t="s">
        <v>88</v>
      </c>
      <c r="AR2693" t="s">
        <v>89</v>
      </c>
      <c r="AS2693" t="s"/>
      <c r="AT2693" t="s">
        <v>90</v>
      </c>
      <c r="AU2693" t="s"/>
      <c r="AV2693" t="s"/>
      <c r="AW2693" t="s"/>
      <c r="AX2693" t="s"/>
      <c r="AY2693" t="n">
        <v>8546326</v>
      </c>
      <c r="AZ2693" t="s">
        <v>591</v>
      </c>
      <c r="BA2693" t="s"/>
      <c r="BB2693" t="n">
        <v>75340</v>
      </c>
      <c r="BC2693" t="n">
        <v>53.562471</v>
      </c>
      <c r="BD2693" t="n">
        <v>53.562471</v>
      </c>
      <c r="BE2693" t="s"/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92</v>
      </c>
    </row>
    <row r="2694" spans="1:70">
      <c r="A2694" t="s">
        <v>70</v>
      </c>
      <c r="B2694" t="s">
        <v>71</v>
      </c>
      <c r="C2694" t="s">
        <v>72</v>
      </c>
      <c r="D2694" t="n">
        <v>2</v>
      </c>
      <c r="E2694" t="s">
        <v>589</v>
      </c>
      <c r="F2694" t="n">
        <v>-1</v>
      </c>
      <c r="G2694" t="s">
        <v>74</v>
      </c>
      <c r="H2694" t="s">
        <v>75</v>
      </c>
      <c r="I2694" t="s"/>
      <c r="J2694" t="s">
        <v>74</v>
      </c>
      <c r="K2694" t="n">
        <v>81</v>
      </c>
      <c r="L2694" t="s">
        <v>76</v>
      </c>
      <c r="M2694" t="s"/>
      <c r="N2694" t="s">
        <v>593</v>
      </c>
      <c r="O2694" t="s">
        <v>78</v>
      </c>
      <c r="P2694" t="s">
        <v>589</v>
      </c>
      <c r="Q2694" t="s"/>
      <c r="R2694" t="s">
        <v>95</v>
      </c>
      <c r="S2694" t="s">
        <v>245</v>
      </c>
      <c r="T2694" t="s">
        <v>81</v>
      </c>
      <c r="U2694" t="s">
        <v>82</v>
      </c>
      <c r="V2694" t="s">
        <v>83</v>
      </c>
      <c r="W2694" t="s">
        <v>97</v>
      </c>
      <c r="X2694" t="s"/>
      <c r="Y2694" t="s">
        <v>85</v>
      </c>
      <c r="Z2694">
        <f>HYPERLINK("https://hotel-media.eclerx.com/savepage/tk_1546853854724819_sr_273.html","info")</f>
        <v/>
      </c>
      <c r="AA2694" t="n">
        <v>-8546326</v>
      </c>
      <c r="AB2694" t="s"/>
      <c r="AC2694" t="s"/>
      <c r="AD2694" t="s">
        <v>86</v>
      </c>
      <c r="AE2694" t="s"/>
      <c r="AF2694" t="s"/>
      <c r="AG2694" t="s"/>
      <c r="AH2694" t="s"/>
      <c r="AI2694" t="s"/>
      <c r="AJ2694" t="s"/>
      <c r="AK2694" t="s">
        <v>87</v>
      </c>
      <c r="AL2694" t="s"/>
      <c r="AM2694" t="s"/>
      <c r="AN2694" t="s">
        <v>87</v>
      </c>
      <c r="AO2694" t="s"/>
      <c r="AP2694" t="n">
        <v>99</v>
      </c>
      <c r="AQ2694" t="s">
        <v>88</v>
      </c>
      <c r="AR2694" t="s">
        <v>89</v>
      </c>
      <c r="AS2694" t="s"/>
      <c r="AT2694" t="s">
        <v>90</v>
      </c>
      <c r="AU2694" t="s"/>
      <c r="AV2694" t="s"/>
      <c r="AW2694" t="s"/>
      <c r="AX2694" t="s"/>
      <c r="AY2694" t="n">
        <v>8546326</v>
      </c>
      <c r="AZ2694" t="s">
        <v>591</v>
      </c>
      <c r="BA2694" t="s"/>
      <c r="BB2694" t="n">
        <v>75340</v>
      </c>
      <c r="BC2694" t="n">
        <v>53.562471</v>
      </c>
      <c r="BD2694" t="n">
        <v>53.562471</v>
      </c>
      <c r="BE2694" t="s"/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92</v>
      </c>
    </row>
    <row r="2695" spans="1:70">
      <c r="A2695" t="s">
        <v>70</v>
      </c>
      <c r="B2695" t="s">
        <v>71</v>
      </c>
      <c r="C2695" t="s">
        <v>72</v>
      </c>
      <c r="D2695" t="n">
        <v>2</v>
      </c>
      <c r="E2695" t="s">
        <v>589</v>
      </c>
      <c r="F2695" t="n">
        <v>-1</v>
      </c>
      <c r="G2695" t="s">
        <v>74</v>
      </c>
      <c r="H2695" t="s">
        <v>75</v>
      </c>
      <c r="I2695" t="s"/>
      <c r="J2695" t="s">
        <v>74</v>
      </c>
      <c r="K2695" t="n">
        <v>81</v>
      </c>
      <c r="L2695" t="s">
        <v>76</v>
      </c>
      <c r="M2695" t="s"/>
      <c r="N2695" t="s">
        <v>594</v>
      </c>
      <c r="O2695" t="s">
        <v>78</v>
      </c>
      <c r="P2695" t="s">
        <v>589</v>
      </c>
      <c r="Q2695" t="s"/>
      <c r="R2695" t="s">
        <v>95</v>
      </c>
      <c r="S2695" t="s">
        <v>245</v>
      </c>
      <c r="T2695" t="s">
        <v>81</v>
      </c>
      <c r="U2695" t="s">
        <v>82</v>
      </c>
      <c r="V2695" t="s">
        <v>83</v>
      </c>
      <c r="W2695" t="s">
        <v>97</v>
      </c>
      <c r="X2695" t="s"/>
      <c r="Y2695" t="s">
        <v>85</v>
      </c>
      <c r="Z2695">
        <f>HYPERLINK("https://hotel-media.eclerx.com/savepage/tk_1546853854724819_sr_273.html","info")</f>
        <v/>
      </c>
      <c r="AA2695" t="n">
        <v>-8546326</v>
      </c>
      <c r="AB2695" t="s"/>
      <c r="AC2695" t="s"/>
      <c r="AD2695" t="s">
        <v>86</v>
      </c>
      <c r="AE2695" t="s"/>
      <c r="AF2695" t="s"/>
      <c r="AG2695" t="s"/>
      <c r="AH2695" t="s"/>
      <c r="AI2695" t="s"/>
      <c r="AJ2695" t="s"/>
      <c r="AK2695" t="s">
        <v>87</v>
      </c>
      <c r="AL2695" t="s"/>
      <c r="AM2695" t="s"/>
      <c r="AN2695" t="s">
        <v>87</v>
      </c>
      <c r="AO2695" t="s"/>
      <c r="AP2695" t="n">
        <v>99</v>
      </c>
      <c r="AQ2695" t="s">
        <v>88</v>
      </c>
      <c r="AR2695" t="s">
        <v>89</v>
      </c>
      <c r="AS2695" t="s"/>
      <c r="AT2695" t="s">
        <v>90</v>
      </c>
      <c r="AU2695" t="s"/>
      <c r="AV2695" t="s"/>
      <c r="AW2695" t="s"/>
      <c r="AX2695" t="s"/>
      <c r="AY2695" t="n">
        <v>8546326</v>
      </c>
      <c r="AZ2695" t="s">
        <v>591</v>
      </c>
      <c r="BA2695" t="s"/>
      <c r="BB2695" t="n">
        <v>75340</v>
      </c>
      <c r="BC2695" t="n">
        <v>53.562471</v>
      </c>
      <c r="BD2695" t="n">
        <v>53.562471</v>
      </c>
      <c r="BE2695" t="s"/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92</v>
      </c>
    </row>
    <row r="2696" spans="1:70">
      <c r="A2696" t="s">
        <v>70</v>
      </c>
      <c r="B2696" t="s">
        <v>71</v>
      </c>
      <c r="C2696" t="s">
        <v>72</v>
      </c>
      <c r="D2696" t="n">
        <v>2</v>
      </c>
      <c r="E2696" t="s">
        <v>595</v>
      </c>
      <c r="F2696" t="n">
        <v>-1</v>
      </c>
      <c r="G2696" t="s">
        <v>74</v>
      </c>
      <c r="H2696" t="s">
        <v>75</v>
      </c>
      <c r="I2696" t="s"/>
      <c r="J2696" t="s">
        <v>74</v>
      </c>
      <c r="K2696" t="n">
        <v>84</v>
      </c>
      <c r="L2696" t="s">
        <v>76</v>
      </c>
      <c r="M2696" t="s"/>
      <c r="N2696" t="s">
        <v>596</v>
      </c>
      <c r="O2696" t="s">
        <v>78</v>
      </c>
      <c r="P2696" t="s">
        <v>595</v>
      </c>
      <c r="Q2696" t="s"/>
      <c r="R2696" t="s">
        <v>242</v>
      </c>
      <c r="S2696" t="s">
        <v>247</v>
      </c>
      <c r="T2696" t="s">
        <v>81</v>
      </c>
      <c r="U2696" t="s">
        <v>82</v>
      </c>
      <c r="V2696" t="s">
        <v>83</v>
      </c>
      <c r="W2696" t="s">
        <v>97</v>
      </c>
      <c r="X2696" t="s"/>
      <c r="Y2696" t="s">
        <v>85</v>
      </c>
      <c r="Z2696">
        <f>HYPERLINK("https://hotel-media.eclerx.com/savepage/tk_15468537729691732_sr_273.html","info")</f>
        <v/>
      </c>
      <c r="AA2696" t="n">
        <v>-2311917</v>
      </c>
      <c r="AB2696" t="s"/>
      <c r="AC2696" t="s"/>
      <c r="AD2696" t="s">
        <v>86</v>
      </c>
      <c r="AE2696" t="s"/>
      <c r="AF2696" t="s"/>
      <c r="AG2696" t="s"/>
      <c r="AH2696" t="s"/>
      <c r="AI2696" t="s"/>
      <c r="AJ2696" t="s"/>
      <c r="AK2696" t="s">
        <v>87</v>
      </c>
      <c r="AL2696" t="s"/>
      <c r="AM2696" t="s"/>
      <c r="AN2696" t="s">
        <v>87</v>
      </c>
      <c r="AO2696" t="s"/>
      <c r="AP2696" t="n">
        <v>57</v>
      </c>
      <c r="AQ2696" t="s">
        <v>88</v>
      </c>
      <c r="AR2696" t="s">
        <v>89</v>
      </c>
      <c r="AS2696" t="s"/>
      <c r="AT2696" t="s">
        <v>90</v>
      </c>
      <c r="AU2696" t="s"/>
      <c r="AV2696" t="s"/>
      <c r="AW2696" t="s"/>
      <c r="AX2696" t="s"/>
      <c r="AY2696" t="n">
        <v>2311917</v>
      </c>
      <c r="AZ2696" t="s">
        <v>597</v>
      </c>
      <c r="BA2696" t="s"/>
      <c r="BB2696" t="n">
        <v>28907</v>
      </c>
      <c r="BC2696" t="n">
        <v>53.647315</v>
      </c>
      <c r="BD2696" t="n">
        <v>53.647315</v>
      </c>
      <c r="BE2696" t="s"/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92</v>
      </c>
    </row>
    <row r="2697" spans="1:70">
      <c r="A2697" t="s">
        <v>70</v>
      </c>
      <c r="B2697" t="s">
        <v>71</v>
      </c>
      <c r="C2697" t="s">
        <v>72</v>
      </c>
      <c r="D2697" t="n">
        <v>2</v>
      </c>
      <c r="E2697" t="s">
        <v>595</v>
      </c>
      <c r="F2697" t="n">
        <v>-1</v>
      </c>
      <c r="G2697" t="s">
        <v>74</v>
      </c>
      <c r="H2697" t="s">
        <v>75</v>
      </c>
      <c r="I2697" t="s"/>
      <c r="J2697" t="s">
        <v>74</v>
      </c>
      <c r="K2697" t="n">
        <v>85</v>
      </c>
      <c r="L2697" t="s">
        <v>76</v>
      </c>
      <c r="M2697" t="s"/>
      <c r="N2697" t="s">
        <v>128</v>
      </c>
      <c r="O2697" t="s">
        <v>78</v>
      </c>
      <c r="P2697" t="s">
        <v>595</v>
      </c>
      <c r="Q2697" t="s"/>
      <c r="R2697" t="s">
        <v>242</v>
      </c>
      <c r="S2697" t="s">
        <v>129</v>
      </c>
      <c r="T2697" t="s">
        <v>81</v>
      </c>
      <c r="U2697" t="s">
        <v>82</v>
      </c>
      <c r="V2697" t="s">
        <v>83</v>
      </c>
      <c r="W2697" t="s">
        <v>97</v>
      </c>
      <c r="X2697" t="s"/>
      <c r="Y2697" t="s">
        <v>85</v>
      </c>
      <c r="Z2697">
        <f>HYPERLINK("https://hotel-media.eclerx.com/savepage/tk_15468537729691732_sr_273.html","info")</f>
        <v/>
      </c>
      <c r="AA2697" t="n">
        <v>-2311917</v>
      </c>
      <c r="AB2697" t="s"/>
      <c r="AC2697" t="s"/>
      <c r="AD2697" t="s">
        <v>86</v>
      </c>
      <c r="AE2697" t="s"/>
      <c r="AF2697" t="s"/>
      <c r="AG2697" t="s"/>
      <c r="AH2697" t="s"/>
      <c r="AI2697" t="s"/>
      <c r="AJ2697" t="s"/>
      <c r="AK2697" t="s">
        <v>87</v>
      </c>
      <c r="AL2697" t="s"/>
      <c r="AM2697" t="s"/>
      <c r="AN2697" t="s">
        <v>87</v>
      </c>
      <c r="AO2697" t="s"/>
      <c r="AP2697" t="n">
        <v>57</v>
      </c>
      <c r="AQ2697" t="s">
        <v>88</v>
      </c>
      <c r="AR2697" t="s">
        <v>141</v>
      </c>
      <c r="AS2697" t="s"/>
      <c r="AT2697" t="s">
        <v>90</v>
      </c>
      <c r="AU2697" t="s"/>
      <c r="AV2697" t="s"/>
      <c r="AW2697" t="s"/>
      <c r="AX2697" t="s"/>
      <c r="AY2697" t="n">
        <v>2311917</v>
      </c>
      <c r="AZ2697" t="s">
        <v>597</v>
      </c>
      <c r="BA2697" t="s"/>
      <c r="BB2697" t="n">
        <v>28907</v>
      </c>
      <c r="BC2697" t="n">
        <v>53.647315</v>
      </c>
      <c r="BD2697" t="n">
        <v>53.647315</v>
      </c>
      <c r="BE2697" t="s"/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92</v>
      </c>
    </row>
    <row r="2698" spans="1:70">
      <c r="A2698" t="s">
        <v>70</v>
      </c>
      <c r="B2698" t="s">
        <v>71</v>
      </c>
      <c r="C2698" t="s">
        <v>72</v>
      </c>
      <c r="D2698" t="n">
        <v>2</v>
      </c>
      <c r="E2698" t="s">
        <v>595</v>
      </c>
      <c r="F2698" t="n">
        <v>-1</v>
      </c>
      <c r="G2698" t="s">
        <v>74</v>
      </c>
      <c r="H2698" t="s">
        <v>75</v>
      </c>
      <c r="I2698" t="s"/>
      <c r="J2698" t="s">
        <v>74</v>
      </c>
      <c r="K2698" t="n">
        <v>90</v>
      </c>
      <c r="L2698" t="s">
        <v>76</v>
      </c>
      <c r="M2698" t="s"/>
      <c r="N2698" t="s">
        <v>292</v>
      </c>
      <c r="O2698" t="s">
        <v>78</v>
      </c>
      <c r="P2698" t="s">
        <v>595</v>
      </c>
      <c r="Q2698" t="s"/>
      <c r="R2698" t="s">
        <v>242</v>
      </c>
      <c r="S2698" t="s">
        <v>135</v>
      </c>
      <c r="T2698" t="s">
        <v>81</v>
      </c>
      <c r="U2698" t="s">
        <v>82</v>
      </c>
      <c r="V2698" t="s">
        <v>83</v>
      </c>
      <c r="W2698" t="s">
        <v>97</v>
      </c>
      <c r="X2698" t="s"/>
      <c r="Y2698" t="s">
        <v>85</v>
      </c>
      <c r="Z2698">
        <f>HYPERLINK("https://hotel-media.eclerx.com/savepage/tk_15468537729691732_sr_273.html","info")</f>
        <v/>
      </c>
      <c r="AA2698" t="n">
        <v>-2311917</v>
      </c>
      <c r="AB2698" t="s"/>
      <c r="AC2698" t="s"/>
      <c r="AD2698" t="s">
        <v>86</v>
      </c>
      <c r="AE2698" t="s"/>
      <c r="AF2698" t="s"/>
      <c r="AG2698" t="s"/>
      <c r="AH2698" t="s"/>
      <c r="AI2698" t="s"/>
      <c r="AJ2698" t="s"/>
      <c r="AK2698" t="s">
        <v>87</v>
      </c>
      <c r="AL2698" t="s"/>
      <c r="AM2698" t="s"/>
      <c r="AN2698" t="s">
        <v>87</v>
      </c>
      <c r="AO2698" t="s"/>
      <c r="AP2698" t="n">
        <v>57</v>
      </c>
      <c r="AQ2698" t="s">
        <v>88</v>
      </c>
      <c r="AR2698" t="s">
        <v>89</v>
      </c>
      <c r="AS2698" t="s"/>
      <c r="AT2698" t="s">
        <v>90</v>
      </c>
      <c r="AU2698" t="s"/>
      <c r="AV2698" t="s"/>
      <c r="AW2698" t="s"/>
      <c r="AX2698" t="s"/>
      <c r="AY2698" t="n">
        <v>2311917</v>
      </c>
      <c r="AZ2698" t="s">
        <v>597</v>
      </c>
      <c r="BA2698" t="s"/>
      <c r="BB2698" t="n">
        <v>28907</v>
      </c>
      <c r="BC2698" t="n">
        <v>53.647315</v>
      </c>
      <c r="BD2698" t="n">
        <v>53.647315</v>
      </c>
      <c r="BE2698" t="s"/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92</v>
      </c>
    </row>
    <row r="2699" spans="1:70">
      <c r="A2699" t="s">
        <v>70</v>
      </c>
      <c r="B2699" t="s">
        <v>71</v>
      </c>
      <c r="C2699" t="s">
        <v>72</v>
      </c>
      <c r="D2699" t="n">
        <v>2</v>
      </c>
      <c r="E2699" t="s">
        <v>595</v>
      </c>
      <c r="F2699" t="n">
        <v>-1</v>
      </c>
      <c r="G2699" t="s">
        <v>74</v>
      </c>
      <c r="H2699" t="s">
        <v>75</v>
      </c>
      <c r="I2699" t="s"/>
      <c r="J2699" t="s">
        <v>74</v>
      </c>
      <c r="K2699" t="n">
        <v>91</v>
      </c>
      <c r="L2699" t="s">
        <v>76</v>
      </c>
      <c r="M2699" t="s"/>
      <c r="N2699" t="s">
        <v>292</v>
      </c>
      <c r="O2699" t="s">
        <v>78</v>
      </c>
      <c r="P2699" t="s">
        <v>595</v>
      </c>
      <c r="Q2699" t="s"/>
      <c r="R2699" t="s">
        <v>242</v>
      </c>
      <c r="S2699" t="s">
        <v>290</v>
      </c>
      <c r="T2699" t="s">
        <v>81</v>
      </c>
      <c r="U2699" t="s">
        <v>82</v>
      </c>
      <c r="V2699" t="s">
        <v>83</v>
      </c>
      <c r="W2699" t="s">
        <v>97</v>
      </c>
      <c r="X2699" t="s"/>
      <c r="Y2699" t="s">
        <v>85</v>
      </c>
      <c r="Z2699">
        <f>HYPERLINK("https://hotel-media.eclerx.com/savepage/tk_15468537729691732_sr_273.html","info")</f>
        <v/>
      </c>
      <c r="AA2699" t="n">
        <v>-2311917</v>
      </c>
      <c r="AB2699" t="s"/>
      <c r="AC2699" t="s"/>
      <c r="AD2699" t="s">
        <v>86</v>
      </c>
      <c r="AE2699" t="s"/>
      <c r="AF2699" t="s"/>
      <c r="AG2699" t="s"/>
      <c r="AH2699" t="s"/>
      <c r="AI2699" t="s"/>
      <c r="AJ2699" t="s"/>
      <c r="AK2699" t="s">
        <v>87</v>
      </c>
      <c r="AL2699" t="s"/>
      <c r="AM2699" t="s"/>
      <c r="AN2699" t="s">
        <v>87</v>
      </c>
      <c r="AO2699" t="s"/>
      <c r="AP2699" t="n">
        <v>57</v>
      </c>
      <c r="AQ2699" t="s">
        <v>88</v>
      </c>
      <c r="AR2699" t="s">
        <v>114</v>
      </c>
      <c r="AS2699" t="s"/>
      <c r="AT2699" t="s">
        <v>90</v>
      </c>
      <c r="AU2699" t="s"/>
      <c r="AV2699" t="s"/>
      <c r="AW2699" t="s"/>
      <c r="AX2699" t="s"/>
      <c r="AY2699" t="n">
        <v>2311917</v>
      </c>
      <c r="AZ2699" t="s">
        <v>597</v>
      </c>
      <c r="BA2699" t="s"/>
      <c r="BB2699" t="n">
        <v>28907</v>
      </c>
      <c r="BC2699" t="n">
        <v>53.647315</v>
      </c>
      <c r="BD2699" t="n">
        <v>53.647315</v>
      </c>
      <c r="BE2699" t="s"/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92</v>
      </c>
    </row>
    <row r="2700" spans="1:70">
      <c r="A2700" t="s">
        <v>70</v>
      </c>
      <c r="B2700" t="s">
        <v>71</v>
      </c>
      <c r="C2700" t="s">
        <v>72</v>
      </c>
      <c r="D2700" t="n">
        <v>2</v>
      </c>
      <c r="E2700" t="s">
        <v>595</v>
      </c>
      <c r="F2700" t="n">
        <v>-1</v>
      </c>
      <c r="G2700" t="s">
        <v>74</v>
      </c>
      <c r="H2700" t="s">
        <v>75</v>
      </c>
      <c r="I2700" t="s"/>
      <c r="J2700" t="s">
        <v>74</v>
      </c>
      <c r="K2700" t="n">
        <v>93</v>
      </c>
      <c r="L2700" t="s">
        <v>76</v>
      </c>
      <c r="M2700" t="s"/>
      <c r="N2700" t="s">
        <v>283</v>
      </c>
      <c r="O2700" t="s">
        <v>78</v>
      </c>
      <c r="P2700" t="s">
        <v>595</v>
      </c>
      <c r="Q2700" t="s"/>
      <c r="R2700" t="s">
        <v>242</v>
      </c>
      <c r="S2700" t="s">
        <v>139</v>
      </c>
      <c r="T2700" t="s">
        <v>81</v>
      </c>
      <c r="U2700" t="s">
        <v>82</v>
      </c>
      <c r="V2700" t="s">
        <v>83</v>
      </c>
      <c r="W2700" t="s">
        <v>97</v>
      </c>
      <c r="X2700" t="s"/>
      <c r="Y2700" t="s">
        <v>85</v>
      </c>
      <c r="Z2700">
        <f>HYPERLINK("https://hotel-media.eclerx.com/savepage/tk_15468537729691732_sr_273.html","info")</f>
        <v/>
      </c>
      <c r="AA2700" t="n">
        <v>-2311917</v>
      </c>
      <c r="AB2700" t="s"/>
      <c r="AC2700" t="s"/>
      <c r="AD2700" t="s">
        <v>86</v>
      </c>
      <c r="AE2700" t="s"/>
      <c r="AF2700" t="s"/>
      <c r="AG2700" t="s"/>
      <c r="AH2700" t="s"/>
      <c r="AI2700" t="s"/>
      <c r="AJ2700" t="s"/>
      <c r="AK2700" t="s">
        <v>87</v>
      </c>
      <c r="AL2700" t="s"/>
      <c r="AM2700" t="s"/>
      <c r="AN2700" t="s">
        <v>87</v>
      </c>
      <c r="AO2700" t="s"/>
      <c r="AP2700" t="n">
        <v>57</v>
      </c>
      <c r="AQ2700" t="s">
        <v>88</v>
      </c>
      <c r="AR2700" t="s">
        <v>127</v>
      </c>
      <c r="AS2700" t="s"/>
      <c r="AT2700" t="s">
        <v>90</v>
      </c>
      <c r="AU2700" t="s"/>
      <c r="AV2700" t="s"/>
      <c r="AW2700" t="s"/>
      <c r="AX2700" t="s"/>
      <c r="AY2700" t="n">
        <v>2311917</v>
      </c>
      <c r="AZ2700" t="s">
        <v>597</v>
      </c>
      <c r="BA2700" t="s"/>
      <c r="BB2700" t="n">
        <v>28907</v>
      </c>
      <c r="BC2700" t="n">
        <v>53.647315</v>
      </c>
      <c r="BD2700" t="n">
        <v>53.647315</v>
      </c>
      <c r="BE2700" t="s"/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92</v>
      </c>
    </row>
    <row r="2701" spans="1:70">
      <c r="A2701" t="s">
        <v>70</v>
      </c>
      <c r="B2701" t="s">
        <v>71</v>
      </c>
      <c r="C2701" t="s">
        <v>72</v>
      </c>
      <c r="D2701" t="n">
        <v>2</v>
      </c>
      <c r="E2701" t="s">
        <v>595</v>
      </c>
      <c r="F2701" t="n">
        <v>-1</v>
      </c>
      <c r="G2701" t="s">
        <v>74</v>
      </c>
      <c r="H2701" t="s">
        <v>75</v>
      </c>
      <c r="I2701" t="s"/>
      <c r="J2701" t="s">
        <v>74</v>
      </c>
      <c r="K2701" t="n">
        <v>94</v>
      </c>
      <c r="L2701" t="s">
        <v>76</v>
      </c>
      <c r="M2701" t="s"/>
      <c r="N2701" t="s">
        <v>131</v>
      </c>
      <c r="O2701" t="s">
        <v>78</v>
      </c>
      <c r="P2701" t="s">
        <v>595</v>
      </c>
      <c r="Q2701" t="s"/>
      <c r="R2701" t="s">
        <v>242</v>
      </c>
      <c r="S2701" t="s">
        <v>140</v>
      </c>
      <c r="T2701" t="s">
        <v>81</v>
      </c>
      <c r="U2701" t="s">
        <v>82</v>
      </c>
      <c r="V2701" t="s">
        <v>83</v>
      </c>
      <c r="W2701" t="s">
        <v>97</v>
      </c>
      <c r="X2701" t="s"/>
      <c r="Y2701" t="s">
        <v>85</v>
      </c>
      <c r="Z2701">
        <f>HYPERLINK("https://hotel-media.eclerx.com/savepage/tk_15468537729691732_sr_273.html","info")</f>
        <v/>
      </c>
      <c r="AA2701" t="n">
        <v>-2311917</v>
      </c>
      <c r="AB2701" t="s"/>
      <c r="AC2701" t="s"/>
      <c r="AD2701" t="s">
        <v>86</v>
      </c>
      <c r="AE2701" t="s"/>
      <c r="AF2701" t="s"/>
      <c r="AG2701" t="s"/>
      <c r="AH2701" t="s"/>
      <c r="AI2701" t="s"/>
      <c r="AJ2701" t="s"/>
      <c r="AK2701" t="s">
        <v>87</v>
      </c>
      <c r="AL2701" t="s"/>
      <c r="AM2701" t="s"/>
      <c r="AN2701" t="s">
        <v>87</v>
      </c>
      <c r="AO2701" t="s"/>
      <c r="AP2701" t="n">
        <v>57</v>
      </c>
      <c r="AQ2701" t="s">
        <v>88</v>
      </c>
      <c r="AR2701" t="s">
        <v>133</v>
      </c>
      <c r="AS2701" t="s"/>
      <c r="AT2701" t="s">
        <v>90</v>
      </c>
      <c r="AU2701" t="s"/>
      <c r="AV2701" t="s"/>
      <c r="AW2701" t="s"/>
      <c r="AX2701" t="s"/>
      <c r="AY2701" t="n">
        <v>2311917</v>
      </c>
      <c r="AZ2701" t="s">
        <v>597</v>
      </c>
      <c r="BA2701" t="s"/>
      <c r="BB2701" t="n">
        <v>28907</v>
      </c>
      <c r="BC2701" t="n">
        <v>53.647315</v>
      </c>
      <c r="BD2701" t="n">
        <v>53.647315</v>
      </c>
      <c r="BE2701" t="s"/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92</v>
      </c>
    </row>
    <row r="2702" spans="1:70">
      <c r="A2702" t="s">
        <v>70</v>
      </c>
      <c r="B2702" t="s">
        <v>71</v>
      </c>
      <c r="C2702" t="s">
        <v>72</v>
      </c>
      <c r="D2702" t="n">
        <v>2</v>
      </c>
      <c r="E2702" t="s">
        <v>595</v>
      </c>
      <c r="F2702" t="n">
        <v>-1</v>
      </c>
      <c r="G2702" t="s">
        <v>74</v>
      </c>
      <c r="H2702" t="s">
        <v>75</v>
      </c>
      <c r="I2702" t="s"/>
      <c r="J2702" t="s">
        <v>74</v>
      </c>
      <c r="K2702" t="n">
        <v>97</v>
      </c>
      <c r="L2702" t="s">
        <v>76</v>
      </c>
      <c r="M2702" t="s"/>
      <c r="N2702" t="s">
        <v>128</v>
      </c>
      <c r="O2702" t="s">
        <v>78</v>
      </c>
      <c r="P2702" t="s">
        <v>595</v>
      </c>
      <c r="Q2702" t="s"/>
      <c r="R2702" t="s">
        <v>242</v>
      </c>
      <c r="S2702" t="s">
        <v>598</v>
      </c>
      <c r="T2702" t="s">
        <v>81</v>
      </c>
      <c r="U2702" t="s">
        <v>82</v>
      </c>
      <c r="V2702" t="s">
        <v>83</v>
      </c>
      <c r="W2702" t="s">
        <v>97</v>
      </c>
      <c r="X2702" t="s"/>
      <c r="Y2702" t="s">
        <v>85</v>
      </c>
      <c r="Z2702">
        <f>HYPERLINK("https://hotel-media.eclerx.com/savepage/tk_15468537729691732_sr_273.html","info")</f>
        <v/>
      </c>
      <c r="AA2702" t="n">
        <v>-2311917</v>
      </c>
      <c r="AB2702" t="s"/>
      <c r="AC2702" t="s"/>
      <c r="AD2702" t="s">
        <v>86</v>
      </c>
      <c r="AE2702" t="s"/>
      <c r="AF2702" t="s"/>
      <c r="AG2702" t="s"/>
      <c r="AH2702" t="s"/>
      <c r="AI2702" t="s"/>
      <c r="AJ2702" t="s"/>
      <c r="AK2702" t="s">
        <v>87</v>
      </c>
      <c r="AL2702" t="s"/>
      <c r="AM2702" t="s"/>
      <c r="AN2702" t="s">
        <v>87</v>
      </c>
      <c r="AO2702" t="s"/>
      <c r="AP2702" t="n">
        <v>57</v>
      </c>
      <c r="AQ2702" t="s">
        <v>88</v>
      </c>
      <c r="AR2702" t="s">
        <v>124</v>
      </c>
      <c r="AS2702" t="s"/>
      <c r="AT2702" t="s">
        <v>90</v>
      </c>
      <c r="AU2702" t="s"/>
      <c r="AV2702" t="s"/>
      <c r="AW2702" t="s"/>
      <c r="AX2702" t="s"/>
      <c r="AY2702" t="n">
        <v>2311917</v>
      </c>
      <c r="AZ2702" t="s">
        <v>597</v>
      </c>
      <c r="BA2702" t="s"/>
      <c r="BB2702" t="n">
        <v>28907</v>
      </c>
      <c r="BC2702" t="n">
        <v>53.647315</v>
      </c>
      <c r="BD2702" t="n">
        <v>53.647315</v>
      </c>
      <c r="BE2702" t="s"/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92</v>
      </c>
    </row>
    <row r="2703" spans="1:70">
      <c r="A2703" t="s">
        <v>70</v>
      </c>
      <c r="B2703" t="s">
        <v>71</v>
      </c>
      <c r="C2703" t="s">
        <v>72</v>
      </c>
      <c r="D2703" t="n">
        <v>2</v>
      </c>
      <c r="E2703" t="s">
        <v>595</v>
      </c>
      <c r="F2703" t="n">
        <v>-1</v>
      </c>
      <c r="G2703" t="s">
        <v>74</v>
      </c>
      <c r="H2703" t="s">
        <v>75</v>
      </c>
      <c r="I2703" t="s"/>
      <c r="J2703" t="s">
        <v>74</v>
      </c>
      <c r="K2703" t="n">
        <v>97</v>
      </c>
      <c r="L2703" t="s">
        <v>76</v>
      </c>
      <c r="M2703" t="s"/>
      <c r="N2703" t="s">
        <v>128</v>
      </c>
      <c r="O2703" t="s">
        <v>78</v>
      </c>
      <c r="P2703" t="s">
        <v>595</v>
      </c>
      <c r="Q2703" t="s"/>
      <c r="R2703" t="s">
        <v>242</v>
      </c>
      <c r="S2703" t="s">
        <v>598</v>
      </c>
      <c r="T2703" t="s">
        <v>81</v>
      </c>
      <c r="U2703" t="s">
        <v>82</v>
      </c>
      <c r="V2703" t="s">
        <v>83</v>
      </c>
      <c r="W2703" t="s">
        <v>97</v>
      </c>
      <c r="X2703" t="s"/>
      <c r="Y2703" t="s">
        <v>85</v>
      </c>
      <c r="Z2703">
        <f>HYPERLINK("https://hotel-media.eclerx.com/savepage/tk_15468537729691732_sr_273.html","info")</f>
        <v/>
      </c>
      <c r="AA2703" t="n">
        <v>-2311917</v>
      </c>
      <c r="AB2703" t="s"/>
      <c r="AC2703" t="s"/>
      <c r="AD2703" t="s">
        <v>86</v>
      </c>
      <c r="AE2703" t="s"/>
      <c r="AF2703" t="s"/>
      <c r="AG2703" t="s"/>
      <c r="AH2703" t="s"/>
      <c r="AI2703" t="s"/>
      <c r="AJ2703" t="s"/>
      <c r="AK2703" t="s">
        <v>87</v>
      </c>
      <c r="AL2703" t="s"/>
      <c r="AM2703" t="s"/>
      <c r="AN2703" t="s">
        <v>87</v>
      </c>
      <c r="AO2703" t="s"/>
      <c r="AP2703" t="n">
        <v>57</v>
      </c>
      <c r="AQ2703" t="s">
        <v>88</v>
      </c>
      <c r="AR2703" t="s">
        <v>599</v>
      </c>
      <c r="AS2703" t="s"/>
      <c r="AT2703" t="s">
        <v>90</v>
      </c>
      <c r="AU2703" t="s"/>
      <c r="AV2703" t="s"/>
      <c r="AW2703" t="s"/>
      <c r="AX2703" t="s"/>
      <c r="AY2703" t="n">
        <v>2311917</v>
      </c>
      <c r="AZ2703" t="s">
        <v>597</v>
      </c>
      <c r="BA2703" t="s"/>
      <c r="BB2703" t="n">
        <v>28907</v>
      </c>
      <c r="BC2703" t="n">
        <v>53.647315</v>
      </c>
      <c r="BD2703" t="n">
        <v>53.647315</v>
      </c>
      <c r="BE2703" t="s"/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92</v>
      </c>
    </row>
    <row r="2704" spans="1:70">
      <c r="A2704" t="s">
        <v>70</v>
      </c>
      <c r="B2704" t="s">
        <v>71</v>
      </c>
      <c r="C2704" t="s">
        <v>72</v>
      </c>
      <c r="D2704" t="n">
        <v>2</v>
      </c>
      <c r="E2704" t="s">
        <v>595</v>
      </c>
      <c r="F2704" t="n">
        <v>-1</v>
      </c>
      <c r="G2704" t="s">
        <v>74</v>
      </c>
      <c r="H2704" t="s">
        <v>75</v>
      </c>
      <c r="I2704" t="s"/>
      <c r="J2704" t="s">
        <v>74</v>
      </c>
      <c r="K2704" t="n">
        <v>99</v>
      </c>
      <c r="L2704" t="s">
        <v>76</v>
      </c>
      <c r="M2704" t="s"/>
      <c r="N2704" t="s">
        <v>600</v>
      </c>
      <c r="O2704" t="s">
        <v>78</v>
      </c>
      <c r="P2704" t="s">
        <v>595</v>
      </c>
      <c r="Q2704" t="s"/>
      <c r="R2704" t="s">
        <v>242</v>
      </c>
      <c r="S2704" t="s">
        <v>142</v>
      </c>
      <c r="T2704" t="s">
        <v>81</v>
      </c>
      <c r="U2704" t="s">
        <v>82</v>
      </c>
      <c r="V2704" t="s">
        <v>83</v>
      </c>
      <c r="W2704" t="s">
        <v>97</v>
      </c>
      <c r="X2704" t="s"/>
      <c r="Y2704" t="s">
        <v>85</v>
      </c>
      <c r="Z2704">
        <f>HYPERLINK("https://hotel-media.eclerx.com/savepage/tk_15468537729691732_sr_273.html","info")</f>
        <v/>
      </c>
      <c r="AA2704" t="n">
        <v>-2311917</v>
      </c>
      <c r="AB2704" t="s"/>
      <c r="AC2704" t="s"/>
      <c r="AD2704" t="s">
        <v>86</v>
      </c>
      <c r="AE2704" t="s"/>
      <c r="AF2704" t="s"/>
      <c r="AG2704" t="s"/>
      <c r="AH2704" t="s"/>
      <c r="AI2704" t="s"/>
      <c r="AJ2704" t="s"/>
      <c r="AK2704" t="s">
        <v>87</v>
      </c>
      <c r="AL2704" t="s"/>
      <c r="AM2704" t="s"/>
      <c r="AN2704" t="s">
        <v>87</v>
      </c>
      <c r="AO2704" t="s"/>
      <c r="AP2704" t="n">
        <v>57</v>
      </c>
      <c r="AQ2704" t="s">
        <v>88</v>
      </c>
      <c r="AR2704" t="s">
        <v>89</v>
      </c>
      <c r="AS2704" t="s"/>
      <c r="AT2704" t="s">
        <v>90</v>
      </c>
      <c r="AU2704" t="s"/>
      <c r="AV2704" t="s"/>
      <c r="AW2704" t="s"/>
      <c r="AX2704" t="s"/>
      <c r="AY2704" t="n">
        <v>2311917</v>
      </c>
      <c r="AZ2704" t="s">
        <v>597</v>
      </c>
      <c r="BA2704" t="s"/>
      <c r="BB2704" t="n">
        <v>28907</v>
      </c>
      <c r="BC2704" t="n">
        <v>53.647315</v>
      </c>
      <c r="BD2704" t="n">
        <v>53.647315</v>
      </c>
      <c r="BE2704" t="s"/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92</v>
      </c>
    </row>
    <row r="2705" spans="1:70">
      <c r="A2705" t="s">
        <v>70</v>
      </c>
      <c r="B2705" t="s">
        <v>71</v>
      </c>
      <c r="C2705" t="s">
        <v>72</v>
      </c>
      <c r="D2705" t="n">
        <v>2</v>
      </c>
      <c r="E2705" t="s">
        <v>595</v>
      </c>
      <c r="F2705" t="n">
        <v>-1</v>
      </c>
      <c r="G2705" t="s">
        <v>74</v>
      </c>
      <c r="H2705" t="s">
        <v>75</v>
      </c>
      <c r="I2705" t="s"/>
      <c r="J2705" t="s">
        <v>74</v>
      </c>
      <c r="K2705" t="n">
        <v>114</v>
      </c>
      <c r="L2705" t="s">
        <v>76</v>
      </c>
      <c r="M2705" t="s"/>
      <c r="N2705" t="s">
        <v>601</v>
      </c>
      <c r="O2705" t="s">
        <v>78</v>
      </c>
      <c r="P2705" t="s">
        <v>595</v>
      </c>
      <c r="Q2705" t="s"/>
      <c r="R2705" t="s">
        <v>242</v>
      </c>
      <c r="S2705" t="s">
        <v>223</v>
      </c>
      <c r="T2705" t="s">
        <v>81</v>
      </c>
      <c r="U2705" t="s">
        <v>82</v>
      </c>
      <c r="V2705" t="s">
        <v>83</v>
      </c>
      <c r="W2705" t="s">
        <v>84</v>
      </c>
      <c r="X2705" t="s"/>
      <c r="Y2705" t="s">
        <v>85</v>
      </c>
      <c r="Z2705">
        <f>HYPERLINK("https://hotel-media.eclerx.com/savepage/tk_15468537729691732_sr_273.html","info")</f>
        <v/>
      </c>
      <c r="AA2705" t="n">
        <v>-2311917</v>
      </c>
      <c r="AB2705" t="s"/>
      <c r="AC2705" t="s"/>
      <c r="AD2705" t="s">
        <v>86</v>
      </c>
      <c r="AE2705" t="s"/>
      <c r="AF2705" t="s"/>
      <c r="AG2705" t="s"/>
      <c r="AH2705" t="s"/>
      <c r="AI2705" t="s"/>
      <c r="AJ2705" t="s"/>
      <c r="AK2705" t="s">
        <v>87</v>
      </c>
      <c r="AL2705" t="s"/>
      <c r="AM2705" t="s"/>
      <c r="AN2705" t="s">
        <v>87</v>
      </c>
      <c r="AO2705" t="s"/>
      <c r="AP2705" t="n">
        <v>57</v>
      </c>
      <c r="AQ2705" t="s">
        <v>88</v>
      </c>
      <c r="AR2705" t="s">
        <v>89</v>
      </c>
      <c r="AS2705" t="s"/>
      <c r="AT2705" t="s">
        <v>90</v>
      </c>
      <c r="AU2705" t="s"/>
      <c r="AV2705" t="s"/>
      <c r="AW2705" t="s"/>
      <c r="AX2705" t="s"/>
      <c r="AY2705" t="n">
        <v>2311917</v>
      </c>
      <c r="AZ2705" t="s">
        <v>597</v>
      </c>
      <c r="BA2705" t="s"/>
      <c r="BB2705" t="n">
        <v>28907</v>
      </c>
      <c r="BC2705" t="n">
        <v>53.647315</v>
      </c>
      <c r="BD2705" t="n">
        <v>53.647315</v>
      </c>
      <c r="BE2705" t="s"/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92</v>
      </c>
    </row>
    <row r="2706" spans="1:70">
      <c r="A2706" t="s">
        <v>70</v>
      </c>
      <c r="B2706" t="s">
        <v>71</v>
      </c>
      <c r="C2706" t="s">
        <v>72</v>
      </c>
      <c r="D2706" t="n">
        <v>2</v>
      </c>
      <c r="E2706" t="s">
        <v>595</v>
      </c>
      <c r="F2706" t="n">
        <v>-1</v>
      </c>
      <c r="G2706" t="s">
        <v>74</v>
      </c>
      <c r="H2706" t="s">
        <v>75</v>
      </c>
      <c r="I2706" t="s"/>
      <c r="J2706" t="s">
        <v>74</v>
      </c>
      <c r="K2706" t="n">
        <v>114</v>
      </c>
      <c r="L2706" t="s">
        <v>76</v>
      </c>
      <c r="M2706" t="s"/>
      <c r="N2706" t="s">
        <v>128</v>
      </c>
      <c r="O2706" t="s">
        <v>78</v>
      </c>
      <c r="P2706" t="s">
        <v>595</v>
      </c>
      <c r="Q2706" t="s"/>
      <c r="R2706" t="s">
        <v>242</v>
      </c>
      <c r="S2706" t="s">
        <v>223</v>
      </c>
      <c r="T2706" t="s">
        <v>81</v>
      </c>
      <c r="U2706" t="s">
        <v>82</v>
      </c>
      <c r="V2706" t="s">
        <v>83</v>
      </c>
      <c r="W2706" t="s">
        <v>84</v>
      </c>
      <c r="X2706" t="s"/>
      <c r="Y2706" t="s">
        <v>85</v>
      </c>
      <c r="Z2706">
        <f>HYPERLINK("https://hotel-media.eclerx.com/savepage/tk_15468537729691732_sr_273.html","info")</f>
        <v/>
      </c>
      <c r="AA2706" t="n">
        <v>-2311917</v>
      </c>
      <c r="AB2706" t="s"/>
      <c r="AC2706" t="s"/>
      <c r="AD2706" t="s">
        <v>86</v>
      </c>
      <c r="AE2706" t="s"/>
      <c r="AF2706" t="s"/>
      <c r="AG2706" t="s"/>
      <c r="AH2706" t="s"/>
      <c r="AI2706" t="s"/>
      <c r="AJ2706" t="s"/>
      <c r="AK2706" t="s">
        <v>87</v>
      </c>
      <c r="AL2706" t="s"/>
      <c r="AM2706" t="s"/>
      <c r="AN2706" t="s">
        <v>87</v>
      </c>
      <c r="AO2706" t="s"/>
      <c r="AP2706" t="n">
        <v>57</v>
      </c>
      <c r="AQ2706" t="s">
        <v>88</v>
      </c>
      <c r="AR2706" t="s">
        <v>141</v>
      </c>
      <c r="AS2706" t="s"/>
      <c r="AT2706" t="s">
        <v>90</v>
      </c>
      <c r="AU2706" t="s"/>
      <c r="AV2706" t="s"/>
      <c r="AW2706" t="s"/>
      <c r="AX2706" t="s"/>
      <c r="AY2706" t="n">
        <v>2311917</v>
      </c>
      <c r="AZ2706" t="s">
        <v>597</v>
      </c>
      <c r="BA2706" t="s"/>
      <c r="BB2706" t="n">
        <v>28907</v>
      </c>
      <c r="BC2706" t="n">
        <v>53.647315</v>
      </c>
      <c r="BD2706" t="n">
        <v>53.647315</v>
      </c>
      <c r="BE2706" t="s"/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92</v>
      </c>
    </row>
    <row r="2707" spans="1:70">
      <c r="A2707" t="s">
        <v>70</v>
      </c>
      <c r="B2707" t="s">
        <v>71</v>
      </c>
      <c r="C2707" t="s">
        <v>72</v>
      </c>
      <c r="D2707" t="n">
        <v>2</v>
      </c>
      <c r="E2707" t="s">
        <v>595</v>
      </c>
      <c r="F2707" t="n">
        <v>-1</v>
      </c>
      <c r="G2707" t="s">
        <v>74</v>
      </c>
      <c r="H2707" t="s">
        <v>75</v>
      </c>
      <c r="I2707" t="s"/>
      <c r="J2707" t="s">
        <v>74</v>
      </c>
      <c r="K2707" t="n">
        <v>121</v>
      </c>
      <c r="L2707" t="s">
        <v>76</v>
      </c>
      <c r="M2707" t="s"/>
      <c r="N2707" t="s">
        <v>292</v>
      </c>
      <c r="O2707" t="s">
        <v>78</v>
      </c>
      <c r="P2707" t="s">
        <v>595</v>
      </c>
      <c r="Q2707" t="s"/>
      <c r="R2707" t="s">
        <v>242</v>
      </c>
      <c r="S2707" t="s">
        <v>293</v>
      </c>
      <c r="T2707" t="s">
        <v>81</v>
      </c>
      <c r="U2707" t="s">
        <v>82</v>
      </c>
      <c r="V2707" t="s">
        <v>83</v>
      </c>
      <c r="W2707" t="s">
        <v>84</v>
      </c>
      <c r="X2707" t="s"/>
      <c r="Y2707" t="s">
        <v>85</v>
      </c>
      <c r="Z2707">
        <f>HYPERLINK("https://hotel-media.eclerx.com/savepage/tk_15468537729691732_sr_273.html","info")</f>
        <v/>
      </c>
      <c r="AA2707" t="n">
        <v>-2311917</v>
      </c>
      <c r="AB2707" t="s"/>
      <c r="AC2707" t="s"/>
      <c r="AD2707" t="s">
        <v>86</v>
      </c>
      <c r="AE2707" t="s"/>
      <c r="AF2707" t="s"/>
      <c r="AG2707" t="s"/>
      <c r="AH2707" t="s"/>
      <c r="AI2707" t="s"/>
      <c r="AJ2707" t="s"/>
      <c r="AK2707" t="s">
        <v>87</v>
      </c>
      <c r="AL2707" t="s"/>
      <c r="AM2707" t="s"/>
      <c r="AN2707" t="s">
        <v>87</v>
      </c>
      <c r="AO2707" t="s"/>
      <c r="AP2707" t="n">
        <v>57</v>
      </c>
      <c r="AQ2707" t="s">
        <v>88</v>
      </c>
      <c r="AR2707" t="s">
        <v>89</v>
      </c>
      <c r="AS2707" t="s"/>
      <c r="AT2707" t="s">
        <v>90</v>
      </c>
      <c r="AU2707" t="s"/>
      <c r="AV2707" t="s"/>
      <c r="AW2707" t="s"/>
      <c r="AX2707" t="s"/>
      <c r="AY2707" t="n">
        <v>2311917</v>
      </c>
      <c r="AZ2707" t="s">
        <v>597</v>
      </c>
      <c r="BA2707" t="s"/>
      <c r="BB2707" t="n">
        <v>28907</v>
      </c>
      <c r="BC2707" t="n">
        <v>53.647315</v>
      </c>
      <c r="BD2707" t="n">
        <v>53.647315</v>
      </c>
      <c r="BE2707" t="s"/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92</v>
      </c>
    </row>
    <row r="2708" spans="1:70">
      <c r="A2708" t="s">
        <v>70</v>
      </c>
      <c r="B2708" t="s">
        <v>71</v>
      </c>
      <c r="C2708" t="s">
        <v>72</v>
      </c>
      <c r="D2708" t="n">
        <v>2</v>
      </c>
      <c r="E2708" t="s">
        <v>595</v>
      </c>
      <c r="F2708" t="n">
        <v>-1</v>
      </c>
      <c r="G2708" t="s">
        <v>74</v>
      </c>
      <c r="H2708" t="s">
        <v>75</v>
      </c>
      <c r="I2708" t="s"/>
      <c r="J2708" t="s">
        <v>74</v>
      </c>
      <c r="K2708" t="n">
        <v>122</v>
      </c>
      <c r="L2708" t="s">
        <v>76</v>
      </c>
      <c r="M2708" t="s"/>
      <c r="N2708" t="s">
        <v>602</v>
      </c>
      <c r="O2708" t="s">
        <v>78</v>
      </c>
      <c r="P2708" t="s">
        <v>595</v>
      </c>
      <c r="Q2708" t="s"/>
      <c r="R2708" t="s">
        <v>242</v>
      </c>
      <c r="S2708" t="s">
        <v>256</v>
      </c>
      <c r="T2708" t="s">
        <v>81</v>
      </c>
      <c r="U2708" t="s">
        <v>82</v>
      </c>
      <c r="V2708" t="s">
        <v>83</v>
      </c>
      <c r="W2708" t="s">
        <v>84</v>
      </c>
      <c r="X2708" t="s"/>
      <c r="Y2708" t="s">
        <v>85</v>
      </c>
      <c r="Z2708">
        <f>HYPERLINK("https://hotel-media.eclerx.com/savepage/tk_15468537729691732_sr_273.html","info")</f>
        <v/>
      </c>
      <c r="AA2708" t="n">
        <v>-2311917</v>
      </c>
      <c r="AB2708" t="s"/>
      <c r="AC2708" t="s"/>
      <c r="AD2708" t="s">
        <v>86</v>
      </c>
      <c r="AE2708" t="s"/>
      <c r="AF2708" t="s"/>
      <c r="AG2708" t="s"/>
      <c r="AH2708" t="s"/>
      <c r="AI2708" t="s"/>
      <c r="AJ2708" t="s"/>
      <c r="AK2708" t="s">
        <v>87</v>
      </c>
      <c r="AL2708" t="s"/>
      <c r="AM2708" t="s"/>
      <c r="AN2708" t="s">
        <v>87</v>
      </c>
      <c r="AO2708" t="s"/>
      <c r="AP2708" t="n">
        <v>57</v>
      </c>
      <c r="AQ2708" t="s">
        <v>88</v>
      </c>
      <c r="AR2708" t="s">
        <v>89</v>
      </c>
      <c r="AS2708" t="s"/>
      <c r="AT2708" t="s">
        <v>90</v>
      </c>
      <c r="AU2708" t="s"/>
      <c r="AV2708" t="s"/>
      <c r="AW2708" t="s"/>
      <c r="AX2708" t="s"/>
      <c r="AY2708" t="n">
        <v>2311917</v>
      </c>
      <c r="AZ2708" t="s">
        <v>597</v>
      </c>
      <c r="BA2708" t="s"/>
      <c r="BB2708" t="n">
        <v>28907</v>
      </c>
      <c r="BC2708" t="n">
        <v>53.647315</v>
      </c>
      <c r="BD2708" t="n">
        <v>53.647315</v>
      </c>
      <c r="BE2708" t="s"/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92</v>
      </c>
    </row>
    <row r="2709" spans="1:70">
      <c r="A2709" t="s">
        <v>70</v>
      </c>
      <c r="B2709" t="s">
        <v>71</v>
      </c>
      <c r="C2709" t="s">
        <v>72</v>
      </c>
      <c r="D2709" t="n">
        <v>2</v>
      </c>
      <c r="E2709" t="s">
        <v>595</v>
      </c>
      <c r="F2709" t="n">
        <v>-1</v>
      </c>
      <c r="G2709" t="s">
        <v>74</v>
      </c>
      <c r="H2709" t="s">
        <v>75</v>
      </c>
      <c r="I2709" t="s"/>
      <c r="J2709" t="s">
        <v>74</v>
      </c>
      <c r="K2709" t="n">
        <v>122</v>
      </c>
      <c r="L2709" t="s">
        <v>76</v>
      </c>
      <c r="M2709" t="s"/>
      <c r="N2709" t="s">
        <v>128</v>
      </c>
      <c r="O2709" t="s">
        <v>78</v>
      </c>
      <c r="P2709" t="s">
        <v>595</v>
      </c>
      <c r="Q2709" t="s"/>
      <c r="R2709" t="s">
        <v>242</v>
      </c>
      <c r="S2709" t="s">
        <v>256</v>
      </c>
      <c r="T2709" t="s">
        <v>81</v>
      </c>
      <c r="U2709" t="s">
        <v>82</v>
      </c>
      <c r="V2709" t="s">
        <v>83</v>
      </c>
      <c r="W2709" t="s">
        <v>84</v>
      </c>
      <c r="X2709" t="s"/>
      <c r="Y2709" t="s">
        <v>85</v>
      </c>
      <c r="Z2709">
        <f>HYPERLINK("https://hotel-media.eclerx.com/savepage/tk_15468537729691732_sr_273.html","info")</f>
        <v/>
      </c>
      <c r="AA2709" t="n">
        <v>-2311917</v>
      </c>
      <c r="AB2709" t="s"/>
      <c r="AC2709" t="s"/>
      <c r="AD2709" t="s">
        <v>86</v>
      </c>
      <c r="AE2709" t="s"/>
      <c r="AF2709" t="s"/>
      <c r="AG2709" t="s"/>
      <c r="AH2709" t="s"/>
      <c r="AI2709" t="s"/>
      <c r="AJ2709" t="s"/>
      <c r="AK2709" t="s">
        <v>87</v>
      </c>
      <c r="AL2709" t="s"/>
      <c r="AM2709" t="s"/>
      <c r="AN2709" t="s">
        <v>87</v>
      </c>
      <c r="AO2709" t="s"/>
      <c r="AP2709" t="n">
        <v>57</v>
      </c>
      <c r="AQ2709" t="s">
        <v>88</v>
      </c>
      <c r="AR2709" t="s">
        <v>119</v>
      </c>
      <c r="AS2709" t="s"/>
      <c r="AT2709" t="s">
        <v>90</v>
      </c>
      <c r="AU2709" t="s"/>
      <c r="AV2709" t="s"/>
      <c r="AW2709" t="s"/>
      <c r="AX2709" t="s"/>
      <c r="AY2709" t="n">
        <v>2311917</v>
      </c>
      <c r="AZ2709" t="s">
        <v>597</v>
      </c>
      <c r="BA2709" t="s"/>
      <c r="BB2709" t="n">
        <v>28907</v>
      </c>
      <c r="BC2709" t="n">
        <v>53.647315</v>
      </c>
      <c r="BD2709" t="n">
        <v>53.647315</v>
      </c>
      <c r="BE2709" t="s"/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92</v>
      </c>
    </row>
    <row r="2710" spans="1:70">
      <c r="A2710" t="s">
        <v>70</v>
      </c>
      <c r="B2710" t="s">
        <v>71</v>
      </c>
      <c r="C2710" t="s">
        <v>72</v>
      </c>
      <c r="D2710" t="n">
        <v>2</v>
      </c>
      <c r="E2710" t="s">
        <v>595</v>
      </c>
      <c r="F2710" t="n">
        <v>-1</v>
      </c>
      <c r="G2710" t="s">
        <v>74</v>
      </c>
      <c r="H2710" t="s">
        <v>75</v>
      </c>
      <c r="I2710" t="s"/>
      <c r="J2710" t="s">
        <v>74</v>
      </c>
      <c r="K2710" t="n">
        <v>124</v>
      </c>
      <c r="L2710" t="s">
        <v>76</v>
      </c>
      <c r="M2710" t="s"/>
      <c r="N2710" t="s">
        <v>292</v>
      </c>
      <c r="O2710" t="s">
        <v>78</v>
      </c>
      <c r="P2710" t="s">
        <v>595</v>
      </c>
      <c r="Q2710" t="s"/>
      <c r="R2710" t="s">
        <v>242</v>
      </c>
      <c r="S2710" t="s">
        <v>294</v>
      </c>
      <c r="T2710" t="s">
        <v>81</v>
      </c>
      <c r="U2710" t="s">
        <v>82</v>
      </c>
      <c r="V2710" t="s">
        <v>83</v>
      </c>
      <c r="W2710" t="s">
        <v>84</v>
      </c>
      <c r="X2710" t="s"/>
      <c r="Y2710" t="s">
        <v>85</v>
      </c>
      <c r="Z2710">
        <f>HYPERLINK("https://hotel-media.eclerx.com/savepage/tk_15468537729691732_sr_273.html","info")</f>
        <v/>
      </c>
      <c r="AA2710" t="n">
        <v>-2311917</v>
      </c>
      <c r="AB2710" t="s"/>
      <c r="AC2710" t="s"/>
      <c r="AD2710" t="s">
        <v>86</v>
      </c>
      <c r="AE2710" t="s"/>
      <c r="AF2710" t="s"/>
      <c r="AG2710" t="s"/>
      <c r="AH2710" t="s"/>
      <c r="AI2710" t="s"/>
      <c r="AJ2710" t="s"/>
      <c r="AK2710" t="s">
        <v>87</v>
      </c>
      <c r="AL2710" t="s"/>
      <c r="AM2710" t="s"/>
      <c r="AN2710" t="s">
        <v>87</v>
      </c>
      <c r="AO2710" t="s"/>
      <c r="AP2710" t="n">
        <v>57</v>
      </c>
      <c r="AQ2710" t="s">
        <v>88</v>
      </c>
      <c r="AR2710" t="s">
        <v>114</v>
      </c>
      <c r="AS2710" t="s"/>
      <c r="AT2710" t="s">
        <v>90</v>
      </c>
      <c r="AU2710" t="s"/>
      <c r="AV2710" t="s"/>
      <c r="AW2710" t="s"/>
      <c r="AX2710" t="s"/>
      <c r="AY2710" t="n">
        <v>2311917</v>
      </c>
      <c r="AZ2710" t="s">
        <v>597</v>
      </c>
      <c r="BA2710" t="s"/>
      <c r="BB2710" t="n">
        <v>28907</v>
      </c>
      <c r="BC2710" t="n">
        <v>53.647315</v>
      </c>
      <c r="BD2710" t="n">
        <v>53.647315</v>
      </c>
      <c r="BE2710" t="s"/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92</v>
      </c>
    </row>
    <row r="2711" spans="1:70">
      <c r="A2711" t="s">
        <v>70</v>
      </c>
      <c r="B2711" t="s">
        <v>71</v>
      </c>
      <c r="C2711" t="s">
        <v>72</v>
      </c>
      <c r="D2711" t="n">
        <v>2</v>
      </c>
      <c r="E2711" t="s">
        <v>595</v>
      </c>
      <c r="F2711" t="n">
        <v>-1</v>
      </c>
      <c r="G2711" t="s">
        <v>74</v>
      </c>
      <c r="H2711" t="s">
        <v>75</v>
      </c>
      <c r="I2711" t="s"/>
      <c r="J2711" t="s">
        <v>74</v>
      </c>
      <c r="K2711" t="n">
        <v>125</v>
      </c>
      <c r="L2711" t="s">
        <v>76</v>
      </c>
      <c r="M2711" t="s"/>
      <c r="N2711" t="s">
        <v>602</v>
      </c>
      <c r="O2711" t="s">
        <v>78</v>
      </c>
      <c r="P2711" t="s">
        <v>595</v>
      </c>
      <c r="Q2711" t="s"/>
      <c r="R2711" t="s">
        <v>242</v>
      </c>
      <c r="S2711" t="s">
        <v>206</v>
      </c>
      <c r="T2711" t="s">
        <v>81</v>
      </c>
      <c r="U2711" t="s">
        <v>82</v>
      </c>
      <c r="V2711" t="s">
        <v>83</v>
      </c>
      <c r="W2711" t="s">
        <v>84</v>
      </c>
      <c r="X2711" t="s"/>
      <c r="Y2711" t="s">
        <v>85</v>
      </c>
      <c r="Z2711">
        <f>HYPERLINK("https://hotel-media.eclerx.com/savepage/tk_15468537729691732_sr_273.html","info")</f>
        <v/>
      </c>
      <c r="AA2711" t="n">
        <v>-2311917</v>
      </c>
      <c r="AB2711" t="s"/>
      <c r="AC2711" t="s"/>
      <c r="AD2711" t="s">
        <v>86</v>
      </c>
      <c r="AE2711" t="s"/>
      <c r="AF2711" t="s"/>
      <c r="AG2711" t="s"/>
      <c r="AH2711" t="s"/>
      <c r="AI2711" t="s"/>
      <c r="AJ2711" t="s"/>
      <c r="AK2711" t="s">
        <v>87</v>
      </c>
      <c r="AL2711" t="s"/>
      <c r="AM2711" t="s"/>
      <c r="AN2711" t="s">
        <v>87</v>
      </c>
      <c r="AO2711" t="s"/>
      <c r="AP2711" t="n">
        <v>57</v>
      </c>
      <c r="AQ2711" t="s">
        <v>88</v>
      </c>
      <c r="AR2711" t="s">
        <v>114</v>
      </c>
      <c r="AS2711" t="s"/>
      <c r="AT2711" t="s">
        <v>90</v>
      </c>
      <c r="AU2711" t="s"/>
      <c r="AV2711" t="s"/>
      <c r="AW2711" t="s"/>
      <c r="AX2711" t="s"/>
      <c r="AY2711" t="n">
        <v>2311917</v>
      </c>
      <c r="AZ2711" t="s">
        <v>597</v>
      </c>
      <c r="BA2711" t="s"/>
      <c r="BB2711" t="n">
        <v>28907</v>
      </c>
      <c r="BC2711" t="n">
        <v>53.647315</v>
      </c>
      <c r="BD2711" t="n">
        <v>53.647315</v>
      </c>
      <c r="BE2711" t="s"/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92</v>
      </c>
    </row>
    <row r="2712" spans="1:70">
      <c r="A2712" t="s">
        <v>70</v>
      </c>
      <c r="B2712" t="s">
        <v>71</v>
      </c>
      <c r="C2712" t="s">
        <v>72</v>
      </c>
      <c r="D2712" t="n">
        <v>2</v>
      </c>
      <c r="E2712" t="s">
        <v>595</v>
      </c>
      <c r="F2712" t="n">
        <v>-1</v>
      </c>
      <c r="G2712" t="s">
        <v>74</v>
      </c>
      <c r="H2712" t="s">
        <v>75</v>
      </c>
      <c r="I2712" t="s"/>
      <c r="J2712" t="s">
        <v>74</v>
      </c>
      <c r="K2712" t="n">
        <v>126</v>
      </c>
      <c r="L2712" t="s">
        <v>76</v>
      </c>
      <c r="M2712" t="s"/>
      <c r="N2712" t="s">
        <v>283</v>
      </c>
      <c r="O2712" t="s">
        <v>78</v>
      </c>
      <c r="P2712" t="s">
        <v>595</v>
      </c>
      <c r="Q2712" t="s"/>
      <c r="R2712" t="s">
        <v>242</v>
      </c>
      <c r="S2712" t="s">
        <v>603</v>
      </c>
      <c r="T2712" t="s">
        <v>81</v>
      </c>
      <c r="U2712" t="s">
        <v>82</v>
      </c>
      <c r="V2712" t="s">
        <v>83</v>
      </c>
      <c r="W2712" t="s">
        <v>84</v>
      </c>
      <c r="X2712" t="s"/>
      <c r="Y2712" t="s">
        <v>85</v>
      </c>
      <c r="Z2712">
        <f>HYPERLINK("https://hotel-media.eclerx.com/savepage/tk_15468537729691732_sr_273.html","info")</f>
        <v/>
      </c>
      <c r="AA2712" t="n">
        <v>-2311917</v>
      </c>
      <c r="AB2712" t="s"/>
      <c r="AC2712" t="s"/>
      <c r="AD2712" t="s">
        <v>86</v>
      </c>
      <c r="AE2712" t="s"/>
      <c r="AF2712" t="s"/>
      <c r="AG2712" t="s"/>
      <c r="AH2712" t="s"/>
      <c r="AI2712" t="s"/>
      <c r="AJ2712" t="s"/>
      <c r="AK2712" t="s">
        <v>87</v>
      </c>
      <c r="AL2712" t="s"/>
      <c r="AM2712" t="s"/>
      <c r="AN2712" t="s">
        <v>87</v>
      </c>
      <c r="AO2712" t="s"/>
      <c r="AP2712" t="n">
        <v>57</v>
      </c>
      <c r="AQ2712" t="s">
        <v>88</v>
      </c>
      <c r="AR2712" t="s">
        <v>127</v>
      </c>
      <c r="AS2712" t="s"/>
      <c r="AT2712" t="s">
        <v>90</v>
      </c>
      <c r="AU2712" t="s"/>
      <c r="AV2712" t="s"/>
      <c r="AW2712" t="s"/>
      <c r="AX2712" t="s"/>
      <c r="AY2712" t="n">
        <v>2311917</v>
      </c>
      <c r="AZ2712" t="s">
        <v>597</v>
      </c>
      <c r="BA2712" t="s"/>
      <c r="BB2712" t="n">
        <v>28907</v>
      </c>
      <c r="BC2712" t="n">
        <v>53.647315</v>
      </c>
      <c r="BD2712" t="n">
        <v>53.647315</v>
      </c>
      <c r="BE2712" t="s"/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92</v>
      </c>
    </row>
    <row r="2713" spans="1:70">
      <c r="A2713" t="s">
        <v>70</v>
      </c>
      <c r="B2713" t="s">
        <v>71</v>
      </c>
      <c r="C2713" t="s">
        <v>72</v>
      </c>
      <c r="D2713" t="n">
        <v>2</v>
      </c>
      <c r="E2713" t="s">
        <v>595</v>
      </c>
      <c r="F2713" t="n">
        <v>-1</v>
      </c>
      <c r="G2713" t="s">
        <v>74</v>
      </c>
      <c r="H2713" t="s">
        <v>75</v>
      </c>
      <c r="I2713" t="s"/>
      <c r="J2713" t="s">
        <v>74</v>
      </c>
      <c r="K2713" t="n">
        <v>127</v>
      </c>
      <c r="L2713" t="s">
        <v>76</v>
      </c>
      <c r="M2713" t="s"/>
      <c r="N2713" t="s">
        <v>131</v>
      </c>
      <c r="O2713" t="s">
        <v>78</v>
      </c>
      <c r="P2713" t="s">
        <v>595</v>
      </c>
      <c r="Q2713" t="s"/>
      <c r="R2713" t="s">
        <v>242</v>
      </c>
      <c r="S2713" t="s">
        <v>259</v>
      </c>
      <c r="T2713" t="s">
        <v>81</v>
      </c>
      <c r="U2713" t="s">
        <v>82</v>
      </c>
      <c r="V2713" t="s">
        <v>83</v>
      </c>
      <c r="W2713" t="s">
        <v>84</v>
      </c>
      <c r="X2713" t="s"/>
      <c r="Y2713" t="s">
        <v>85</v>
      </c>
      <c r="Z2713">
        <f>HYPERLINK("https://hotel-media.eclerx.com/savepage/tk_15468537729691732_sr_273.html","info")</f>
        <v/>
      </c>
      <c r="AA2713" t="n">
        <v>-2311917</v>
      </c>
      <c r="AB2713" t="s"/>
      <c r="AC2713" t="s"/>
      <c r="AD2713" t="s">
        <v>86</v>
      </c>
      <c r="AE2713" t="s"/>
      <c r="AF2713" t="s"/>
      <c r="AG2713" t="s"/>
      <c r="AH2713" t="s"/>
      <c r="AI2713" t="s"/>
      <c r="AJ2713" t="s"/>
      <c r="AK2713" t="s">
        <v>87</v>
      </c>
      <c r="AL2713" t="s"/>
      <c r="AM2713" t="s"/>
      <c r="AN2713" t="s">
        <v>87</v>
      </c>
      <c r="AO2713" t="s"/>
      <c r="AP2713" t="n">
        <v>57</v>
      </c>
      <c r="AQ2713" t="s">
        <v>88</v>
      </c>
      <c r="AR2713" t="s">
        <v>133</v>
      </c>
      <c r="AS2713" t="s"/>
      <c r="AT2713" t="s">
        <v>90</v>
      </c>
      <c r="AU2713" t="s"/>
      <c r="AV2713" t="s"/>
      <c r="AW2713" t="s"/>
      <c r="AX2713" t="s"/>
      <c r="AY2713" t="n">
        <v>2311917</v>
      </c>
      <c r="AZ2713" t="s">
        <v>597</v>
      </c>
      <c r="BA2713" t="s"/>
      <c r="BB2713" t="n">
        <v>28907</v>
      </c>
      <c r="BC2713" t="n">
        <v>53.647315</v>
      </c>
      <c r="BD2713" t="n">
        <v>53.647315</v>
      </c>
      <c r="BE2713" t="s"/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92</v>
      </c>
    </row>
    <row r="2714" spans="1:70">
      <c r="A2714" t="s">
        <v>70</v>
      </c>
      <c r="B2714" t="s">
        <v>71</v>
      </c>
      <c r="C2714" t="s">
        <v>72</v>
      </c>
      <c r="D2714" t="n">
        <v>2</v>
      </c>
      <c r="E2714" t="s">
        <v>595</v>
      </c>
      <c r="F2714" t="n">
        <v>-1</v>
      </c>
      <c r="G2714" t="s">
        <v>74</v>
      </c>
      <c r="H2714" t="s">
        <v>75</v>
      </c>
      <c r="I2714" t="s"/>
      <c r="J2714" t="s">
        <v>74</v>
      </c>
      <c r="K2714" t="n">
        <v>129</v>
      </c>
      <c r="L2714" t="s">
        <v>76</v>
      </c>
      <c r="M2714" t="s"/>
      <c r="N2714" t="s">
        <v>604</v>
      </c>
      <c r="O2714" t="s">
        <v>78</v>
      </c>
      <c r="P2714" t="s">
        <v>595</v>
      </c>
      <c r="Q2714" t="s"/>
      <c r="R2714" t="s">
        <v>242</v>
      </c>
      <c r="S2714" t="s">
        <v>208</v>
      </c>
      <c r="T2714" t="s">
        <v>81</v>
      </c>
      <c r="U2714" t="s">
        <v>82</v>
      </c>
      <c r="V2714" t="s">
        <v>83</v>
      </c>
      <c r="W2714" t="s">
        <v>84</v>
      </c>
      <c r="X2714" t="s"/>
      <c r="Y2714" t="s">
        <v>85</v>
      </c>
      <c r="Z2714">
        <f>HYPERLINK("https://hotel-media.eclerx.com/savepage/tk_15468537729691732_sr_273.html","info")</f>
        <v/>
      </c>
      <c r="AA2714" t="n">
        <v>-2311917</v>
      </c>
      <c r="AB2714" t="s"/>
      <c r="AC2714" t="s"/>
      <c r="AD2714" t="s">
        <v>86</v>
      </c>
      <c r="AE2714" t="s"/>
      <c r="AF2714" t="s"/>
      <c r="AG2714" t="s"/>
      <c r="AH2714" t="s"/>
      <c r="AI2714" t="s"/>
      <c r="AJ2714" t="s"/>
      <c r="AK2714" t="s">
        <v>87</v>
      </c>
      <c r="AL2714" t="s"/>
      <c r="AM2714" t="s"/>
      <c r="AN2714" t="s">
        <v>87</v>
      </c>
      <c r="AO2714" t="s"/>
      <c r="AP2714" t="n">
        <v>57</v>
      </c>
      <c r="AQ2714" t="s">
        <v>88</v>
      </c>
      <c r="AR2714" t="s">
        <v>89</v>
      </c>
      <c r="AS2714" t="s"/>
      <c r="AT2714" t="s">
        <v>90</v>
      </c>
      <c r="AU2714" t="s"/>
      <c r="AV2714" t="s"/>
      <c r="AW2714" t="s"/>
      <c r="AX2714" t="s"/>
      <c r="AY2714" t="n">
        <v>2311917</v>
      </c>
      <c r="AZ2714" t="s">
        <v>597</v>
      </c>
      <c r="BA2714" t="s"/>
      <c r="BB2714" t="n">
        <v>28907</v>
      </c>
      <c r="BC2714" t="n">
        <v>53.647315</v>
      </c>
      <c r="BD2714" t="n">
        <v>53.647315</v>
      </c>
      <c r="BE2714" t="s"/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92</v>
      </c>
    </row>
    <row r="2715" spans="1:70">
      <c r="A2715" t="s">
        <v>70</v>
      </c>
      <c r="B2715" t="s">
        <v>71</v>
      </c>
      <c r="C2715" t="s">
        <v>72</v>
      </c>
      <c r="D2715" t="n">
        <v>2</v>
      </c>
      <c r="E2715" t="s">
        <v>595</v>
      </c>
      <c r="F2715" t="n">
        <v>-1</v>
      </c>
      <c r="G2715" t="s">
        <v>74</v>
      </c>
      <c r="H2715" t="s">
        <v>75</v>
      </c>
      <c r="I2715" t="s"/>
      <c r="J2715" t="s">
        <v>74</v>
      </c>
      <c r="K2715" t="n">
        <v>130</v>
      </c>
      <c r="L2715" t="s">
        <v>76</v>
      </c>
      <c r="M2715" t="s"/>
      <c r="N2715" t="s">
        <v>128</v>
      </c>
      <c r="O2715" t="s">
        <v>78</v>
      </c>
      <c r="P2715" t="s">
        <v>595</v>
      </c>
      <c r="Q2715" t="s"/>
      <c r="R2715" t="s">
        <v>242</v>
      </c>
      <c r="S2715" t="s">
        <v>271</v>
      </c>
      <c r="T2715" t="s">
        <v>81</v>
      </c>
      <c r="U2715" t="s">
        <v>82</v>
      </c>
      <c r="V2715" t="s">
        <v>83</v>
      </c>
      <c r="W2715" t="s">
        <v>84</v>
      </c>
      <c r="X2715" t="s"/>
      <c r="Y2715" t="s">
        <v>85</v>
      </c>
      <c r="Z2715">
        <f>HYPERLINK("https://hotel-media.eclerx.com/savepage/tk_15468537729691732_sr_273.html","info")</f>
        <v/>
      </c>
      <c r="AA2715" t="n">
        <v>-2311917</v>
      </c>
      <c r="AB2715" t="s"/>
      <c r="AC2715" t="s"/>
      <c r="AD2715" t="s">
        <v>86</v>
      </c>
      <c r="AE2715" t="s"/>
      <c r="AF2715" t="s"/>
      <c r="AG2715" t="s"/>
      <c r="AH2715" t="s"/>
      <c r="AI2715" t="s"/>
      <c r="AJ2715" t="s"/>
      <c r="AK2715" t="s">
        <v>87</v>
      </c>
      <c r="AL2715" t="s"/>
      <c r="AM2715" t="s"/>
      <c r="AN2715" t="s">
        <v>87</v>
      </c>
      <c r="AO2715" t="s"/>
      <c r="AP2715" t="n">
        <v>57</v>
      </c>
      <c r="AQ2715" t="s">
        <v>88</v>
      </c>
      <c r="AR2715" t="s">
        <v>124</v>
      </c>
      <c r="AS2715" t="s"/>
      <c r="AT2715" t="s">
        <v>90</v>
      </c>
      <c r="AU2715" t="s"/>
      <c r="AV2715" t="s"/>
      <c r="AW2715" t="s"/>
      <c r="AX2715" t="s"/>
      <c r="AY2715" t="n">
        <v>2311917</v>
      </c>
      <c r="AZ2715" t="s">
        <v>597</v>
      </c>
      <c r="BA2715" t="s"/>
      <c r="BB2715" t="n">
        <v>28907</v>
      </c>
      <c r="BC2715" t="n">
        <v>53.647315</v>
      </c>
      <c r="BD2715" t="n">
        <v>53.647315</v>
      </c>
      <c r="BE2715" t="s"/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92</v>
      </c>
    </row>
    <row r="2716" spans="1:70">
      <c r="A2716" t="s">
        <v>70</v>
      </c>
      <c r="B2716" t="s">
        <v>71</v>
      </c>
      <c r="C2716" t="s">
        <v>72</v>
      </c>
      <c r="D2716" t="n">
        <v>2</v>
      </c>
      <c r="E2716" t="s">
        <v>595</v>
      </c>
      <c r="F2716" t="n">
        <v>-1</v>
      </c>
      <c r="G2716" t="s">
        <v>74</v>
      </c>
      <c r="H2716" t="s">
        <v>75</v>
      </c>
      <c r="I2716" t="s"/>
      <c r="J2716" t="s">
        <v>74</v>
      </c>
      <c r="K2716" t="n">
        <v>130</v>
      </c>
      <c r="L2716" t="s">
        <v>76</v>
      </c>
      <c r="M2716" t="s"/>
      <c r="N2716" t="s">
        <v>128</v>
      </c>
      <c r="O2716" t="s">
        <v>78</v>
      </c>
      <c r="P2716" t="s">
        <v>595</v>
      </c>
      <c r="Q2716" t="s"/>
      <c r="R2716" t="s">
        <v>242</v>
      </c>
      <c r="S2716" t="s">
        <v>271</v>
      </c>
      <c r="T2716" t="s">
        <v>81</v>
      </c>
      <c r="U2716" t="s">
        <v>82</v>
      </c>
      <c r="V2716" t="s">
        <v>83</v>
      </c>
      <c r="W2716" t="s">
        <v>84</v>
      </c>
      <c r="X2716" t="s"/>
      <c r="Y2716" t="s">
        <v>85</v>
      </c>
      <c r="Z2716">
        <f>HYPERLINK("https://hotel-media.eclerx.com/savepage/tk_15468537729691732_sr_273.html","info")</f>
        <v/>
      </c>
      <c r="AA2716" t="n">
        <v>-2311917</v>
      </c>
      <c r="AB2716" t="s"/>
      <c r="AC2716" t="s"/>
      <c r="AD2716" t="s">
        <v>86</v>
      </c>
      <c r="AE2716" t="s"/>
      <c r="AF2716" t="s"/>
      <c r="AG2716" t="s"/>
      <c r="AH2716" t="s"/>
      <c r="AI2716" t="s"/>
      <c r="AJ2716" t="s"/>
      <c r="AK2716" t="s">
        <v>87</v>
      </c>
      <c r="AL2716" t="s"/>
      <c r="AM2716" t="s"/>
      <c r="AN2716" t="s">
        <v>87</v>
      </c>
      <c r="AO2716" t="s"/>
      <c r="AP2716" t="n">
        <v>57</v>
      </c>
      <c r="AQ2716" t="s">
        <v>88</v>
      </c>
      <c r="AR2716" t="s">
        <v>599</v>
      </c>
      <c r="AS2716" t="s"/>
      <c r="AT2716" t="s">
        <v>90</v>
      </c>
      <c r="AU2716" t="s"/>
      <c r="AV2716" t="s"/>
      <c r="AW2716" t="s"/>
      <c r="AX2716" t="s"/>
      <c r="AY2716" t="n">
        <v>2311917</v>
      </c>
      <c r="AZ2716" t="s">
        <v>597</v>
      </c>
      <c r="BA2716" t="s"/>
      <c r="BB2716" t="n">
        <v>28907</v>
      </c>
      <c r="BC2716" t="n">
        <v>53.647315</v>
      </c>
      <c r="BD2716" t="n">
        <v>53.647315</v>
      </c>
      <c r="BE2716" t="s"/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92</v>
      </c>
    </row>
    <row r="2717" spans="1:70">
      <c r="A2717" t="s">
        <v>70</v>
      </c>
      <c r="B2717" t="s">
        <v>71</v>
      </c>
      <c r="C2717" t="s">
        <v>72</v>
      </c>
      <c r="D2717" t="n">
        <v>2</v>
      </c>
      <c r="E2717" t="s">
        <v>595</v>
      </c>
      <c r="F2717" t="n">
        <v>-1</v>
      </c>
      <c r="G2717" t="s">
        <v>74</v>
      </c>
      <c r="H2717" t="s">
        <v>75</v>
      </c>
      <c r="I2717" t="s"/>
      <c r="J2717" t="s">
        <v>74</v>
      </c>
      <c r="K2717" t="n">
        <v>134</v>
      </c>
      <c r="L2717" t="s">
        <v>76</v>
      </c>
      <c r="M2717" t="s"/>
      <c r="N2717" t="s">
        <v>605</v>
      </c>
      <c r="O2717" t="s">
        <v>78</v>
      </c>
      <c r="P2717" t="s">
        <v>595</v>
      </c>
      <c r="Q2717" t="s"/>
      <c r="R2717" t="s">
        <v>242</v>
      </c>
      <c r="S2717" t="s">
        <v>303</v>
      </c>
      <c r="T2717" t="s">
        <v>81</v>
      </c>
      <c r="U2717" t="s">
        <v>82</v>
      </c>
      <c r="V2717" t="s">
        <v>83</v>
      </c>
      <c r="W2717" t="s">
        <v>97</v>
      </c>
      <c r="X2717" t="s"/>
      <c r="Y2717" t="s">
        <v>85</v>
      </c>
      <c r="Z2717">
        <f>HYPERLINK("https://hotel-media.eclerx.com/savepage/tk_15468537729691732_sr_273.html","info")</f>
        <v/>
      </c>
      <c r="AA2717" t="n">
        <v>-2311917</v>
      </c>
      <c r="AB2717" t="s"/>
      <c r="AC2717" t="s"/>
      <c r="AD2717" t="s">
        <v>86</v>
      </c>
      <c r="AE2717" t="s"/>
      <c r="AF2717" t="s"/>
      <c r="AG2717" t="s"/>
      <c r="AH2717" t="s"/>
      <c r="AI2717" t="s"/>
      <c r="AJ2717" t="s"/>
      <c r="AK2717" t="s">
        <v>87</v>
      </c>
      <c r="AL2717" t="s"/>
      <c r="AM2717" t="s"/>
      <c r="AN2717" t="s">
        <v>87</v>
      </c>
      <c r="AO2717" t="s"/>
      <c r="AP2717" t="n">
        <v>57</v>
      </c>
      <c r="AQ2717" t="s">
        <v>88</v>
      </c>
      <c r="AR2717" t="s">
        <v>89</v>
      </c>
      <c r="AS2717" t="s"/>
      <c r="AT2717" t="s">
        <v>90</v>
      </c>
      <c r="AU2717" t="s"/>
      <c r="AV2717" t="s"/>
      <c r="AW2717" t="s"/>
      <c r="AX2717" t="s"/>
      <c r="AY2717" t="n">
        <v>2311917</v>
      </c>
      <c r="AZ2717" t="s">
        <v>597</v>
      </c>
      <c r="BA2717" t="s"/>
      <c r="BB2717" t="n">
        <v>28907</v>
      </c>
      <c r="BC2717" t="n">
        <v>53.647315</v>
      </c>
      <c r="BD2717" t="n">
        <v>53.647315</v>
      </c>
      <c r="BE2717" t="s"/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92</v>
      </c>
    </row>
    <row r="2718" spans="1:70">
      <c r="A2718" t="s">
        <v>70</v>
      </c>
      <c r="B2718" t="s">
        <v>71</v>
      </c>
      <c r="C2718" t="s">
        <v>72</v>
      </c>
      <c r="D2718" t="n">
        <v>2</v>
      </c>
      <c r="E2718" t="s">
        <v>595</v>
      </c>
      <c r="F2718" t="n">
        <v>-1</v>
      </c>
      <c r="G2718" t="s">
        <v>74</v>
      </c>
      <c r="H2718" t="s">
        <v>75</v>
      </c>
      <c r="I2718" t="s"/>
      <c r="J2718" t="s">
        <v>74</v>
      </c>
      <c r="K2718" t="n">
        <v>142</v>
      </c>
      <c r="L2718" t="s">
        <v>76</v>
      </c>
      <c r="M2718" t="s"/>
      <c r="N2718" t="s">
        <v>128</v>
      </c>
      <c r="O2718" t="s">
        <v>78</v>
      </c>
      <c r="P2718" t="s">
        <v>595</v>
      </c>
      <c r="Q2718" t="s"/>
      <c r="R2718" t="s">
        <v>242</v>
      </c>
      <c r="S2718" t="s">
        <v>606</v>
      </c>
      <c r="T2718" t="s">
        <v>81</v>
      </c>
      <c r="U2718" t="s">
        <v>82</v>
      </c>
      <c r="V2718" t="s">
        <v>83</v>
      </c>
      <c r="W2718" t="s">
        <v>84</v>
      </c>
      <c r="X2718" t="s"/>
      <c r="Y2718" t="s">
        <v>85</v>
      </c>
      <c r="Z2718">
        <f>HYPERLINK("https://hotel-media.eclerx.com/savepage/tk_15468537729691732_sr_273.html","info")</f>
        <v/>
      </c>
      <c r="AA2718" t="n">
        <v>-2311917</v>
      </c>
      <c r="AB2718" t="s"/>
      <c r="AC2718" t="s"/>
      <c r="AD2718" t="s">
        <v>86</v>
      </c>
      <c r="AE2718" t="s"/>
      <c r="AF2718" t="s"/>
      <c r="AG2718" t="s"/>
      <c r="AH2718" t="s"/>
      <c r="AI2718" t="s"/>
      <c r="AJ2718" t="s"/>
      <c r="AK2718" t="s">
        <v>87</v>
      </c>
      <c r="AL2718" t="s"/>
      <c r="AM2718" t="s"/>
      <c r="AN2718" t="s">
        <v>87</v>
      </c>
      <c r="AO2718" t="s"/>
      <c r="AP2718" t="n">
        <v>57</v>
      </c>
      <c r="AQ2718" t="s">
        <v>88</v>
      </c>
      <c r="AR2718" t="s">
        <v>124</v>
      </c>
      <c r="AS2718" t="s"/>
      <c r="AT2718" t="s">
        <v>90</v>
      </c>
      <c r="AU2718" t="s"/>
      <c r="AV2718" t="s"/>
      <c r="AW2718" t="s"/>
      <c r="AX2718" t="s"/>
      <c r="AY2718" t="n">
        <v>2311917</v>
      </c>
      <c r="AZ2718" t="s">
        <v>597</v>
      </c>
      <c r="BA2718" t="s"/>
      <c r="BB2718" t="n">
        <v>28907</v>
      </c>
      <c r="BC2718" t="n">
        <v>53.647315</v>
      </c>
      <c r="BD2718" t="n">
        <v>53.647315</v>
      </c>
      <c r="BE2718" t="s"/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92</v>
      </c>
    </row>
    <row r="2719" spans="1:70">
      <c r="A2719" t="s">
        <v>70</v>
      </c>
      <c r="B2719" t="s">
        <v>71</v>
      </c>
      <c r="C2719" t="s">
        <v>72</v>
      </c>
      <c r="D2719" t="n">
        <v>2</v>
      </c>
      <c r="E2719" t="s">
        <v>595</v>
      </c>
      <c r="F2719" t="n">
        <v>-1</v>
      </c>
      <c r="G2719" t="s">
        <v>74</v>
      </c>
      <c r="H2719" t="s">
        <v>75</v>
      </c>
      <c r="I2719" t="s"/>
      <c r="J2719" t="s">
        <v>74</v>
      </c>
      <c r="K2719" t="n">
        <v>142</v>
      </c>
      <c r="L2719" t="s">
        <v>76</v>
      </c>
      <c r="M2719" t="s"/>
      <c r="N2719" t="s">
        <v>128</v>
      </c>
      <c r="O2719" t="s">
        <v>78</v>
      </c>
      <c r="P2719" t="s">
        <v>595</v>
      </c>
      <c r="Q2719" t="s"/>
      <c r="R2719" t="s">
        <v>242</v>
      </c>
      <c r="S2719" t="s">
        <v>606</v>
      </c>
      <c r="T2719" t="s">
        <v>81</v>
      </c>
      <c r="U2719" t="s">
        <v>82</v>
      </c>
      <c r="V2719" t="s">
        <v>83</v>
      </c>
      <c r="W2719" t="s">
        <v>84</v>
      </c>
      <c r="X2719" t="s"/>
      <c r="Y2719" t="s">
        <v>85</v>
      </c>
      <c r="Z2719">
        <f>HYPERLINK("https://hotel-media.eclerx.com/savepage/tk_15468537729691732_sr_273.html","info")</f>
        <v/>
      </c>
      <c r="AA2719" t="n">
        <v>-2311917</v>
      </c>
      <c r="AB2719" t="s"/>
      <c r="AC2719" t="s"/>
      <c r="AD2719" t="s">
        <v>86</v>
      </c>
      <c r="AE2719" t="s"/>
      <c r="AF2719" t="s"/>
      <c r="AG2719" t="s"/>
      <c r="AH2719" t="s"/>
      <c r="AI2719" t="s"/>
      <c r="AJ2719" t="s"/>
      <c r="AK2719" t="s">
        <v>87</v>
      </c>
      <c r="AL2719" t="s"/>
      <c r="AM2719" t="s"/>
      <c r="AN2719" t="s">
        <v>87</v>
      </c>
      <c r="AO2719" t="s"/>
      <c r="AP2719" t="n">
        <v>57</v>
      </c>
      <c r="AQ2719" t="s">
        <v>88</v>
      </c>
      <c r="AR2719" t="s">
        <v>124</v>
      </c>
      <c r="AS2719" t="s"/>
      <c r="AT2719" t="s">
        <v>90</v>
      </c>
      <c r="AU2719" t="s"/>
      <c r="AV2719" t="s"/>
      <c r="AW2719" t="s"/>
      <c r="AX2719" t="s"/>
      <c r="AY2719" t="n">
        <v>2311917</v>
      </c>
      <c r="AZ2719" t="s">
        <v>597</v>
      </c>
      <c r="BA2719" t="s"/>
      <c r="BB2719" t="n">
        <v>28907</v>
      </c>
      <c r="BC2719" t="n">
        <v>53.647315</v>
      </c>
      <c r="BD2719" t="n">
        <v>53.647315</v>
      </c>
      <c r="BE2719" t="s"/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92</v>
      </c>
    </row>
    <row r="2720" spans="1:70">
      <c r="A2720" t="s">
        <v>70</v>
      </c>
      <c r="B2720" t="s">
        <v>71</v>
      </c>
      <c r="C2720" t="s">
        <v>72</v>
      </c>
      <c r="D2720" t="n">
        <v>2</v>
      </c>
      <c r="E2720" t="s">
        <v>595</v>
      </c>
      <c r="F2720" t="n">
        <v>-1</v>
      </c>
      <c r="G2720" t="s">
        <v>74</v>
      </c>
      <c r="H2720" t="s">
        <v>75</v>
      </c>
      <c r="I2720" t="s"/>
      <c r="J2720" t="s">
        <v>74</v>
      </c>
      <c r="K2720" t="n">
        <v>142</v>
      </c>
      <c r="L2720" t="s">
        <v>76</v>
      </c>
      <c r="M2720" t="s"/>
      <c r="N2720" t="s">
        <v>128</v>
      </c>
      <c r="O2720" t="s">
        <v>78</v>
      </c>
      <c r="P2720" t="s">
        <v>595</v>
      </c>
      <c r="Q2720" t="s"/>
      <c r="R2720" t="s">
        <v>242</v>
      </c>
      <c r="S2720" t="s">
        <v>606</v>
      </c>
      <c r="T2720" t="s">
        <v>81</v>
      </c>
      <c r="U2720" t="s">
        <v>82</v>
      </c>
      <c r="V2720" t="s">
        <v>83</v>
      </c>
      <c r="W2720" t="s">
        <v>84</v>
      </c>
      <c r="X2720" t="s"/>
      <c r="Y2720" t="s">
        <v>85</v>
      </c>
      <c r="Z2720">
        <f>HYPERLINK("https://hotel-media.eclerx.com/savepage/tk_15468537729691732_sr_273.html","info")</f>
        <v/>
      </c>
      <c r="AA2720" t="n">
        <v>-2311917</v>
      </c>
      <c r="AB2720" t="s"/>
      <c r="AC2720" t="s"/>
      <c r="AD2720" t="s">
        <v>86</v>
      </c>
      <c r="AE2720" t="s"/>
      <c r="AF2720" t="s"/>
      <c r="AG2720" t="s"/>
      <c r="AH2720" t="s"/>
      <c r="AI2720" t="s"/>
      <c r="AJ2720" t="s"/>
      <c r="AK2720" t="s">
        <v>87</v>
      </c>
      <c r="AL2720" t="s"/>
      <c r="AM2720" t="s"/>
      <c r="AN2720" t="s">
        <v>87</v>
      </c>
      <c r="AO2720" t="s"/>
      <c r="AP2720" t="n">
        <v>57</v>
      </c>
      <c r="AQ2720" t="s">
        <v>88</v>
      </c>
      <c r="AR2720" t="s">
        <v>599</v>
      </c>
      <c r="AS2720" t="s"/>
      <c r="AT2720" t="s">
        <v>90</v>
      </c>
      <c r="AU2720" t="s"/>
      <c r="AV2720" t="s"/>
      <c r="AW2720" t="s"/>
      <c r="AX2720" t="s"/>
      <c r="AY2720" t="n">
        <v>2311917</v>
      </c>
      <c r="AZ2720" t="s">
        <v>597</v>
      </c>
      <c r="BA2720" t="s"/>
      <c r="BB2720" t="n">
        <v>28907</v>
      </c>
      <c r="BC2720" t="n">
        <v>53.647315</v>
      </c>
      <c r="BD2720" t="n">
        <v>53.647315</v>
      </c>
      <c r="BE2720" t="s"/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92</v>
      </c>
    </row>
    <row r="2721" spans="1:70">
      <c r="A2721" t="s">
        <v>70</v>
      </c>
      <c r="B2721" t="s">
        <v>71</v>
      </c>
      <c r="C2721" t="s">
        <v>72</v>
      </c>
      <c r="D2721" t="n">
        <v>2</v>
      </c>
      <c r="E2721" t="s">
        <v>595</v>
      </c>
      <c r="F2721" t="n">
        <v>-1</v>
      </c>
      <c r="G2721" t="s">
        <v>74</v>
      </c>
      <c r="H2721" t="s">
        <v>75</v>
      </c>
      <c r="I2721" t="s"/>
      <c r="J2721" t="s">
        <v>74</v>
      </c>
      <c r="K2721" t="n">
        <v>142</v>
      </c>
      <c r="L2721" t="s">
        <v>76</v>
      </c>
      <c r="M2721" t="s"/>
      <c r="N2721" t="s">
        <v>128</v>
      </c>
      <c r="O2721" t="s">
        <v>78</v>
      </c>
      <c r="P2721" t="s">
        <v>595</v>
      </c>
      <c r="Q2721" t="s"/>
      <c r="R2721" t="s">
        <v>242</v>
      </c>
      <c r="S2721" t="s">
        <v>606</v>
      </c>
      <c r="T2721" t="s">
        <v>81</v>
      </c>
      <c r="U2721" t="s">
        <v>82</v>
      </c>
      <c r="V2721" t="s">
        <v>83</v>
      </c>
      <c r="W2721" t="s">
        <v>84</v>
      </c>
      <c r="X2721" t="s"/>
      <c r="Y2721" t="s">
        <v>85</v>
      </c>
      <c r="Z2721">
        <f>HYPERLINK("https://hotel-media.eclerx.com/savepage/tk_15468537729691732_sr_273.html","info")</f>
        <v/>
      </c>
      <c r="AA2721" t="n">
        <v>-2311917</v>
      </c>
      <c r="AB2721" t="s"/>
      <c r="AC2721" t="s"/>
      <c r="AD2721" t="s">
        <v>86</v>
      </c>
      <c r="AE2721" t="s"/>
      <c r="AF2721" t="s"/>
      <c r="AG2721" t="s"/>
      <c r="AH2721" t="s"/>
      <c r="AI2721" t="s"/>
      <c r="AJ2721" t="s"/>
      <c r="AK2721" t="s">
        <v>87</v>
      </c>
      <c r="AL2721" t="s"/>
      <c r="AM2721" t="s"/>
      <c r="AN2721" t="s">
        <v>87</v>
      </c>
      <c r="AO2721" t="s"/>
      <c r="AP2721" t="n">
        <v>57</v>
      </c>
      <c r="AQ2721" t="s">
        <v>88</v>
      </c>
      <c r="AR2721" t="s">
        <v>599</v>
      </c>
      <c r="AS2721" t="s"/>
      <c r="AT2721" t="s">
        <v>90</v>
      </c>
      <c r="AU2721" t="s"/>
      <c r="AV2721" t="s"/>
      <c r="AW2721" t="s"/>
      <c r="AX2721" t="s"/>
      <c r="AY2721" t="n">
        <v>2311917</v>
      </c>
      <c r="AZ2721" t="s">
        <v>597</v>
      </c>
      <c r="BA2721" t="s"/>
      <c r="BB2721" t="n">
        <v>28907</v>
      </c>
      <c r="BC2721" t="n">
        <v>53.647315</v>
      </c>
      <c r="BD2721" t="n">
        <v>53.647315</v>
      </c>
      <c r="BE2721" t="s"/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92</v>
      </c>
    </row>
    <row r="2722" spans="1:70">
      <c r="A2722" t="s">
        <v>70</v>
      </c>
      <c r="B2722" t="s">
        <v>71</v>
      </c>
      <c r="C2722" t="s">
        <v>72</v>
      </c>
      <c r="D2722" t="n">
        <v>2</v>
      </c>
      <c r="E2722" t="s">
        <v>595</v>
      </c>
      <c r="F2722" t="n">
        <v>-1</v>
      </c>
      <c r="G2722" t="s">
        <v>74</v>
      </c>
      <c r="H2722" t="s">
        <v>75</v>
      </c>
      <c r="I2722" t="s"/>
      <c r="J2722" t="s">
        <v>74</v>
      </c>
      <c r="K2722" t="n">
        <v>149</v>
      </c>
      <c r="L2722" t="s">
        <v>76</v>
      </c>
      <c r="M2722" t="s"/>
      <c r="N2722" t="s">
        <v>607</v>
      </c>
      <c r="O2722" t="s">
        <v>78</v>
      </c>
      <c r="P2722" t="s">
        <v>595</v>
      </c>
      <c r="Q2722" t="s"/>
      <c r="R2722" t="s">
        <v>242</v>
      </c>
      <c r="S2722" t="s">
        <v>568</v>
      </c>
      <c r="T2722" t="s">
        <v>81</v>
      </c>
      <c r="U2722" t="s">
        <v>82</v>
      </c>
      <c r="V2722" t="s">
        <v>83</v>
      </c>
      <c r="W2722" t="s">
        <v>97</v>
      </c>
      <c r="X2722" t="s"/>
      <c r="Y2722" t="s">
        <v>85</v>
      </c>
      <c r="Z2722">
        <f>HYPERLINK("https://hotel-media.eclerx.com/savepage/tk_15468537729691732_sr_273.html","info")</f>
        <v/>
      </c>
      <c r="AA2722" t="n">
        <v>-2311917</v>
      </c>
      <c r="AB2722" t="s"/>
      <c r="AC2722" t="s"/>
      <c r="AD2722" t="s">
        <v>86</v>
      </c>
      <c r="AE2722" t="s"/>
      <c r="AF2722" t="s"/>
      <c r="AG2722" t="s"/>
      <c r="AH2722" t="s"/>
      <c r="AI2722" t="s"/>
      <c r="AJ2722" t="s"/>
      <c r="AK2722" t="s">
        <v>87</v>
      </c>
      <c r="AL2722" t="s"/>
      <c r="AM2722" t="s"/>
      <c r="AN2722" t="s">
        <v>87</v>
      </c>
      <c r="AO2722" t="s"/>
      <c r="AP2722" t="n">
        <v>57</v>
      </c>
      <c r="AQ2722" t="s">
        <v>88</v>
      </c>
      <c r="AR2722" t="s">
        <v>89</v>
      </c>
      <c r="AS2722" t="s"/>
      <c r="AT2722" t="s">
        <v>90</v>
      </c>
      <c r="AU2722" t="s"/>
      <c r="AV2722" t="s"/>
      <c r="AW2722" t="s"/>
      <c r="AX2722" t="s"/>
      <c r="AY2722" t="n">
        <v>2311917</v>
      </c>
      <c r="AZ2722" t="s">
        <v>597</v>
      </c>
      <c r="BA2722" t="s"/>
      <c r="BB2722" t="n">
        <v>28907</v>
      </c>
      <c r="BC2722" t="n">
        <v>53.647315</v>
      </c>
      <c r="BD2722" t="n">
        <v>53.647315</v>
      </c>
      <c r="BE2722" t="s"/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92</v>
      </c>
    </row>
    <row r="2723" spans="1:70">
      <c r="A2723" t="s">
        <v>70</v>
      </c>
      <c r="B2723" t="s">
        <v>71</v>
      </c>
      <c r="C2723" t="s">
        <v>72</v>
      </c>
      <c r="D2723" t="n">
        <v>2</v>
      </c>
      <c r="E2723" t="s">
        <v>608</v>
      </c>
      <c r="F2723" t="n">
        <v>-1</v>
      </c>
      <c r="G2723" t="s">
        <v>74</v>
      </c>
      <c r="H2723" t="s">
        <v>75</v>
      </c>
      <c r="I2723" t="s"/>
      <c r="J2723" t="s">
        <v>74</v>
      </c>
      <c r="K2723" t="n">
        <v>96</v>
      </c>
      <c r="L2723" t="s">
        <v>76</v>
      </c>
      <c r="M2723" t="s"/>
      <c r="N2723" t="s">
        <v>609</v>
      </c>
      <c r="O2723" t="s">
        <v>78</v>
      </c>
      <c r="P2723" t="s">
        <v>608</v>
      </c>
      <c r="Q2723" t="s"/>
      <c r="R2723" t="s">
        <v>220</v>
      </c>
      <c r="S2723" t="s">
        <v>250</v>
      </c>
      <c r="T2723" t="s">
        <v>81</v>
      </c>
      <c r="U2723" t="s">
        <v>82</v>
      </c>
      <c r="V2723" t="s">
        <v>83</v>
      </c>
      <c r="W2723" t="s">
        <v>84</v>
      </c>
      <c r="X2723" t="s"/>
      <c r="Y2723" t="s">
        <v>85</v>
      </c>
      <c r="Z2723">
        <f>HYPERLINK("https://hotel-media.eclerx.com/savepage/tk_15468537212332823_sr_273.html","info")</f>
        <v/>
      </c>
      <c r="AA2723" t="n">
        <v>-2311846</v>
      </c>
      <c r="AB2723" t="s"/>
      <c r="AC2723" t="s"/>
      <c r="AD2723" t="s">
        <v>86</v>
      </c>
      <c r="AE2723" t="s"/>
      <c r="AF2723" t="s"/>
      <c r="AG2723" t="s"/>
      <c r="AH2723" t="s"/>
      <c r="AI2723" t="s"/>
      <c r="AJ2723" t="s"/>
      <c r="AK2723" t="s">
        <v>87</v>
      </c>
      <c r="AL2723" t="s"/>
      <c r="AM2723" t="s"/>
      <c r="AN2723" t="s">
        <v>87</v>
      </c>
      <c r="AO2723" t="s"/>
      <c r="AP2723" t="n">
        <v>40</v>
      </c>
      <c r="AQ2723" t="s">
        <v>88</v>
      </c>
      <c r="AR2723" t="s">
        <v>124</v>
      </c>
      <c r="AS2723" t="s"/>
      <c r="AT2723" t="s">
        <v>90</v>
      </c>
      <c r="AU2723" t="s"/>
      <c r="AV2723" t="s"/>
      <c r="AW2723" t="s"/>
      <c r="AX2723" t="s"/>
      <c r="AY2723" t="n">
        <v>2311846</v>
      </c>
      <c r="AZ2723" t="s">
        <v>610</v>
      </c>
      <c r="BA2723" t="s"/>
      <c r="BB2723" t="n">
        <v>40285</v>
      </c>
      <c r="BC2723" t="n">
        <v>53.538054</v>
      </c>
      <c r="BD2723" t="n">
        <v>53.538054</v>
      </c>
      <c r="BE2723" t="s"/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92</v>
      </c>
    </row>
    <row r="2724" spans="1:70">
      <c r="A2724" t="s">
        <v>70</v>
      </c>
      <c r="B2724" t="s">
        <v>71</v>
      </c>
      <c r="C2724" t="s">
        <v>72</v>
      </c>
      <c r="D2724" t="n">
        <v>2</v>
      </c>
      <c r="E2724" t="s">
        <v>608</v>
      </c>
      <c r="F2724" t="n">
        <v>-1</v>
      </c>
      <c r="G2724" t="s">
        <v>74</v>
      </c>
      <c r="H2724" t="s">
        <v>75</v>
      </c>
      <c r="I2724" t="s"/>
      <c r="J2724" t="s">
        <v>74</v>
      </c>
      <c r="K2724" t="n">
        <v>96</v>
      </c>
      <c r="L2724" t="s">
        <v>76</v>
      </c>
      <c r="M2724" t="s"/>
      <c r="N2724" t="s">
        <v>609</v>
      </c>
      <c r="O2724" t="s">
        <v>78</v>
      </c>
      <c r="P2724" t="s">
        <v>608</v>
      </c>
      <c r="Q2724" t="s"/>
      <c r="R2724" t="s">
        <v>220</v>
      </c>
      <c r="S2724" t="s">
        <v>250</v>
      </c>
      <c r="T2724" t="s">
        <v>81</v>
      </c>
      <c r="U2724" t="s">
        <v>82</v>
      </c>
      <c r="V2724" t="s">
        <v>83</v>
      </c>
      <c r="W2724" t="s">
        <v>84</v>
      </c>
      <c r="X2724" t="s"/>
      <c r="Y2724" t="s">
        <v>85</v>
      </c>
      <c r="Z2724">
        <f>HYPERLINK("https://hotel-media.eclerx.com/savepage/tk_15468537212332823_sr_273.html","info")</f>
        <v/>
      </c>
      <c r="AA2724" t="n">
        <v>-2311846</v>
      </c>
      <c r="AB2724" t="s"/>
      <c r="AC2724" t="s"/>
      <c r="AD2724" t="s">
        <v>86</v>
      </c>
      <c r="AE2724" t="s"/>
      <c r="AF2724" t="s"/>
      <c r="AG2724" t="s"/>
      <c r="AH2724" t="s"/>
      <c r="AI2724" t="s"/>
      <c r="AJ2724" t="s"/>
      <c r="AK2724" t="s">
        <v>87</v>
      </c>
      <c r="AL2724" t="s"/>
      <c r="AM2724" t="s"/>
      <c r="AN2724" t="s">
        <v>87</v>
      </c>
      <c r="AO2724" t="s"/>
      <c r="AP2724" t="n">
        <v>40</v>
      </c>
      <c r="AQ2724" t="s">
        <v>88</v>
      </c>
      <c r="AR2724" t="s">
        <v>119</v>
      </c>
      <c r="AS2724" t="s"/>
      <c r="AT2724" t="s">
        <v>90</v>
      </c>
      <c r="AU2724" t="s"/>
      <c r="AV2724" t="s"/>
      <c r="AW2724" t="s"/>
      <c r="AX2724" t="s"/>
      <c r="AY2724" t="n">
        <v>2311846</v>
      </c>
      <c r="AZ2724" t="s">
        <v>610</v>
      </c>
      <c r="BA2724" t="s"/>
      <c r="BB2724" t="n">
        <v>40285</v>
      </c>
      <c r="BC2724" t="n">
        <v>53.538054</v>
      </c>
      <c r="BD2724" t="n">
        <v>53.538054</v>
      </c>
      <c r="BE2724" t="s"/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92</v>
      </c>
    </row>
    <row r="2725" spans="1:70">
      <c r="A2725" t="s">
        <v>70</v>
      </c>
      <c r="B2725" t="s">
        <v>71</v>
      </c>
      <c r="C2725" t="s">
        <v>72</v>
      </c>
      <c r="D2725" t="n">
        <v>2</v>
      </c>
      <c r="E2725" t="s">
        <v>608</v>
      </c>
      <c r="F2725" t="n">
        <v>-1</v>
      </c>
      <c r="G2725" t="s">
        <v>74</v>
      </c>
      <c r="H2725" t="s">
        <v>75</v>
      </c>
      <c r="I2725" t="s"/>
      <c r="J2725" t="s">
        <v>74</v>
      </c>
      <c r="K2725" t="n">
        <v>96</v>
      </c>
      <c r="L2725" t="s">
        <v>76</v>
      </c>
      <c r="M2725" t="s"/>
      <c r="N2725" t="s">
        <v>611</v>
      </c>
      <c r="O2725" t="s">
        <v>78</v>
      </c>
      <c r="P2725" t="s">
        <v>608</v>
      </c>
      <c r="Q2725" t="s"/>
      <c r="R2725" t="s">
        <v>220</v>
      </c>
      <c r="S2725" t="s">
        <v>250</v>
      </c>
      <c r="T2725" t="s">
        <v>81</v>
      </c>
      <c r="U2725" t="s">
        <v>82</v>
      </c>
      <c r="V2725" t="s">
        <v>83</v>
      </c>
      <c r="W2725" t="s">
        <v>84</v>
      </c>
      <c r="X2725" t="s"/>
      <c r="Y2725" t="s">
        <v>85</v>
      </c>
      <c r="Z2725">
        <f>HYPERLINK("https://hotel-media.eclerx.com/savepage/tk_15468537212332823_sr_273.html","info")</f>
        <v/>
      </c>
      <c r="AA2725" t="n">
        <v>-2311846</v>
      </c>
      <c r="AB2725" t="s"/>
      <c r="AC2725" t="s"/>
      <c r="AD2725" t="s">
        <v>86</v>
      </c>
      <c r="AE2725" t="s"/>
      <c r="AF2725" t="s"/>
      <c r="AG2725" t="s"/>
      <c r="AH2725" t="s"/>
      <c r="AI2725" t="s"/>
      <c r="AJ2725" t="s"/>
      <c r="AK2725" t="s">
        <v>87</v>
      </c>
      <c r="AL2725" t="s"/>
      <c r="AM2725" t="s"/>
      <c r="AN2725" t="s">
        <v>87</v>
      </c>
      <c r="AO2725" t="s"/>
      <c r="AP2725" t="n">
        <v>40</v>
      </c>
      <c r="AQ2725" t="s">
        <v>88</v>
      </c>
      <c r="AR2725" t="s">
        <v>121</v>
      </c>
      <c r="AS2725" t="s"/>
      <c r="AT2725" t="s">
        <v>90</v>
      </c>
      <c r="AU2725" t="s"/>
      <c r="AV2725" t="s"/>
      <c r="AW2725" t="s"/>
      <c r="AX2725" t="s"/>
      <c r="AY2725" t="n">
        <v>2311846</v>
      </c>
      <c r="AZ2725" t="s">
        <v>610</v>
      </c>
      <c r="BA2725" t="s"/>
      <c r="BB2725" t="n">
        <v>40285</v>
      </c>
      <c r="BC2725" t="n">
        <v>53.538054</v>
      </c>
      <c r="BD2725" t="n">
        <v>53.538054</v>
      </c>
      <c r="BE2725" t="s"/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92</v>
      </c>
    </row>
    <row r="2726" spans="1:70">
      <c r="A2726" t="s">
        <v>70</v>
      </c>
      <c r="B2726" t="s">
        <v>71</v>
      </c>
      <c r="C2726" t="s">
        <v>72</v>
      </c>
      <c r="D2726" t="n">
        <v>2</v>
      </c>
      <c r="E2726" t="s">
        <v>608</v>
      </c>
      <c r="F2726" t="n">
        <v>-1</v>
      </c>
      <c r="G2726" t="s">
        <v>74</v>
      </c>
      <c r="H2726" t="s">
        <v>75</v>
      </c>
      <c r="I2726" t="s"/>
      <c r="J2726" t="s">
        <v>74</v>
      </c>
      <c r="K2726" t="n">
        <v>102</v>
      </c>
      <c r="L2726" t="s">
        <v>76</v>
      </c>
      <c r="M2726" t="s"/>
      <c r="N2726" t="s">
        <v>612</v>
      </c>
      <c r="O2726" t="s">
        <v>78</v>
      </c>
      <c r="P2726" t="s">
        <v>608</v>
      </c>
      <c r="Q2726" t="s"/>
      <c r="R2726" t="s">
        <v>220</v>
      </c>
      <c r="S2726" t="s">
        <v>145</v>
      </c>
      <c r="T2726" t="s">
        <v>81</v>
      </c>
      <c r="U2726" t="s">
        <v>82</v>
      </c>
      <c r="V2726" t="s">
        <v>83</v>
      </c>
      <c r="W2726" t="s">
        <v>84</v>
      </c>
      <c r="X2726" t="s"/>
      <c r="Y2726" t="s">
        <v>85</v>
      </c>
      <c r="Z2726">
        <f>HYPERLINK("https://hotel-media.eclerx.com/savepage/tk_15468537212332823_sr_273.html","info")</f>
        <v/>
      </c>
      <c r="AA2726" t="n">
        <v>-2311846</v>
      </c>
      <c r="AB2726" t="s"/>
      <c r="AC2726" t="s"/>
      <c r="AD2726" t="s">
        <v>86</v>
      </c>
      <c r="AE2726" t="s"/>
      <c r="AF2726" t="s"/>
      <c r="AG2726" t="s"/>
      <c r="AH2726" t="s"/>
      <c r="AI2726" t="s"/>
      <c r="AJ2726" t="s"/>
      <c r="AK2726" t="s">
        <v>87</v>
      </c>
      <c r="AL2726" t="s"/>
      <c r="AM2726" t="s"/>
      <c r="AN2726" t="s">
        <v>87</v>
      </c>
      <c r="AO2726" t="s"/>
      <c r="AP2726" t="n">
        <v>40</v>
      </c>
      <c r="AQ2726" t="s">
        <v>88</v>
      </c>
      <c r="AR2726" t="s">
        <v>89</v>
      </c>
      <c r="AS2726" t="s"/>
      <c r="AT2726" t="s">
        <v>90</v>
      </c>
      <c r="AU2726" t="s"/>
      <c r="AV2726" t="s"/>
      <c r="AW2726" t="s"/>
      <c r="AX2726" t="s"/>
      <c r="AY2726" t="n">
        <v>2311846</v>
      </c>
      <c r="AZ2726" t="s">
        <v>610</v>
      </c>
      <c r="BA2726" t="s"/>
      <c r="BB2726" t="n">
        <v>40285</v>
      </c>
      <c r="BC2726" t="n">
        <v>53.538054</v>
      </c>
      <c r="BD2726" t="n">
        <v>53.538054</v>
      </c>
      <c r="BE2726" t="s"/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92</v>
      </c>
    </row>
    <row r="2727" spans="1:70">
      <c r="A2727" t="s">
        <v>70</v>
      </c>
      <c r="B2727" t="s">
        <v>71</v>
      </c>
      <c r="C2727" t="s">
        <v>72</v>
      </c>
      <c r="D2727" t="n">
        <v>2</v>
      </c>
      <c r="E2727" t="s">
        <v>608</v>
      </c>
      <c r="F2727" t="n">
        <v>-1</v>
      </c>
      <c r="G2727" t="s">
        <v>74</v>
      </c>
      <c r="H2727" t="s">
        <v>75</v>
      </c>
      <c r="I2727" t="s"/>
      <c r="J2727" t="s">
        <v>74</v>
      </c>
      <c r="K2727" t="n">
        <v>105</v>
      </c>
      <c r="L2727" t="s">
        <v>76</v>
      </c>
      <c r="M2727" t="s"/>
      <c r="N2727" t="s">
        <v>612</v>
      </c>
      <c r="O2727" t="s">
        <v>78</v>
      </c>
      <c r="P2727" t="s">
        <v>608</v>
      </c>
      <c r="Q2727" t="s"/>
      <c r="R2727" t="s">
        <v>220</v>
      </c>
      <c r="S2727" t="s">
        <v>387</v>
      </c>
      <c r="T2727" t="s">
        <v>81</v>
      </c>
      <c r="U2727" t="s">
        <v>82</v>
      </c>
      <c r="V2727" t="s">
        <v>83</v>
      </c>
      <c r="W2727" t="s">
        <v>84</v>
      </c>
      <c r="X2727" t="s"/>
      <c r="Y2727" t="s">
        <v>85</v>
      </c>
      <c r="Z2727">
        <f>HYPERLINK("https://hotel-media.eclerx.com/savepage/tk_15468537212332823_sr_273.html","info")</f>
        <v/>
      </c>
      <c r="AA2727" t="n">
        <v>-2311846</v>
      </c>
      <c r="AB2727" t="s"/>
      <c r="AC2727" t="s"/>
      <c r="AD2727" t="s">
        <v>86</v>
      </c>
      <c r="AE2727" t="s"/>
      <c r="AF2727" t="s"/>
      <c r="AG2727" t="s"/>
      <c r="AH2727" t="s"/>
      <c r="AI2727" t="s"/>
      <c r="AJ2727" t="s"/>
      <c r="AK2727" t="s">
        <v>87</v>
      </c>
      <c r="AL2727" t="s"/>
      <c r="AM2727" t="s"/>
      <c r="AN2727" t="s">
        <v>87</v>
      </c>
      <c r="AO2727" t="s"/>
      <c r="AP2727" t="n">
        <v>40</v>
      </c>
      <c r="AQ2727" t="s">
        <v>88</v>
      </c>
      <c r="AR2727" t="s">
        <v>114</v>
      </c>
      <c r="AS2727" t="s"/>
      <c r="AT2727" t="s">
        <v>90</v>
      </c>
      <c r="AU2727" t="s"/>
      <c r="AV2727" t="s"/>
      <c r="AW2727" t="s"/>
      <c r="AX2727" t="s"/>
      <c r="AY2727" t="n">
        <v>2311846</v>
      </c>
      <c r="AZ2727" t="s">
        <v>610</v>
      </c>
      <c r="BA2727" t="s"/>
      <c r="BB2727" t="n">
        <v>40285</v>
      </c>
      <c r="BC2727" t="n">
        <v>53.538054</v>
      </c>
      <c r="BD2727" t="n">
        <v>53.538054</v>
      </c>
      <c r="BE2727" t="s"/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92</v>
      </c>
    </row>
    <row r="2728" spans="1:70">
      <c r="A2728" t="s">
        <v>70</v>
      </c>
      <c r="B2728" t="s">
        <v>71</v>
      </c>
      <c r="C2728" t="s">
        <v>72</v>
      </c>
      <c r="D2728" t="n">
        <v>2</v>
      </c>
      <c r="E2728" t="s">
        <v>608</v>
      </c>
      <c r="F2728" t="n">
        <v>-1</v>
      </c>
      <c r="G2728" t="s">
        <v>74</v>
      </c>
      <c r="H2728" t="s">
        <v>75</v>
      </c>
      <c r="I2728" t="s"/>
      <c r="J2728" t="s">
        <v>74</v>
      </c>
      <c r="K2728" t="n">
        <v>111</v>
      </c>
      <c r="L2728" t="s">
        <v>76</v>
      </c>
      <c r="M2728" t="s"/>
      <c r="N2728" t="s">
        <v>367</v>
      </c>
      <c r="O2728" t="s">
        <v>78</v>
      </c>
      <c r="P2728" t="s">
        <v>608</v>
      </c>
      <c r="Q2728" t="s"/>
      <c r="R2728" t="s">
        <v>220</v>
      </c>
      <c r="S2728" t="s">
        <v>560</v>
      </c>
      <c r="T2728" t="s">
        <v>81</v>
      </c>
      <c r="U2728" t="s">
        <v>82</v>
      </c>
      <c r="V2728" t="s">
        <v>83</v>
      </c>
      <c r="W2728" t="s">
        <v>84</v>
      </c>
      <c r="X2728" t="s"/>
      <c r="Y2728" t="s">
        <v>85</v>
      </c>
      <c r="Z2728">
        <f>HYPERLINK("https://hotel-media.eclerx.com/savepage/tk_15468537212332823_sr_273.html","info")</f>
        <v/>
      </c>
      <c r="AA2728" t="n">
        <v>-2311846</v>
      </c>
      <c r="AB2728" t="s"/>
      <c r="AC2728" t="s"/>
      <c r="AD2728" t="s">
        <v>86</v>
      </c>
      <c r="AE2728" t="s"/>
      <c r="AF2728" t="s"/>
      <c r="AG2728" t="s"/>
      <c r="AH2728" t="s"/>
      <c r="AI2728" t="s"/>
      <c r="AJ2728" t="s"/>
      <c r="AK2728" t="s">
        <v>87</v>
      </c>
      <c r="AL2728" t="s"/>
      <c r="AM2728" t="s"/>
      <c r="AN2728" t="s">
        <v>87</v>
      </c>
      <c r="AO2728" t="s"/>
      <c r="AP2728" t="n">
        <v>40</v>
      </c>
      <c r="AQ2728" t="s">
        <v>88</v>
      </c>
      <c r="AR2728" t="s">
        <v>133</v>
      </c>
      <c r="AS2728" t="s"/>
      <c r="AT2728" t="s">
        <v>90</v>
      </c>
      <c r="AU2728" t="s"/>
      <c r="AV2728" t="s"/>
      <c r="AW2728" t="s"/>
      <c r="AX2728" t="s"/>
      <c r="AY2728" t="n">
        <v>2311846</v>
      </c>
      <c r="AZ2728" t="s">
        <v>610</v>
      </c>
      <c r="BA2728" t="s"/>
      <c r="BB2728" t="n">
        <v>40285</v>
      </c>
      <c r="BC2728" t="n">
        <v>53.538054</v>
      </c>
      <c r="BD2728" t="n">
        <v>53.538054</v>
      </c>
      <c r="BE2728" t="s"/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92</v>
      </c>
    </row>
    <row r="2729" spans="1:70">
      <c r="A2729" t="s">
        <v>70</v>
      </c>
      <c r="B2729" t="s">
        <v>71</v>
      </c>
      <c r="C2729" t="s">
        <v>72</v>
      </c>
      <c r="D2729" t="n">
        <v>2</v>
      </c>
      <c r="E2729" t="s">
        <v>608</v>
      </c>
      <c r="F2729" t="n">
        <v>-1</v>
      </c>
      <c r="G2729" t="s">
        <v>74</v>
      </c>
      <c r="H2729" t="s">
        <v>75</v>
      </c>
      <c r="I2729" t="s"/>
      <c r="J2729" t="s">
        <v>74</v>
      </c>
      <c r="K2729" t="n">
        <v>119</v>
      </c>
      <c r="L2729" t="s">
        <v>76</v>
      </c>
      <c r="M2729" t="s"/>
      <c r="N2729" t="s">
        <v>367</v>
      </c>
      <c r="O2729" t="s">
        <v>78</v>
      </c>
      <c r="P2729" t="s">
        <v>608</v>
      </c>
      <c r="Q2729" t="s"/>
      <c r="R2729" t="s">
        <v>220</v>
      </c>
      <c r="S2729" t="s">
        <v>204</v>
      </c>
      <c r="T2729" t="s">
        <v>81</v>
      </c>
      <c r="U2729" t="s">
        <v>82</v>
      </c>
      <c r="V2729" t="s">
        <v>83</v>
      </c>
      <c r="W2729" t="s">
        <v>84</v>
      </c>
      <c r="X2729" t="s"/>
      <c r="Y2729" t="s">
        <v>85</v>
      </c>
      <c r="Z2729">
        <f>HYPERLINK("https://hotel-media.eclerx.com/savepage/tk_15468537212332823_sr_273.html","info")</f>
        <v/>
      </c>
      <c r="AA2729" t="n">
        <v>-2311846</v>
      </c>
      <c r="AB2729" t="s"/>
      <c r="AC2729" t="s"/>
      <c r="AD2729" t="s">
        <v>86</v>
      </c>
      <c r="AE2729" t="s"/>
      <c r="AF2729" t="s"/>
      <c r="AG2729" t="s"/>
      <c r="AH2729" t="s"/>
      <c r="AI2729" t="s"/>
      <c r="AJ2729" t="s"/>
      <c r="AK2729" t="s">
        <v>87</v>
      </c>
      <c r="AL2729" t="s"/>
      <c r="AM2729" t="s"/>
      <c r="AN2729" t="s">
        <v>87</v>
      </c>
      <c r="AO2729" t="s"/>
      <c r="AP2729" t="n">
        <v>40</v>
      </c>
      <c r="AQ2729" t="s">
        <v>88</v>
      </c>
      <c r="AR2729" t="s">
        <v>127</v>
      </c>
      <c r="AS2729" t="s"/>
      <c r="AT2729" t="s">
        <v>90</v>
      </c>
      <c r="AU2729" t="s"/>
      <c r="AV2729" t="s"/>
      <c r="AW2729" t="s"/>
      <c r="AX2729" t="s"/>
      <c r="AY2729" t="n">
        <v>2311846</v>
      </c>
      <c r="AZ2729" t="s">
        <v>610</v>
      </c>
      <c r="BA2729" t="s"/>
      <c r="BB2729" t="n">
        <v>40285</v>
      </c>
      <c r="BC2729" t="n">
        <v>53.538054</v>
      </c>
      <c r="BD2729" t="n">
        <v>53.538054</v>
      </c>
      <c r="BE2729" t="s"/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92</v>
      </c>
    </row>
    <row r="2730" spans="1:70">
      <c r="A2730" t="s">
        <v>70</v>
      </c>
      <c r="B2730" t="s">
        <v>71</v>
      </c>
      <c r="C2730" t="s">
        <v>72</v>
      </c>
      <c r="D2730" t="n">
        <v>2</v>
      </c>
      <c r="E2730" t="s">
        <v>608</v>
      </c>
      <c r="F2730" t="n">
        <v>-1</v>
      </c>
      <c r="G2730" t="s">
        <v>74</v>
      </c>
      <c r="H2730" t="s">
        <v>75</v>
      </c>
      <c r="I2730" t="s"/>
      <c r="J2730" t="s">
        <v>74</v>
      </c>
      <c r="K2730" t="n">
        <v>122</v>
      </c>
      <c r="L2730" t="s">
        <v>76</v>
      </c>
      <c r="M2730" t="s"/>
      <c r="N2730" t="s">
        <v>613</v>
      </c>
      <c r="O2730" t="s">
        <v>78</v>
      </c>
      <c r="P2730" t="s">
        <v>608</v>
      </c>
      <c r="Q2730" t="s"/>
      <c r="R2730" t="s">
        <v>220</v>
      </c>
      <c r="S2730" t="s">
        <v>256</v>
      </c>
      <c r="T2730" t="s">
        <v>81</v>
      </c>
      <c r="U2730" t="s">
        <v>82</v>
      </c>
      <c r="V2730" t="s">
        <v>83</v>
      </c>
      <c r="W2730" t="s">
        <v>84</v>
      </c>
      <c r="X2730" t="s"/>
      <c r="Y2730" t="s">
        <v>85</v>
      </c>
      <c r="Z2730">
        <f>HYPERLINK("https://hotel-media.eclerx.com/savepage/tk_15468537212332823_sr_273.html","info")</f>
        <v/>
      </c>
      <c r="AA2730" t="n">
        <v>-2311846</v>
      </c>
      <c r="AB2730" t="s"/>
      <c r="AC2730" t="s"/>
      <c r="AD2730" t="s">
        <v>86</v>
      </c>
      <c r="AE2730" t="s"/>
      <c r="AF2730" t="s"/>
      <c r="AG2730" t="s"/>
      <c r="AH2730" t="s"/>
      <c r="AI2730" t="s"/>
      <c r="AJ2730" t="s"/>
      <c r="AK2730" t="s">
        <v>87</v>
      </c>
      <c r="AL2730" t="s"/>
      <c r="AM2730" t="s"/>
      <c r="AN2730" t="s">
        <v>87</v>
      </c>
      <c r="AO2730" t="s"/>
      <c r="AP2730" t="n">
        <v>40</v>
      </c>
      <c r="AQ2730" t="s">
        <v>88</v>
      </c>
      <c r="AR2730" t="s">
        <v>121</v>
      </c>
      <c r="AS2730" t="s"/>
      <c r="AT2730" t="s">
        <v>90</v>
      </c>
      <c r="AU2730" t="s"/>
      <c r="AV2730" t="s"/>
      <c r="AW2730" t="s"/>
      <c r="AX2730" t="s"/>
      <c r="AY2730" t="n">
        <v>2311846</v>
      </c>
      <c r="AZ2730" t="s">
        <v>610</v>
      </c>
      <c r="BA2730" t="s"/>
      <c r="BB2730" t="n">
        <v>40285</v>
      </c>
      <c r="BC2730" t="n">
        <v>53.538054</v>
      </c>
      <c r="BD2730" t="n">
        <v>53.538054</v>
      </c>
      <c r="BE2730" t="s"/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92</v>
      </c>
    </row>
    <row r="2731" spans="1:70">
      <c r="A2731" t="s">
        <v>70</v>
      </c>
      <c r="B2731" t="s">
        <v>71</v>
      </c>
      <c r="C2731" t="s">
        <v>72</v>
      </c>
      <c r="D2731" t="n">
        <v>2</v>
      </c>
      <c r="E2731" t="s">
        <v>608</v>
      </c>
      <c r="F2731" t="n">
        <v>-1</v>
      </c>
      <c r="G2731" t="s">
        <v>74</v>
      </c>
      <c r="H2731" t="s">
        <v>75</v>
      </c>
      <c r="I2731" t="s"/>
      <c r="J2731" t="s">
        <v>74</v>
      </c>
      <c r="K2731" t="n">
        <v>122</v>
      </c>
      <c r="L2731" t="s">
        <v>76</v>
      </c>
      <c r="M2731" t="s"/>
      <c r="N2731" t="s">
        <v>614</v>
      </c>
      <c r="O2731" t="s">
        <v>78</v>
      </c>
      <c r="P2731" t="s">
        <v>608</v>
      </c>
      <c r="Q2731" t="s"/>
      <c r="R2731" t="s">
        <v>220</v>
      </c>
      <c r="S2731" t="s">
        <v>256</v>
      </c>
      <c r="T2731" t="s">
        <v>81</v>
      </c>
      <c r="U2731" t="s">
        <v>82</v>
      </c>
      <c r="V2731" t="s">
        <v>83</v>
      </c>
      <c r="W2731" t="s">
        <v>84</v>
      </c>
      <c r="X2731" t="s"/>
      <c r="Y2731" t="s">
        <v>85</v>
      </c>
      <c r="Z2731">
        <f>HYPERLINK("https://hotel-media.eclerx.com/savepage/tk_15468537212332823_sr_273.html","info")</f>
        <v/>
      </c>
      <c r="AA2731" t="n">
        <v>-2311846</v>
      </c>
      <c r="AB2731" t="s"/>
      <c r="AC2731" t="s"/>
      <c r="AD2731" t="s">
        <v>86</v>
      </c>
      <c r="AE2731" t="s"/>
      <c r="AF2731" t="s"/>
      <c r="AG2731" t="s"/>
      <c r="AH2731" t="s"/>
      <c r="AI2731" t="s"/>
      <c r="AJ2731" t="s"/>
      <c r="AK2731" t="s">
        <v>87</v>
      </c>
      <c r="AL2731" t="s"/>
      <c r="AM2731" t="s"/>
      <c r="AN2731" t="s">
        <v>87</v>
      </c>
      <c r="AO2731" t="s"/>
      <c r="AP2731" t="n">
        <v>40</v>
      </c>
      <c r="AQ2731" t="s">
        <v>88</v>
      </c>
      <c r="AR2731" t="s">
        <v>124</v>
      </c>
      <c r="AS2731" t="s"/>
      <c r="AT2731" t="s">
        <v>90</v>
      </c>
      <c r="AU2731" t="s"/>
      <c r="AV2731" t="s"/>
      <c r="AW2731" t="s"/>
      <c r="AX2731" t="s"/>
      <c r="AY2731" t="n">
        <v>2311846</v>
      </c>
      <c r="AZ2731" t="s">
        <v>610</v>
      </c>
      <c r="BA2731" t="s"/>
      <c r="BB2731" t="n">
        <v>40285</v>
      </c>
      <c r="BC2731" t="n">
        <v>53.538054</v>
      </c>
      <c r="BD2731" t="n">
        <v>53.538054</v>
      </c>
      <c r="BE2731" t="s"/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92</v>
      </c>
    </row>
    <row r="2732" spans="1:70">
      <c r="A2732" t="s">
        <v>70</v>
      </c>
      <c r="B2732" t="s">
        <v>71</v>
      </c>
      <c r="C2732" t="s">
        <v>72</v>
      </c>
      <c r="D2732" t="n">
        <v>2</v>
      </c>
      <c r="E2732" t="s">
        <v>608</v>
      </c>
      <c r="F2732" t="n">
        <v>-1</v>
      </c>
      <c r="G2732" t="s">
        <v>74</v>
      </c>
      <c r="H2732" t="s">
        <v>75</v>
      </c>
      <c r="I2732" t="s"/>
      <c r="J2732" t="s">
        <v>74</v>
      </c>
      <c r="K2732" t="n">
        <v>122</v>
      </c>
      <c r="L2732" t="s">
        <v>76</v>
      </c>
      <c r="M2732" t="s"/>
      <c r="N2732" t="s">
        <v>614</v>
      </c>
      <c r="O2732" t="s">
        <v>78</v>
      </c>
      <c r="P2732" t="s">
        <v>608</v>
      </c>
      <c r="Q2732" t="s"/>
      <c r="R2732" t="s">
        <v>220</v>
      </c>
      <c r="S2732" t="s">
        <v>256</v>
      </c>
      <c r="T2732" t="s">
        <v>81</v>
      </c>
      <c r="U2732" t="s">
        <v>82</v>
      </c>
      <c r="V2732" t="s">
        <v>83</v>
      </c>
      <c r="W2732" t="s">
        <v>84</v>
      </c>
      <c r="X2732" t="s"/>
      <c r="Y2732" t="s">
        <v>85</v>
      </c>
      <c r="Z2732">
        <f>HYPERLINK("https://hotel-media.eclerx.com/savepage/tk_15468537212332823_sr_273.html","info")</f>
        <v/>
      </c>
      <c r="AA2732" t="n">
        <v>-2311846</v>
      </c>
      <c r="AB2732" t="s"/>
      <c r="AC2732" t="s"/>
      <c r="AD2732" t="s">
        <v>86</v>
      </c>
      <c r="AE2732" t="s"/>
      <c r="AF2732" t="s"/>
      <c r="AG2732" t="s"/>
      <c r="AH2732" t="s"/>
      <c r="AI2732" t="s"/>
      <c r="AJ2732" t="s"/>
      <c r="AK2732" t="s">
        <v>87</v>
      </c>
      <c r="AL2732" t="s"/>
      <c r="AM2732" t="s"/>
      <c r="AN2732" t="s">
        <v>87</v>
      </c>
      <c r="AO2732" t="s"/>
      <c r="AP2732" t="n">
        <v>40</v>
      </c>
      <c r="AQ2732" t="s">
        <v>88</v>
      </c>
      <c r="AR2732" t="s">
        <v>119</v>
      </c>
      <c r="AS2732" t="s"/>
      <c r="AT2732" t="s">
        <v>90</v>
      </c>
      <c r="AU2732" t="s"/>
      <c r="AV2732" t="s"/>
      <c r="AW2732" t="s"/>
      <c r="AX2732" t="s"/>
      <c r="AY2732" t="n">
        <v>2311846</v>
      </c>
      <c r="AZ2732" t="s">
        <v>610</v>
      </c>
      <c r="BA2732" t="s"/>
      <c r="BB2732" t="n">
        <v>40285</v>
      </c>
      <c r="BC2732" t="n">
        <v>53.538054</v>
      </c>
      <c r="BD2732" t="n">
        <v>53.538054</v>
      </c>
      <c r="BE2732" t="s"/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92</v>
      </c>
    </row>
    <row r="2733" spans="1:70">
      <c r="A2733" t="s">
        <v>70</v>
      </c>
      <c r="B2733" t="s">
        <v>71</v>
      </c>
      <c r="C2733" t="s">
        <v>72</v>
      </c>
      <c r="D2733" t="n">
        <v>2</v>
      </c>
      <c r="E2733" t="s">
        <v>615</v>
      </c>
      <c r="F2733" t="n">
        <v>-1</v>
      </c>
      <c r="G2733" t="s">
        <v>74</v>
      </c>
      <c r="H2733" t="s">
        <v>75</v>
      </c>
      <c r="I2733" t="s"/>
      <c r="J2733" t="s">
        <v>74</v>
      </c>
      <c r="K2733" t="n">
        <v>110</v>
      </c>
      <c r="L2733" t="s">
        <v>76</v>
      </c>
      <c r="M2733" t="s"/>
      <c r="N2733" t="s">
        <v>117</v>
      </c>
      <c r="O2733" t="s">
        <v>78</v>
      </c>
      <c r="P2733" t="s">
        <v>615</v>
      </c>
      <c r="Q2733" t="s"/>
      <c r="R2733" t="s">
        <v>95</v>
      </c>
      <c r="S2733" t="s">
        <v>106</v>
      </c>
      <c r="T2733" t="s">
        <v>81</v>
      </c>
      <c r="U2733" t="s">
        <v>82</v>
      </c>
      <c r="V2733" t="s">
        <v>83</v>
      </c>
      <c r="W2733" t="s">
        <v>84</v>
      </c>
      <c r="X2733" t="s"/>
      <c r="Y2733" t="s">
        <v>85</v>
      </c>
      <c r="Z2733">
        <f>HYPERLINK("https://hotel-media.eclerx.com/savepage/tk_15468536518392653_sr_273.html","info")</f>
        <v/>
      </c>
      <c r="AA2733" t="n">
        <v>-2312015</v>
      </c>
      <c r="AB2733" t="s"/>
      <c r="AC2733" t="s"/>
      <c r="AD2733" t="s">
        <v>86</v>
      </c>
      <c r="AE2733" t="s"/>
      <c r="AF2733" t="s"/>
      <c r="AG2733" t="s"/>
      <c r="AH2733" t="s"/>
      <c r="AI2733" t="s"/>
      <c r="AJ2733" t="s"/>
      <c r="AK2733" t="s">
        <v>87</v>
      </c>
      <c r="AL2733" t="s"/>
      <c r="AM2733" t="s"/>
      <c r="AN2733" t="s">
        <v>87</v>
      </c>
      <c r="AO2733" t="s"/>
      <c r="AP2733" t="n">
        <v>9</v>
      </c>
      <c r="AQ2733" t="s">
        <v>88</v>
      </c>
      <c r="AR2733" t="s">
        <v>124</v>
      </c>
      <c r="AS2733" t="s"/>
      <c r="AT2733" t="s">
        <v>90</v>
      </c>
      <c r="AU2733" t="s"/>
      <c r="AV2733" t="s"/>
      <c r="AW2733" t="s"/>
      <c r="AX2733" t="s"/>
      <c r="AY2733" t="n">
        <v>2312015</v>
      </c>
      <c r="AZ2733" t="s">
        <v>616</v>
      </c>
      <c r="BA2733" t="s"/>
      <c r="BB2733" t="n">
        <v>28921</v>
      </c>
      <c r="BC2733" t="n">
        <v>53.566100342658</v>
      </c>
      <c r="BD2733" t="n">
        <v>53.566100342658</v>
      </c>
      <c r="BE2733" t="s"/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92</v>
      </c>
    </row>
    <row r="2734" spans="1:70">
      <c r="A2734" t="s">
        <v>70</v>
      </c>
      <c r="B2734" t="s">
        <v>71</v>
      </c>
      <c r="C2734" t="s">
        <v>72</v>
      </c>
      <c r="D2734" t="n">
        <v>2</v>
      </c>
      <c r="E2734" t="s">
        <v>615</v>
      </c>
      <c r="F2734" t="n">
        <v>-1</v>
      </c>
      <c r="G2734" t="s">
        <v>74</v>
      </c>
      <c r="H2734" t="s">
        <v>75</v>
      </c>
      <c r="I2734" t="s"/>
      <c r="J2734" t="s">
        <v>74</v>
      </c>
      <c r="K2734" t="n">
        <v>110</v>
      </c>
      <c r="L2734" t="s">
        <v>76</v>
      </c>
      <c r="M2734" t="s"/>
      <c r="N2734" t="s">
        <v>117</v>
      </c>
      <c r="O2734" t="s">
        <v>78</v>
      </c>
      <c r="P2734" t="s">
        <v>615</v>
      </c>
      <c r="Q2734" t="s"/>
      <c r="R2734" t="s">
        <v>95</v>
      </c>
      <c r="S2734" t="s">
        <v>106</v>
      </c>
      <c r="T2734" t="s">
        <v>81</v>
      </c>
      <c r="U2734" t="s">
        <v>82</v>
      </c>
      <c r="V2734" t="s">
        <v>83</v>
      </c>
      <c r="W2734" t="s">
        <v>84</v>
      </c>
      <c r="X2734" t="s"/>
      <c r="Y2734" t="s">
        <v>85</v>
      </c>
      <c r="Z2734">
        <f>HYPERLINK("https://hotel-media.eclerx.com/savepage/tk_15468536518392653_sr_273.html","info")</f>
        <v/>
      </c>
      <c r="AA2734" t="n">
        <v>-2312015</v>
      </c>
      <c r="AB2734" t="s"/>
      <c r="AC2734" t="s"/>
      <c r="AD2734" t="s">
        <v>86</v>
      </c>
      <c r="AE2734" t="s"/>
      <c r="AF2734" t="s"/>
      <c r="AG2734" t="s"/>
      <c r="AH2734" t="s"/>
      <c r="AI2734" t="s"/>
      <c r="AJ2734" t="s"/>
      <c r="AK2734" t="s">
        <v>87</v>
      </c>
      <c r="AL2734" t="s"/>
      <c r="AM2734" t="s"/>
      <c r="AN2734" t="s">
        <v>87</v>
      </c>
      <c r="AO2734" t="s"/>
      <c r="AP2734" t="n">
        <v>9</v>
      </c>
      <c r="AQ2734" t="s">
        <v>88</v>
      </c>
      <c r="AR2734" t="s">
        <v>119</v>
      </c>
      <c r="AS2734" t="s"/>
      <c r="AT2734" t="s">
        <v>90</v>
      </c>
      <c r="AU2734" t="s"/>
      <c r="AV2734" t="s"/>
      <c r="AW2734" t="s"/>
      <c r="AX2734" t="s"/>
      <c r="AY2734" t="n">
        <v>2312015</v>
      </c>
      <c r="AZ2734" t="s">
        <v>616</v>
      </c>
      <c r="BA2734" t="s"/>
      <c r="BB2734" t="n">
        <v>28921</v>
      </c>
      <c r="BC2734" t="n">
        <v>53.566100342658</v>
      </c>
      <c r="BD2734" t="n">
        <v>53.566100342658</v>
      </c>
      <c r="BE2734" t="s"/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92</v>
      </c>
    </row>
    <row r="2735" spans="1:70">
      <c r="A2735" t="s">
        <v>70</v>
      </c>
      <c r="B2735" t="s">
        <v>71</v>
      </c>
      <c r="C2735" t="s">
        <v>72</v>
      </c>
      <c r="D2735" t="n">
        <v>2</v>
      </c>
      <c r="E2735" t="s">
        <v>615</v>
      </c>
      <c r="F2735" t="n">
        <v>-1</v>
      </c>
      <c r="G2735" t="s">
        <v>74</v>
      </c>
      <c r="H2735" t="s">
        <v>75</v>
      </c>
      <c r="I2735" t="s"/>
      <c r="J2735" t="s">
        <v>74</v>
      </c>
      <c r="K2735" t="n">
        <v>110</v>
      </c>
      <c r="L2735" t="s">
        <v>76</v>
      </c>
      <c r="M2735" t="s"/>
      <c r="N2735" t="s">
        <v>120</v>
      </c>
      <c r="O2735" t="s">
        <v>78</v>
      </c>
      <c r="P2735" t="s">
        <v>615</v>
      </c>
      <c r="Q2735" t="s"/>
      <c r="R2735" t="s">
        <v>95</v>
      </c>
      <c r="S2735" t="s">
        <v>106</v>
      </c>
      <c r="T2735" t="s">
        <v>81</v>
      </c>
      <c r="U2735" t="s">
        <v>82</v>
      </c>
      <c r="V2735" t="s">
        <v>83</v>
      </c>
      <c r="W2735" t="s">
        <v>84</v>
      </c>
      <c r="X2735" t="s"/>
      <c r="Y2735" t="s">
        <v>85</v>
      </c>
      <c r="Z2735">
        <f>HYPERLINK("https://hotel-media.eclerx.com/savepage/tk_15468536518392653_sr_273.html","info")</f>
        <v/>
      </c>
      <c r="AA2735" t="n">
        <v>-2312015</v>
      </c>
      <c r="AB2735" t="s"/>
      <c r="AC2735" t="s"/>
      <c r="AD2735" t="s">
        <v>86</v>
      </c>
      <c r="AE2735" t="s"/>
      <c r="AF2735" t="s"/>
      <c r="AG2735" t="s"/>
      <c r="AH2735" t="s"/>
      <c r="AI2735" t="s"/>
      <c r="AJ2735" t="s"/>
      <c r="AK2735" t="s">
        <v>87</v>
      </c>
      <c r="AL2735" t="s"/>
      <c r="AM2735" t="s"/>
      <c r="AN2735" t="s">
        <v>87</v>
      </c>
      <c r="AO2735" t="s"/>
      <c r="AP2735" t="n">
        <v>9</v>
      </c>
      <c r="AQ2735" t="s">
        <v>88</v>
      </c>
      <c r="AR2735" t="s">
        <v>121</v>
      </c>
      <c r="AS2735" t="s"/>
      <c r="AT2735" t="s">
        <v>90</v>
      </c>
      <c r="AU2735" t="s"/>
      <c r="AV2735" t="s"/>
      <c r="AW2735" t="s"/>
      <c r="AX2735" t="s"/>
      <c r="AY2735" t="n">
        <v>2312015</v>
      </c>
      <c r="AZ2735" t="s">
        <v>616</v>
      </c>
      <c r="BA2735" t="s"/>
      <c r="BB2735" t="n">
        <v>28921</v>
      </c>
      <c r="BC2735" t="n">
        <v>53.566100342658</v>
      </c>
      <c r="BD2735" t="n">
        <v>53.566100342658</v>
      </c>
      <c r="BE2735" t="s"/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92</v>
      </c>
    </row>
    <row r="2736" spans="1:70">
      <c r="A2736" t="s">
        <v>70</v>
      </c>
      <c r="B2736" t="s">
        <v>71</v>
      </c>
      <c r="C2736" t="s">
        <v>72</v>
      </c>
      <c r="D2736" t="n">
        <v>2</v>
      </c>
      <c r="E2736" t="s">
        <v>615</v>
      </c>
      <c r="F2736" t="n">
        <v>-1</v>
      </c>
      <c r="G2736" t="s">
        <v>74</v>
      </c>
      <c r="H2736" t="s">
        <v>75</v>
      </c>
      <c r="I2736" t="s"/>
      <c r="J2736" t="s">
        <v>74</v>
      </c>
      <c r="K2736" t="n">
        <v>113</v>
      </c>
      <c r="L2736" t="s">
        <v>76</v>
      </c>
      <c r="M2736" t="s"/>
      <c r="N2736" t="s">
        <v>134</v>
      </c>
      <c r="O2736" t="s">
        <v>78</v>
      </c>
      <c r="P2736" t="s">
        <v>615</v>
      </c>
      <c r="Q2736" t="s"/>
      <c r="R2736" t="s">
        <v>95</v>
      </c>
      <c r="S2736" t="s">
        <v>263</v>
      </c>
      <c r="T2736" t="s">
        <v>81</v>
      </c>
      <c r="U2736" t="s">
        <v>82</v>
      </c>
      <c r="V2736" t="s">
        <v>83</v>
      </c>
      <c r="W2736" t="s">
        <v>84</v>
      </c>
      <c r="X2736" t="s"/>
      <c r="Y2736" t="s">
        <v>85</v>
      </c>
      <c r="Z2736">
        <f>HYPERLINK("https://hotel-media.eclerx.com/savepage/tk_15468536518392653_sr_273.html","info")</f>
        <v/>
      </c>
      <c r="AA2736" t="n">
        <v>-2312015</v>
      </c>
      <c r="AB2736" t="s"/>
      <c r="AC2736" t="s"/>
      <c r="AD2736" t="s">
        <v>86</v>
      </c>
      <c r="AE2736" t="s"/>
      <c r="AF2736" t="s"/>
      <c r="AG2736" t="s"/>
      <c r="AH2736" t="s"/>
      <c r="AI2736" t="s"/>
      <c r="AJ2736" t="s"/>
      <c r="AK2736" t="s">
        <v>87</v>
      </c>
      <c r="AL2736" t="s"/>
      <c r="AM2736" t="s"/>
      <c r="AN2736" t="s">
        <v>87</v>
      </c>
      <c r="AO2736" t="s"/>
      <c r="AP2736" t="n">
        <v>9</v>
      </c>
      <c r="AQ2736" t="s">
        <v>88</v>
      </c>
      <c r="AR2736" t="s">
        <v>133</v>
      </c>
      <c r="AS2736" t="s"/>
      <c r="AT2736" t="s">
        <v>90</v>
      </c>
      <c r="AU2736" t="s"/>
      <c r="AV2736" t="s"/>
      <c r="AW2736" t="s"/>
      <c r="AX2736" t="s"/>
      <c r="AY2736" t="n">
        <v>2312015</v>
      </c>
      <c r="AZ2736" t="s">
        <v>616</v>
      </c>
      <c r="BA2736" t="s"/>
      <c r="BB2736" t="n">
        <v>28921</v>
      </c>
      <c r="BC2736" t="n">
        <v>53.566100342658</v>
      </c>
      <c r="BD2736" t="n">
        <v>53.566100342658</v>
      </c>
      <c r="BE2736" t="s"/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92</v>
      </c>
    </row>
    <row r="2737" spans="1:70">
      <c r="A2737" t="s">
        <v>70</v>
      </c>
      <c r="B2737" t="s">
        <v>71</v>
      </c>
      <c r="C2737" t="s">
        <v>72</v>
      </c>
      <c r="D2737" t="n">
        <v>2</v>
      </c>
      <c r="E2737" t="s">
        <v>615</v>
      </c>
      <c r="F2737" t="n">
        <v>-1</v>
      </c>
      <c r="G2737" t="s">
        <v>74</v>
      </c>
      <c r="H2737" t="s">
        <v>75</v>
      </c>
      <c r="I2737" t="s"/>
      <c r="J2737" t="s">
        <v>74</v>
      </c>
      <c r="K2737" t="n">
        <v>118</v>
      </c>
      <c r="L2737" t="s">
        <v>76</v>
      </c>
      <c r="M2737" t="s"/>
      <c r="N2737" t="s">
        <v>128</v>
      </c>
      <c r="O2737" t="s">
        <v>78</v>
      </c>
      <c r="P2737" t="s">
        <v>615</v>
      </c>
      <c r="Q2737" t="s"/>
      <c r="R2737" t="s">
        <v>95</v>
      </c>
      <c r="S2737" t="s">
        <v>462</v>
      </c>
      <c r="T2737" t="s">
        <v>81</v>
      </c>
      <c r="U2737" t="s">
        <v>82</v>
      </c>
      <c r="V2737" t="s">
        <v>83</v>
      </c>
      <c r="W2737" t="s">
        <v>84</v>
      </c>
      <c r="X2737" t="s"/>
      <c r="Y2737" t="s">
        <v>85</v>
      </c>
      <c r="Z2737">
        <f>HYPERLINK("https://hotel-media.eclerx.com/savepage/tk_15468536518392653_sr_273.html","info")</f>
        <v/>
      </c>
      <c r="AA2737" t="n">
        <v>-2312015</v>
      </c>
      <c r="AB2737" t="s"/>
      <c r="AC2737" t="s"/>
      <c r="AD2737" t="s">
        <v>86</v>
      </c>
      <c r="AE2737" t="s"/>
      <c r="AF2737" t="s"/>
      <c r="AG2737" t="s"/>
      <c r="AH2737" t="s"/>
      <c r="AI2737" t="s"/>
      <c r="AJ2737" t="s"/>
      <c r="AK2737" t="s">
        <v>87</v>
      </c>
      <c r="AL2737" t="s"/>
      <c r="AM2737" t="s"/>
      <c r="AN2737" t="s">
        <v>87</v>
      </c>
      <c r="AO2737" t="s"/>
      <c r="AP2737" t="n">
        <v>9</v>
      </c>
      <c r="AQ2737" t="s">
        <v>88</v>
      </c>
      <c r="AR2737" t="s">
        <v>124</v>
      </c>
      <c r="AS2737" t="s"/>
      <c r="AT2737" t="s">
        <v>90</v>
      </c>
      <c r="AU2737" t="s"/>
      <c r="AV2737" t="s"/>
      <c r="AW2737" t="s"/>
      <c r="AX2737" t="s"/>
      <c r="AY2737" t="n">
        <v>2312015</v>
      </c>
      <c r="AZ2737" t="s">
        <v>616</v>
      </c>
      <c r="BA2737" t="s"/>
      <c r="BB2737" t="n">
        <v>28921</v>
      </c>
      <c r="BC2737" t="n">
        <v>53.566100342658</v>
      </c>
      <c r="BD2737" t="n">
        <v>53.566100342658</v>
      </c>
      <c r="BE2737" t="s"/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92</v>
      </c>
    </row>
    <row r="2738" spans="1:70">
      <c r="A2738" t="s">
        <v>70</v>
      </c>
      <c r="B2738" t="s">
        <v>71</v>
      </c>
      <c r="C2738" t="s">
        <v>72</v>
      </c>
      <c r="D2738" t="n">
        <v>2</v>
      </c>
      <c r="E2738" t="s">
        <v>615</v>
      </c>
      <c r="F2738" t="n">
        <v>-1</v>
      </c>
      <c r="G2738" t="s">
        <v>74</v>
      </c>
      <c r="H2738" t="s">
        <v>75</v>
      </c>
      <c r="I2738" t="s"/>
      <c r="J2738" t="s">
        <v>74</v>
      </c>
      <c r="K2738" t="n">
        <v>118</v>
      </c>
      <c r="L2738" t="s">
        <v>76</v>
      </c>
      <c r="M2738" t="s"/>
      <c r="N2738" t="s">
        <v>128</v>
      </c>
      <c r="O2738" t="s">
        <v>78</v>
      </c>
      <c r="P2738" t="s">
        <v>615</v>
      </c>
      <c r="Q2738" t="s"/>
      <c r="R2738" t="s">
        <v>95</v>
      </c>
      <c r="S2738" t="s">
        <v>462</v>
      </c>
      <c r="T2738" t="s">
        <v>81</v>
      </c>
      <c r="U2738" t="s">
        <v>82</v>
      </c>
      <c r="V2738" t="s">
        <v>83</v>
      </c>
      <c r="W2738" t="s">
        <v>84</v>
      </c>
      <c r="X2738" t="s"/>
      <c r="Y2738" t="s">
        <v>85</v>
      </c>
      <c r="Z2738">
        <f>HYPERLINK("https://hotel-media.eclerx.com/savepage/tk_15468536518392653_sr_273.html","info")</f>
        <v/>
      </c>
      <c r="AA2738" t="n">
        <v>-2312015</v>
      </c>
      <c r="AB2738" t="s"/>
      <c r="AC2738" t="s"/>
      <c r="AD2738" t="s">
        <v>86</v>
      </c>
      <c r="AE2738" t="s"/>
      <c r="AF2738" t="s"/>
      <c r="AG2738" t="s"/>
      <c r="AH2738" t="s"/>
      <c r="AI2738" t="s"/>
      <c r="AJ2738" t="s"/>
      <c r="AK2738" t="s">
        <v>87</v>
      </c>
      <c r="AL2738" t="s"/>
      <c r="AM2738" t="s"/>
      <c r="AN2738" t="s">
        <v>87</v>
      </c>
      <c r="AO2738" t="s"/>
      <c r="AP2738" t="n">
        <v>9</v>
      </c>
      <c r="AQ2738" t="s">
        <v>88</v>
      </c>
      <c r="AR2738" t="s">
        <v>119</v>
      </c>
      <c r="AS2738" t="s"/>
      <c r="AT2738" t="s">
        <v>90</v>
      </c>
      <c r="AU2738" t="s"/>
      <c r="AV2738" t="s"/>
      <c r="AW2738" t="s"/>
      <c r="AX2738" t="s"/>
      <c r="AY2738" t="n">
        <v>2312015</v>
      </c>
      <c r="AZ2738" t="s">
        <v>616</v>
      </c>
      <c r="BA2738" t="s"/>
      <c r="BB2738" t="n">
        <v>28921</v>
      </c>
      <c r="BC2738" t="n">
        <v>53.566100342658</v>
      </c>
      <c r="BD2738" t="n">
        <v>53.566100342658</v>
      </c>
      <c r="BE2738" t="s"/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92</v>
      </c>
    </row>
    <row r="2739" spans="1:70">
      <c r="A2739" t="s">
        <v>70</v>
      </c>
      <c r="B2739" t="s">
        <v>71</v>
      </c>
      <c r="C2739" t="s">
        <v>72</v>
      </c>
      <c r="D2739" t="n">
        <v>2</v>
      </c>
      <c r="E2739" t="s">
        <v>615</v>
      </c>
      <c r="F2739" t="n">
        <v>-1</v>
      </c>
      <c r="G2739" t="s">
        <v>74</v>
      </c>
      <c r="H2739" t="s">
        <v>75</v>
      </c>
      <c r="I2739" t="s"/>
      <c r="J2739" t="s">
        <v>74</v>
      </c>
      <c r="K2739" t="n">
        <v>118</v>
      </c>
      <c r="L2739" t="s">
        <v>76</v>
      </c>
      <c r="M2739" t="s"/>
      <c r="N2739" t="s">
        <v>137</v>
      </c>
      <c r="O2739" t="s">
        <v>78</v>
      </c>
      <c r="P2739" t="s">
        <v>615</v>
      </c>
      <c r="Q2739" t="s"/>
      <c r="R2739" t="s">
        <v>95</v>
      </c>
      <c r="S2739" t="s">
        <v>462</v>
      </c>
      <c r="T2739" t="s">
        <v>81</v>
      </c>
      <c r="U2739" t="s">
        <v>82</v>
      </c>
      <c r="V2739" t="s">
        <v>83</v>
      </c>
      <c r="W2739" t="s">
        <v>84</v>
      </c>
      <c r="X2739" t="s"/>
      <c r="Y2739" t="s">
        <v>85</v>
      </c>
      <c r="Z2739">
        <f>HYPERLINK("https://hotel-media.eclerx.com/savepage/tk_15468536518392653_sr_273.html","info")</f>
        <v/>
      </c>
      <c r="AA2739" t="n">
        <v>-2312015</v>
      </c>
      <c r="AB2739" t="s"/>
      <c r="AC2739" t="s"/>
      <c r="AD2739" t="s">
        <v>86</v>
      </c>
      <c r="AE2739" t="s"/>
      <c r="AF2739" t="s"/>
      <c r="AG2739" t="s"/>
      <c r="AH2739" t="s"/>
      <c r="AI2739" t="s"/>
      <c r="AJ2739" t="s"/>
      <c r="AK2739" t="s">
        <v>87</v>
      </c>
      <c r="AL2739" t="s"/>
      <c r="AM2739" t="s"/>
      <c r="AN2739" t="s">
        <v>87</v>
      </c>
      <c r="AO2739" t="s"/>
      <c r="AP2739" t="n">
        <v>9</v>
      </c>
      <c r="AQ2739" t="s">
        <v>88</v>
      </c>
      <c r="AR2739" t="s">
        <v>121</v>
      </c>
      <c r="AS2739" t="s"/>
      <c r="AT2739" t="s">
        <v>90</v>
      </c>
      <c r="AU2739" t="s"/>
      <c r="AV2739" t="s"/>
      <c r="AW2739" t="s"/>
      <c r="AX2739" t="s"/>
      <c r="AY2739" t="n">
        <v>2312015</v>
      </c>
      <c r="AZ2739" t="s">
        <v>616</v>
      </c>
      <c r="BA2739" t="s"/>
      <c r="BB2739" t="n">
        <v>28921</v>
      </c>
      <c r="BC2739" t="n">
        <v>53.566100342658</v>
      </c>
      <c r="BD2739" t="n">
        <v>53.566100342658</v>
      </c>
      <c r="BE2739" t="s"/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92</v>
      </c>
    </row>
    <row r="2740" spans="1:70">
      <c r="A2740" t="s">
        <v>70</v>
      </c>
      <c r="B2740" t="s">
        <v>71</v>
      </c>
      <c r="C2740" t="s">
        <v>72</v>
      </c>
      <c r="D2740" t="n">
        <v>2</v>
      </c>
      <c r="E2740" t="s">
        <v>615</v>
      </c>
      <c r="F2740" t="n">
        <v>-1</v>
      </c>
      <c r="G2740" t="s">
        <v>74</v>
      </c>
      <c r="H2740" t="s">
        <v>75</v>
      </c>
      <c r="I2740" t="s"/>
      <c r="J2740" t="s">
        <v>74</v>
      </c>
      <c r="K2740" t="n">
        <v>118</v>
      </c>
      <c r="L2740" t="s">
        <v>76</v>
      </c>
      <c r="M2740" t="s"/>
      <c r="N2740" t="s">
        <v>348</v>
      </c>
      <c r="O2740" t="s">
        <v>78</v>
      </c>
      <c r="P2740" t="s">
        <v>615</v>
      </c>
      <c r="Q2740" t="s"/>
      <c r="R2740" t="s">
        <v>95</v>
      </c>
      <c r="S2740" t="s">
        <v>462</v>
      </c>
      <c r="T2740" t="s">
        <v>81</v>
      </c>
      <c r="U2740" t="s">
        <v>82</v>
      </c>
      <c r="V2740" t="s">
        <v>83</v>
      </c>
      <c r="W2740" t="s">
        <v>84</v>
      </c>
      <c r="X2740" t="s"/>
      <c r="Y2740" t="s">
        <v>85</v>
      </c>
      <c r="Z2740">
        <f>HYPERLINK("https://hotel-media.eclerx.com/savepage/tk_15468536518392653_sr_273.html","info")</f>
        <v/>
      </c>
      <c r="AA2740" t="n">
        <v>-2312015</v>
      </c>
      <c r="AB2740" t="s"/>
      <c r="AC2740" t="s"/>
      <c r="AD2740" t="s">
        <v>86</v>
      </c>
      <c r="AE2740" t="s"/>
      <c r="AF2740" t="s"/>
      <c r="AG2740" t="s"/>
      <c r="AH2740" t="s"/>
      <c r="AI2740" t="s"/>
      <c r="AJ2740" t="s"/>
      <c r="AK2740" t="s">
        <v>87</v>
      </c>
      <c r="AL2740" t="s"/>
      <c r="AM2740" t="s"/>
      <c r="AN2740" t="s">
        <v>87</v>
      </c>
      <c r="AO2740" t="s"/>
      <c r="AP2740" t="n">
        <v>9</v>
      </c>
      <c r="AQ2740" t="s">
        <v>88</v>
      </c>
      <c r="AR2740" t="s">
        <v>123</v>
      </c>
      <c r="AS2740" t="s"/>
      <c r="AT2740" t="s">
        <v>90</v>
      </c>
      <c r="AU2740" t="s"/>
      <c r="AV2740" t="s"/>
      <c r="AW2740" t="s"/>
      <c r="AX2740" t="s"/>
      <c r="AY2740" t="n">
        <v>2312015</v>
      </c>
      <c r="AZ2740" t="s">
        <v>616</v>
      </c>
      <c r="BA2740" t="s"/>
      <c r="BB2740" t="n">
        <v>28921</v>
      </c>
      <c r="BC2740" t="n">
        <v>53.566100342658</v>
      </c>
      <c r="BD2740" t="n">
        <v>53.566100342658</v>
      </c>
      <c r="BE2740" t="s"/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92</v>
      </c>
    </row>
    <row r="2741" spans="1:70">
      <c r="A2741" t="s">
        <v>70</v>
      </c>
      <c r="B2741" t="s">
        <v>71</v>
      </c>
      <c r="C2741" t="s">
        <v>72</v>
      </c>
      <c r="D2741" t="n">
        <v>2</v>
      </c>
      <c r="E2741" t="s">
        <v>615</v>
      </c>
      <c r="F2741" t="n">
        <v>-1</v>
      </c>
      <c r="G2741" t="s">
        <v>74</v>
      </c>
      <c r="H2741" t="s">
        <v>75</v>
      </c>
      <c r="I2741" t="s"/>
      <c r="J2741" t="s">
        <v>74</v>
      </c>
      <c r="K2741" t="n">
        <v>162</v>
      </c>
      <c r="L2741" t="s">
        <v>76</v>
      </c>
      <c r="M2741" t="s"/>
      <c r="N2741" t="s">
        <v>351</v>
      </c>
      <c r="O2741" t="s">
        <v>78</v>
      </c>
      <c r="P2741" t="s">
        <v>615</v>
      </c>
      <c r="Q2741" t="s"/>
      <c r="R2741" t="s">
        <v>95</v>
      </c>
      <c r="S2741" t="s">
        <v>617</v>
      </c>
      <c r="T2741" t="s">
        <v>81</v>
      </c>
      <c r="U2741" t="s">
        <v>82</v>
      </c>
      <c r="V2741" t="s">
        <v>83</v>
      </c>
      <c r="W2741" t="s">
        <v>84</v>
      </c>
      <c r="X2741" t="s"/>
      <c r="Y2741" t="s">
        <v>85</v>
      </c>
      <c r="Z2741">
        <f>HYPERLINK("https://hotel-media.eclerx.com/savepage/tk_15468536518392653_sr_273.html","info")</f>
        <v/>
      </c>
      <c r="AA2741" t="n">
        <v>-2312015</v>
      </c>
      <c r="AB2741" t="s"/>
      <c r="AC2741" t="s"/>
      <c r="AD2741" t="s">
        <v>86</v>
      </c>
      <c r="AE2741" t="s"/>
      <c r="AF2741" t="s"/>
      <c r="AG2741" t="s"/>
      <c r="AH2741" t="s"/>
      <c r="AI2741" t="s"/>
      <c r="AJ2741" t="s"/>
      <c r="AK2741" t="s">
        <v>87</v>
      </c>
      <c r="AL2741" t="s"/>
      <c r="AM2741" t="s"/>
      <c r="AN2741" t="s">
        <v>87</v>
      </c>
      <c r="AO2741" t="s"/>
      <c r="AP2741" t="n">
        <v>9</v>
      </c>
      <c r="AQ2741" t="s">
        <v>88</v>
      </c>
      <c r="AR2741" t="s">
        <v>89</v>
      </c>
      <c r="AS2741" t="s"/>
      <c r="AT2741" t="s">
        <v>90</v>
      </c>
      <c r="AU2741" t="s"/>
      <c r="AV2741" t="s"/>
      <c r="AW2741" t="s"/>
      <c r="AX2741" t="s"/>
      <c r="AY2741" t="n">
        <v>2312015</v>
      </c>
      <c r="AZ2741" t="s">
        <v>616</v>
      </c>
      <c r="BA2741" t="s"/>
      <c r="BB2741" t="n">
        <v>28921</v>
      </c>
      <c r="BC2741" t="n">
        <v>53.566100342658</v>
      </c>
      <c r="BD2741" t="n">
        <v>53.566100342658</v>
      </c>
      <c r="BE2741" t="s"/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92</v>
      </c>
    </row>
    <row r="2742" spans="1:70">
      <c r="A2742" t="s">
        <v>70</v>
      </c>
      <c r="B2742" t="s">
        <v>71</v>
      </c>
      <c r="C2742" t="s">
        <v>72</v>
      </c>
      <c r="D2742" t="n">
        <v>2</v>
      </c>
      <c r="E2742" t="s">
        <v>615</v>
      </c>
      <c r="F2742" t="n">
        <v>-1</v>
      </c>
      <c r="G2742" t="s">
        <v>74</v>
      </c>
      <c r="H2742" t="s">
        <v>75</v>
      </c>
      <c r="I2742" t="s"/>
      <c r="J2742" t="s">
        <v>74</v>
      </c>
      <c r="K2742" t="n">
        <v>165</v>
      </c>
      <c r="L2742" t="s">
        <v>76</v>
      </c>
      <c r="M2742" t="s"/>
      <c r="N2742" t="s">
        <v>128</v>
      </c>
      <c r="O2742" t="s">
        <v>78</v>
      </c>
      <c r="P2742" t="s">
        <v>615</v>
      </c>
      <c r="Q2742" t="s"/>
      <c r="R2742" t="s">
        <v>95</v>
      </c>
      <c r="S2742" t="s">
        <v>284</v>
      </c>
      <c r="T2742" t="s">
        <v>81</v>
      </c>
      <c r="U2742" t="s">
        <v>82</v>
      </c>
      <c r="V2742" t="s">
        <v>83</v>
      </c>
      <c r="W2742" t="s">
        <v>84</v>
      </c>
      <c r="X2742" t="s"/>
      <c r="Y2742" t="s">
        <v>85</v>
      </c>
      <c r="Z2742">
        <f>HYPERLINK("https://hotel-media.eclerx.com/savepage/tk_15468536518392653_sr_273.html","info")</f>
        <v/>
      </c>
      <c r="AA2742" t="n">
        <v>-2312015</v>
      </c>
      <c r="AB2742" t="s"/>
      <c r="AC2742" t="s"/>
      <c r="AD2742" t="s">
        <v>86</v>
      </c>
      <c r="AE2742" t="s"/>
      <c r="AF2742" t="s"/>
      <c r="AG2742" t="s"/>
      <c r="AH2742" t="s"/>
      <c r="AI2742" t="s"/>
      <c r="AJ2742" t="s"/>
      <c r="AK2742" t="s">
        <v>87</v>
      </c>
      <c r="AL2742" t="s"/>
      <c r="AM2742" t="s"/>
      <c r="AN2742" t="s">
        <v>87</v>
      </c>
      <c r="AO2742" t="s"/>
      <c r="AP2742" t="n">
        <v>9</v>
      </c>
      <c r="AQ2742" t="s">
        <v>88</v>
      </c>
      <c r="AR2742" t="s">
        <v>141</v>
      </c>
      <c r="AS2742" t="s"/>
      <c r="AT2742" t="s">
        <v>90</v>
      </c>
      <c r="AU2742" t="s"/>
      <c r="AV2742" t="s"/>
      <c r="AW2742" t="s"/>
      <c r="AX2742" t="s"/>
      <c r="AY2742" t="n">
        <v>2312015</v>
      </c>
      <c r="AZ2742" t="s">
        <v>616</v>
      </c>
      <c r="BA2742" t="s"/>
      <c r="BB2742" t="n">
        <v>28921</v>
      </c>
      <c r="BC2742" t="n">
        <v>53.566100342658</v>
      </c>
      <c r="BD2742" t="n">
        <v>53.566100342658</v>
      </c>
      <c r="BE2742" t="s"/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92</v>
      </c>
    </row>
    <row r="2743" spans="1:70">
      <c r="A2743" t="s">
        <v>70</v>
      </c>
      <c r="B2743" t="s">
        <v>71</v>
      </c>
      <c r="C2743" t="s">
        <v>72</v>
      </c>
      <c r="D2743" t="n">
        <v>2</v>
      </c>
      <c r="E2743" t="s">
        <v>615</v>
      </c>
      <c r="F2743" t="n">
        <v>-1</v>
      </c>
      <c r="G2743" t="s">
        <v>74</v>
      </c>
      <c r="H2743" t="s">
        <v>75</v>
      </c>
      <c r="I2743" t="s"/>
      <c r="J2743" t="s">
        <v>74</v>
      </c>
      <c r="K2743" t="n">
        <v>168</v>
      </c>
      <c r="L2743" t="s">
        <v>76</v>
      </c>
      <c r="M2743" t="s"/>
      <c r="N2743" t="s">
        <v>125</v>
      </c>
      <c r="O2743" t="s">
        <v>78</v>
      </c>
      <c r="P2743" t="s">
        <v>615</v>
      </c>
      <c r="Q2743" t="s"/>
      <c r="R2743" t="s">
        <v>95</v>
      </c>
      <c r="S2743" t="s">
        <v>364</v>
      </c>
      <c r="T2743" t="s">
        <v>81</v>
      </c>
      <c r="U2743" t="s">
        <v>82</v>
      </c>
      <c r="V2743" t="s">
        <v>83</v>
      </c>
      <c r="W2743" t="s">
        <v>84</v>
      </c>
      <c r="X2743" t="s"/>
      <c r="Y2743" t="s">
        <v>85</v>
      </c>
      <c r="Z2743">
        <f>HYPERLINK("https://hotel-media.eclerx.com/savepage/tk_15468536518392653_sr_273.html","info")</f>
        <v/>
      </c>
      <c r="AA2743" t="n">
        <v>-2312015</v>
      </c>
      <c r="AB2743" t="s"/>
      <c r="AC2743" t="s"/>
      <c r="AD2743" t="s">
        <v>86</v>
      </c>
      <c r="AE2743" t="s"/>
      <c r="AF2743" t="s"/>
      <c r="AG2743" t="s"/>
      <c r="AH2743" t="s"/>
      <c r="AI2743" t="s"/>
      <c r="AJ2743" t="s"/>
      <c r="AK2743" t="s">
        <v>87</v>
      </c>
      <c r="AL2743" t="s"/>
      <c r="AM2743" t="s"/>
      <c r="AN2743" t="s">
        <v>87</v>
      </c>
      <c r="AO2743" t="s"/>
      <c r="AP2743" t="n">
        <v>9</v>
      </c>
      <c r="AQ2743" t="s">
        <v>88</v>
      </c>
      <c r="AR2743" t="s">
        <v>127</v>
      </c>
      <c r="AS2743" t="s"/>
      <c r="AT2743" t="s">
        <v>90</v>
      </c>
      <c r="AU2743" t="s"/>
      <c r="AV2743" t="s"/>
      <c r="AW2743" t="s"/>
      <c r="AX2743" t="s"/>
      <c r="AY2743" t="n">
        <v>2312015</v>
      </c>
      <c r="AZ2743" t="s">
        <v>616</v>
      </c>
      <c r="BA2743" t="s"/>
      <c r="BB2743" t="n">
        <v>28921</v>
      </c>
      <c r="BC2743" t="n">
        <v>53.566100342658</v>
      </c>
      <c r="BD2743" t="n">
        <v>53.566100342658</v>
      </c>
      <c r="BE2743" t="s"/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92</v>
      </c>
    </row>
    <row r="2744" spans="1:70">
      <c r="A2744" t="s">
        <v>70</v>
      </c>
      <c r="B2744" t="s">
        <v>71</v>
      </c>
      <c r="C2744" t="s">
        <v>72</v>
      </c>
      <c r="D2744" t="n">
        <v>2</v>
      </c>
      <c r="E2744" t="s">
        <v>615</v>
      </c>
      <c r="F2744" t="n">
        <v>-1</v>
      </c>
      <c r="G2744" t="s">
        <v>74</v>
      </c>
      <c r="H2744" t="s">
        <v>75</v>
      </c>
      <c r="I2744" t="s"/>
      <c r="J2744" t="s">
        <v>74</v>
      </c>
      <c r="K2744" t="n">
        <v>169</v>
      </c>
      <c r="L2744" t="s">
        <v>76</v>
      </c>
      <c r="M2744" t="s"/>
      <c r="N2744" t="s">
        <v>128</v>
      </c>
      <c r="O2744" t="s">
        <v>78</v>
      </c>
      <c r="P2744" t="s">
        <v>615</v>
      </c>
      <c r="Q2744" t="s"/>
      <c r="R2744" t="s">
        <v>95</v>
      </c>
      <c r="S2744" t="s">
        <v>217</v>
      </c>
      <c r="T2744" t="s">
        <v>81</v>
      </c>
      <c r="U2744" t="s">
        <v>82</v>
      </c>
      <c r="V2744" t="s">
        <v>83</v>
      </c>
      <c r="W2744" t="s">
        <v>84</v>
      </c>
      <c r="X2744" t="s"/>
      <c r="Y2744" t="s">
        <v>85</v>
      </c>
      <c r="Z2744">
        <f>HYPERLINK("https://hotel-media.eclerx.com/savepage/tk_15468536518392653_sr_273.html","info")</f>
        <v/>
      </c>
      <c r="AA2744" t="n">
        <v>-2312015</v>
      </c>
      <c r="AB2744" t="s"/>
      <c r="AC2744" t="s"/>
      <c r="AD2744" t="s">
        <v>86</v>
      </c>
      <c r="AE2744" t="s"/>
      <c r="AF2744" t="s"/>
      <c r="AG2744" t="s"/>
      <c r="AH2744" t="s"/>
      <c r="AI2744" t="s"/>
      <c r="AJ2744" t="s"/>
      <c r="AK2744" t="s">
        <v>87</v>
      </c>
      <c r="AL2744" t="s"/>
      <c r="AM2744" t="s"/>
      <c r="AN2744" t="s">
        <v>87</v>
      </c>
      <c r="AO2744" t="s"/>
      <c r="AP2744" t="n">
        <v>9</v>
      </c>
      <c r="AQ2744" t="s">
        <v>88</v>
      </c>
      <c r="AR2744" t="s">
        <v>119</v>
      </c>
      <c r="AS2744" t="s"/>
      <c r="AT2744" t="s">
        <v>90</v>
      </c>
      <c r="AU2744" t="s"/>
      <c r="AV2744" t="s"/>
      <c r="AW2744" t="s"/>
      <c r="AX2744" t="s"/>
      <c r="AY2744" t="n">
        <v>2312015</v>
      </c>
      <c r="AZ2744" t="s">
        <v>616</v>
      </c>
      <c r="BA2744" t="s"/>
      <c r="BB2744" t="n">
        <v>28921</v>
      </c>
      <c r="BC2744" t="n">
        <v>53.566100342658</v>
      </c>
      <c r="BD2744" t="n">
        <v>53.566100342658</v>
      </c>
      <c r="BE2744" t="s"/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92</v>
      </c>
    </row>
    <row r="2745" spans="1:70">
      <c r="A2745" t="s">
        <v>70</v>
      </c>
      <c r="B2745" t="s">
        <v>71</v>
      </c>
      <c r="C2745" t="s">
        <v>72</v>
      </c>
      <c r="D2745" t="n">
        <v>2</v>
      </c>
      <c r="E2745" t="s">
        <v>615</v>
      </c>
      <c r="F2745" t="n">
        <v>-1</v>
      </c>
      <c r="G2745" t="s">
        <v>74</v>
      </c>
      <c r="H2745" t="s">
        <v>75</v>
      </c>
      <c r="I2745" t="s"/>
      <c r="J2745" t="s">
        <v>74</v>
      </c>
      <c r="K2745" t="n">
        <v>171</v>
      </c>
      <c r="L2745" t="s">
        <v>76</v>
      </c>
      <c r="M2745" t="s"/>
      <c r="N2745" t="s">
        <v>128</v>
      </c>
      <c r="O2745" t="s">
        <v>78</v>
      </c>
      <c r="P2745" t="s">
        <v>615</v>
      </c>
      <c r="Q2745" t="s"/>
      <c r="R2745" t="s">
        <v>95</v>
      </c>
      <c r="S2745" t="s">
        <v>577</v>
      </c>
      <c r="T2745" t="s">
        <v>81</v>
      </c>
      <c r="U2745" t="s">
        <v>82</v>
      </c>
      <c r="V2745" t="s">
        <v>83</v>
      </c>
      <c r="W2745" t="s">
        <v>84</v>
      </c>
      <c r="X2745" t="s"/>
      <c r="Y2745" t="s">
        <v>85</v>
      </c>
      <c r="Z2745">
        <f>HYPERLINK("https://hotel-media.eclerx.com/savepage/tk_15468536518392653_sr_273.html","info")</f>
        <v/>
      </c>
      <c r="AA2745" t="n">
        <v>-2312015</v>
      </c>
      <c r="AB2745" t="s"/>
      <c r="AC2745" t="s"/>
      <c r="AD2745" t="s">
        <v>86</v>
      </c>
      <c r="AE2745" t="s"/>
      <c r="AF2745" t="s"/>
      <c r="AG2745" t="s"/>
      <c r="AH2745" t="s"/>
      <c r="AI2745" t="s"/>
      <c r="AJ2745" t="s"/>
      <c r="AK2745" t="s">
        <v>87</v>
      </c>
      <c r="AL2745" t="s"/>
      <c r="AM2745" t="s"/>
      <c r="AN2745" t="s">
        <v>87</v>
      </c>
      <c r="AO2745" t="s"/>
      <c r="AP2745" t="n">
        <v>9</v>
      </c>
      <c r="AQ2745" t="s">
        <v>88</v>
      </c>
      <c r="AR2745" t="s">
        <v>148</v>
      </c>
      <c r="AS2745" t="s"/>
      <c r="AT2745" t="s">
        <v>90</v>
      </c>
      <c r="AU2745" t="s"/>
      <c r="AV2745" t="s"/>
      <c r="AW2745" t="s"/>
      <c r="AX2745" t="s"/>
      <c r="AY2745" t="n">
        <v>2312015</v>
      </c>
      <c r="AZ2745" t="s">
        <v>616</v>
      </c>
      <c r="BA2745" t="s"/>
      <c r="BB2745" t="n">
        <v>28921</v>
      </c>
      <c r="BC2745" t="n">
        <v>53.566100342658</v>
      </c>
      <c r="BD2745" t="n">
        <v>53.566100342658</v>
      </c>
      <c r="BE2745" t="s"/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92</v>
      </c>
    </row>
    <row r="2746" spans="1:70">
      <c r="A2746" t="s">
        <v>70</v>
      </c>
      <c r="B2746" t="s">
        <v>71</v>
      </c>
      <c r="C2746" t="s">
        <v>72</v>
      </c>
      <c r="D2746" t="n">
        <v>2</v>
      </c>
      <c r="E2746" t="s">
        <v>615</v>
      </c>
      <c r="F2746" t="n">
        <v>-1</v>
      </c>
      <c r="G2746" t="s">
        <v>74</v>
      </c>
      <c r="H2746" t="s">
        <v>75</v>
      </c>
      <c r="I2746" t="s"/>
      <c r="J2746" t="s">
        <v>74</v>
      </c>
      <c r="K2746" t="n">
        <v>172</v>
      </c>
      <c r="L2746" t="s">
        <v>76</v>
      </c>
      <c r="M2746" t="s"/>
      <c r="N2746" t="s">
        <v>128</v>
      </c>
      <c r="O2746" t="s">
        <v>78</v>
      </c>
      <c r="P2746" t="s">
        <v>615</v>
      </c>
      <c r="Q2746" t="s"/>
      <c r="R2746" t="s">
        <v>95</v>
      </c>
      <c r="S2746" t="s">
        <v>618</v>
      </c>
      <c r="T2746" t="s">
        <v>81</v>
      </c>
      <c r="U2746" t="s">
        <v>82</v>
      </c>
      <c r="V2746" t="s">
        <v>83</v>
      </c>
      <c r="W2746" t="s">
        <v>84</v>
      </c>
      <c r="X2746" t="s"/>
      <c r="Y2746" t="s">
        <v>85</v>
      </c>
      <c r="Z2746">
        <f>HYPERLINK("https://hotel-media.eclerx.com/savepage/tk_15468536518392653_sr_273.html","info")</f>
        <v/>
      </c>
      <c r="AA2746" t="n">
        <v>-2312015</v>
      </c>
      <c r="AB2746" t="s"/>
      <c r="AC2746" t="s"/>
      <c r="AD2746" t="s">
        <v>86</v>
      </c>
      <c r="AE2746" t="s"/>
      <c r="AF2746" t="s"/>
      <c r="AG2746" t="s"/>
      <c r="AH2746" t="s"/>
      <c r="AI2746" t="s"/>
      <c r="AJ2746" t="s"/>
      <c r="AK2746" t="s">
        <v>87</v>
      </c>
      <c r="AL2746" t="s"/>
      <c r="AM2746" t="s"/>
      <c r="AN2746" t="s">
        <v>87</v>
      </c>
      <c r="AO2746" t="s"/>
      <c r="AP2746" t="n">
        <v>9</v>
      </c>
      <c r="AQ2746" t="s">
        <v>88</v>
      </c>
      <c r="AR2746" t="s">
        <v>121</v>
      </c>
      <c r="AS2746" t="s"/>
      <c r="AT2746" t="s">
        <v>90</v>
      </c>
      <c r="AU2746" t="s"/>
      <c r="AV2746" t="s"/>
      <c r="AW2746" t="s"/>
      <c r="AX2746" t="s"/>
      <c r="AY2746" t="n">
        <v>2312015</v>
      </c>
      <c r="AZ2746" t="s">
        <v>616</v>
      </c>
      <c r="BA2746" t="s"/>
      <c r="BB2746" t="n">
        <v>28921</v>
      </c>
      <c r="BC2746" t="n">
        <v>53.566100342658</v>
      </c>
      <c r="BD2746" t="n">
        <v>53.566100342658</v>
      </c>
      <c r="BE2746" t="s"/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92</v>
      </c>
    </row>
    <row r="2747" spans="1:70">
      <c r="A2747" t="s">
        <v>70</v>
      </c>
      <c r="B2747" t="s">
        <v>71</v>
      </c>
      <c r="C2747" t="s">
        <v>72</v>
      </c>
      <c r="D2747" t="n">
        <v>2</v>
      </c>
      <c r="E2747" t="s">
        <v>615</v>
      </c>
      <c r="F2747" t="n">
        <v>-1</v>
      </c>
      <c r="G2747" t="s">
        <v>74</v>
      </c>
      <c r="H2747" t="s">
        <v>75</v>
      </c>
      <c r="I2747" t="s"/>
      <c r="J2747" t="s">
        <v>74</v>
      </c>
      <c r="K2747" t="n">
        <v>209</v>
      </c>
      <c r="L2747" t="s">
        <v>76</v>
      </c>
      <c r="M2747" t="s"/>
      <c r="N2747" t="s">
        <v>619</v>
      </c>
      <c r="O2747" t="s">
        <v>78</v>
      </c>
      <c r="P2747" t="s">
        <v>615</v>
      </c>
      <c r="Q2747" t="s"/>
      <c r="R2747" t="s">
        <v>95</v>
      </c>
      <c r="S2747" t="s">
        <v>172</v>
      </c>
      <c r="T2747" t="s">
        <v>81</v>
      </c>
      <c r="U2747" t="s">
        <v>82</v>
      </c>
      <c r="V2747" t="s">
        <v>83</v>
      </c>
      <c r="W2747" t="s">
        <v>84</v>
      </c>
      <c r="X2747" t="s"/>
      <c r="Y2747" t="s">
        <v>85</v>
      </c>
      <c r="Z2747">
        <f>HYPERLINK("https://hotel-media.eclerx.com/savepage/tk_15468536518392653_sr_273.html","info")</f>
        <v/>
      </c>
      <c r="AA2747" t="n">
        <v>-2312015</v>
      </c>
      <c r="AB2747" t="s"/>
      <c r="AC2747" t="s"/>
      <c r="AD2747" t="s">
        <v>86</v>
      </c>
      <c r="AE2747" t="s"/>
      <c r="AF2747" t="s"/>
      <c r="AG2747" t="s"/>
      <c r="AH2747" t="s"/>
      <c r="AI2747" t="s"/>
      <c r="AJ2747" t="s"/>
      <c r="AK2747" t="s">
        <v>87</v>
      </c>
      <c r="AL2747" t="s"/>
      <c r="AM2747" t="s"/>
      <c r="AN2747" t="s">
        <v>87</v>
      </c>
      <c r="AO2747" t="s"/>
      <c r="AP2747" t="n">
        <v>9</v>
      </c>
      <c r="AQ2747" t="s">
        <v>88</v>
      </c>
      <c r="AR2747" t="s">
        <v>124</v>
      </c>
      <c r="AS2747" t="s"/>
      <c r="AT2747" t="s">
        <v>90</v>
      </c>
      <c r="AU2747" t="s"/>
      <c r="AV2747" t="s"/>
      <c r="AW2747" t="s"/>
      <c r="AX2747" t="s"/>
      <c r="AY2747" t="n">
        <v>2312015</v>
      </c>
      <c r="AZ2747" t="s">
        <v>616</v>
      </c>
      <c r="BA2747" t="s"/>
      <c r="BB2747" t="n">
        <v>28921</v>
      </c>
      <c r="BC2747" t="n">
        <v>53.566100342658</v>
      </c>
      <c r="BD2747" t="n">
        <v>53.566100342658</v>
      </c>
      <c r="BE2747" t="s"/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92</v>
      </c>
    </row>
    <row r="2748" spans="1:70">
      <c r="A2748" t="s">
        <v>70</v>
      </c>
      <c r="B2748" t="s">
        <v>71</v>
      </c>
      <c r="C2748" t="s">
        <v>72</v>
      </c>
      <c r="D2748" t="n">
        <v>2</v>
      </c>
      <c r="E2748" t="s">
        <v>615</v>
      </c>
      <c r="F2748" t="n">
        <v>-1</v>
      </c>
      <c r="G2748" t="s">
        <v>74</v>
      </c>
      <c r="H2748" t="s">
        <v>75</v>
      </c>
      <c r="I2748" t="s"/>
      <c r="J2748" t="s">
        <v>74</v>
      </c>
      <c r="K2748" t="n">
        <v>209</v>
      </c>
      <c r="L2748" t="s">
        <v>76</v>
      </c>
      <c r="M2748" t="s"/>
      <c r="N2748" t="s">
        <v>619</v>
      </c>
      <c r="O2748" t="s">
        <v>78</v>
      </c>
      <c r="P2748" t="s">
        <v>615</v>
      </c>
      <c r="Q2748" t="s"/>
      <c r="R2748" t="s">
        <v>95</v>
      </c>
      <c r="S2748" t="s">
        <v>172</v>
      </c>
      <c r="T2748" t="s">
        <v>81</v>
      </c>
      <c r="U2748" t="s">
        <v>82</v>
      </c>
      <c r="V2748" t="s">
        <v>83</v>
      </c>
      <c r="W2748" t="s">
        <v>84</v>
      </c>
      <c r="X2748" t="s"/>
      <c r="Y2748" t="s">
        <v>85</v>
      </c>
      <c r="Z2748">
        <f>HYPERLINK("https://hotel-media.eclerx.com/savepage/tk_15468536518392653_sr_273.html","info")</f>
        <v/>
      </c>
      <c r="AA2748" t="n">
        <v>-2312015</v>
      </c>
      <c r="AB2748" t="s"/>
      <c r="AC2748" t="s"/>
      <c r="AD2748" t="s">
        <v>86</v>
      </c>
      <c r="AE2748" t="s"/>
      <c r="AF2748" t="s"/>
      <c r="AG2748" t="s"/>
      <c r="AH2748" t="s"/>
      <c r="AI2748" t="s"/>
      <c r="AJ2748" t="s"/>
      <c r="AK2748" t="s">
        <v>87</v>
      </c>
      <c r="AL2748" t="s"/>
      <c r="AM2748" t="s"/>
      <c r="AN2748" t="s">
        <v>87</v>
      </c>
      <c r="AO2748" t="s"/>
      <c r="AP2748" t="n">
        <v>9</v>
      </c>
      <c r="AQ2748" t="s">
        <v>88</v>
      </c>
      <c r="AR2748" t="s">
        <v>119</v>
      </c>
      <c r="AS2748" t="s"/>
      <c r="AT2748" t="s">
        <v>90</v>
      </c>
      <c r="AU2748" t="s"/>
      <c r="AV2748" t="s"/>
      <c r="AW2748" t="s"/>
      <c r="AX2748" t="s"/>
      <c r="AY2748" t="n">
        <v>2312015</v>
      </c>
      <c r="AZ2748" t="s">
        <v>616</v>
      </c>
      <c r="BA2748" t="s"/>
      <c r="BB2748" t="n">
        <v>28921</v>
      </c>
      <c r="BC2748" t="n">
        <v>53.566100342658</v>
      </c>
      <c r="BD2748" t="n">
        <v>53.566100342658</v>
      </c>
      <c r="BE2748" t="s"/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92</v>
      </c>
    </row>
    <row r="2749" spans="1:70">
      <c r="A2749" t="s">
        <v>70</v>
      </c>
      <c r="B2749" t="s">
        <v>71</v>
      </c>
      <c r="C2749" t="s">
        <v>72</v>
      </c>
      <c r="D2749" t="n">
        <v>2</v>
      </c>
      <c r="E2749" t="s">
        <v>615</v>
      </c>
      <c r="F2749" t="n">
        <v>-1</v>
      </c>
      <c r="G2749" t="s">
        <v>74</v>
      </c>
      <c r="H2749" t="s">
        <v>75</v>
      </c>
      <c r="I2749" t="s"/>
      <c r="J2749" t="s">
        <v>74</v>
      </c>
      <c r="K2749" t="n">
        <v>209</v>
      </c>
      <c r="L2749" t="s">
        <v>76</v>
      </c>
      <c r="M2749" t="s"/>
      <c r="N2749" t="s">
        <v>620</v>
      </c>
      <c r="O2749" t="s">
        <v>78</v>
      </c>
      <c r="P2749" t="s">
        <v>615</v>
      </c>
      <c r="Q2749" t="s"/>
      <c r="R2749" t="s">
        <v>95</v>
      </c>
      <c r="S2749" t="s">
        <v>172</v>
      </c>
      <c r="T2749" t="s">
        <v>81</v>
      </c>
      <c r="U2749" t="s">
        <v>82</v>
      </c>
      <c r="V2749" t="s">
        <v>83</v>
      </c>
      <c r="W2749" t="s">
        <v>84</v>
      </c>
      <c r="X2749" t="s"/>
      <c r="Y2749" t="s">
        <v>85</v>
      </c>
      <c r="Z2749">
        <f>HYPERLINK("https://hotel-media.eclerx.com/savepage/tk_15468536518392653_sr_273.html","info")</f>
        <v/>
      </c>
      <c r="AA2749" t="n">
        <v>-2312015</v>
      </c>
      <c r="AB2749" t="s"/>
      <c r="AC2749" t="s"/>
      <c r="AD2749" t="s">
        <v>86</v>
      </c>
      <c r="AE2749" t="s"/>
      <c r="AF2749" t="s"/>
      <c r="AG2749" t="s"/>
      <c r="AH2749" t="s"/>
      <c r="AI2749" t="s"/>
      <c r="AJ2749" t="s"/>
      <c r="AK2749" t="s">
        <v>87</v>
      </c>
      <c r="AL2749" t="s"/>
      <c r="AM2749" t="s"/>
      <c r="AN2749" t="s">
        <v>87</v>
      </c>
      <c r="AO2749" t="s"/>
      <c r="AP2749" t="n">
        <v>9</v>
      </c>
      <c r="AQ2749" t="s">
        <v>88</v>
      </c>
      <c r="AR2749" t="s">
        <v>121</v>
      </c>
      <c r="AS2749" t="s"/>
      <c r="AT2749" t="s">
        <v>90</v>
      </c>
      <c r="AU2749" t="s"/>
      <c r="AV2749" t="s"/>
      <c r="AW2749" t="s"/>
      <c r="AX2749" t="s"/>
      <c r="AY2749" t="n">
        <v>2312015</v>
      </c>
      <c r="AZ2749" t="s">
        <v>616</v>
      </c>
      <c r="BA2749" t="s"/>
      <c r="BB2749" t="n">
        <v>28921</v>
      </c>
      <c r="BC2749" t="n">
        <v>53.566100342658</v>
      </c>
      <c r="BD2749" t="n">
        <v>53.566100342658</v>
      </c>
      <c r="BE2749" t="s"/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92</v>
      </c>
    </row>
    <row r="2750" spans="1:70">
      <c r="A2750" t="s">
        <v>70</v>
      </c>
      <c r="B2750" t="s">
        <v>71</v>
      </c>
      <c r="C2750" t="s">
        <v>72</v>
      </c>
      <c r="D2750" t="n">
        <v>2</v>
      </c>
      <c r="E2750" t="s">
        <v>621</v>
      </c>
      <c r="F2750" t="n">
        <v>-1</v>
      </c>
      <c r="G2750" t="s">
        <v>74</v>
      </c>
      <c r="H2750" t="s">
        <v>75</v>
      </c>
      <c r="I2750" t="s"/>
      <c r="J2750" t="s">
        <v>74</v>
      </c>
      <c r="K2750" t="n">
        <v>67</v>
      </c>
      <c r="L2750" t="s">
        <v>76</v>
      </c>
      <c r="M2750" t="s"/>
      <c r="N2750" t="s">
        <v>622</v>
      </c>
      <c r="O2750" t="s">
        <v>78</v>
      </c>
      <c r="P2750" t="s">
        <v>621</v>
      </c>
      <c r="Q2750" t="s"/>
      <c r="R2750" t="s">
        <v>220</v>
      </c>
      <c r="S2750" t="s">
        <v>341</v>
      </c>
      <c r="T2750" t="s">
        <v>81</v>
      </c>
      <c r="U2750" t="s">
        <v>82</v>
      </c>
      <c r="V2750" t="s">
        <v>83</v>
      </c>
      <c r="W2750" t="s">
        <v>97</v>
      </c>
      <c r="X2750" t="s"/>
      <c r="Y2750" t="s">
        <v>85</v>
      </c>
      <c r="Z2750">
        <f>HYPERLINK("https://hotel-media.eclerx.com/savepage/tk_15468538837540915_sr_273.html","info")</f>
        <v/>
      </c>
      <c r="AA2750" t="n">
        <v>-2959614</v>
      </c>
      <c r="AB2750" t="s"/>
      <c r="AC2750" t="s"/>
      <c r="AD2750" t="s">
        <v>86</v>
      </c>
      <c r="AE2750" t="s"/>
      <c r="AF2750" t="s"/>
      <c r="AG2750" t="s"/>
      <c r="AH2750" t="s"/>
      <c r="AI2750" t="s"/>
      <c r="AJ2750" t="s"/>
      <c r="AK2750" t="s">
        <v>87</v>
      </c>
      <c r="AL2750" t="s"/>
      <c r="AM2750" t="s"/>
      <c r="AN2750" t="s">
        <v>87</v>
      </c>
      <c r="AO2750" t="s"/>
      <c r="AP2750" t="n">
        <v>114</v>
      </c>
      <c r="AQ2750" t="s">
        <v>88</v>
      </c>
      <c r="AR2750" t="s">
        <v>89</v>
      </c>
      <c r="AS2750" t="s"/>
      <c r="AT2750" t="s">
        <v>90</v>
      </c>
      <c r="AU2750" t="s"/>
      <c r="AV2750" t="s"/>
      <c r="AW2750" t="s"/>
      <c r="AX2750" t="s"/>
      <c r="AY2750" t="n">
        <v>2959614</v>
      </c>
      <c r="AZ2750" t="s">
        <v>623</v>
      </c>
      <c r="BA2750" t="s"/>
      <c r="BB2750" t="n">
        <v>27813</v>
      </c>
      <c r="BC2750" t="n">
        <v>53.553608173074</v>
      </c>
      <c r="BD2750" t="n">
        <v>53.553608173074</v>
      </c>
      <c r="BE2750" t="s"/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92</v>
      </c>
    </row>
    <row r="2751" spans="1:70">
      <c r="A2751" t="s">
        <v>70</v>
      </c>
      <c r="B2751" t="s">
        <v>71</v>
      </c>
      <c r="C2751" t="s">
        <v>72</v>
      </c>
      <c r="D2751" t="n">
        <v>2</v>
      </c>
      <c r="E2751" t="s">
        <v>621</v>
      </c>
      <c r="F2751" t="n">
        <v>-1</v>
      </c>
      <c r="G2751" t="s">
        <v>74</v>
      </c>
      <c r="H2751" t="s">
        <v>75</v>
      </c>
      <c r="I2751" t="s"/>
      <c r="J2751" t="s">
        <v>74</v>
      </c>
      <c r="K2751" t="n">
        <v>69</v>
      </c>
      <c r="L2751" t="s">
        <v>76</v>
      </c>
      <c r="M2751" t="s"/>
      <c r="N2751" t="s">
        <v>624</v>
      </c>
      <c r="O2751" t="s">
        <v>78</v>
      </c>
      <c r="P2751" t="s">
        <v>621</v>
      </c>
      <c r="Q2751" t="s"/>
      <c r="R2751" t="s">
        <v>220</v>
      </c>
      <c r="S2751" t="s">
        <v>343</v>
      </c>
      <c r="T2751" t="s">
        <v>81</v>
      </c>
      <c r="U2751" t="s">
        <v>82</v>
      </c>
      <c r="V2751" t="s">
        <v>83</v>
      </c>
      <c r="W2751" t="s">
        <v>97</v>
      </c>
      <c r="X2751" t="s"/>
      <c r="Y2751" t="s">
        <v>85</v>
      </c>
      <c r="Z2751">
        <f>HYPERLINK("https://hotel-media.eclerx.com/savepage/tk_15468538837540915_sr_273.html","info")</f>
        <v/>
      </c>
      <c r="AA2751" t="n">
        <v>-2959614</v>
      </c>
      <c r="AB2751" t="s"/>
      <c r="AC2751" t="s"/>
      <c r="AD2751" t="s">
        <v>86</v>
      </c>
      <c r="AE2751" t="s"/>
      <c r="AF2751" t="s"/>
      <c r="AG2751" t="s"/>
      <c r="AH2751" t="s"/>
      <c r="AI2751" t="s"/>
      <c r="AJ2751" t="s"/>
      <c r="AK2751" t="s">
        <v>87</v>
      </c>
      <c r="AL2751" t="s"/>
      <c r="AM2751" t="s"/>
      <c r="AN2751" t="s">
        <v>87</v>
      </c>
      <c r="AO2751" t="s"/>
      <c r="AP2751" t="n">
        <v>114</v>
      </c>
      <c r="AQ2751" t="s">
        <v>88</v>
      </c>
      <c r="AR2751" t="s">
        <v>141</v>
      </c>
      <c r="AS2751" t="s"/>
      <c r="AT2751" t="s">
        <v>90</v>
      </c>
      <c r="AU2751" t="s"/>
      <c r="AV2751" t="s"/>
      <c r="AW2751" t="s"/>
      <c r="AX2751" t="s"/>
      <c r="AY2751" t="n">
        <v>2959614</v>
      </c>
      <c r="AZ2751" t="s">
        <v>623</v>
      </c>
      <c r="BA2751" t="s"/>
      <c r="BB2751" t="n">
        <v>27813</v>
      </c>
      <c r="BC2751" t="n">
        <v>53.553608173074</v>
      </c>
      <c r="BD2751" t="n">
        <v>53.553608173074</v>
      </c>
      <c r="BE2751" t="s"/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92</v>
      </c>
    </row>
    <row r="2752" spans="1:70">
      <c r="A2752" t="s">
        <v>70</v>
      </c>
      <c r="B2752" t="s">
        <v>71</v>
      </c>
      <c r="C2752" t="s">
        <v>72</v>
      </c>
      <c r="D2752" t="n">
        <v>2</v>
      </c>
      <c r="E2752" t="s">
        <v>621</v>
      </c>
      <c r="F2752" t="n">
        <v>-1</v>
      </c>
      <c r="G2752" t="s">
        <v>74</v>
      </c>
      <c r="H2752" t="s">
        <v>75</v>
      </c>
      <c r="I2752" t="s"/>
      <c r="J2752" t="s">
        <v>74</v>
      </c>
      <c r="K2752" t="n">
        <v>75</v>
      </c>
      <c r="L2752" t="s">
        <v>76</v>
      </c>
      <c r="M2752" t="s"/>
      <c r="N2752" t="s">
        <v>625</v>
      </c>
      <c r="O2752" t="s">
        <v>78</v>
      </c>
      <c r="P2752" t="s">
        <v>621</v>
      </c>
      <c r="Q2752" t="s"/>
      <c r="R2752" t="s">
        <v>220</v>
      </c>
      <c r="S2752" t="s">
        <v>113</v>
      </c>
      <c r="T2752" t="s">
        <v>81</v>
      </c>
      <c r="U2752" t="s">
        <v>82</v>
      </c>
      <c r="V2752" t="s">
        <v>83</v>
      </c>
      <c r="W2752" t="s">
        <v>97</v>
      </c>
      <c r="X2752" t="s"/>
      <c r="Y2752" t="s">
        <v>85</v>
      </c>
      <c r="Z2752">
        <f>HYPERLINK("https://hotel-media.eclerx.com/savepage/tk_15468538837540915_sr_273.html","info")</f>
        <v/>
      </c>
      <c r="AA2752" t="n">
        <v>-2959614</v>
      </c>
      <c r="AB2752" t="s"/>
      <c r="AC2752" t="s"/>
      <c r="AD2752" t="s">
        <v>86</v>
      </c>
      <c r="AE2752" t="s"/>
      <c r="AF2752" t="s"/>
      <c r="AG2752" t="s"/>
      <c r="AH2752" t="s"/>
      <c r="AI2752" t="s"/>
      <c r="AJ2752" t="s"/>
      <c r="AK2752" t="s">
        <v>87</v>
      </c>
      <c r="AL2752" t="s"/>
      <c r="AM2752" t="s"/>
      <c r="AN2752" t="s">
        <v>87</v>
      </c>
      <c r="AO2752" t="s"/>
      <c r="AP2752" t="n">
        <v>114</v>
      </c>
      <c r="AQ2752" t="s">
        <v>88</v>
      </c>
      <c r="AR2752" t="s">
        <v>89</v>
      </c>
      <c r="AS2752" t="s"/>
      <c r="AT2752" t="s">
        <v>90</v>
      </c>
      <c r="AU2752" t="s"/>
      <c r="AV2752" t="s"/>
      <c r="AW2752" t="s"/>
      <c r="AX2752" t="s"/>
      <c r="AY2752" t="n">
        <v>2959614</v>
      </c>
      <c r="AZ2752" t="s">
        <v>623</v>
      </c>
      <c r="BA2752" t="s"/>
      <c r="BB2752" t="n">
        <v>27813</v>
      </c>
      <c r="BC2752" t="n">
        <v>53.553608173074</v>
      </c>
      <c r="BD2752" t="n">
        <v>53.553608173074</v>
      </c>
      <c r="BE2752" t="s"/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92</v>
      </c>
    </row>
    <row r="2753" spans="1:70">
      <c r="A2753" t="s">
        <v>70</v>
      </c>
      <c r="B2753" t="s">
        <v>71</v>
      </c>
      <c r="C2753" t="s">
        <v>72</v>
      </c>
      <c r="D2753" t="n">
        <v>2</v>
      </c>
      <c r="E2753" t="s">
        <v>621</v>
      </c>
      <c r="F2753" t="n">
        <v>-1</v>
      </c>
      <c r="G2753" t="s">
        <v>74</v>
      </c>
      <c r="H2753" t="s">
        <v>75</v>
      </c>
      <c r="I2753" t="s"/>
      <c r="J2753" t="s">
        <v>74</v>
      </c>
      <c r="K2753" t="n">
        <v>76</v>
      </c>
      <c r="L2753" t="s">
        <v>76</v>
      </c>
      <c r="M2753" t="s"/>
      <c r="N2753" t="s">
        <v>128</v>
      </c>
      <c r="O2753" t="s">
        <v>78</v>
      </c>
      <c r="P2753" t="s">
        <v>621</v>
      </c>
      <c r="Q2753" t="s"/>
      <c r="R2753" t="s">
        <v>220</v>
      </c>
      <c r="S2753" t="s">
        <v>451</v>
      </c>
      <c r="T2753" t="s">
        <v>81</v>
      </c>
      <c r="U2753" t="s">
        <v>82</v>
      </c>
      <c r="V2753" t="s">
        <v>83</v>
      </c>
      <c r="W2753" t="s">
        <v>97</v>
      </c>
      <c r="X2753" t="s"/>
      <c r="Y2753" t="s">
        <v>85</v>
      </c>
      <c r="Z2753">
        <f>HYPERLINK("https://hotel-media.eclerx.com/savepage/tk_15468538837540915_sr_273.html","info")</f>
        <v/>
      </c>
      <c r="AA2753" t="n">
        <v>-2959614</v>
      </c>
      <c r="AB2753" t="s"/>
      <c r="AC2753" t="s"/>
      <c r="AD2753" t="s">
        <v>86</v>
      </c>
      <c r="AE2753" t="s"/>
      <c r="AF2753" t="s"/>
      <c r="AG2753" t="s"/>
      <c r="AH2753" t="s"/>
      <c r="AI2753" t="s"/>
      <c r="AJ2753" t="s"/>
      <c r="AK2753" t="s">
        <v>87</v>
      </c>
      <c r="AL2753" t="s"/>
      <c r="AM2753" t="s"/>
      <c r="AN2753" t="s">
        <v>87</v>
      </c>
      <c r="AO2753" t="s"/>
      <c r="AP2753" t="n">
        <v>114</v>
      </c>
      <c r="AQ2753" t="s">
        <v>88</v>
      </c>
      <c r="AR2753" t="s">
        <v>141</v>
      </c>
      <c r="AS2753" t="s"/>
      <c r="AT2753" t="s">
        <v>90</v>
      </c>
      <c r="AU2753" t="s"/>
      <c r="AV2753" t="s"/>
      <c r="AW2753" t="s"/>
      <c r="AX2753" t="s"/>
      <c r="AY2753" t="n">
        <v>2959614</v>
      </c>
      <c r="AZ2753" t="s">
        <v>623</v>
      </c>
      <c r="BA2753" t="s"/>
      <c r="BB2753" t="n">
        <v>27813</v>
      </c>
      <c r="BC2753" t="n">
        <v>53.553608173074</v>
      </c>
      <c r="BD2753" t="n">
        <v>53.553608173074</v>
      </c>
      <c r="BE2753" t="s"/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92</v>
      </c>
    </row>
    <row r="2754" spans="1:70">
      <c r="A2754" t="s">
        <v>70</v>
      </c>
      <c r="B2754" t="s">
        <v>71</v>
      </c>
      <c r="C2754" t="s">
        <v>72</v>
      </c>
      <c r="D2754" t="n">
        <v>2</v>
      </c>
      <c r="E2754" t="s">
        <v>621</v>
      </c>
      <c r="F2754" t="n">
        <v>-1</v>
      </c>
      <c r="G2754" t="s">
        <v>74</v>
      </c>
      <c r="H2754" t="s">
        <v>75</v>
      </c>
      <c r="I2754" t="s"/>
      <c r="J2754" t="s">
        <v>74</v>
      </c>
      <c r="K2754" t="n">
        <v>76</v>
      </c>
      <c r="L2754" t="s">
        <v>76</v>
      </c>
      <c r="M2754" t="s"/>
      <c r="N2754" t="s">
        <v>626</v>
      </c>
      <c r="O2754" t="s">
        <v>78</v>
      </c>
      <c r="P2754" t="s">
        <v>621</v>
      </c>
      <c r="Q2754" t="s"/>
      <c r="R2754" t="s">
        <v>220</v>
      </c>
      <c r="S2754" t="s">
        <v>451</v>
      </c>
      <c r="T2754" t="s">
        <v>81</v>
      </c>
      <c r="U2754" t="s">
        <v>82</v>
      </c>
      <c r="V2754" t="s">
        <v>83</v>
      </c>
      <c r="W2754" t="s">
        <v>97</v>
      </c>
      <c r="X2754" t="s"/>
      <c r="Y2754" t="s">
        <v>85</v>
      </c>
      <c r="Z2754">
        <f>HYPERLINK("https://hotel-media.eclerx.com/savepage/tk_15468538837540915_sr_273.html","info")</f>
        <v/>
      </c>
      <c r="AA2754" t="n">
        <v>-2959614</v>
      </c>
      <c r="AB2754" t="s"/>
      <c r="AC2754" t="s"/>
      <c r="AD2754" t="s">
        <v>86</v>
      </c>
      <c r="AE2754" t="s"/>
      <c r="AF2754" t="s"/>
      <c r="AG2754" t="s"/>
      <c r="AH2754" t="s"/>
      <c r="AI2754" t="s"/>
      <c r="AJ2754" t="s"/>
      <c r="AK2754" t="s">
        <v>87</v>
      </c>
      <c r="AL2754" t="s"/>
      <c r="AM2754" t="s"/>
      <c r="AN2754" t="s">
        <v>87</v>
      </c>
      <c r="AO2754" t="s"/>
      <c r="AP2754" t="n">
        <v>114</v>
      </c>
      <c r="AQ2754" t="s">
        <v>88</v>
      </c>
      <c r="AR2754" t="s">
        <v>89</v>
      </c>
      <c r="AS2754" t="s"/>
      <c r="AT2754" t="s">
        <v>90</v>
      </c>
      <c r="AU2754" t="s"/>
      <c r="AV2754" t="s"/>
      <c r="AW2754" t="s"/>
      <c r="AX2754" t="s"/>
      <c r="AY2754" t="n">
        <v>2959614</v>
      </c>
      <c r="AZ2754" t="s">
        <v>623</v>
      </c>
      <c r="BA2754" t="s"/>
      <c r="BB2754" t="n">
        <v>27813</v>
      </c>
      <c r="BC2754" t="n">
        <v>53.553608173074</v>
      </c>
      <c r="BD2754" t="n">
        <v>53.553608173074</v>
      </c>
      <c r="BE2754" t="s"/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92</v>
      </c>
    </row>
    <row r="2755" spans="1:70">
      <c r="A2755" t="s">
        <v>70</v>
      </c>
      <c r="B2755" t="s">
        <v>71</v>
      </c>
      <c r="C2755" t="s">
        <v>72</v>
      </c>
      <c r="D2755" t="n">
        <v>2</v>
      </c>
      <c r="E2755" t="s">
        <v>621</v>
      </c>
      <c r="F2755" t="n">
        <v>-1</v>
      </c>
      <c r="G2755" t="s">
        <v>74</v>
      </c>
      <c r="H2755" t="s">
        <v>75</v>
      </c>
      <c r="I2755" t="s"/>
      <c r="J2755" t="s">
        <v>74</v>
      </c>
      <c r="K2755" t="n">
        <v>76</v>
      </c>
      <c r="L2755" t="s">
        <v>76</v>
      </c>
      <c r="M2755" t="s"/>
      <c r="N2755" t="s">
        <v>624</v>
      </c>
      <c r="O2755" t="s">
        <v>78</v>
      </c>
      <c r="P2755" t="s">
        <v>621</v>
      </c>
      <c r="Q2755" t="s"/>
      <c r="R2755" t="s">
        <v>220</v>
      </c>
      <c r="S2755" t="s">
        <v>451</v>
      </c>
      <c r="T2755" t="s">
        <v>81</v>
      </c>
      <c r="U2755" t="s">
        <v>82</v>
      </c>
      <c r="V2755" t="s">
        <v>83</v>
      </c>
      <c r="W2755" t="s">
        <v>97</v>
      </c>
      <c r="X2755" t="s"/>
      <c r="Y2755" t="s">
        <v>85</v>
      </c>
      <c r="Z2755">
        <f>HYPERLINK("https://hotel-media.eclerx.com/savepage/tk_15468538837540915_sr_273.html","info")</f>
        <v/>
      </c>
      <c r="AA2755" t="n">
        <v>-2959614</v>
      </c>
      <c r="AB2755" t="s"/>
      <c r="AC2755" t="s"/>
      <c r="AD2755" t="s">
        <v>86</v>
      </c>
      <c r="AE2755" t="s"/>
      <c r="AF2755" t="s"/>
      <c r="AG2755" t="s"/>
      <c r="AH2755" t="s"/>
      <c r="AI2755" t="s"/>
      <c r="AJ2755" t="s"/>
      <c r="AK2755" t="s">
        <v>87</v>
      </c>
      <c r="AL2755" t="s"/>
      <c r="AM2755" t="s"/>
      <c r="AN2755" t="s">
        <v>87</v>
      </c>
      <c r="AO2755" t="s"/>
      <c r="AP2755" t="n">
        <v>114</v>
      </c>
      <c r="AQ2755" t="s">
        <v>88</v>
      </c>
      <c r="AR2755" t="s">
        <v>130</v>
      </c>
      <c r="AS2755" t="s"/>
      <c r="AT2755" t="s">
        <v>90</v>
      </c>
      <c r="AU2755" t="s"/>
      <c r="AV2755" t="s"/>
      <c r="AW2755" t="s"/>
      <c r="AX2755" t="s"/>
      <c r="AY2755" t="n">
        <v>2959614</v>
      </c>
      <c r="AZ2755" t="s">
        <v>623</v>
      </c>
      <c r="BA2755" t="s"/>
      <c r="BB2755" t="n">
        <v>27813</v>
      </c>
      <c r="BC2755" t="n">
        <v>53.553608173074</v>
      </c>
      <c r="BD2755" t="n">
        <v>53.553608173074</v>
      </c>
      <c r="BE2755" t="s"/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92</v>
      </c>
    </row>
    <row r="2756" spans="1:70">
      <c r="A2756" t="s">
        <v>70</v>
      </c>
      <c r="B2756" t="s">
        <v>71</v>
      </c>
      <c r="C2756" t="s">
        <v>72</v>
      </c>
      <c r="D2756" t="n">
        <v>2</v>
      </c>
      <c r="E2756" t="s">
        <v>621</v>
      </c>
      <c r="F2756" t="n">
        <v>-1</v>
      </c>
      <c r="G2756" t="s">
        <v>74</v>
      </c>
      <c r="H2756" t="s">
        <v>75</v>
      </c>
      <c r="I2756" t="s"/>
      <c r="J2756" t="s">
        <v>74</v>
      </c>
      <c r="K2756" t="n">
        <v>78</v>
      </c>
      <c r="L2756" t="s">
        <v>76</v>
      </c>
      <c r="M2756" t="s"/>
      <c r="N2756" t="s">
        <v>625</v>
      </c>
      <c r="O2756" t="s">
        <v>78</v>
      </c>
      <c r="P2756" t="s">
        <v>621</v>
      </c>
      <c r="Q2756" t="s"/>
      <c r="R2756" t="s">
        <v>220</v>
      </c>
      <c r="S2756" t="s">
        <v>118</v>
      </c>
      <c r="T2756" t="s">
        <v>81</v>
      </c>
      <c r="U2756" t="s">
        <v>82</v>
      </c>
      <c r="V2756" t="s">
        <v>83</v>
      </c>
      <c r="W2756" t="s">
        <v>97</v>
      </c>
      <c r="X2756" t="s"/>
      <c r="Y2756" t="s">
        <v>85</v>
      </c>
      <c r="Z2756">
        <f>HYPERLINK("https://hotel-media.eclerx.com/savepage/tk_15468538837540915_sr_273.html","info")</f>
        <v/>
      </c>
      <c r="AA2756" t="n">
        <v>-2959614</v>
      </c>
      <c r="AB2756" t="s"/>
      <c r="AC2756" t="s"/>
      <c r="AD2756" t="s">
        <v>86</v>
      </c>
      <c r="AE2756" t="s"/>
      <c r="AF2756" t="s"/>
      <c r="AG2756" t="s"/>
      <c r="AH2756" t="s"/>
      <c r="AI2756" t="s"/>
      <c r="AJ2756" t="s"/>
      <c r="AK2756" t="s">
        <v>87</v>
      </c>
      <c r="AL2756" t="s"/>
      <c r="AM2756" t="s"/>
      <c r="AN2756" t="s">
        <v>87</v>
      </c>
      <c r="AO2756" t="s"/>
      <c r="AP2756" t="n">
        <v>114</v>
      </c>
      <c r="AQ2756" t="s">
        <v>88</v>
      </c>
      <c r="AR2756" t="s">
        <v>114</v>
      </c>
      <c r="AS2756" t="s"/>
      <c r="AT2756" t="s">
        <v>90</v>
      </c>
      <c r="AU2756" t="s"/>
      <c r="AV2756" t="s"/>
      <c r="AW2756" t="s"/>
      <c r="AX2756" t="s"/>
      <c r="AY2756" t="n">
        <v>2959614</v>
      </c>
      <c r="AZ2756" t="s">
        <v>623</v>
      </c>
      <c r="BA2756" t="s"/>
      <c r="BB2756" t="n">
        <v>27813</v>
      </c>
      <c r="BC2756" t="n">
        <v>53.553608173074</v>
      </c>
      <c r="BD2756" t="n">
        <v>53.553608173074</v>
      </c>
      <c r="BE2756" t="s"/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92</v>
      </c>
    </row>
    <row r="2757" spans="1:70">
      <c r="A2757" t="s">
        <v>70</v>
      </c>
      <c r="B2757" t="s">
        <v>71</v>
      </c>
      <c r="C2757" t="s">
        <v>72</v>
      </c>
      <c r="D2757" t="n">
        <v>2</v>
      </c>
      <c r="E2757" t="s">
        <v>621</v>
      </c>
      <c r="F2757" t="n">
        <v>-1</v>
      </c>
      <c r="G2757" t="s">
        <v>74</v>
      </c>
      <c r="H2757" t="s">
        <v>75</v>
      </c>
      <c r="I2757" t="s"/>
      <c r="J2757" t="s">
        <v>74</v>
      </c>
      <c r="K2757" t="n">
        <v>79</v>
      </c>
      <c r="L2757" t="s">
        <v>76</v>
      </c>
      <c r="M2757" t="s"/>
      <c r="N2757" t="s">
        <v>627</v>
      </c>
      <c r="O2757" t="s">
        <v>78</v>
      </c>
      <c r="P2757" t="s">
        <v>621</v>
      </c>
      <c r="Q2757" t="s"/>
      <c r="R2757" t="s">
        <v>220</v>
      </c>
      <c r="S2757" t="s">
        <v>345</v>
      </c>
      <c r="T2757" t="s">
        <v>81</v>
      </c>
      <c r="U2757" t="s">
        <v>82</v>
      </c>
      <c r="V2757" t="s">
        <v>83</v>
      </c>
      <c r="W2757" t="s">
        <v>97</v>
      </c>
      <c r="X2757" t="s"/>
      <c r="Y2757" t="s">
        <v>85</v>
      </c>
      <c r="Z2757">
        <f>HYPERLINK("https://hotel-media.eclerx.com/savepage/tk_15468538837540915_sr_273.html","info")</f>
        <v/>
      </c>
      <c r="AA2757" t="n">
        <v>-2959614</v>
      </c>
      <c r="AB2757" t="s"/>
      <c r="AC2757" t="s"/>
      <c r="AD2757" t="s">
        <v>86</v>
      </c>
      <c r="AE2757" t="s"/>
      <c r="AF2757" t="s"/>
      <c r="AG2757" t="s"/>
      <c r="AH2757" t="s"/>
      <c r="AI2757" t="s"/>
      <c r="AJ2757" t="s"/>
      <c r="AK2757" t="s">
        <v>87</v>
      </c>
      <c r="AL2757" t="s"/>
      <c r="AM2757" t="s"/>
      <c r="AN2757" t="s">
        <v>87</v>
      </c>
      <c r="AO2757" t="s"/>
      <c r="AP2757" t="n">
        <v>114</v>
      </c>
      <c r="AQ2757" t="s">
        <v>88</v>
      </c>
      <c r="AR2757" t="s">
        <v>89</v>
      </c>
      <c r="AS2757" t="s"/>
      <c r="AT2757" t="s">
        <v>90</v>
      </c>
      <c r="AU2757" t="s"/>
      <c r="AV2757" t="s"/>
      <c r="AW2757" t="s"/>
      <c r="AX2757" t="s"/>
      <c r="AY2757" t="n">
        <v>2959614</v>
      </c>
      <c r="AZ2757" t="s">
        <v>623</v>
      </c>
      <c r="BA2757" t="s"/>
      <c r="BB2757" t="n">
        <v>27813</v>
      </c>
      <c r="BC2757" t="n">
        <v>53.553608173074</v>
      </c>
      <c r="BD2757" t="n">
        <v>53.553608173074</v>
      </c>
      <c r="BE2757" t="s"/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92</v>
      </c>
    </row>
    <row r="2758" spans="1:70">
      <c r="A2758" t="s">
        <v>70</v>
      </c>
      <c r="B2758" t="s">
        <v>71</v>
      </c>
      <c r="C2758" t="s">
        <v>72</v>
      </c>
      <c r="D2758" t="n">
        <v>2</v>
      </c>
      <c r="E2758" t="s">
        <v>621</v>
      </c>
      <c r="F2758" t="n">
        <v>-1</v>
      </c>
      <c r="G2758" t="s">
        <v>74</v>
      </c>
      <c r="H2758" t="s">
        <v>75</v>
      </c>
      <c r="I2758" t="s"/>
      <c r="J2758" t="s">
        <v>74</v>
      </c>
      <c r="K2758" t="n">
        <v>81</v>
      </c>
      <c r="L2758" t="s">
        <v>76</v>
      </c>
      <c r="M2758" t="s"/>
      <c r="N2758" t="s">
        <v>627</v>
      </c>
      <c r="O2758" t="s">
        <v>78</v>
      </c>
      <c r="P2758" t="s">
        <v>621</v>
      </c>
      <c r="Q2758" t="s"/>
      <c r="R2758" t="s">
        <v>220</v>
      </c>
      <c r="S2758" t="s">
        <v>245</v>
      </c>
      <c r="T2758" t="s">
        <v>81</v>
      </c>
      <c r="U2758" t="s">
        <v>82</v>
      </c>
      <c r="V2758" t="s">
        <v>83</v>
      </c>
      <c r="W2758" t="s">
        <v>97</v>
      </c>
      <c r="X2758" t="s"/>
      <c r="Y2758" t="s">
        <v>85</v>
      </c>
      <c r="Z2758">
        <f>HYPERLINK("https://hotel-media.eclerx.com/savepage/tk_15468538837540915_sr_273.html","info")</f>
        <v/>
      </c>
      <c r="AA2758" t="n">
        <v>-2959614</v>
      </c>
      <c r="AB2758" t="s"/>
      <c r="AC2758" t="s"/>
      <c r="AD2758" t="s">
        <v>86</v>
      </c>
      <c r="AE2758" t="s"/>
      <c r="AF2758" t="s"/>
      <c r="AG2758" t="s"/>
      <c r="AH2758" t="s"/>
      <c r="AI2758" t="s"/>
      <c r="AJ2758" t="s"/>
      <c r="AK2758" t="s">
        <v>87</v>
      </c>
      <c r="AL2758" t="s"/>
      <c r="AM2758" t="s"/>
      <c r="AN2758" t="s">
        <v>87</v>
      </c>
      <c r="AO2758" t="s"/>
      <c r="AP2758" t="n">
        <v>114</v>
      </c>
      <c r="AQ2758" t="s">
        <v>88</v>
      </c>
      <c r="AR2758" t="s">
        <v>114</v>
      </c>
      <c r="AS2758" t="s"/>
      <c r="AT2758" t="s">
        <v>90</v>
      </c>
      <c r="AU2758" t="s"/>
      <c r="AV2758" t="s"/>
      <c r="AW2758" t="s"/>
      <c r="AX2758" t="s"/>
      <c r="AY2758" t="n">
        <v>2959614</v>
      </c>
      <c r="AZ2758" t="s">
        <v>623</v>
      </c>
      <c r="BA2758" t="s"/>
      <c r="BB2758" t="n">
        <v>27813</v>
      </c>
      <c r="BC2758" t="n">
        <v>53.553608173074</v>
      </c>
      <c r="BD2758" t="n">
        <v>53.553608173074</v>
      </c>
      <c r="BE2758" t="s"/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92</v>
      </c>
    </row>
    <row r="2759" spans="1:70">
      <c r="A2759" t="s">
        <v>70</v>
      </c>
      <c r="B2759" t="s">
        <v>71</v>
      </c>
      <c r="C2759" t="s">
        <v>72</v>
      </c>
      <c r="D2759" t="n">
        <v>2</v>
      </c>
      <c r="E2759" t="s">
        <v>621</v>
      </c>
      <c r="F2759" t="n">
        <v>-1</v>
      </c>
      <c r="G2759" t="s">
        <v>74</v>
      </c>
      <c r="H2759" t="s">
        <v>75</v>
      </c>
      <c r="I2759" t="s"/>
      <c r="J2759" t="s">
        <v>74</v>
      </c>
      <c r="K2759" t="n">
        <v>83</v>
      </c>
      <c r="L2759" t="s">
        <v>76</v>
      </c>
      <c r="M2759" t="s"/>
      <c r="N2759" t="s">
        <v>628</v>
      </c>
      <c r="O2759" t="s">
        <v>78</v>
      </c>
      <c r="P2759" t="s">
        <v>621</v>
      </c>
      <c r="Q2759" t="s"/>
      <c r="R2759" t="s">
        <v>220</v>
      </c>
      <c r="S2759" t="s">
        <v>198</v>
      </c>
      <c r="T2759" t="s">
        <v>81</v>
      </c>
      <c r="U2759" t="s">
        <v>82</v>
      </c>
      <c r="V2759" t="s">
        <v>83</v>
      </c>
      <c r="W2759" t="s">
        <v>97</v>
      </c>
      <c r="X2759" t="s"/>
      <c r="Y2759" t="s">
        <v>85</v>
      </c>
      <c r="Z2759">
        <f>HYPERLINK("https://hotel-media.eclerx.com/savepage/tk_15468538837540915_sr_273.html","info")</f>
        <v/>
      </c>
      <c r="AA2759" t="n">
        <v>-2959614</v>
      </c>
      <c r="AB2759" t="s"/>
      <c r="AC2759" t="s"/>
      <c r="AD2759" t="s">
        <v>86</v>
      </c>
      <c r="AE2759" t="s"/>
      <c r="AF2759" t="s"/>
      <c r="AG2759" t="s"/>
      <c r="AH2759" t="s"/>
      <c r="AI2759" t="s"/>
      <c r="AJ2759" t="s"/>
      <c r="AK2759" t="s">
        <v>87</v>
      </c>
      <c r="AL2759" t="s"/>
      <c r="AM2759" t="s"/>
      <c r="AN2759" t="s">
        <v>87</v>
      </c>
      <c r="AO2759" t="s"/>
      <c r="AP2759" t="n">
        <v>114</v>
      </c>
      <c r="AQ2759" t="s">
        <v>88</v>
      </c>
      <c r="AR2759" t="s">
        <v>133</v>
      </c>
      <c r="AS2759" t="s"/>
      <c r="AT2759" t="s">
        <v>90</v>
      </c>
      <c r="AU2759" t="s"/>
      <c r="AV2759" t="s"/>
      <c r="AW2759" t="s"/>
      <c r="AX2759" t="s"/>
      <c r="AY2759" t="n">
        <v>2959614</v>
      </c>
      <c r="AZ2759" t="s">
        <v>623</v>
      </c>
      <c r="BA2759" t="s"/>
      <c r="BB2759" t="n">
        <v>27813</v>
      </c>
      <c r="BC2759" t="n">
        <v>53.553608173074</v>
      </c>
      <c r="BD2759" t="n">
        <v>53.553608173074</v>
      </c>
      <c r="BE2759" t="s"/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92</v>
      </c>
    </row>
    <row r="2760" spans="1:70">
      <c r="A2760" t="s">
        <v>70</v>
      </c>
      <c r="B2760" t="s">
        <v>71</v>
      </c>
      <c r="C2760" t="s">
        <v>72</v>
      </c>
      <c r="D2760" t="n">
        <v>2</v>
      </c>
      <c r="E2760" t="s">
        <v>621</v>
      </c>
      <c r="F2760" t="n">
        <v>-1</v>
      </c>
      <c r="G2760" t="s">
        <v>74</v>
      </c>
      <c r="H2760" t="s">
        <v>75</v>
      </c>
      <c r="I2760" t="s"/>
      <c r="J2760" t="s">
        <v>74</v>
      </c>
      <c r="K2760" t="n">
        <v>84</v>
      </c>
      <c r="L2760" t="s">
        <v>76</v>
      </c>
      <c r="M2760" t="s"/>
      <c r="N2760" t="s">
        <v>289</v>
      </c>
      <c r="O2760" t="s">
        <v>78</v>
      </c>
      <c r="P2760" t="s">
        <v>621</v>
      </c>
      <c r="Q2760" t="s"/>
      <c r="R2760" t="s">
        <v>220</v>
      </c>
      <c r="S2760" t="s">
        <v>247</v>
      </c>
      <c r="T2760" t="s">
        <v>81</v>
      </c>
      <c r="U2760" t="s">
        <v>82</v>
      </c>
      <c r="V2760" t="s">
        <v>83</v>
      </c>
      <c r="W2760" t="s">
        <v>97</v>
      </c>
      <c r="X2760" t="s"/>
      <c r="Y2760" t="s">
        <v>85</v>
      </c>
      <c r="Z2760">
        <f>HYPERLINK("https://hotel-media.eclerx.com/savepage/tk_15468538837540915_sr_273.html","info")</f>
        <v/>
      </c>
      <c r="AA2760" t="n">
        <v>-2959614</v>
      </c>
      <c r="AB2760" t="s"/>
      <c r="AC2760" t="s"/>
      <c r="AD2760" t="s">
        <v>86</v>
      </c>
      <c r="AE2760" t="s"/>
      <c r="AF2760" t="s"/>
      <c r="AG2760" t="s"/>
      <c r="AH2760" t="s"/>
      <c r="AI2760" t="s"/>
      <c r="AJ2760" t="s"/>
      <c r="AK2760" t="s">
        <v>87</v>
      </c>
      <c r="AL2760" t="s"/>
      <c r="AM2760" t="s"/>
      <c r="AN2760" t="s">
        <v>87</v>
      </c>
      <c r="AO2760" t="s"/>
      <c r="AP2760" t="n">
        <v>114</v>
      </c>
      <c r="AQ2760" t="s">
        <v>88</v>
      </c>
      <c r="AR2760" t="s">
        <v>89</v>
      </c>
      <c r="AS2760" t="s"/>
      <c r="AT2760" t="s">
        <v>90</v>
      </c>
      <c r="AU2760" t="s"/>
      <c r="AV2760" t="s"/>
      <c r="AW2760" t="s"/>
      <c r="AX2760" t="s"/>
      <c r="AY2760" t="n">
        <v>2959614</v>
      </c>
      <c r="AZ2760" t="s">
        <v>623</v>
      </c>
      <c r="BA2760" t="s"/>
      <c r="BB2760" t="n">
        <v>27813</v>
      </c>
      <c r="BC2760" t="n">
        <v>53.553608173074</v>
      </c>
      <c r="BD2760" t="n">
        <v>53.553608173074</v>
      </c>
      <c r="BE2760" t="s"/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92</v>
      </c>
    </row>
    <row r="2761" spans="1:70">
      <c r="A2761" t="s">
        <v>70</v>
      </c>
      <c r="B2761" t="s">
        <v>71</v>
      </c>
      <c r="C2761" t="s">
        <v>72</v>
      </c>
      <c r="D2761" t="n">
        <v>2</v>
      </c>
      <c r="E2761" t="s">
        <v>621</v>
      </c>
      <c r="F2761" t="n">
        <v>-1</v>
      </c>
      <c r="G2761" t="s">
        <v>74</v>
      </c>
      <c r="H2761" t="s">
        <v>75</v>
      </c>
      <c r="I2761" t="s"/>
      <c r="J2761" t="s">
        <v>74</v>
      </c>
      <c r="K2761" t="n">
        <v>84</v>
      </c>
      <c r="L2761" t="s">
        <v>76</v>
      </c>
      <c r="M2761" t="s"/>
      <c r="N2761" t="s">
        <v>128</v>
      </c>
      <c r="O2761" t="s">
        <v>78</v>
      </c>
      <c r="P2761" t="s">
        <v>621</v>
      </c>
      <c r="Q2761" t="s"/>
      <c r="R2761" t="s">
        <v>220</v>
      </c>
      <c r="S2761" t="s">
        <v>247</v>
      </c>
      <c r="T2761" t="s">
        <v>81</v>
      </c>
      <c r="U2761" t="s">
        <v>82</v>
      </c>
      <c r="V2761" t="s">
        <v>83</v>
      </c>
      <c r="W2761" t="s">
        <v>97</v>
      </c>
      <c r="X2761" t="s"/>
      <c r="Y2761" t="s">
        <v>85</v>
      </c>
      <c r="Z2761">
        <f>HYPERLINK("https://hotel-media.eclerx.com/savepage/tk_15468538837540915_sr_273.html","info")</f>
        <v/>
      </c>
      <c r="AA2761" t="n">
        <v>-2959614</v>
      </c>
      <c r="AB2761" t="s"/>
      <c r="AC2761" t="s"/>
      <c r="AD2761" t="s">
        <v>86</v>
      </c>
      <c r="AE2761" t="s"/>
      <c r="AF2761" t="s"/>
      <c r="AG2761" t="s"/>
      <c r="AH2761" t="s"/>
      <c r="AI2761" t="s"/>
      <c r="AJ2761" t="s"/>
      <c r="AK2761" t="s">
        <v>87</v>
      </c>
      <c r="AL2761" t="s"/>
      <c r="AM2761" t="s"/>
      <c r="AN2761" t="s">
        <v>87</v>
      </c>
      <c r="AO2761" t="s"/>
      <c r="AP2761" t="n">
        <v>114</v>
      </c>
      <c r="AQ2761" t="s">
        <v>88</v>
      </c>
      <c r="AR2761" t="s">
        <v>130</v>
      </c>
      <c r="AS2761" t="s"/>
      <c r="AT2761" t="s">
        <v>90</v>
      </c>
      <c r="AU2761" t="s"/>
      <c r="AV2761" t="s"/>
      <c r="AW2761" t="s"/>
      <c r="AX2761" t="s"/>
      <c r="AY2761" t="n">
        <v>2959614</v>
      </c>
      <c r="AZ2761" t="s">
        <v>623</v>
      </c>
      <c r="BA2761" t="s"/>
      <c r="BB2761" t="n">
        <v>27813</v>
      </c>
      <c r="BC2761" t="n">
        <v>53.553608173074</v>
      </c>
      <c r="BD2761" t="n">
        <v>53.553608173074</v>
      </c>
      <c r="BE2761" t="s"/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92</v>
      </c>
    </row>
    <row r="2762" spans="1:70">
      <c r="A2762" t="s">
        <v>70</v>
      </c>
      <c r="B2762" t="s">
        <v>71</v>
      </c>
      <c r="C2762" t="s">
        <v>72</v>
      </c>
      <c r="D2762" t="n">
        <v>2</v>
      </c>
      <c r="E2762" t="s">
        <v>621</v>
      </c>
      <c r="F2762" t="n">
        <v>-1</v>
      </c>
      <c r="G2762" t="s">
        <v>74</v>
      </c>
      <c r="H2762" t="s">
        <v>75</v>
      </c>
      <c r="I2762" t="s"/>
      <c r="J2762" t="s">
        <v>74</v>
      </c>
      <c r="K2762" t="n">
        <v>85</v>
      </c>
      <c r="L2762" t="s">
        <v>76</v>
      </c>
      <c r="M2762" t="s"/>
      <c r="N2762" t="s">
        <v>624</v>
      </c>
      <c r="O2762" t="s">
        <v>78</v>
      </c>
      <c r="P2762" t="s">
        <v>621</v>
      </c>
      <c r="Q2762" t="s"/>
      <c r="R2762" t="s">
        <v>220</v>
      </c>
      <c r="S2762" t="s">
        <v>129</v>
      </c>
      <c r="T2762" t="s">
        <v>81</v>
      </c>
      <c r="U2762" t="s">
        <v>82</v>
      </c>
      <c r="V2762" t="s">
        <v>83</v>
      </c>
      <c r="W2762" t="s">
        <v>97</v>
      </c>
      <c r="X2762" t="s"/>
      <c r="Y2762" t="s">
        <v>85</v>
      </c>
      <c r="Z2762">
        <f>HYPERLINK("https://hotel-media.eclerx.com/savepage/tk_15468538837540915_sr_273.html","info")</f>
        <v/>
      </c>
      <c r="AA2762" t="n">
        <v>-2959614</v>
      </c>
      <c r="AB2762" t="s"/>
      <c r="AC2762" t="s"/>
      <c r="AD2762" t="s">
        <v>86</v>
      </c>
      <c r="AE2762" t="s"/>
      <c r="AF2762" t="s"/>
      <c r="AG2762" t="s"/>
      <c r="AH2762" t="s"/>
      <c r="AI2762" t="s"/>
      <c r="AJ2762" t="s"/>
      <c r="AK2762" t="s">
        <v>87</v>
      </c>
      <c r="AL2762" t="s"/>
      <c r="AM2762" t="s"/>
      <c r="AN2762" t="s">
        <v>87</v>
      </c>
      <c r="AO2762" t="s"/>
      <c r="AP2762" t="n">
        <v>114</v>
      </c>
      <c r="AQ2762" t="s">
        <v>88</v>
      </c>
      <c r="AR2762" t="s">
        <v>119</v>
      </c>
      <c r="AS2762" t="s"/>
      <c r="AT2762" t="s">
        <v>90</v>
      </c>
      <c r="AU2762" t="s"/>
      <c r="AV2762" t="s"/>
      <c r="AW2762" t="s"/>
      <c r="AX2762" t="s"/>
      <c r="AY2762" t="n">
        <v>2959614</v>
      </c>
      <c r="AZ2762" t="s">
        <v>623</v>
      </c>
      <c r="BA2762" t="s"/>
      <c r="BB2762" t="n">
        <v>27813</v>
      </c>
      <c r="BC2762" t="n">
        <v>53.553608173074</v>
      </c>
      <c r="BD2762" t="n">
        <v>53.553608173074</v>
      </c>
      <c r="BE2762" t="s"/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92</v>
      </c>
    </row>
    <row r="2763" spans="1:70">
      <c r="A2763" t="s">
        <v>70</v>
      </c>
      <c r="B2763" t="s">
        <v>71</v>
      </c>
      <c r="C2763" t="s">
        <v>72</v>
      </c>
      <c r="D2763" t="n">
        <v>2</v>
      </c>
      <c r="E2763" t="s">
        <v>621</v>
      </c>
      <c r="F2763" t="n">
        <v>-1</v>
      </c>
      <c r="G2763" t="s">
        <v>74</v>
      </c>
      <c r="H2763" t="s">
        <v>75</v>
      </c>
      <c r="I2763" t="s"/>
      <c r="J2763" t="s">
        <v>74</v>
      </c>
      <c r="K2763" t="n">
        <v>86</v>
      </c>
      <c r="L2763" t="s">
        <v>76</v>
      </c>
      <c r="M2763" t="s"/>
      <c r="N2763" t="s">
        <v>629</v>
      </c>
      <c r="O2763" t="s">
        <v>78</v>
      </c>
      <c r="P2763" t="s">
        <v>621</v>
      </c>
      <c r="Q2763" t="s"/>
      <c r="R2763" t="s">
        <v>220</v>
      </c>
      <c r="S2763" t="s">
        <v>132</v>
      </c>
      <c r="T2763" t="s">
        <v>81</v>
      </c>
      <c r="U2763" t="s">
        <v>82</v>
      </c>
      <c r="V2763" t="s">
        <v>83</v>
      </c>
      <c r="W2763" t="s">
        <v>97</v>
      </c>
      <c r="X2763" t="s"/>
      <c r="Y2763" t="s">
        <v>85</v>
      </c>
      <c r="Z2763">
        <f>HYPERLINK("https://hotel-media.eclerx.com/savepage/tk_15468538837540915_sr_273.html","info")</f>
        <v/>
      </c>
      <c r="AA2763" t="n">
        <v>-2959614</v>
      </c>
      <c r="AB2763" t="s"/>
      <c r="AC2763" t="s"/>
      <c r="AD2763" t="s">
        <v>86</v>
      </c>
      <c r="AE2763" t="s"/>
      <c r="AF2763" t="s"/>
      <c r="AG2763" t="s"/>
      <c r="AH2763" t="s"/>
      <c r="AI2763" t="s"/>
      <c r="AJ2763" t="s"/>
      <c r="AK2763" t="s">
        <v>87</v>
      </c>
      <c r="AL2763" t="s"/>
      <c r="AM2763" t="s"/>
      <c r="AN2763" t="s">
        <v>87</v>
      </c>
      <c r="AO2763" t="s"/>
      <c r="AP2763" t="n">
        <v>114</v>
      </c>
      <c r="AQ2763" t="s">
        <v>88</v>
      </c>
      <c r="AR2763" t="s">
        <v>121</v>
      </c>
      <c r="AS2763" t="s"/>
      <c r="AT2763" t="s">
        <v>90</v>
      </c>
      <c r="AU2763" t="s"/>
      <c r="AV2763" t="s"/>
      <c r="AW2763" t="s"/>
      <c r="AX2763" t="s"/>
      <c r="AY2763" t="n">
        <v>2959614</v>
      </c>
      <c r="AZ2763" t="s">
        <v>623</v>
      </c>
      <c r="BA2763" t="s"/>
      <c r="BB2763" t="n">
        <v>27813</v>
      </c>
      <c r="BC2763" t="n">
        <v>53.553608173074</v>
      </c>
      <c r="BD2763" t="n">
        <v>53.553608173074</v>
      </c>
      <c r="BE2763" t="s"/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92</v>
      </c>
    </row>
    <row r="2764" spans="1:70">
      <c r="A2764" t="s">
        <v>70</v>
      </c>
      <c r="B2764" t="s">
        <v>71</v>
      </c>
      <c r="C2764" t="s">
        <v>72</v>
      </c>
      <c r="D2764" t="n">
        <v>2</v>
      </c>
      <c r="E2764" t="s">
        <v>621</v>
      </c>
      <c r="F2764" t="n">
        <v>-1</v>
      </c>
      <c r="G2764" t="s">
        <v>74</v>
      </c>
      <c r="H2764" t="s">
        <v>75</v>
      </c>
      <c r="I2764" t="s"/>
      <c r="J2764" t="s">
        <v>74</v>
      </c>
      <c r="K2764" t="n">
        <v>87</v>
      </c>
      <c r="L2764" t="s">
        <v>76</v>
      </c>
      <c r="M2764" t="s"/>
      <c r="N2764" t="s">
        <v>630</v>
      </c>
      <c r="O2764" t="s">
        <v>78</v>
      </c>
      <c r="P2764" t="s">
        <v>621</v>
      </c>
      <c r="Q2764" t="s"/>
      <c r="R2764" t="s">
        <v>220</v>
      </c>
      <c r="S2764" t="s">
        <v>199</v>
      </c>
      <c r="T2764" t="s">
        <v>81</v>
      </c>
      <c r="U2764" t="s">
        <v>82</v>
      </c>
      <c r="V2764" t="s">
        <v>83</v>
      </c>
      <c r="W2764" t="s">
        <v>97</v>
      </c>
      <c r="X2764" t="s"/>
      <c r="Y2764" t="s">
        <v>85</v>
      </c>
      <c r="Z2764">
        <f>HYPERLINK("https://hotel-media.eclerx.com/savepage/tk_15468538837540915_sr_273.html","info")</f>
        <v/>
      </c>
      <c r="AA2764" t="n">
        <v>-2959614</v>
      </c>
      <c r="AB2764" t="s"/>
      <c r="AC2764" t="s"/>
      <c r="AD2764" t="s">
        <v>86</v>
      </c>
      <c r="AE2764" t="s"/>
      <c r="AF2764" t="s"/>
      <c r="AG2764" t="s"/>
      <c r="AH2764" t="s"/>
      <c r="AI2764" t="s"/>
      <c r="AJ2764" t="s"/>
      <c r="AK2764" t="s">
        <v>87</v>
      </c>
      <c r="AL2764" t="s"/>
      <c r="AM2764" t="s"/>
      <c r="AN2764" t="s">
        <v>87</v>
      </c>
      <c r="AO2764" t="s"/>
      <c r="AP2764" t="n">
        <v>114</v>
      </c>
      <c r="AQ2764" t="s">
        <v>88</v>
      </c>
      <c r="AR2764" t="s">
        <v>89</v>
      </c>
      <c r="AS2764" t="s"/>
      <c r="AT2764" t="s">
        <v>90</v>
      </c>
      <c r="AU2764" t="s"/>
      <c r="AV2764" t="s"/>
      <c r="AW2764" t="s"/>
      <c r="AX2764" t="s"/>
      <c r="AY2764" t="n">
        <v>2959614</v>
      </c>
      <c r="AZ2764" t="s">
        <v>623</v>
      </c>
      <c r="BA2764" t="s"/>
      <c r="BB2764" t="n">
        <v>27813</v>
      </c>
      <c r="BC2764" t="n">
        <v>53.553608173074</v>
      </c>
      <c r="BD2764" t="n">
        <v>53.553608173074</v>
      </c>
      <c r="BE2764" t="s"/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92</v>
      </c>
    </row>
    <row r="2765" spans="1:70">
      <c r="A2765" t="s">
        <v>70</v>
      </c>
      <c r="B2765" t="s">
        <v>71</v>
      </c>
      <c r="C2765" t="s">
        <v>72</v>
      </c>
      <c r="D2765" t="n">
        <v>2</v>
      </c>
      <c r="E2765" t="s">
        <v>621</v>
      </c>
      <c r="F2765" t="n">
        <v>-1</v>
      </c>
      <c r="G2765" t="s">
        <v>74</v>
      </c>
      <c r="H2765" t="s">
        <v>75</v>
      </c>
      <c r="I2765" t="s"/>
      <c r="J2765" t="s">
        <v>74</v>
      </c>
      <c r="K2765" t="n">
        <v>88</v>
      </c>
      <c r="L2765" t="s">
        <v>76</v>
      </c>
      <c r="M2765" t="s"/>
      <c r="N2765" t="s">
        <v>289</v>
      </c>
      <c r="O2765" t="s">
        <v>78</v>
      </c>
      <c r="P2765" t="s">
        <v>621</v>
      </c>
      <c r="Q2765" t="s"/>
      <c r="R2765" t="s">
        <v>220</v>
      </c>
      <c r="S2765" t="s">
        <v>100</v>
      </c>
      <c r="T2765" t="s">
        <v>81</v>
      </c>
      <c r="U2765" t="s">
        <v>82</v>
      </c>
      <c r="V2765" t="s">
        <v>83</v>
      </c>
      <c r="W2765" t="s">
        <v>97</v>
      </c>
      <c r="X2765" t="s"/>
      <c r="Y2765" t="s">
        <v>85</v>
      </c>
      <c r="Z2765">
        <f>HYPERLINK("https://hotel-media.eclerx.com/savepage/tk_15468538837540915_sr_273.html","info")</f>
        <v/>
      </c>
      <c r="AA2765" t="n">
        <v>-2959614</v>
      </c>
      <c r="AB2765" t="s"/>
      <c r="AC2765" t="s"/>
      <c r="AD2765" t="s">
        <v>86</v>
      </c>
      <c r="AE2765" t="s"/>
      <c r="AF2765" t="s"/>
      <c r="AG2765" t="s"/>
      <c r="AH2765" t="s"/>
      <c r="AI2765" t="s"/>
      <c r="AJ2765" t="s"/>
      <c r="AK2765" t="s">
        <v>87</v>
      </c>
      <c r="AL2765" t="s"/>
      <c r="AM2765" t="s"/>
      <c r="AN2765" t="s">
        <v>87</v>
      </c>
      <c r="AO2765" t="s"/>
      <c r="AP2765" t="n">
        <v>114</v>
      </c>
      <c r="AQ2765" t="s">
        <v>88</v>
      </c>
      <c r="AR2765" t="s">
        <v>114</v>
      </c>
      <c r="AS2765" t="s"/>
      <c r="AT2765" t="s">
        <v>90</v>
      </c>
      <c r="AU2765" t="s"/>
      <c r="AV2765" t="s"/>
      <c r="AW2765" t="s"/>
      <c r="AX2765" t="s"/>
      <c r="AY2765" t="n">
        <v>2959614</v>
      </c>
      <c r="AZ2765" t="s">
        <v>623</v>
      </c>
      <c r="BA2765" t="s"/>
      <c r="BB2765" t="n">
        <v>27813</v>
      </c>
      <c r="BC2765" t="n">
        <v>53.553608173074</v>
      </c>
      <c r="BD2765" t="n">
        <v>53.553608173074</v>
      </c>
      <c r="BE2765" t="s"/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92</v>
      </c>
    </row>
    <row r="2766" spans="1:70">
      <c r="A2766" t="s">
        <v>70</v>
      </c>
      <c r="B2766" t="s">
        <v>71</v>
      </c>
      <c r="C2766" t="s">
        <v>72</v>
      </c>
      <c r="D2766" t="n">
        <v>2</v>
      </c>
      <c r="E2766" t="s">
        <v>621</v>
      </c>
      <c r="F2766" t="n">
        <v>-1</v>
      </c>
      <c r="G2766" t="s">
        <v>74</v>
      </c>
      <c r="H2766" t="s">
        <v>75</v>
      </c>
      <c r="I2766" t="s"/>
      <c r="J2766" t="s">
        <v>74</v>
      </c>
      <c r="K2766" t="n">
        <v>89</v>
      </c>
      <c r="L2766" t="s">
        <v>76</v>
      </c>
      <c r="M2766" t="s"/>
      <c r="N2766" t="s">
        <v>631</v>
      </c>
      <c r="O2766" t="s">
        <v>78</v>
      </c>
      <c r="P2766" t="s">
        <v>621</v>
      </c>
      <c r="Q2766" t="s"/>
      <c r="R2766" t="s">
        <v>220</v>
      </c>
      <c r="S2766" t="s">
        <v>249</v>
      </c>
      <c r="T2766" t="s">
        <v>81</v>
      </c>
      <c r="U2766" t="s">
        <v>82</v>
      </c>
      <c r="V2766" t="s">
        <v>83</v>
      </c>
      <c r="W2766" t="s">
        <v>84</v>
      </c>
      <c r="X2766" t="s"/>
      <c r="Y2766" t="s">
        <v>85</v>
      </c>
      <c r="Z2766">
        <f>HYPERLINK("https://hotel-media.eclerx.com/savepage/tk_15468538837540915_sr_273.html","info")</f>
        <v/>
      </c>
      <c r="AA2766" t="n">
        <v>-2959614</v>
      </c>
      <c r="AB2766" t="s"/>
      <c r="AC2766" t="s"/>
      <c r="AD2766" t="s">
        <v>86</v>
      </c>
      <c r="AE2766" t="s"/>
      <c r="AF2766" t="s"/>
      <c r="AG2766" t="s"/>
      <c r="AH2766" t="s"/>
      <c r="AI2766" t="s"/>
      <c r="AJ2766" t="s"/>
      <c r="AK2766" t="s">
        <v>87</v>
      </c>
      <c r="AL2766" t="s"/>
      <c r="AM2766" t="s"/>
      <c r="AN2766" t="s">
        <v>87</v>
      </c>
      <c r="AO2766" t="s"/>
      <c r="AP2766" t="n">
        <v>114</v>
      </c>
      <c r="AQ2766" t="s">
        <v>88</v>
      </c>
      <c r="AR2766" t="s">
        <v>89</v>
      </c>
      <c r="AS2766" t="s"/>
      <c r="AT2766" t="s">
        <v>90</v>
      </c>
      <c r="AU2766" t="s"/>
      <c r="AV2766" t="s"/>
      <c r="AW2766" t="s"/>
      <c r="AX2766" t="s"/>
      <c r="AY2766" t="n">
        <v>2959614</v>
      </c>
      <c r="AZ2766" t="s">
        <v>623</v>
      </c>
      <c r="BA2766" t="s"/>
      <c r="BB2766" t="n">
        <v>27813</v>
      </c>
      <c r="BC2766" t="n">
        <v>53.553608173074</v>
      </c>
      <c r="BD2766" t="n">
        <v>53.553608173074</v>
      </c>
      <c r="BE2766" t="s"/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92</v>
      </c>
    </row>
    <row r="2767" spans="1:70">
      <c r="A2767" t="s">
        <v>70</v>
      </c>
      <c r="B2767" t="s">
        <v>71</v>
      </c>
      <c r="C2767" t="s">
        <v>72</v>
      </c>
      <c r="D2767" t="n">
        <v>2</v>
      </c>
      <c r="E2767" t="s">
        <v>621</v>
      </c>
      <c r="F2767" t="n">
        <v>-1</v>
      </c>
      <c r="G2767" t="s">
        <v>74</v>
      </c>
      <c r="H2767" t="s">
        <v>75</v>
      </c>
      <c r="I2767" t="s"/>
      <c r="J2767" t="s">
        <v>74</v>
      </c>
      <c r="K2767" t="n">
        <v>89</v>
      </c>
      <c r="L2767" t="s">
        <v>76</v>
      </c>
      <c r="M2767" t="s"/>
      <c r="N2767" t="s">
        <v>632</v>
      </c>
      <c r="O2767" t="s">
        <v>78</v>
      </c>
      <c r="P2767" t="s">
        <v>621</v>
      </c>
      <c r="Q2767" t="s"/>
      <c r="R2767" t="s">
        <v>220</v>
      </c>
      <c r="S2767" t="s">
        <v>249</v>
      </c>
      <c r="T2767" t="s">
        <v>81</v>
      </c>
      <c r="U2767" t="s">
        <v>82</v>
      </c>
      <c r="V2767" t="s">
        <v>83</v>
      </c>
      <c r="W2767" t="s">
        <v>97</v>
      </c>
      <c r="X2767" t="s"/>
      <c r="Y2767" t="s">
        <v>85</v>
      </c>
      <c r="Z2767">
        <f>HYPERLINK("https://hotel-media.eclerx.com/savepage/tk_15468538837540915_sr_273.html","info")</f>
        <v/>
      </c>
      <c r="AA2767" t="n">
        <v>-2959614</v>
      </c>
      <c r="AB2767" t="s"/>
      <c r="AC2767" t="s"/>
      <c r="AD2767" t="s">
        <v>86</v>
      </c>
      <c r="AE2767" t="s"/>
      <c r="AF2767" t="s"/>
      <c r="AG2767" t="s"/>
      <c r="AH2767" t="s"/>
      <c r="AI2767" t="s"/>
      <c r="AJ2767" t="s"/>
      <c r="AK2767" t="s">
        <v>87</v>
      </c>
      <c r="AL2767" t="s"/>
      <c r="AM2767" t="s"/>
      <c r="AN2767" t="s">
        <v>87</v>
      </c>
      <c r="AO2767" t="s"/>
      <c r="AP2767" t="n">
        <v>114</v>
      </c>
      <c r="AQ2767" t="s">
        <v>88</v>
      </c>
      <c r="AR2767" t="s">
        <v>89</v>
      </c>
      <c r="AS2767" t="s"/>
      <c r="AT2767" t="s">
        <v>90</v>
      </c>
      <c r="AU2767" t="s"/>
      <c r="AV2767" t="s"/>
      <c r="AW2767" t="s"/>
      <c r="AX2767" t="s"/>
      <c r="AY2767" t="n">
        <v>2959614</v>
      </c>
      <c r="AZ2767" t="s">
        <v>623</v>
      </c>
      <c r="BA2767" t="s"/>
      <c r="BB2767" t="n">
        <v>27813</v>
      </c>
      <c r="BC2767" t="n">
        <v>53.553608173074</v>
      </c>
      <c r="BD2767" t="n">
        <v>53.553608173074</v>
      </c>
      <c r="BE2767" t="s"/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92</v>
      </c>
    </row>
    <row r="2768" spans="1:70">
      <c r="A2768" t="s">
        <v>70</v>
      </c>
      <c r="B2768" t="s">
        <v>71</v>
      </c>
      <c r="C2768" t="s">
        <v>72</v>
      </c>
      <c r="D2768" t="n">
        <v>2</v>
      </c>
      <c r="E2768" t="s">
        <v>621</v>
      </c>
      <c r="F2768" t="n">
        <v>-1</v>
      </c>
      <c r="G2768" t="s">
        <v>74</v>
      </c>
      <c r="H2768" t="s">
        <v>75</v>
      </c>
      <c r="I2768" t="s"/>
      <c r="J2768" t="s">
        <v>74</v>
      </c>
      <c r="K2768" t="n">
        <v>89</v>
      </c>
      <c r="L2768" t="s">
        <v>76</v>
      </c>
      <c r="M2768" t="s"/>
      <c r="N2768" t="s">
        <v>630</v>
      </c>
      <c r="O2768" t="s">
        <v>78</v>
      </c>
      <c r="P2768" t="s">
        <v>621</v>
      </c>
      <c r="Q2768" t="s"/>
      <c r="R2768" t="s">
        <v>220</v>
      </c>
      <c r="S2768" t="s">
        <v>249</v>
      </c>
      <c r="T2768" t="s">
        <v>81</v>
      </c>
      <c r="U2768" t="s">
        <v>82</v>
      </c>
      <c r="V2768" t="s">
        <v>83</v>
      </c>
      <c r="W2768" t="s">
        <v>97</v>
      </c>
      <c r="X2768" t="s"/>
      <c r="Y2768" t="s">
        <v>85</v>
      </c>
      <c r="Z2768">
        <f>HYPERLINK("https://hotel-media.eclerx.com/savepage/tk_15468538837540915_sr_273.html","info")</f>
        <v/>
      </c>
      <c r="AA2768" t="n">
        <v>-2959614</v>
      </c>
      <c r="AB2768" t="s"/>
      <c r="AC2768" t="s"/>
      <c r="AD2768" t="s">
        <v>86</v>
      </c>
      <c r="AE2768" t="s"/>
      <c r="AF2768" t="s"/>
      <c r="AG2768" t="s"/>
      <c r="AH2768" t="s"/>
      <c r="AI2768" t="s"/>
      <c r="AJ2768" t="s"/>
      <c r="AK2768" t="s">
        <v>87</v>
      </c>
      <c r="AL2768" t="s"/>
      <c r="AM2768" t="s"/>
      <c r="AN2768" t="s">
        <v>87</v>
      </c>
      <c r="AO2768" t="s"/>
      <c r="AP2768" t="n">
        <v>114</v>
      </c>
      <c r="AQ2768" t="s">
        <v>88</v>
      </c>
      <c r="AR2768" t="s">
        <v>114</v>
      </c>
      <c r="AS2768" t="s"/>
      <c r="AT2768" t="s">
        <v>90</v>
      </c>
      <c r="AU2768" t="s"/>
      <c r="AV2768" t="s"/>
      <c r="AW2768" t="s"/>
      <c r="AX2768" t="s"/>
      <c r="AY2768" t="n">
        <v>2959614</v>
      </c>
      <c r="AZ2768" t="s">
        <v>623</v>
      </c>
      <c r="BA2768" t="s"/>
      <c r="BB2768" t="n">
        <v>27813</v>
      </c>
      <c r="BC2768" t="n">
        <v>53.553608173074</v>
      </c>
      <c r="BD2768" t="n">
        <v>53.553608173074</v>
      </c>
      <c r="BE2768" t="s"/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92</v>
      </c>
    </row>
    <row r="2769" spans="1:70">
      <c r="A2769" t="s">
        <v>70</v>
      </c>
      <c r="B2769" t="s">
        <v>71</v>
      </c>
      <c r="C2769" t="s">
        <v>72</v>
      </c>
      <c r="D2769" t="n">
        <v>2</v>
      </c>
      <c r="E2769" t="s">
        <v>621</v>
      </c>
      <c r="F2769" t="n">
        <v>-1</v>
      </c>
      <c r="G2769" t="s">
        <v>74</v>
      </c>
      <c r="H2769" t="s">
        <v>75</v>
      </c>
      <c r="I2769" t="s"/>
      <c r="J2769" t="s">
        <v>74</v>
      </c>
      <c r="K2769" t="n">
        <v>91</v>
      </c>
      <c r="L2769" t="s">
        <v>76</v>
      </c>
      <c r="M2769" t="s"/>
      <c r="N2769" t="s">
        <v>632</v>
      </c>
      <c r="O2769" t="s">
        <v>78</v>
      </c>
      <c r="P2769" t="s">
        <v>621</v>
      </c>
      <c r="Q2769" t="s"/>
      <c r="R2769" t="s">
        <v>220</v>
      </c>
      <c r="S2769" t="s">
        <v>290</v>
      </c>
      <c r="T2769" t="s">
        <v>81</v>
      </c>
      <c r="U2769" t="s">
        <v>82</v>
      </c>
      <c r="V2769" t="s">
        <v>83</v>
      </c>
      <c r="W2769" t="s">
        <v>97</v>
      </c>
      <c r="X2769" t="s"/>
      <c r="Y2769" t="s">
        <v>85</v>
      </c>
      <c r="Z2769">
        <f>HYPERLINK("https://hotel-media.eclerx.com/savepage/tk_15468538837540915_sr_273.html","info")</f>
        <v/>
      </c>
      <c r="AA2769" t="n">
        <v>-2959614</v>
      </c>
      <c r="AB2769" t="s"/>
      <c r="AC2769" t="s"/>
      <c r="AD2769" t="s">
        <v>86</v>
      </c>
      <c r="AE2769" t="s"/>
      <c r="AF2769" t="s"/>
      <c r="AG2769" t="s"/>
      <c r="AH2769" t="s"/>
      <c r="AI2769" t="s"/>
      <c r="AJ2769" t="s"/>
      <c r="AK2769" t="s">
        <v>87</v>
      </c>
      <c r="AL2769" t="s"/>
      <c r="AM2769" t="s"/>
      <c r="AN2769" t="s">
        <v>87</v>
      </c>
      <c r="AO2769" t="s"/>
      <c r="AP2769" t="n">
        <v>114</v>
      </c>
      <c r="AQ2769" t="s">
        <v>88</v>
      </c>
      <c r="AR2769" t="s">
        <v>114</v>
      </c>
      <c r="AS2769" t="s"/>
      <c r="AT2769" t="s">
        <v>90</v>
      </c>
      <c r="AU2769" t="s"/>
      <c r="AV2769" t="s"/>
      <c r="AW2769" t="s"/>
      <c r="AX2769" t="s"/>
      <c r="AY2769" t="n">
        <v>2959614</v>
      </c>
      <c r="AZ2769" t="s">
        <v>623</v>
      </c>
      <c r="BA2769" t="s"/>
      <c r="BB2769" t="n">
        <v>27813</v>
      </c>
      <c r="BC2769" t="n">
        <v>53.553608173074</v>
      </c>
      <c r="BD2769" t="n">
        <v>53.553608173074</v>
      </c>
      <c r="BE2769" t="s"/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92</v>
      </c>
    </row>
    <row r="2770" spans="1:70">
      <c r="A2770" t="s">
        <v>70</v>
      </c>
      <c r="B2770" t="s">
        <v>71</v>
      </c>
      <c r="C2770" t="s">
        <v>72</v>
      </c>
      <c r="D2770" t="n">
        <v>2</v>
      </c>
      <c r="E2770" t="s">
        <v>621</v>
      </c>
      <c r="F2770" t="n">
        <v>-1</v>
      </c>
      <c r="G2770" t="s">
        <v>74</v>
      </c>
      <c r="H2770" t="s">
        <v>75</v>
      </c>
      <c r="I2770" t="s"/>
      <c r="J2770" t="s">
        <v>74</v>
      </c>
      <c r="K2770" t="n">
        <v>92</v>
      </c>
      <c r="L2770" t="s">
        <v>76</v>
      </c>
      <c r="M2770" t="s"/>
      <c r="N2770" t="s">
        <v>633</v>
      </c>
      <c r="O2770" t="s">
        <v>78</v>
      </c>
      <c r="P2770" t="s">
        <v>621</v>
      </c>
      <c r="Q2770" t="s"/>
      <c r="R2770" t="s">
        <v>220</v>
      </c>
      <c r="S2770" t="s">
        <v>136</v>
      </c>
      <c r="T2770" t="s">
        <v>81</v>
      </c>
      <c r="U2770" t="s">
        <v>82</v>
      </c>
      <c r="V2770" t="s">
        <v>83</v>
      </c>
      <c r="W2770" t="s">
        <v>84</v>
      </c>
      <c r="X2770" t="s"/>
      <c r="Y2770" t="s">
        <v>85</v>
      </c>
      <c r="Z2770">
        <f>HYPERLINK("https://hotel-media.eclerx.com/savepage/tk_15468538837540915_sr_273.html","info")</f>
        <v/>
      </c>
      <c r="AA2770" t="n">
        <v>-2959614</v>
      </c>
      <c r="AB2770" t="s"/>
      <c r="AC2770" t="s"/>
      <c r="AD2770" t="s">
        <v>86</v>
      </c>
      <c r="AE2770" t="s"/>
      <c r="AF2770" t="s"/>
      <c r="AG2770" t="s"/>
      <c r="AH2770" t="s"/>
      <c r="AI2770" t="s"/>
      <c r="AJ2770" t="s"/>
      <c r="AK2770" t="s">
        <v>87</v>
      </c>
      <c r="AL2770" t="s"/>
      <c r="AM2770" t="s"/>
      <c r="AN2770" t="s">
        <v>87</v>
      </c>
      <c r="AO2770" t="s"/>
      <c r="AP2770" t="n">
        <v>114</v>
      </c>
      <c r="AQ2770" t="s">
        <v>88</v>
      </c>
      <c r="AR2770" t="s">
        <v>123</v>
      </c>
      <c r="AS2770" t="s"/>
      <c r="AT2770" t="s">
        <v>90</v>
      </c>
      <c r="AU2770" t="s"/>
      <c r="AV2770" t="s"/>
      <c r="AW2770" t="s"/>
      <c r="AX2770" t="s"/>
      <c r="AY2770" t="n">
        <v>2959614</v>
      </c>
      <c r="AZ2770" t="s">
        <v>623</v>
      </c>
      <c r="BA2770" t="s"/>
      <c r="BB2770" t="n">
        <v>27813</v>
      </c>
      <c r="BC2770" t="n">
        <v>53.553608173074</v>
      </c>
      <c r="BD2770" t="n">
        <v>53.553608173074</v>
      </c>
      <c r="BE2770" t="s"/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92</v>
      </c>
    </row>
    <row r="2771" spans="1:70">
      <c r="A2771" t="s">
        <v>70</v>
      </c>
      <c r="B2771" t="s">
        <v>71</v>
      </c>
      <c r="C2771" t="s">
        <v>72</v>
      </c>
      <c r="D2771" t="n">
        <v>2</v>
      </c>
      <c r="E2771" t="s">
        <v>621</v>
      </c>
      <c r="F2771" t="n">
        <v>-1</v>
      </c>
      <c r="G2771" t="s">
        <v>74</v>
      </c>
      <c r="H2771" t="s">
        <v>75</v>
      </c>
      <c r="I2771" t="s"/>
      <c r="J2771" t="s">
        <v>74</v>
      </c>
      <c r="K2771" t="n">
        <v>92</v>
      </c>
      <c r="L2771" t="s">
        <v>76</v>
      </c>
      <c r="M2771" t="s"/>
      <c r="N2771" t="s">
        <v>125</v>
      </c>
      <c r="O2771" t="s">
        <v>78</v>
      </c>
      <c r="P2771" t="s">
        <v>621</v>
      </c>
      <c r="Q2771" t="s"/>
      <c r="R2771" t="s">
        <v>220</v>
      </c>
      <c r="S2771" t="s">
        <v>136</v>
      </c>
      <c r="T2771" t="s">
        <v>81</v>
      </c>
      <c r="U2771" t="s">
        <v>82</v>
      </c>
      <c r="V2771" t="s">
        <v>83</v>
      </c>
      <c r="W2771" t="s">
        <v>97</v>
      </c>
      <c r="X2771" t="s"/>
      <c r="Y2771" t="s">
        <v>85</v>
      </c>
      <c r="Z2771">
        <f>HYPERLINK("https://hotel-media.eclerx.com/savepage/tk_15468538837540915_sr_273.html","info")</f>
        <v/>
      </c>
      <c r="AA2771" t="n">
        <v>-2959614</v>
      </c>
      <c r="AB2771" t="s"/>
      <c r="AC2771" t="s"/>
      <c r="AD2771" t="s">
        <v>86</v>
      </c>
      <c r="AE2771" t="s"/>
      <c r="AF2771" t="s"/>
      <c r="AG2771" t="s"/>
      <c r="AH2771" t="s"/>
      <c r="AI2771" t="s"/>
      <c r="AJ2771" t="s"/>
      <c r="AK2771" t="s">
        <v>87</v>
      </c>
      <c r="AL2771" t="s"/>
      <c r="AM2771" t="s"/>
      <c r="AN2771" t="s">
        <v>87</v>
      </c>
      <c r="AO2771" t="s"/>
      <c r="AP2771" t="n">
        <v>114</v>
      </c>
      <c r="AQ2771" t="s">
        <v>88</v>
      </c>
      <c r="AR2771" t="s">
        <v>127</v>
      </c>
      <c r="AS2771" t="s"/>
      <c r="AT2771" t="s">
        <v>90</v>
      </c>
      <c r="AU2771" t="s"/>
      <c r="AV2771" t="s"/>
      <c r="AW2771" t="s"/>
      <c r="AX2771" t="s"/>
      <c r="AY2771" t="n">
        <v>2959614</v>
      </c>
      <c r="AZ2771" t="s">
        <v>623</v>
      </c>
      <c r="BA2771" t="s"/>
      <c r="BB2771" t="n">
        <v>27813</v>
      </c>
      <c r="BC2771" t="n">
        <v>53.553608173074</v>
      </c>
      <c r="BD2771" t="n">
        <v>53.553608173074</v>
      </c>
      <c r="BE2771" t="s"/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92</v>
      </c>
    </row>
    <row r="2772" spans="1:70">
      <c r="A2772" t="s">
        <v>70</v>
      </c>
      <c r="B2772" t="s">
        <v>71</v>
      </c>
      <c r="C2772" t="s">
        <v>72</v>
      </c>
      <c r="D2772" t="n">
        <v>2</v>
      </c>
      <c r="E2772" t="s">
        <v>621</v>
      </c>
      <c r="F2772" t="n">
        <v>-1</v>
      </c>
      <c r="G2772" t="s">
        <v>74</v>
      </c>
      <c r="H2772" t="s">
        <v>75</v>
      </c>
      <c r="I2772" t="s"/>
      <c r="J2772" t="s">
        <v>74</v>
      </c>
      <c r="K2772" t="n">
        <v>93</v>
      </c>
      <c r="L2772" t="s">
        <v>76</v>
      </c>
      <c r="M2772" t="s"/>
      <c r="N2772" t="s">
        <v>634</v>
      </c>
      <c r="O2772" t="s">
        <v>78</v>
      </c>
      <c r="P2772" t="s">
        <v>621</v>
      </c>
      <c r="Q2772" t="s"/>
      <c r="R2772" t="s">
        <v>220</v>
      </c>
      <c r="S2772" t="s">
        <v>139</v>
      </c>
      <c r="T2772" t="s">
        <v>81</v>
      </c>
      <c r="U2772" t="s">
        <v>82</v>
      </c>
      <c r="V2772" t="s">
        <v>83</v>
      </c>
      <c r="W2772" t="s">
        <v>97</v>
      </c>
      <c r="X2772" t="s"/>
      <c r="Y2772" t="s">
        <v>85</v>
      </c>
      <c r="Z2772">
        <f>HYPERLINK("https://hotel-media.eclerx.com/savepage/tk_15468538837540915_sr_273.html","info")</f>
        <v/>
      </c>
      <c r="AA2772" t="n">
        <v>-2959614</v>
      </c>
      <c r="AB2772" t="s"/>
      <c r="AC2772" t="s"/>
      <c r="AD2772" t="s">
        <v>86</v>
      </c>
      <c r="AE2772" t="s"/>
      <c r="AF2772" t="s"/>
      <c r="AG2772" t="s"/>
      <c r="AH2772" t="s"/>
      <c r="AI2772" t="s"/>
      <c r="AJ2772" t="s"/>
      <c r="AK2772" t="s">
        <v>87</v>
      </c>
      <c r="AL2772" t="s"/>
      <c r="AM2772" t="s"/>
      <c r="AN2772" t="s">
        <v>87</v>
      </c>
      <c r="AO2772" t="s"/>
      <c r="AP2772" t="n">
        <v>114</v>
      </c>
      <c r="AQ2772" t="s">
        <v>88</v>
      </c>
      <c r="AR2772" t="s">
        <v>89</v>
      </c>
      <c r="AS2772" t="s"/>
      <c r="AT2772" t="s">
        <v>90</v>
      </c>
      <c r="AU2772" t="s"/>
      <c r="AV2772" t="s"/>
      <c r="AW2772" t="s"/>
      <c r="AX2772" t="s"/>
      <c r="AY2772" t="n">
        <v>2959614</v>
      </c>
      <c r="AZ2772" t="s">
        <v>623</v>
      </c>
      <c r="BA2772" t="s"/>
      <c r="BB2772" t="n">
        <v>27813</v>
      </c>
      <c r="BC2772" t="n">
        <v>53.553608173074</v>
      </c>
      <c r="BD2772" t="n">
        <v>53.553608173074</v>
      </c>
      <c r="BE2772" t="s"/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92</v>
      </c>
    </row>
    <row r="2773" spans="1:70">
      <c r="A2773" t="s">
        <v>70</v>
      </c>
      <c r="B2773" t="s">
        <v>71</v>
      </c>
      <c r="C2773" t="s">
        <v>72</v>
      </c>
      <c r="D2773" t="n">
        <v>2</v>
      </c>
      <c r="E2773" t="s">
        <v>621</v>
      </c>
      <c r="F2773" t="n">
        <v>-1</v>
      </c>
      <c r="G2773" t="s">
        <v>74</v>
      </c>
      <c r="H2773" t="s">
        <v>75</v>
      </c>
      <c r="I2773" t="s"/>
      <c r="J2773" t="s">
        <v>74</v>
      </c>
      <c r="K2773" t="n">
        <v>93</v>
      </c>
      <c r="L2773" t="s">
        <v>76</v>
      </c>
      <c r="M2773" t="s"/>
      <c r="N2773" t="s">
        <v>635</v>
      </c>
      <c r="O2773" t="s">
        <v>78</v>
      </c>
      <c r="P2773" t="s">
        <v>621</v>
      </c>
      <c r="Q2773" t="s"/>
      <c r="R2773" t="s">
        <v>220</v>
      </c>
      <c r="S2773" t="s">
        <v>139</v>
      </c>
      <c r="T2773" t="s">
        <v>81</v>
      </c>
      <c r="U2773" t="s">
        <v>82</v>
      </c>
      <c r="V2773" t="s">
        <v>83</v>
      </c>
      <c r="W2773" t="s">
        <v>84</v>
      </c>
      <c r="X2773" t="s"/>
      <c r="Y2773" t="s">
        <v>85</v>
      </c>
      <c r="Z2773">
        <f>HYPERLINK("https://hotel-media.eclerx.com/savepage/tk_15468538837540915_sr_273.html","info")</f>
        <v/>
      </c>
      <c r="AA2773" t="n">
        <v>-2959614</v>
      </c>
      <c r="AB2773" t="s"/>
      <c r="AC2773" t="s"/>
      <c r="AD2773" t="s">
        <v>86</v>
      </c>
      <c r="AE2773" t="s"/>
      <c r="AF2773" t="s"/>
      <c r="AG2773" t="s"/>
      <c r="AH2773" t="s"/>
      <c r="AI2773" t="s"/>
      <c r="AJ2773" t="s"/>
      <c r="AK2773" t="s">
        <v>87</v>
      </c>
      <c r="AL2773" t="s"/>
      <c r="AM2773" t="s"/>
      <c r="AN2773" t="s">
        <v>87</v>
      </c>
      <c r="AO2773" t="s"/>
      <c r="AP2773" t="n">
        <v>114</v>
      </c>
      <c r="AQ2773" t="s">
        <v>88</v>
      </c>
      <c r="AR2773" t="s">
        <v>89</v>
      </c>
      <c r="AS2773" t="s"/>
      <c r="AT2773" t="s">
        <v>90</v>
      </c>
      <c r="AU2773" t="s"/>
      <c r="AV2773" t="s"/>
      <c r="AW2773" t="s"/>
      <c r="AX2773" t="s"/>
      <c r="AY2773" t="n">
        <v>2959614</v>
      </c>
      <c r="AZ2773" t="s">
        <v>623</v>
      </c>
      <c r="BA2773" t="s"/>
      <c r="BB2773" t="n">
        <v>27813</v>
      </c>
      <c r="BC2773" t="n">
        <v>53.553608173074</v>
      </c>
      <c r="BD2773" t="n">
        <v>53.553608173074</v>
      </c>
      <c r="BE2773" t="s"/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92</v>
      </c>
    </row>
    <row r="2774" spans="1:70">
      <c r="A2774" t="s">
        <v>70</v>
      </c>
      <c r="B2774" t="s">
        <v>71</v>
      </c>
      <c r="C2774" t="s">
        <v>72</v>
      </c>
      <c r="D2774" t="n">
        <v>2</v>
      </c>
      <c r="E2774" t="s">
        <v>621</v>
      </c>
      <c r="F2774" t="n">
        <v>-1</v>
      </c>
      <c r="G2774" t="s">
        <v>74</v>
      </c>
      <c r="H2774" t="s">
        <v>75</v>
      </c>
      <c r="I2774" t="s"/>
      <c r="J2774" t="s">
        <v>74</v>
      </c>
      <c r="K2774" t="n">
        <v>94</v>
      </c>
      <c r="L2774" t="s">
        <v>76</v>
      </c>
      <c r="M2774" t="s"/>
      <c r="N2774" t="s">
        <v>624</v>
      </c>
      <c r="O2774" t="s">
        <v>78</v>
      </c>
      <c r="P2774" t="s">
        <v>621</v>
      </c>
      <c r="Q2774" t="s"/>
      <c r="R2774" t="s">
        <v>220</v>
      </c>
      <c r="S2774" t="s">
        <v>140</v>
      </c>
      <c r="T2774" t="s">
        <v>81</v>
      </c>
      <c r="U2774" t="s">
        <v>82</v>
      </c>
      <c r="V2774" t="s">
        <v>83</v>
      </c>
      <c r="W2774" t="s">
        <v>84</v>
      </c>
      <c r="X2774" t="s"/>
      <c r="Y2774" t="s">
        <v>85</v>
      </c>
      <c r="Z2774">
        <f>HYPERLINK("https://hotel-media.eclerx.com/savepage/tk_15468538837540915_sr_273.html","info")</f>
        <v/>
      </c>
      <c r="AA2774" t="n">
        <v>-2959614</v>
      </c>
      <c r="AB2774" t="s"/>
      <c r="AC2774" t="s"/>
      <c r="AD2774" t="s">
        <v>86</v>
      </c>
      <c r="AE2774" t="s"/>
      <c r="AF2774" t="s"/>
      <c r="AG2774" t="s"/>
      <c r="AH2774" t="s"/>
      <c r="AI2774" t="s"/>
      <c r="AJ2774" t="s"/>
      <c r="AK2774" t="s">
        <v>87</v>
      </c>
      <c r="AL2774" t="s"/>
      <c r="AM2774" t="s"/>
      <c r="AN2774" t="s">
        <v>87</v>
      </c>
      <c r="AO2774" t="s"/>
      <c r="AP2774" t="n">
        <v>114</v>
      </c>
      <c r="AQ2774" t="s">
        <v>88</v>
      </c>
      <c r="AR2774" t="s">
        <v>141</v>
      </c>
      <c r="AS2774" t="s"/>
      <c r="AT2774" t="s">
        <v>90</v>
      </c>
      <c r="AU2774" t="s"/>
      <c r="AV2774" t="s"/>
      <c r="AW2774" t="s"/>
      <c r="AX2774" t="s"/>
      <c r="AY2774" t="n">
        <v>2959614</v>
      </c>
      <c r="AZ2774" t="s">
        <v>623</v>
      </c>
      <c r="BA2774" t="s"/>
      <c r="BB2774" t="n">
        <v>27813</v>
      </c>
      <c r="BC2774" t="n">
        <v>53.553608173074</v>
      </c>
      <c r="BD2774" t="n">
        <v>53.553608173074</v>
      </c>
      <c r="BE2774" t="s"/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92</v>
      </c>
    </row>
    <row r="2775" spans="1:70">
      <c r="A2775" t="s">
        <v>70</v>
      </c>
      <c r="B2775" t="s">
        <v>71</v>
      </c>
      <c r="C2775" t="s">
        <v>72</v>
      </c>
      <c r="D2775" t="n">
        <v>2</v>
      </c>
      <c r="E2775" t="s">
        <v>621</v>
      </c>
      <c r="F2775" t="n">
        <v>-1</v>
      </c>
      <c r="G2775" t="s">
        <v>74</v>
      </c>
      <c r="H2775" t="s">
        <v>75</v>
      </c>
      <c r="I2775" t="s"/>
      <c r="J2775" t="s">
        <v>74</v>
      </c>
      <c r="K2775" t="n">
        <v>94</v>
      </c>
      <c r="L2775" t="s">
        <v>76</v>
      </c>
      <c r="M2775" t="s"/>
      <c r="N2775" t="s">
        <v>632</v>
      </c>
      <c r="O2775" t="s">
        <v>78</v>
      </c>
      <c r="P2775" t="s">
        <v>621</v>
      </c>
      <c r="Q2775" t="s"/>
      <c r="R2775" t="s">
        <v>220</v>
      </c>
      <c r="S2775" t="s">
        <v>140</v>
      </c>
      <c r="T2775" t="s">
        <v>81</v>
      </c>
      <c r="U2775" t="s">
        <v>82</v>
      </c>
      <c r="V2775" t="s">
        <v>83</v>
      </c>
      <c r="W2775" t="s">
        <v>84</v>
      </c>
      <c r="X2775" t="s"/>
      <c r="Y2775" t="s">
        <v>85</v>
      </c>
      <c r="Z2775">
        <f>HYPERLINK("https://hotel-media.eclerx.com/savepage/tk_15468538837540915_sr_273.html","info")</f>
        <v/>
      </c>
      <c r="AA2775" t="n">
        <v>-2959614</v>
      </c>
      <c r="AB2775" t="s"/>
      <c r="AC2775" t="s"/>
      <c r="AD2775" t="s">
        <v>86</v>
      </c>
      <c r="AE2775" t="s"/>
      <c r="AF2775" t="s"/>
      <c r="AG2775" t="s"/>
      <c r="AH2775" t="s"/>
      <c r="AI2775" t="s"/>
      <c r="AJ2775" t="s"/>
      <c r="AK2775" t="s">
        <v>87</v>
      </c>
      <c r="AL2775" t="s"/>
      <c r="AM2775" t="s"/>
      <c r="AN2775" t="s">
        <v>87</v>
      </c>
      <c r="AO2775" t="s"/>
      <c r="AP2775" t="n">
        <v>114</v>
      </c>
      <c r="AQ2775" t="s">
        <v>88</v>
      </c>
      <c r="AR2775" t="s">
        <v>89</v>
      </c>
      <c r="AS2775" t="s"/>
      <c r="AT2775" t="s">
        <v>90</v>
      </c>
      <c r="AU2775" t="s"/>
      <c r="AV2775" t="s"/>
      <c r="AW2775" t="s"/>
      <c r="AX2775" t="s"/>
      <c r="AY2775" t="n">
        <v>2959614</v>
      </c>
      <c r="AZ2775" t="s">
        <v>623</v>
      </c>
      <c r="BA2775" t="s"/>
      <c r="BB2775" t="n">
        <v>27813</v>
      </c>
      <c r="BC2775" t="n">
        <v>53.553608173074</v>
      </c>
      <c r="BD2775" t="n">
        <v>53.553608173074</v>
      </c>
      <c r="BE2775" t="s"/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92</v>
      </c>
    </row>
    <row r="2776" spans="1:70">
      <c r="A2776" t="s">
        <v>70</v>
      </c>
      <c r="B2776" t="s">
        <v>71</v>
      </c>
      <c r="C2776" t="s">
        <v>72</v>
      </c>
      <c r="D2776" t="n">
        <v>2</v>
      </c>
      <c r="E2776" t="s">
        <v>621</v>
      </c>
      <c r="F2776" t="n">
        <v>-1</v>
      </c>
      <c r="G2776" t="s">
        <v>74</v>
      </c>
      <c r="H2776" t="s">
        <v>75</v>
      </c>
      <c r="I2776" t="s"/>
      <c r="J2776" t="s">
        <v>74</v>
      </c>
      <c r="K2776" t="n">
        <v>94</v>
      </c>
      <c r="L2776" t="s">
        <v>76</v>
      </c>
      <c r="M2776" t="s"/>
      <c r="N2776" t="s">
        <v>627</v>
      </c>
      <c r="O2776" t="s">
        <v>78</v>
      </c>
      <c r="P2776" t="s">
        <v>621</v>
      </c>
      <c r="Q2776" t="s"/>
      <c r="R2776" t="s">
        <v>220</v>
      </c>
      <c r="S2776" t="s">
        <v>140</v>
      </c>
      <c r="T2776" t="s">
        <v>81</v>
      </c>
      <c r="U2776" t="s">
        <v>82</v>
      </c>
      <c r="V2776" t="s">
        <v>83</v>
      </c>
      <c r="W2776" t="s">
        <v>84</v>
      </c>
      <c r="X2776" t="s"/>
      <c r="Y2776" t="s">
        <v>85</v>
      </c>
      <c r="Z2776">
        <f>HYPERLINK("https://hotel-media.eclerx.com/savepage/tk_15468538837540915_sr_273.html","info")</f>
        <v/>
      </c>
      <c r="AA2776" t="n">
        <v>-2959614</v>
      </c>
      <c r="AB2776" t="s"/>
      <c r="AC2776" t="s"/>
      <c r="AD2776" t="s">
        <v>86</v>
      </c>
      <c r="AE2776" t="s"/>
      <c r="AF2776" t="s"/>
      <c r="AG2776" t="s"/>
      <c r="AH2776" t="s"/>
      <c r="AI2776" t="s"/>
      <c r="AJ2776" t="s"/>
      <c r="AK2776" t="s">
        <v>87</v>
      </c>
      <c r="AL2776" t="s"/>
      <c r="AM2776" t="s"/>
      <c r="AN2776" t="s">
        <v>87</v>
      </c>
      <c r="AO2776" t="s"/>
      <c r="AP2776" t="n">
        <v>114</v>
      </c>
      <c r="AQ2776" t="s">
        <v>88</v>
      </c>
      <c r="AR2776" t="s">
        <v>114</v>
      </c>
      <c r="AS2776" t="s"/>
      <c r="AT2776" t="s">
        <v>90</v>
      </c>
      <c r="AU2776" t="s"/>
      <c r="AV2776" t="s"/>
      <c r="AW2776" t="s"/>
      <c r="AX2776" t="s"/>
      <c r="AY2776" t="n">
        <v>2959614</v>
      </c>
      <c r="AZ2776" t="s">
        <v>623</v>
      </c>
      <c r="BA2776" t="s"/>
      <c r="BB2776" t="n">
        <v>27813</v>
      </c>
      <c r="BC2776" t="n">
        <v>53.553608173074</v>
      </c>
      <c r="BD2776" t="n">
        <v>53.553608173074</v>
      </c>
      <c r="BE2776" t="s"/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92</v>
      </c>
    </row>
    <row r="2777" spans="1:70">
      <c r="A2777" t="s">
        <v>70</v>
      </c>
      <c r="B2777" t="s">
        <v>71</v>
      </c>
      <c r="C2777" t="s">
        <v>72</v>
      </c>
      <c r="D2777" t="n">
        <v>2</v>
      </c>
      <c r="E2777" t="s">
        <v>621</v>
      </c>
      <c r="F2777" t="n">
        <v>-1</v>
      </c>
      <c r="G2777" t="s">
        <v>74</v>
      </c>
      <c r="H2777" t="s">
        <v>75</v>
      </c>
      <c r="I2777" t="s"/>
      <c r="J2777" t="s">
        <v>74</v>
      </c>
      <c r="K2777" t="n">
        <v>94</v>
      </c>
      <c r="L2777" t="s">
        <v>76</v>
      </c>
      <c r="M2777" t="s"/>
      <c r="N2777" t="s">
        <v>128</v>
      </c>
      <c r="O2777" t="s">
        <v>78</v>
      </c>
      <c r="P2777" t="s">
        <v>621</v>
      </c>
      <c r="Q2777" t="s"/>
      <c r="R2777" t="s">
        <v>220</v>
      </c>
      <c r="S2777" t="s">
        <v>140</v>
      </c>
      <c r="T2777" t="s">
        <v>81</v>
      </c>
      <c r="U2777" t="s">
        <v>82</v>
      </c>
      <c r="V2777" t="s">
        <v>83</v>
      </c>
      <c r="W2777" t="s">
        <v>84</v>
      </c>
      <c r="X2777" t="s"/>
      <c r="Y2777" t="s">
        <v>85</v>
      </c>
      <c r="Z2777">
        <f>HYPERLINK("https://hotel-media.eclerx.com/savepage/tk_15468538837540915_sr_273.html","info")</f>
        <v/>
      </c>
      <c r="AA2777" t="n">
        <v>-2959614</v>
      </c>
      <c r="AB2777" t="s"/>
      <c r="AC2777" t="s"/>
      <c r="AD2777" t="s">
        <v>86</v>
      </c>
      <c r="AE2777" t="s"/>
      <c r="AF2777" t="s"/>
      <c r="AG2777" t="s"/>
      <c r="AH2777" t="s"/>
      <c r="AI2777" t="s"/>
      <c r="AJ2777" t="s"/>
      <c r="AK2777" t="s">
        <v>87</v>
      </c>
      <c r="AL2777" t="s"/>
      <c r="AM2777" t="s"/>
      <c r="AN2777" t="s">
        <v>87</v>
      </c>
      <c r="AO2777" t="s"/>
      <c r="AP2777" t="n">
        <v>114</v>
      </c>
      <c r="AQ2777" t="s">
        <v>88</v>
      </c>
      <c r="AR2777" t="s">
        <v>119</v>
      </c>
      <c r="AS2777" t="s"/>
      <c r="AT2777" t="s">
        <v>90</v>
      </c>
      <c r="AU2777" t="s"/>
      <c r="AV2777" t="s"/>
      <c r="AW2777" t="s"/>
      <c r="AX2777" t="s"/>
      <c r="AY2777" t="n">
        <v>2959614</v>
      </c>
      <c r="AZ2777" t="s">
        <v>623</v>
      </c>
      <c r="BA2777" t="s"/>
      <c r="BB2777" t="n">
        <v>27813</v>
      </c>
      <c r="BC2777" t="n">
        <v>53.553608173074</v>
      </c>
      <c r="BD2777" t="n">
        <v>53.553608173074</v>
      </c>
      <c r="BE2777" t="s"/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92</v>
      </c>
    </row>
    <row r="2778" spans="1:70">
      <c r="A2778" t="s">
        <v>70</v>
      </c>
      <c r="B2778" t="s">
        <v>71</v>
      </c>
      <c r="C2778" t="s">
        <v>72</v>
      </c>
      <c r="D2778" t="n">
        <v>2</v>
      </c>
      <c r="E2778" t="s">
        <v>621</v>
      </c>
      <c r="F2778" t="n">
        <v>-1</v>
      </c>
      <c r="G2778" t="s">
        <v>74</v>
      </c>
      <c r="H2778" t="s">
        <v>75</v>
      </c>
      <c r="I2778" t="s"/>
      <c r="J2778" t="s">
        <v>74</v>
      </c>
      <c r="K2778" t="n">
        <v>94</v>
      </c>
      <c r="L2778" t="s">
        <v>76</v>
      </c>
      <c r="M2778" t="s"/>
      <c r="N2778" t="s">
        <v>636</v>
      </c>
      <c r="O2778" t="s">
        <v>78</v>
      </c>
      <c r="P2778" t="s">
        <v>621</v>
      </c>
      <c r="Q2778" t="s"/>
      <c r="R2778" t="s">
        <v>220</v>
      </c>
      <c r="S2778" t="s">
        <v>140</v>
      </c>
      <c r="T2778" t="s">
        <v>81</v>
      </c>
      <c r="U2778" t="s">
        <v>82</v>
      </c>
      <c r="V2778" t="s">
        <v>83</v>
      </c>
      <c r="W2778" t="s">
        <v>84</v>
      </c>
      <c r="X2778" t="s"/>
      <c r="Y2778" t="s">
        <v>85</v>
      </c>
      <c r="Z2778">
        <f>HYPERLINK("https://hotel-media.eclerx.com/savepage/tk_15468538837540915_sr_273.html","info")</f>
        <v/>
      </c>
      <c r="AA2778" t="n">
        <v>-2959614</v>
      </c>
      <c r="AB2778" t="s"/>
      <c r="AC2778" t="s"/>
      <c r="AD2778" t="s">
        <v>86</v>
      </c>
      <c r="AE2778" t="s"/>
      <c r="AF2778" t="s"/>
      <c r="AG2778" t="s"/>
      <c r="AH2778" t="s"/>
      <c r="AI2778" t="s"/>
      <c r="AJ2778" t="s"/>
      <c r="AK2778" t="s">
        <v>87</v>
      </c>
      <c r="AL2778" t="s"/>
      <c r="AM2778" t="s"/>
      <c r="AN2778" t="s">
        <v>87</v>
      </c>
      <c r="AO2778" t="s"/>
      <c r="AP2778" t="n">
        <v>114</v>
      </c>
      <c r="AQ2778" t="s">
        <v>88</v>
      </c>
      <c r="AR2778" t="s">
        <v>121</v>
      </c>
      <c r="AS2778" t="s"/>
      <c r="AT2778" t="s">
        <v>90</v>
      </c>
      <c r="AU2778" t="s"/>
      <c r="AV2778" t="s"/>
      <c r="AW2778" t="s"/>
      <c r="AX2778" t="s"/>
      <c r="AY2778" t="n">
        <v>2959614</v>
      </c>
      <c r="AZ2778" t="s">
        <v>623</v>
      </c>
      <c r="BA2778" t="s"/>
      <c r="BB2778" t="n">
        <v>27813</v>
      </c>
      <c r="BC2778" t="n">
        <v>53.553608173074</v>
      </c>
      <c r="BD2778" t="n">
        <v>53.553608173074</v>
      </c>
      <c r="BE2778" t="s"/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92</v>
      </c>
    </row>
    <row r="2779" spans="1:70">
      <c r="A2779" t="s">
        <v>70</v>
      </c>
      <c r="B2779" t="s">
        <v>71</v>
      </c>
      <c r="C2779" t="s">
        <v>72</v>
      </c>
      <c r="D2779" t="n">
        <v>2</v>
      </c>
      <c r="E2779" t="s">
        <v>621</v>
      </c>
      <c r="F2779" t="n">
        <v>-1</v>
      </c>
      <c r="G2779" t="s">
        <v>74</v>
      </c>
      <c r="H2779" t="s">
        <v>75</v>
      </c>
      <c r="I2779" t="s"/>
      <c r="J2779" t="s">
        <v>74</v>
      </c>
      <c r="K2779" t="n">
        <v>94</v>
      </c>
      <c r="L2779" t="s">
        <v>76</v>
      </c>
      <c r="M2779" t="s"/>
      <c r="N2779" t="s">
        <v>128</v>
      </c>
      <c r="O2779" t="s">
        <v>78</v>
      </c>
      <c r="P2779" t="s">
        <v>621</v>
      </c>
      <c r="Q2779" t="s"/>
      <c r="R2779" t="s">
        <v>220</v>
      </c>
      <c r="S2779" t="s">
        <v>140</v>
      </c>
      <c r="T2779" t="s">
        <v>81</v>
      </c>
      <c r="U2779" t="s">
        <v>82</v>
      </c>
      <c r="V2779" t="s">
        <v>83</v>
      </c>
      <c r="W2779" t="s">
        <v>84</v>
      </c>
      <c r="X2779" t="s"/>
      <c r="Y2779" t="s">
        <v>85</v>
      </c>
      <c r="Z2779">
        <f>HYPERLINK("https://hotel-media.eclerx.com/savepage/tk_15468538837540915_sr_273.html","info")</f>
        <v/>
      </c>
      <c r="AA2779" t="n">
        <v>-2959614</v>
      </c>
      <c r="AB2779" t="s"/>
      <c r="AC2779" t="s"/>
      <c r="AD2779" t="s">
        <v>86</v>
      </c>
      <c r="AE2779" t="s"/>
      <c r="AF2779" t="s"/>
      <c r="AG2779" t="s"/>
      <c r="AH2779" t="s"/>
      <c r="AI2779" t="s"/>
      <c r="AJ2779" t="s"/>
      <c r="AK2779" t="s">
        <v>87</v>
      </c>
      <c r="AL2779" t="s"/>
      <c r="AM2779" t="s"/>
      <c r="AN2779" t="s">
        <v>87</v>
      </c>
      <c r="AO2779" t="s"/>
      <c r="AP2779" t="n">
        <v>114</v>
      </c>
      <c r="AQ2779" t="s">
        <v>88</v>
      </c>
      <c r="AR2779" t="s">
        <v>124</v>
      </c>
      <c r="AS2779" t="s"/>
      <c r="AT2779" t="s">
        <v>90</v>
      </c>
      <c r="AU2779" t="s"/>
      <c r="AV2779" t="s"/>
      <c r="AW2779" t="s"/>
      <c r="AX2779" t="s"/>
      <c r="AY2779" t="n">
        <v>2959614</v>
      </c>
      <c r="AZ2779" t="s">
        <v>623</v>
      </c>
      <c r="BA2779" t="s"/>
      <c r="BB2779" t="n">
        <v>27813</v>
      </c>
      <c r="BC2779" t="n">
        <v>53.553608173074</v>
      </c>
      <c r="BD2779" t="n">
        <v>53.553608173074</v>
      </c>
      <c r="BE2779" t="s"/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92</v>
      </c>
    </row>
    <row r="2780" spans="1:70">
      <c r="A2780" t="s">
        <v>70</v>
      </c>
      <c r="B2780" t="s">
        <v>71</v>
      </c>
      <c r="C2780" t="s">
        <v>72</v>
      </c>
      <c r="D2780" t="n">
        <v>2</v>
      </c>
      <c r="E2780" t="s">
        <v>621</v>
      </c>
      <c r="F2780" t="n">
        <v>-1</v>
      </c>
      <c r="G2780" t="s">
        <v>74</v>
      </c>
      <c r="H2780" t="s">
        <v>75</v>
      </c>
      <c r="I2780" t="s"/>
      <c r="J2780" t="s">
        <v>74</v>
      </c>
      <c r="K2780" t="n">
        <v>95</v>
      </c>
      <c r="L2780" t="s">
        <v>76</v>
      </c>
      <c r="M2780" t="s"/>
      <c r="N2780" t="s">
        <v>632</v>
      </c>
      <c r="O2780" t="s">
        <v>78</v>
      </c>
      <c r="P2780" t="s">
        <v>621</v>
      </c>
      <c r="Q2780" t="s"/>
      <c r="R2780" t="s">
        <v>220</v>
      </c>
      <c r="S2780" t="s">
        <v>637</v>
      </c>
      <c r="T2780" t="s">
        <v>81</v>
      </c>
      <c r="U2780" t="s">
        <v>82</v>
      </c>
      <c r="V2780" t="s">
        <v>83</v>
      </c>
      <c r="W2780" t="s">
        <v>84</v>
      </c>
      <c r="X2780" t="s"/>
      <c r="Y2780" t="s">
        <v>85</v>
      </c>
      <c r="Z2780">
        <f>HYPERLINK("https://hotel-media.eclerx.com/savepage/tk_15468538837540915_sr_273.html","info")</f>
        <v/>
      </c>
      <c r="AA2780" t="n">
        <v>-2959614</v>
      </c>
      <c r="AB2780" t="s"/>
      <c r="AC2780" t="s"/>
      <c r="AD2780" t="s">
        <v>86</v>
      </c>
      <c r="AE2780" t="s"/>
      <c r="AF2780" t="s"/>
      <c r="AG2780" t="s"/>
      <c r="AH2780" t="s"/>
      <c r="AI2780" t="s"/>
      <c r="AJ2780" t="s"/>
      <c r="AK2780" t="s">
        <v>87</v>
      </c>
      <c r="AL2780" t="s"/>
      <c r="AM2780" t="s"/>
      <c r="AN2780" t="s">
        <v>87</v>
      </c>
      <c r="AO2780" t="s"/>
      <c r="AP2780" t="n">
        <v>114</v>
      </c>
      <c r="AQ2780" t="s">
        <v>88</v>
      </c>
      <c r="AR2780" t="s">
        <v>114</v>
      </c>
      <c r="AS2780" t="s"/>
      <c r="AT2780" t="s">
        <v>90</v>
      </c>
      <c r="AU2780" t="s"/>
      <c r="AV2780" t="s"/>
      <c r="AW2780" t="s"/>
      <c r="AX2780" t="s"/>
      <c r="AY2780" t="n">
        <v>2959614</v>
      </c>
      <c r="AZ2780" t="s">
        <v>623</v>
      </c>
      <c r="BA2780" t="s"/>
      <c r="BB2780" t="n">
        <v>27813</v>
      </c>
      <c r="BC2780" t="n">
        <v>53.553608173074</v>
      </c>
      <c r="BD2780" t="n">
        <v>53.553608173074</v>
      </c>
      <c r="BE2780" t="s"/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92</v>
      </c>
    </row>
    <row r="2781" spans="1:70">
      <c r="A2781" t="s">
        <v>70</v>
      </c>
      <c r="B2781" t="s">
        <v>71</v>
      </c>
      <c r="C2781" t="s">
        <v>72</v>
      </c>
      <c r="D2781" t="n">
        <v>2</v>
      </c>
      <c r="E2781" t="s">
        <v>621</v>
      </c>
      <c r="F2781" t="n">
        <v>-1</v>
      </c>
      <c r="G2781" t="s">
        <v>74</v>
      </c>
      <c r="H2781" t="s">
        <v>75</v>
      </c>
      <c r="I2781" t="s"/>
      <c r="J2781" t="s">
        <v>74</v>
      </c>
      <c r="K2781" t="n">
        <v>96</v>
      </c>
      <c r="L2781" t="s">
        <v>76</v>
      </c>
      <c r="M2781" t="s"/>
      <c r="N2781" t="s">
        <v>635</v>
      </c>
      <c r="O2781" t="s">
        <v>78</v>
      </c>
      <c r="P2781" t="s">
        <v>621</v>
      </c>
      <c r="Q2781" t="s"/>
      <c r="R2781" t="s">
        <v>220</v>
      </c>
      <c r="S2781" t="s">
        <v>250</v>
      </c>
      <c r="T2781" t="s">
        <v>81</v>
      </c>
      <c r="U2781" t="s">
        <v>82</v>
      </c>
      <c r="V2781" t="s">
        <v>83</v>
      </c>
      <c r="W2781" t="s">
        <v>84</v>
      </c>
      <c r="X2781" t="s"/>
      <c r="Y2781" t="s">
        <v>85</v>
      </c>
      <c r="Z2781">
        <f>HYPERLINK("https://hotel-media.eclerx.com/savepage/tk_15468538837540915_sr_273.html","info")</f>
        <v/>
      </c>
      <c r="AA2781" t="n">
        <v>-2959614</v>
      </c>
      <c r="AB2781" t="s"/>
      <c r="AC2781" t="s"/>
      <c r="AD2781" t="s">
        <v>86</v>
      </c>
      <c r="AE2781" t="s"/>
      <c r="AF2781" t="s"/>
      <c r="AG2781" t="s"/>
      <c r="AH2781" t="s"/>
      <c r="AI2781" t="s"/>
      <c r="AJ2781" t="s"/>
      <c r="AK2781" t="s">
        <v>87</v>
      </c>
      <c r="AL2781" t="s"/>
      <c r="AM2781" t="s"/>
      <c r="AN2781" t="s">
        <v>87</v>
      </c>
      <c r="AO2781" t="s"/>
      <c r="AP2781" t="n">
        <v>114</v>
      </c>
      <c r="AQ2781" t="s">
        <v>88</v>
      </c>
      <c r="AR2781" t="s">
        <v>114</v>
      </c>
      <c r="AS2781" t="s"/>
      <c r="AT2781" t="s">
        <v>90</v>
      </c>
      <c r="AU2781" t="s"/>
      <c r="AV2781" t="s"/>
      <c r="AW2781" t="s"/>
      <c r="AX2781" t="s"/>
      <c r="AY2781" t="n">
        <v>2959614</v>
      </c>
      <c r="AZ2781" t="s">
        <v>623</v>
      </c>
      <c r="BA2781" t="s"/>
      <c r="BB2781" t="n">
        <v>27813</v>
      </c>
      <c r="BC2781" t="n">
        <v>53.553608173074</v>
      </c>
      <c r="BD2781" t="n">
        <v>53.553608173074</v>
      </c>
      <c r="BE2781" t="s"/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92</v>
      </c>
    </row>
    <row r="2782" spans="1:70">
      <c r="A2782" t="s">
        <v>70</v>
      </c>
      <c r="B2782" t="s">
        <v>71</v>
      </c>
      <c r="C2782" t="s">
        <v>72</v>
      </c>
      <c r="D2782" t="n">
        <v>2</v>
      </c>
      <c r="E2782" t="s">
        <v>621</v>
      </c>
      <c r="F2782" t="n">
        <v>-1</v>
      </c>
      <c r="G2782" t="s">
        <v>74</v>
      </c>
      <c r="H2782" t="s">
        <v>75</v>
      </c>
      <c r="I2782" t="s"/>
      <c r="J2782" t="s">
        <v>74</v>
      </c>
      <c r="K2782" t="n">
        <v>96</v>
      </c>
      <c r="L2782" t="s">
        <v>76</v>
      </c>
      <c r="M2782" t="s"/>
      <c r="N2782" t="s">
        <v>638</v>
      </c>
      <c r="O2782" t="s">
        <v>78</v>
      </c>
      <c r="P2782" t="s">
        <v>621</v>
      </c>
      <c r="Q2782" t="s"/>
      <c r="R2782" t="s">
        <v>220</v>
      </c>
      <c r="S2782" t="s">
        <v>250</v>
      </c>
      <c r="T2782" t="s">
        <v>81</v>
      </c>
      <c r="U2782" t="s">
        <v>82</v>
      </c>
      <c r="V2782" t="s">
        <v>83</v>
      </c>
      <c r="W2782" t="s">
        <v>97</v>
      </c>
      <c r="X2782" t="s"/>
      <c r="Y2782" t="s">
        <v>85</v>
      </c>
      <c r="Z2782">
        <f>HYPERLINK("https://hotel-media.eclerx.com/savepage/tk_15468538837540915_sr_273.html","info")</f>
        <v/>
      </c>
      <c r="AA2782" t="n">
        <v>-2959614</v>
      </c>
      <c r="AB2782" t="s"/>
      <c r="AC2782" t="s"/>
      <c r="AD2782" t="s">
        <v>86</v>
      </c>
      <c r="AE2782" t="s"/>
      <c r="AF2782" t="s"/>
      <c r="AG2782" t="s"/>
      <c r="AH2782" t="s"/>
      <c r="AI2782" t="s"/>
      <c r="AJ2782" t="s"/>
      <c r="AK2782" t="s">
        <v>87</v>
      </c>
      <c r="AL2782" t="s"/>
      <c r="AM2782" t="s"/>
      <c r="AN2782" t="s">
        <v>87</v>
      </c>
      <c r="AO2782" t="s"/>
      <c r="AP2782" t="n">
        <v>114</v>
      </c>
      <c r="AQ2782" t="s">
        <v>88</v>
      </c>
      <c r="AR2782" t="s">
        <v>133</v>
      </c>
      <c r="AS2782" t="s"/>
      <c r="AT2782" t="s">
        <v>90</v>
      </c>
      <c r="AU2782" t="s"/>
      <c r="AV2782" t="s"/>
      <c r="AW2782" t="s"/>
      <c r="AX2782" t="s"/>
      <c r="AY2782" t="n">
        <v>2959614</v>
      </c>
      <c r="AZ2782" t="s">
        <v>623</v>
      </c>
      <c r="BA2782" t="s"/>
      <c r="BB2782" t="n">
        <v>27813</v>
      </c>
      <c r="BC2782" t="n">
        <v>53.553608173074</v>
      </c>
      <c r="BD2782" t="n">
        <v>53.553608173074</v>
      </c>
      <c r="BE2782" t="s"/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92</v>
      </c>
    </row>
    <row r="2783" spans="1:70">
      <c r="A2783" t="s">
        <v>70</v>
      </c>
      <c r="B2783" t="s">
        <v>71</v>
      </c>
      <c r="C2783" t="s">
        <v>72</v>
      </c>
      <c r="D2783" t="n">
        <v>2</v>
      </c>
      <c r="E2783" t="s">
        <v>621</v>
      </c>
      <c r="F2783" t="n">
        <v>-1</v>
      </c>
      <c r="G2783" t="s">
        <v>74</v>
      </c>
      <c r="H2783" t="s">
        <v>75</v>
      </c>
      <c r="I2783" t="s"/>
      <c r="J2783" t="s">
        <v>74</v>
      </c>
      <c r="K2783" t="n">
        <v>96</v>
      </c>
      <c r="L2783" t="s">
        <v>76</v>
      </c>
      <c r="M2783" t="s"/>
      <c r="N2783" t="s">
        <v>128</v>
      </c>
      <c r="O2783" t="s">
        <v>78</v>
      </c>
      <c r="P2783" t="s">
        <v>621</v>
      </c>
      <c r="Q2783" t="s"/>
      <c r="R2783" t="s">
        <v>220</v>
      </c>
      <c r="S2783" t="s">
        <v>250</v>
      </c>
      <c r="T2783" t="s">
        <v>81</v>
      </c>
      <c r="U2783" t="s">
        <v>82</v>
      </c>
      <c r="V2783" t="s">
        <v>83</v>
      </c>
      <c r="W2783" t="s">
        <v>97</v>
      </c>
      <c r="X2783" t="s"/>
      <c r="Y2783" t="s">
        <v>85</v>
      </c>
      <c r="Z2783">
        <f>HYPERLINK("https://hotel-media.eclerx.com/savepage/tk_15468538837540915_sr_273.html","info")</f>
        <v/>
      </c>
      <c r="AA2783" t="n">
        <v>-2959614</v>
      </c>
      <c r="AB2783" t="s"/>
      <c r="AC2783" t="s"/>
      <c r="AD2783" t="s">
        <v>86</v>
      </c>
      <c r="AE2783" t="s"/>
      <c r="AF2783" t="s"/>
      <c r="AG2783" t="s"/>
      <c r="AH2783" t="s"/>
      <c r="AI2783" t="s"/>
      <c r="AJ2783" t="s"/>
      <c r="AK2783" t="s">
        <v>87</v>
      </c>
      <c r="AL2783" t="s"/>
      <c r="AM2783" t="s"/>
      <c r="AN2783" t="s">
        <v>87</v>
      </c>
      <c r="AO2783" t="s"/>
      <c r="AP2783" t="n">
        <v>114</v>
      </c>
      <c r="AQ2783" t="s">
        <v>88</v>
      </c>
      <c r="AR2783" t="s">
        <v>121</v>
      </c>
      <c r="AS2783" t="s"/>
      <c r="AT2783" t="s">
        <v>90</v>
      </c>
      <c r="AU2783" t="s"/>
      <c r="AV2783" t="s"/>
      <c r="AW2783" t="s"/>
      <c r="AX2783" t="s"/>
      <c r="AY2783" t="n">
        <v>2959614</v>
      </c>
      <c r="AZ2783" t="s">
        <v>623</v>
      </c>
      <c r="BA2783" t="s"/>
      <c r="BB2783" t="n">
        <v>27813</v>
      </c>
      <c r="BC2783" t="n">
        <v>53.553608173074</v>
      </c>
      <c r="BD2783" t="n">
        <v>53.553608173074</v>
      </c>
      <c r="BE2783" t="s"/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92</v>
      </c>
    </row>
    <row r="2784" spans="1:70">
      <c r="A2784" t="s">
        <v>70</v>
      </c>
      <c r="B2784" t="s">
        <v>71</v>
      </c>
      <c r="C2784" t="s">
        <v>72</v>
      </c>
      <c r="D2784" t="n">
        <v>2</v>
      </c>
      <c r="E2784" t="s">
        <v>621</v>
      </c>
      <c r="F2784" t="n">
        <v>-1</v>
      </c>
      <c r="G2784" t="s">
        <v>74</v>
      </c>
      <c r="H2784" t="s">
        <v>75</v>
      </c>
      <c r="I2784" t="s"/>
      <c r="J2784" t="s">
        <v>74</v>
      </c>
      <c r="K2784" t="n">
        <v>97</v>
      </c>
      <c r="L2784" t="s">
        <v>76</v>
      </c>
      <c r="M2784" t="s"/>
      <c r="N2784" t="s">
        <v>125</v>
      </c>
      <c r="O2784" t="s">
        <v>78</v>
      </c>
      <c r="P2784" t="s">
        <v>621</v>
      </c>
      <c r="Q2784" t="s"/>
      <c r="R2784" t="s">
        <v>220</v>
      </c>
      <c r="S2784" t="s">
        <v>598</v>
      </c>
      <c r="T2784" t="s">
        <v>81</v>
      </c>
      <c r="U2784" t="s">
        <v>82</v>
      </c>
      <c r="V2784" t="s">
        <v>83</v>
      </c>
      <c r="W2784" t="s">
        <v>84</v>
      </c>
      <c r="X2784" t="s"/>
      <c r="Y2784" t="s">
        <v>85</v>
      </c>
      <c r="Z2784">
        <f>HYPERLINK("https://hotel-media.eclerx.com/savepage/tk_15468538837540915_sr_273.html","info")</f>
        <v/>
      </c>
      <c r="AA2784" t="n">
        <v>-2959614</v>
      </c>
      <c r="AB2784" t="s"/>
      <c r="AC2784" t="s"/>
      <c r="AD2784" t="s">
        <v>86</v>
      </c>
      <c r="AE2784" t="s"/>
      <c r="AF2784" t="s"/>
      <c r="AG2784" t="s"/>
      <c r="AH2784" t="s"/>
      <c r="AI2784" t="s"/>
      <c r="AJ2784" t="s"/>
      <c r="AK2784" t="s">
        <v>87</v>
      </c>
      <c r="AL2784" t="s"/>
      <c r="AM2784" t="s"/>
      <c r="AN2784" t="s">
        <v>87</v>
      </c>
      <c r="AO2784" t="s"/>
      <c r="AP2784" t="n">
        <v>114</v>
      </c>
      <c r="AQ2784" t="s">
        <v>88</v>
      </c>
      <c r="AR2784" t="s">
        <v>127</v>
      </c>
      <c r="AS2784" t="s"/>
      <c r="AT2784" t="s">
        <v>90</v>
      </c>
      <c r="AU2784" t="s"/>
      <c r="AV2784" t="s"/>
      <c r="AW2784" t="s"/>
      <c r="AX2784" t="s"/>
      <c r="AY2784" t="n">
        <v>2959614</v>
      </c>
      <c r="AZ2784" t="s">
        <v>623</v>
      </c>
      <c r="BA2784" t="s"/>
      <c r="BB2784" t="n">
        <v>27813</v>
      </c>
      <c r="BC2784" t="n">
        <v>53.553608173074</v>
      </c>
      <c r="BD2784" t="n">
        <v>53.553608173074</v>
      </c>
      <c r="BE2784" t="s"/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92</v>
      </c>
    </row>
    <row r="2785" spans="1:70">
      <c r="A2785" t="s">
        <v>70</v>
      </c>
      <c r="B2785" t="s">
        <v>71</v>
      </c>
      <c r="C2785" t="s">
        <v>72</v>
      </c>
      <c r="D2785" t="n">
        <v>2</v>
      </c>
      <c r="E2785" t="s">
        <v>621</v>
      </c>
      <c r="F2785" t="n">
        <v>-1</v>
      </c>
      <c r="G2785" t="s">
        <v>74</v>
      </c>
      <c r="H2785" t="s">
        <v>75</v>
      </c>
      <c r="I2785" t="s"/>
      <c r="J2785" t="s">
        <v>74</v>
      </c>
      <c r="K2785" t="n">
        <v>98</v>
      </c>
      <c r="L2785" t="s">
        <v>76</v>
      </c>
      <c r="M2785" t="s"/>
      <c r="N2785" t="s">
        <v>639</v>
      </c>
      <c r="O2785" t="s">
        <v>78</v>
      </c>
      <c r="P2785" t="s">
        <v>621</v>
      </c>
      <c r="Q2785" t="s"/>
      <c r="R2785" t="s">
        <v>220</v>
      </c>
      <c r="S2785" t="s">
        <v>103</v>
      </c>
      <c r="T2785" t="s">
        <v>81</v>
      </c>
      <c r="U2785" t="s">
        <v>82</v>
      </c>
      <c r="V2785" t="s">
        <v>83</v>
      </c>
      <c r="W2785" t="s">
        <v>84</v>
      </c>
      <c r="X2785" t="s"/>
      <c r="Y2785" t="s">
        <v>85</v>
      </c>
      <c r="Z2785">
        <f>HYPERLINK("https://hotel-media.eclerx.com/savepage/tk_15468538837540915_sr_273.html","info")</f>
        <v/>
      </c>
      <c r="AA2785" t="n">
        <v>-2959614</v>
      </c>
      <c r="AB2785" t="s"/>
      <c r="AC2785" t="s"/>
      <c r="AD2785" t="s">
        <v>86</v>
      </c>
      <c r="AE2785" t="s"/>
      <c r="AF2785" t="s"/>
      <c r="AG2785" t="s"/>
      <c r="AH2785" t="s"/>
      <c r="AI2785" t="s"/>
      <c r="AJ2785" t="s"/>
      <c r="AK2785" t="s">
        <v>87</v>
      </c>
      <c r="AL2785" t="s"/>
      <c r="AM2785" t="s"/>
      <c r="AN2785" t="s">
        <v>87</v>
      </c>
      <c r="AO2785" t="s"/>
      <c r="AP2785" t="n">
        <v>114</v>
      </c>
      <c r="AQ2785" t="s">
        <v>88</v>
      </c>
      <c r="AR2785" t="s">
        <v>89</v>
      </c>
      <c r="AS2785" t="s"/>
      <c r="AT2785" t="s">
        <v>90</v>
      </c>
      <c r="AU2785" t="s"/>
      <c r="AV2785" t="s"/>
      <c r="AW2785" t="s"/>
      <c r="AX2785" t="s"/>
      <c r="AY2785" t="n">
        <v>2959614</v>
      </c>
      <c r="AZ2785" t="s">
        <v>623</v>
      </c>
      <c r="BA2785" t="s"/>
      <c r="BB2785" t="n">
        <v>27813</v>
      </c>
      <c r="BC2785" t="n">
        <v>53.553608173074</v>
      </c>
      <c r="BD2785" t="n">
        <v>53.553608173074</v>
      </c>
      <c r="BE2785" t="s"/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92</v>
      </c>
    </row>
    <row r="2786" spans="1:70">
      <c r="A2786" t="s">
        <v>70</v>
      </c>
      <c r="B2786" t="s">
        <v>71</v>
      </c>
      <c r="C2786" t="s">
        <v>72</v>
      </c>
      <c r="D2786" t="n">
        <v>2</v>
      </c>
      <c r="E2786" t="s">
        <v>621</v>
      </c>
      <c r="F2786" t="n">
        <v>-1</v>
      </c>
      <c r="G2786" t="s">
        <v>74</v>
      </c>
      <c r="H2786" t="s">
        <v>75</v>
      </c>
      <c r="I2786" t="s"/>
      <c r="J2786" t="s">
        <v>74</v>
      </c>
      <c r="K2786" t="n">
        <v>98</v>
      </c>
      <c r="L2786" t="s">
        <v>76</v>
      </c>
      <c r="M2786" t="s"/>
      <c r="N2786" t="s">
        <v>128</v>
      </c>
      <c r="O2786" t="s">
        <v>78</v>
      </c>
      <c r="P2786" t="s">
        <v>621</v>
      </c>
      <c r="Q2786" t="s"/>
      <c r="R2786" t="s">
        <v>220</v>
      </c>
      <c r="S2786" t="s">
        <v>103</v>
      </c>
      <c r="T2786" t="s">
        <v>81</v>
      </c>
      <c r="U2786" t="s">
        <v>82</v>
      </c>
      <c r="V2786" t="s">
        <v>83</v>
      </c>
      <c r="W2786" t="s">
        <v>84</v>
      </c>
      <c r="X2786" t="s"/>
      <c r="Y2786" t="s">
        <v>85</v>
      </c>
      <c r="Z2786">
        <f>HYPERLINK("https://hotel-media.eclerx.com/savepage/tk_15468538837540915_sr_273.html","info")</f>
        <v/>
      </c>
      <c r="AA2786" t="n">
        <v>-2959614</v>
      </c>
      <c r="AB2786" t="s"/>
      <c r="AC2786" t="s"/>
      <c r="AD2786" t="s">
        <v>86</v>
      </c>
      <c r="AE2786" t="s"/>
      <c r="AF2786" t="s"/>
      <c r="AG2786" t="s"/>
      <c r="AH2786" t="s"/>
      <c r="AI2786" t="s"/>
      <c r="AJ2786" t="s"/>
      <c r="AK2786" t="s">
        <v>87</v>
      </c>
      <c r="AL2786" t="s"/>
      <c r="AM2786" t="s"/>
      <c r="AN2786" t="s">
        <v>87</v>
      </c>
      <c r="AO2786" t="s"/>
      <c r="AP2786" t="n">
        <v>114</v>
      </c>
      <c r="AQ2786" t="s">
        <v>88</v>
      </c>
      <c r="AR2786" t="s">
        <v>141</v>
      </c>
      <c r="AS2786" t="s"/>
      <c r="AT2786" t="s">
        <v>90</v>
      </c>
      <c r="AU2786" t="s"/>
      <c r="AV2786" t="s"/>
      <c r="AW2786" t="s"/>
      <c r="AX2786" t="s"/>
      <c r="AY2786" t="n">
        <v>2959614</v>
      </c>
      <c r="AZ2786" t="s">
        <v>623</v>
      </c>
      <c r="BA2786" t="s"/>
      <c r="BB2786" t="n">
        <v>27813</v>
      </c>
      <c r="BC2786" t="n">
        <v>53.553608173074</v>
      </c>
      <c r="BD2786" t="n">
        <v>53.553608173074</v>
      </c>
      <c r="BE2786" t="s"/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92</v>
      </c>
    </row>
    <row r="2787" spans="1:70">
      <c r="A2787" t="s">
        <v>70</v>
      </c>
      <c r="B2787" t="s">
        <v>71</v>
      </c>
      <c r="C2787" t="s">
        <v>72</v>
      </c>
      <c r="D2787" t="n">
        <v>2</v>
      </c>
      <c r="E2787" t="s">
        <v>621</v>
      </c>
      <c r="F2787" t="n">
        <v>-1</v>
      </c>
      <c r="G2787" t="s">
        <v>74</v>
      </c>
      <c r="H2787" t="s">
        <v>75</v>
      </c>
      <c r="I2787" t="s"/>
      <c r="J2787" t="s">
        <v>74</v>
      </c>
      <c r="K2787" t="n">
        <v>98</v>
      </c>
      <c r="L2787" t="s">
        <v>76</v>
      </c>
      <c r="M2787" t="s"/>
      <c r="N2787" t="s">
        <v>640</v>
      </c>
      <c r="O2787" t="s">
        <v>78</v>
      </c>
      <c r="P2787" t="s">
        <v>621</v>
      </c>
      <c r="Q2787" t="s"/>
      <c r="R2787" t="s">
        <v>220</v>
      </c>
      <c r="S2787" t="s">
        <v>103</v>
      </c>
      <c r="T2787" t="s">
        <v>81</v>
      </c>
      <c r="U2787" t="s">
        <v>82</v>
      </c>
      <c r="V2787" t="s">
        <v>83</v>
      </c>
      <c r="W2787" t="s">
        <v>84</v>
      </c>
      <c r="X2787" t="s"/>
      <c r="Y2787" t="s">
        <v>85</v>
      </c>
      <c r="Z2787">
        <f>HYPERLINK("https://hotel-media.eclerx.com/savepage/tk_15468538837540915_sr_273.html","info")</f>
        <v/>
      </c>
      <c r="AA2787" t="n">
        <v>-2959614</v>
      </c>
      <c r="AB2787" t="s"/>
      <c r="AC2787" t="s"/>
      <c r="AD2787" t="s">
        <v>86</v>
      </c>
      <c r="AE2787" t="s"/>
      <c r="AF2787" t="s"/>
      <c r="AG2787" t="s"/>
      <c r="AH2787" t="s"/>
      <c r="AI2787" t="s"/>
      <c r="AJ2787" t="s"/>
      <c r="AK2787" t="s">
        <v>87</v>
      </c>
      <c r="AL2787" t="s"/>
      <c r="AM2787" t="s"/>
      <c r="AN2787" t="s">
        <v>87</v>
      </c>
      <c r="AO2787" t="s"/>
      <c r="AP2787" t="n">
        <v>114</v>
      </c>
      <c r="AQ2787" t="s">
        <v>88</v>
      </c>
      <c r="AR2787" t="s">
        <v>89</v>
      </c>
      <c r="AS2787" t="s"/>
      <c r="AT2787" t="s">
        <v>90</v>
      </c>
      <c r="AU2787" t="s"/>
      <c r="AV2787" t="s"/>
      <c r="AW2787" t="s"/>
      <c r="AX2787" t="s"/>
      <c r="AY2787" t="n">
        <v>2959614</v>
      </c>
      <c r="AZ2787" t="s">
        <v>623</v>
      </c>
      <c r="BA2787" t="s"/>
      <c r="BB2787" t="n">
        <v>27813</v>
      </c>
      <c r="BC2787" t="n">
        <v>53.553608173074</v>
      </c>
      <c r="BD2787" t="n">
        <v>53.553608173074</v>
      </c>
      <c r="BE2787" t="s"/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92</v>
      </c>
    </row>
    <row r="2788" spans="1:70">
      <c r="A2788" t="s">
        <v>70</v>
      </c>
      <c r="B2788" t="s">
        <v>71</v>
      </c>
      <c r="C2788" t="s">
        <v>72</v>
      </c>
      <c r="D2788" t="n">
        <v>2</v>
      </c>
      <c r="E2788" t="s">
        <v>621</v>
      </c>
      <c r="F2788" t="n">
        <v>-1</v>
      </c>
      <c r="G2788" t="s">
        <v>74</v>
      </c>
      <c r="H2788" t="s">
        <v>75</v>
      </c>
      <c r="I2788" t="s"/>
      <c r="J2788" t="s">
        <v>74</v>
      </c>
      <c r="K2788" t="n">
        <v>98</v>
      </c>
      <c r="L2788" t="s">
        <v>76</v>
      </c>
      <c r="M2788" t="s"/>
      <c r="N2788" t="s">
        <v>641</v>
      </c>
      <c r="O2788" t="s">
        <v>78</v>
      </c>
      <c r="P2788" t="s">
        <v>621</v>
      </c>
      <c r="Q2788" t="s"/>
      <c r="R2788" t="s">
        <v>220</v>
      </c>
      <c r="S2788" t="s">
        <v>103</v>
      </c>
      <c r="T2788" t="s">
        <v>81</v>
      </c>
      <c r="U2788" t="s">
        <v>82</v>
      </c>
      <c r="V2788" t="s">
        <v>83</v>
      </c>
      <c r="W2788" t="s">
        <v>84</v>
      </c>
      <c r="X2788" t="s"/>
      <c r="Y2788" t="s">
        <v>85</v>
      </c>
      <c r="Z2788">
        <f>HYPERLINK("https://hotel-media.eclerx.com/savepage/tk_15468538837540915_sr_273.html","info")</f>
        <v/>
      </c>
      <c r="AA2788" t="n">
        <v>-2959614</v>
      </c>
      <c r="AB2788" t="s"/>
      <c r="AC2788" t="s"/>
      <c r="AD2788" t="s">
        <v>86</v>
      </c>
      <c r="AE2788" t="s"/>
      <c r="AF2788" t="s"/>
      <c r="AG2788" t="s"/>
      <c r="AH2788" t="s"/>
      <c r="AI2788" t="s"/>
      <c r="AJ2788" t="s"/>
      <c r="AK2788" t="s">
        <v>87</v>
      </c>
      <c r="AL2788" t="s"/>
      <c r="AM2788" t="s"/>
      <c r="AN2788" t="s">
        <v>87</v>
      </c>
      <c r="AO2788" t="s"/>
      <c r="AP2788" t="n">
        <v>114</v>
      </c>
      <c r="AQ2788" t="s">
        <v>88</v>
      </c>
      <c r="AR2788" t="s">
        <v>133</v>
      </c>
      <c r="AS2788" t="s"/>
      <c r="AT2788" t="s">
        <v>90</v>
      </c>
      <c r="AU2788" t="s"/>
      <c r="AV2788" t="s"/>
      <c r="AW2788" t="s"/>
      <c r="AX2788" t="s"/>
      <c r="AY2788" t="n">
        <v>2959614</v>
      </c>
      <c r="AZ2788" t="s">
        <v>623</v>
      </c>
      <c r="BA2788" t="s"/>
      <c r="BB2788" t="n">
        <v>27813</v>
      </c>
      <c r="BC2788" t="n">
        <v>53.553608173074</v>
      </c>
      <c r="BD2788" t="n">
        <v>53.553608173074</v>
      </c>
      <c r="BE2788" t="s"/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92</v>
      </c>
    </row>
    <row r="2789" spans="1:70">
      <c r="A2789" t="s">
        <v>70</v>
      </c>
      <c r="B2789" t="s">
        <v>71</v>
      </c>
      <c r="C2789" t="s">
        <v>72</v>
      </c>
      <c r="D2789" t="n">
        <v>2</v>
      </c>
      <c r="E2789" t="s">
        <v>621</v>
      </c>
      <c r="F2789" t="n">
        <v>-1</v>
      </c>
      <c r="G2789" t="s">
        <v>74</v>
      </c>
      <c r="H2789" t="s">
        <v>75</v>
      </c>
      <c r="I2789" t="s"/>
      <c r="J2789" t="s">
        <v>74</v>
      </c>
      <c r="K2789" t="n">
        <v>99</v>
      </c>
      <c r="L2789" t="s">
        <v>76</v>
      </c>
      <c r="M2789" t="s"/>
      <c r="N2789" t="s">
        <v>625</v>
      </c>
      <c r="O2789" t="s">
        <v>78</v>
      </c>
      <c r="P2789" t="s">
        <v>621</v>
      </c>
      <c r="Q2789" t="s"/>
      <c r="R2789" t="s">
        <v>220</v>
      </c>
      <c r="S2789" t="s">
        <v>142</v>
      </c>
      <c r="T2789" t="s">
        <v>81</v>
      </c>
      <c r="U2789" t="s">
        <v>82</v>
      </c>
      <c r="V2789" t="s">
        <v>83</v>
      </c>
      <c r="W2789" t="s">
        <v>84</v>
      </c>
      <c r="X2789" t="s"/>
      <c r="Y2789" t="s">
        <v>85</v>
      </c>
      <c r="Z2789">
        <f>HYPERLINK("https://hotel-media.eclerx.com/savepage/tk_15468538837540915_sr_273.html","info")</f>
        <v/>
      </c>
      <c r="AA2789" t="n">
        <v>-2959614</v>
      </c>
      <c r="AB2789" t="s"/>
      <c r="AC2789" t="s"/>
      <c r="AD2789" t="s">
        <v>86</v>
      </c>
      <c r="AE2789" t="s"/>
      <c r="AF2789" t="s"/>
      <c r="AG2789" t="s"/>
      <c r="AH2789" t="s"/>
      <c r="AI2789" t="s"/>
      <c r="AJ2789" t="s"/>
      <c r="AK2789" t="s">
        <v>87</v>
      </c>
      <c r="AL2789" t="s"/>
      <c r="AM2789" t="s"/>
      <c r="AN2789" t="s">
        <v>87</v>
      </c>
      <c r="AO2789" t="s"/>
      <c r="AP2789" t="n">
        <v>114</v>
      </c>
      <c r="AQ2789" t="s">
        <v>88</v>
      </c>
      <c r="AR2789" t="s">
        <v>89</v>
      </c>
      <c r="AS2789" t="s"/>
      <c r="AT2789" t="s">
        <v>90</v>
      </c>
      <c r="AU2789" t="s"/>
      <c r="AV2789" t="s"/>
      <c r="AW2789" t="s"/>
      <c r="AX2789" t="s"/>
      <c r="AY2789" t="n">
        <v>2959614</v>
      </c>
      <c r="AZ2789" t="s">
        <v>623</v>
      </c>
      <c r="BA2789" t="s"/>
      <c r="BB2789" t="n">
        <v>27813</v>
      </c>
      <c r="BC2789" t="n">
        <v>53.553608173074</v>
      </c>
      <c r="BD2789" t="n">
        <v>53.553608173074</v>
      </c>
      <c r="BE2789" t="s"/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92</v>
      </c>
    </row>
    <row r="2790" spans="1:70">
      <c r="A2790" t="s">
        <v>70</v>
      </c>
      <c r="B2790" t="s">
        <v>71</v>
      </c>
      <c r="C2790" t="s">
        <v>72</v>
      </c>
      <c r="D2790" t="n">
        <v>2</v>
      </c>
      <c r="E2790" t="s">
        <v>621</v>
      </c>
      <c r="F2790" t="n">
        <v>-1</v>
      </c>
      <c r="G2790" t="s">
        <v>74</v>
      </c>
      <c r="H2790" t="s">
        <v>75</v>
      </c>
      <c r="I2790" t="s"/>
      <c r="J2790" t="s">
        <v>74</v>
      </c>
      <c r="K2790" t="n">
        <v>99</v>
      </c>
      <c r="L2790" t="s">
        <v>76</v>
      </c>
      <c r="M2790" t="s"/>
      <c r="N2790" t="s">
        <v>128</v>
      </c>
      <c r="O2790" t="s">
        <v>78</v>
      </c>
      <c r="P2790" t="s">
        <v>621</v>
      </c>
      <c r="Q2790" t="s"/>
      <c r="R2790" t="s">
        <v>220</v>
      </c>
      <c r="S2790" t="s">
        <v>142</v>
      </c>
      <c r="T2790" t="s">
        <v>81</v>
      </c>
      <c r="U2790" t="s">
        <v>82</v>
      </c>
      <c r="V2790" t="s">
        <v>83</v>
      </c>
      <c r="W2790" t="s">
        <v>84</v>
      </c>
      <c r="X2790" t="s"/>
      <c r="Y2790" t="s">
        <v>85</v>
      </c>
      <c r="Z2790">
        <f>HYPERLINK("https://hotel-media.eclerx.com/savepage/tk_15468538837540915_sr_273.html","info")</f>
        <v/>
      </c>
      <c r="AA2790" t="n">
        <v>-2959614</v>
      </c>
      <c r="AB2790" t="s"/>
      <c r="AC2790" t="s"/>
      <c r="AD2790" t="s">
        <v>86</v>
      </c>
      <c r="AE2790" t="s"/>
      <c r="AF2790" t="s"/>
      <c r="AG2790" t="s"/>
      <c r="AH2790" t="s"/>
      <c r="AI2790" t="s"/>
      <c r="AJ2790" t="s"/>
      <c r="AK2790" t="s">
        <v>87</v>
      </c>
      <c r="AL2790" t="s"/>
      <c r="AM2790" t="s"/>
      <c r="AN2790" t="s">
        <v>87</v>
      </c>
      <c r="AO2790" t="s"/>
      <c r="AP2790" t="n">
        <v>114</v>
      </c>
      <c r="AQ2790" t="s">
        <v>88</v>
      </c>
      <c r="AR2790" t="s">
        <v>119</v>
      </c>
      <c r="AS2790" t="s"/>
      <c r="AT2790" t="s">
        <v>90</v>
      </c>
      <c r="AU2790" t="s"/>
      <c r="AV2790" t="s"/>
      <c r="AW2790" t="s"/>
      <c r="AX2790" t="s"/>
      <c r="AY2790" t="n">
        <v>2959614</v>
      </c>
      <c r="AZ2790" t="s">
        <v>623</v>
      </c>
      <c r="BA2790" t="s"/>
      <c r="BB2790" t="n">
        <v>27813</v>
      </c>
      <c r="BC2790" t="n">
        <v>53.553608173074</v>
      </c>
      <c r="BD2790" t="n">
        <v>53.553608173074</v>
      </c>
      <c r="BE2790" t="s"/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92</v>
      </c>
    </row>
    <row r="2791" spans="1:70">
      <c r="A2791" t="s">
        <v>70</v>
      </c>
      <c r="B2791" t="s">
        <v>71</v>
      </c>
      <c r="C2791" t="s">
        <v>72</v>
      </c>
      <c r="D2791" t="n">
        <v>2</v>
      </c>
      <c r="E2791" t="s">
        <v>621</v>
      </c>
      <c r="F2791" t="n">
        <v>-1</v>
      </c>
      <c r="G2791" t="s">
        <v>74</v>
      </c>
      <c r="H2791" t="s">
        <v>75</v>
      </c>
      <c r="I2791" t="s"/>
      <c r="J2791" t="s">
        <v>74</v>
      </c>
      <c r="K2791" t="n">
        <v>101</v>
      </c>
      <c r="L2791" t="s">
        <v>76</v>
      </c>
      <c r="M2791" t="s"/>
      <c r="N2791" t="s">
        <v>640</v>
      </c>
      <c r="O2791" t="s">
        <v>78</v>
      </c>
      <c r="P2791" t="s">
        <v>621</v>
      </c>
      <c r="Q2791" t="s"/>
      <c r="R2791" t="s">
        <v>220</v>
      </c>
      <c r="S2791" t="s">
        <v>144</v>
      </c>
      <c r="T2791" t="s">
        <v>81</v>
      </c>
      <c r="U2791" t="s">
        <v>82</v>
      </c>
      <c r="V2791" t="s">
        <v>83</v>
      </c>
      <c r="W2791" t="s">
        <v>84</v>
      </c>
      <c r="X2791" t="s"/>
      <c r="Y2791" t="s">
        <v>85</v>
      </c>
      <c r="Z2791">
        <f>HYPERLINK("https://hotel-media.eclerx.com/savepage/tk_15468538837540915_sr_273.html","info")</f>
        <v/>
      </c>
      <c r="AA2791" t="n">
        <v>-2959614</v>
      </c>
      <c r="AB2791" t="s"/>
      <c r="AC2791" t="s"/>
      <c r="AD2791" t="s">
        <v>86</v>
      </c>
      <c r="AE2791" t="s"/>
      <c r="AF2791" t="s"/>
      <c r="AG2791" t="s"/>
      <c r="AH2791" t="s"/>
      <c r="AI2791" t="s"/>
      <c r="AJ2791" t="s"/>
      <c r="AK2791" t="s">
        <v>87</v>
      </c>
      <c r="AL2791" t="s"/>
      <c r="AM2791" t="s"/>
      <c r="AN2791" t="s">
        <v>87</v>
      </c>
      <c r="AO2791" t="s"/>
      <c r="AP2791" t="n">
        <v>114</v>
      </c>
      <c r="AQ2791" t="s">
        <v>88</v>
      </c>
      <c r="AR2791" t="s">
        <v>114</v>
      </c>
      <c r="AS2791" t="s"/>
      <c r="AT2791" t="s">
        <v>90</v>
      </c>
      <c r="AU2791" t="s"/>
      <c r="AV2791" t="s"/>
      <c r="AW2791" t="s"/>
      <c r="AX2791" t="s"/>
      <c r="AY2791" t="n">
        <v>2959614</v>
      </c>
      <c r="AZ2791" t="s">
        <v>623</v>
      </c>
      <c r="BA2791" t="s"/>
      <c r="BB2791" t="n">
        <v>27813</v>
      </c>
      <c r="BC2791" t="n">
        <v>53.553608173074</v>
      </c>
      <c r="BD2791" t="n">
        <v>53.553608173074</v>
      </c>
      <c r="BE2791" t="s"/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92</v>
      </c>
    </row>
    <row r="2792" spans="1:70">
      <c r="A2792" t="s">
        <v>70</v>
      </c>
      <c r="B2792" t="s">
        <v>71</v>
      </c>
      <c r="C2792" t="s">
        <v>72</v>
      </c>
      <c r="D2792" t="n">
        <v>2</v>
      </c>
      <c r="E2792" t="s">
        <v>621</v>
      </c>
      <c r="F2792" t="n">
        <v>-1</v>
      </c>
      <c r="G2792" t="s">
        <v>74</v>
      </c>
      <c r="H2792" t="s">
        <v>75</v>
      </c>
      <c r="I2792" t="s"/>
      <c r="J2792" t="s">
        <v>74</v>
      </c>
      <c r="K2792" t="n">
        <v>101</v>
      </c>
      <c r="L2792" t="s">
        <v>76</v>
      </c>
      <c r="M2792" t="s"/>
      <c r="N2792" t="s">
        <v>128</v>
      </c>
      <c r="O2792" t="s">
        <v>78</v>
      </c>
      <c r="P2792" t="s">
        <v>621</v>
      </c>
      <c r="Q2792" t="s"/>
      <c r="R2792" t="s">
        <v>220</v>
      </c>
      <c r="S2792" t="s">
        <v>144</v>
      </c>
      <c r="T2792" t="s">
        <v>81</v>
      </c>
      <c r="U2792" t="s">
        <v>82</v>
      </c>
      <c r="V2792" t="s">
        <v>83</v>
      </c>
      <c r="W2792" t="s">
        <v>84</v>
      </c>
      <c r="X2792" t="s"/>
      <c r="Y2792" t="s">
        <v>85</v>
      </c>
      <c r="Z2792">
        <f>HYPERLINK("https://hotel-media.eclerx.com/savepage/tk_15468538837540915_sr_273.html","info")</f>
        <v/>
      </c>
      <c r="AA2792" t="n">
        <v>-2959614</v>
      </c>
      <c r="AB2792" t="s"/>
      <c r="AC2792" t="s"/>
      <c r="AD2792" t="s">
        <v>86</v>
      </c>
      <c r="AE2792" t="s"/>
      <c r="AF2792" t="s"/>
      <c r="AG2792" t="s"/>
      <c r="AH2792" t="s"/>
      <c r="AI2792" t="s"/>
      <c r="AJ2792" t="s"/>
      <c r="AK2792" t="s">
        <v>87</v>
      </c>
      <c r="AL2792" t="s"/>
      <c r="AM2792" t="s"/>
      <c r="AN2792" t="s">
        <v>87</v>
      </c>
      <c r="AO2792" t="s"/>
      <c r="AP2792" t="n">
        <v>114</v>
      </c>
      <c r="AQ2792" t="s">
        <v>88</v>
      </c>
      <c r="AR2792" t="s">
        <v>121</v>
      </c>
      <c r="AS2792" t="s"/>
      <c r="AT2792" t="s">
        <v>90</v>
      </c>
      <c r="AU2792" t="s"/>
      <c r="AV2792" t="s"/>
      <c r="AW2792" t="s"/>
      <c r="AX2792" t="s"/>
      <c r="AY2792" t="n">
        <v>2959614</v>
      </c>
      <c r="AZ2792" t="s">
        <v>623</v>
      </c>
      <c r="BA2792" t="s"/>
      <c r="BB2792" t="n">
        <v>27813</v>
      </c>
      <c r="BC2792" t="n">
        <v>53.553608173074</v>
      </c>
      <c r="BD2792" t="n">
        <v>53.553608173074</v>
      </c>
      <c r="BE2792" t="s"/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92</v>
      </c>
    </row>
    <row r="2793" spans="1:70">
      <c r="A2793" t="s">
        <v>70</v>
      </c>
      <c r="B2793" t="s">
        <v>71</v>
      </c>
      <c r="C2793" t="s">
        <v>72</v>
      </c>
      <c r="D2793" t="n">
        <v>2</v>
      </c>
      <c r="E2793" t="s">
        <v>621</v>
      </c>
      <c r="F2793" t="n">
        <v>-1</v>
      </c>
      <c r="G2793" t="s">
        <v>74</v>
      </c>
      <c r="H2793" t="s">
        <v>75</v>
      </c>
      <c r="I2793" t="s"/>
      <c r="J2793" t="s">
        <v>74</v>
      </c>
      <c r="K2793" t="n">
        <v>102</v>
      </c>
      <c r="L2793" t="s">
        <v>76</v>
      </c>
      <c r="M2793" t="s"/>
      <c r="N2793" t="s">
        <v>470</v>
      </c>
      <c r="O2793" t="s">
        <v>78</v>
      </c>
      <c r="P2793" t="s">
        <v>621</v>
      </c>
      <c r="Q2793" t="s"/>
      <c r="R2793" t="s">
        <v>220</v>
      </c>
      <c r="S2793" t="s">
        <v>145</v>
      </c>
      <c r="T2793" t="s">
        <v>81</v>
      </c>
      <c r="U2793" t="s">
        <v>82</v>
      </c>
      <c r="V2793" t="s">
        <v>83</v>
      </c>
      <c r="W2793" t="s">
        <v>97</v>
      </c>
      <c r="X2793" t="s"/>
      <c r="Y2793" t="s">
        <v>85</v>
      </c>
      <c r="Z2793">
        <f>HYPERLINK("https://hotel-media.eclerx.com/savepage/tk_15468538837540915_sr_273.html","info")</f>
        <v/>
      </c>
      <c r="AA2793" t="n">
        <v>-2959614</v>
      </c>
      <c r="AB2793" t="s"/>
      <c r="AC2793" t="s"/>
      <c r="AD2793" t="s">
        <v>86</v>
      </c>
      <c r="AE2793" t="s"/>
      <c r="AF2793" t="s"/>
      <c r="AG2793" t="s"/>
      <c r="AH2793" t="s"/>
      <c r="AI2793" t="s"/>
      <c r="AJ2793" t="s"/>
      <c r="AK2793" t="s">
        <v>87</v>
      </c>
      <c r="AL2793" t="s"/>
      <c r="AM2793" t="s"/>
      <c r="AN2793" t="s">
        <v>87</v>
      </c>
      <c r="AO2793" t="s"/>
      <c r="AP2793" t="n">
        <v>114</v>
      </c>
      <c r="AQ2793" t="s">
        <v>88</v>
      </c>
      <c r="AR2793" t="s">
        <v>130</v>
      </c>
      <c r="AS2793" t="s"/>
      <c r="AT2793" t="s">
        <v>90</v>
      </c>
      <c r="AU2793" t="s"/>
      <c r="AV2793" t="s"/>
      <c r="AW2793" t="s"/>
      <c r="AX2793" t="s"/>
      <c r="AY2793" t="n">
        <v>2959614</v>
      </c>
      <c r="AZ2793" t="s">
        <v>623</v>
      </c>
      <c r="BA2793" t="s"/>
      <c r="BB2793" t="n">
        <v>27813</v>
      </c>
      <c r="BC2793" t="n">
        <v>53.553608173074</v>
      </c>
      <c r="BD2793" t="n">
        <v>53.553608173074</v>
      </c>
      <c r="BE2793" t="s"/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92</v>
      </c>
    </row>
    <row r="2794" spans="1:70">
      <c r="A2794" t="s">
        <v>70</v>
      </c>
      <c r="B2794" t="s">
        <v>71</v>
      </c>
      <c r="C2794" t="s">
        <v>72</v>
      </c>
      <c r="D2794" t="n">
        <v>2</v>
      </c>
      <c r="E2794" t="s">
        <v>621</v>
      </c>
      <c r="F2794" t="n">
        <v>-1</v>
      </c>
      <c r="G2794" t="s">
        <v>74</v>
      </c>
      <c r="H2794" t="s">
        <v>75</v>
      </c>
      <c r="I2794" t="s"/>
      <c r="J2794" t="s">
        <v>74</v>
      </c>
      <c r="K2794" t="n">
        <v>103</v>
      </c>
      <c r="L2794" t="s">
        <v>76</v>
      </c>
      <c r="M2794" t="s"/>
      <c r="N2794" t="s">
        <v>642</v>
      </c>
      <c r="O2794" t="s">
        <v>78</v>
      </c>
      <c r="P2794" t="s">
        <v>621</v>
      </c>
      <c r="Q2794" t="s"/>
      <c r="R2794" t="s">
        <v>220</v>
      </c>
      <c r="S2794" t="s">
        <v>147</v>
      </c>
      <c r="T2794" t="s">
        <v>81</v>
      </c>
      <c r="U2794" t="s">
        <v>82</v>
      </c>
      <c r="V2794" t="s">
        <v>83</v>
      </c>
      <c r="W2794" t="s">
        <v>97</v>
      </c>
      <c r="X2794" t="s"/>
      <c r="Y2794" t="s">
        <v>85</v>
      </c>
      <c r="Z2794">
        <f>HYPERLINK("https://hotel-media.eclerx.com/savepage/tk_15468538837540915_sr_273.html","info")</f>
        <v/>
      </c>
      <c r="AA2794" t="n">
        <v>-2959614</v>
      </c>
      <c r="AB2794" t="s"/>
      <c r="AC2794" t="s"/>
      <c r="AD2794" t="s">
        <v>86</v>
      </c>
      <c r="AE2794" t="s"/>
      <c r="AF2794" t="s"/>
      <c r="AG2794" t="s"/>
      <c r="AH2794" t="s"/>
      <c r="AI2794" t="s"/>
      <c r="AJ2794" t="s"/>
      <c r="AK2794" t="s">
        <v>87</v>
      </c>
      <c r="AL2794" t="s"/>
      <c r="AM2794" t="s"/>
      <c r="AN2794" t="s">
        <v>87</v>
      </c>
      <c r="AO2794" t="s"/>
      <c r="AP2794" t="n">
        <v>114</v>
      </c>
      <c r="AQ2794" t="s">
        <v>88</v>
      </c>
      <c r="AR2794" t="s">
        <v>89</v>
      </c>
      <c r="AS2794" t="s"/>
      <c r="AT2794" t="s">
        <v>90</v>
      </c>
      <c r="AU2794" t="s"/>
      <c r="AV2794" t="s"/>
      <c r="AW2794" t="s"/>
      <c r="AX2794" t="s"/>
      <c r="AY2794" t="n">
        <v>2959614</v>
      </c>
      <c r="AZ2794" t="s">
        <v>623</v>
      </c>
      <c r="BA2794" t="s"/>
      <c r="BB2794" t="n">
        <v>27813</v>
      </c>
      <c r="BC2794" t="n">
        <v>53.553608173074</v>
      </c>
      <c r="BD2794" t="n">
        <v>53.553608173074</v>
      </c>
      <c r="BE2794" t="s"/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92</v>
      </c>
    </row>
    <row r="2795" spans="1:70">
      <c r="A2795" t="s">
        <v>70</v>
      </c>
      <c r="B2795" t="s">
        <v>71</v>
      </c>
      <c r="C2795" t="s">
        <v>72</v>
      </c>
      <c r="D2795" t="n">
        <v>2</v>
      </c>
      <c r="E2795" t="s">
        <v>621</v>
      </c>
      <c r="F2795" t="n">
        <v>-1</v>
      </c>
      <c r="G2795" t="s">
        <v>74</v>
      </c>
      <c r="H2795" t="s">
        <v>75</v>
      </c>
      <c r="I2795" t="s"/>
      <c r="J2795" t="s">
        <v>74</v>
      </c>
      <c r="K2795" t="n">
        <v>103</v>
      </c>
      <c r="L2795" t="s">
        <v>76</v>
      </c>
      <c r="M2795" t="s"/>
      <c r="N2795" t="s">
        <v>625</v>
      </c>
      <c r="O2795" t="s">
        <v>78</v>
      </c>
      <c r="P2795" t="s">
        <v>621</v>
      </c>
      <c r="Q2795" t="s"/>
      <c r="R2795" t="s">
        <v>220</v>
      </c>
      <c r="S2795" t="s">
        <v>147</v>
      </c>
      <c r="T2795" t="s">
        <v>81</v>
      </c>
      <c r="U2795" t="s">
        <v>82</v>
      </c>
      <c r="V2795" t="s">
        <v>83</v>
      </c>
      <c r="W2795" t="s">
        <v>84</v>
      </c>
      <c r="X2795" t="s"/>
      <c r="Y2795" t="s">
        <v>85</v>
      </c>
      <c r="Z2795">
        <f>HYPERLINK("https://hotel-media.eclerx.com/savepage/tk_15468538837540915_sr_273.html","info")</f>
        <v/>
      </c>
      <c r="AA2795" t="n">
        <v>-2959614</v>
      </c>
      <c r="AB2795" t="s"/>
      <c r="AC2795" t="s"/>
      <c r="AD2795" t="s">
        <v>86</v>
      </c>
      <c r="AE2795" t="s"/>
      <c r="AF2795" t="s"/>
      <c r="AG2795" t="s"/>
      <c r="AH2795" t="s"/>
      <c r="AI2795" t="s"/>
      <c r="AJ2795" t="s"/>
      <c r="AK2795" t="s">
        <v>87</v>
      </c>
      <c r="AL2795" t="s"/>
      <c r="AM2795" t="s"/>
      <c r="AN2795" t="s">
        <v>87</v>
      </c>
      <c r="AO2795" t="s"/>
      <c r="AP2795" t="n">
        <v>114</v>
      </c>
      <c r="AQ2795" t="s">
        <v>88</v>
      </c>
      <c r="AR2795" t="s">
        <v>114</v>
      </c>
      <c r="AS2795" t="s"/>
      <c r="AT2795" t="s">
        <v>90</v>
      </c>
      <c r="AU2795" t="s"/>
      <c r="AV2795" t="s"/>
      <c r="AW2795" t="s"/>
      <c r="AX2795" t="s"/>
      <c r="AY2795" t="n">
        <v>2959614</v>
      </c>
      <c r="AZ2795" t="s">
        <v>623</v>
      </c>
      <c r="BA2795" t="s"/>
      <c r="BB2795" t="n">
        <v>27813</v>
      </c>
      <c r="BC2795" t="n">
        <v>53.553608173074</v>
      </c>
      <c r="BD2795" t="n">
        <v>53.553608173074</v>
      </c>
      <c r="BE2795" t="s"/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92</v>
      </c>
    </row>
    <row r="2796" spans="1:70">
      <c r="A2796" t="s">
        <v>70</v>
      </c>
      <c r="B2796" t="s">
        <v>71</v>
      </c>
      <c r="C2796" t="s">
        <v>72</v>
      </c>
      <c r="D2796" t="n">
        <v>2</v>
      </c>
      <c r="E2796" t="s">
        <v>621</v>
      </c>
      <c r="F2796" t="n">
        <v>-1</v>
      </c>
      <c r="G2796" t="s">
        <v>74</v>
      </c>
      <c r="H2796" t="s">
        <v>75</v>
      </c>
      <c r="I2796" t="s"/>
      <c r="J2796" t="s">
        <v>74</v>
      </c>
      <c r="K2796" t="n">
        <v>103</v>
      </c>
      <c r="L2796" t="s">
        <v>76</v>
      </c>
      <c r="M2796" t="s"/>
      <c r="N2796" t="s">
        <v>146</v>
      </c>
      <c r="O2796" t="s">
        <v>78</v>
      </c>
      <c r="P2796" t="s">
        <v>621</v>
      </c>
      <c r="Q2796" t="s"/>
      <c r="R2796" t="s">
        <v>220</v>
      </c>
      <c r="S2796" t="s">
        <v>147</v>
      </c>
      <c r="T2796" t="s">
        <v>81</v>
      </c>
      <c r="U2796" t="s">
        <v>82</v>
      </c>
      <c r="V2796" t="s">
        <v>83</v>
      </c>
      <c r="W2796" t="s">
        <v>84</v>
      </c>
      <c r="X2796" t="s"/>
      <c r="Y2796" t="s">
        <v>85</v>
      </c>
      <c r="Z2796">
        <f>HYPERLINK("https://hotel-media.eclerx.com/savepage/tk_15468538837540915_sr_273.html","info")</f>
        <v/>
      </c>
      <c r="AA2796" t="n">
        <v>-2959614</v>
      </c>
      <c r="AB2796" t="s"/>
      <c r="AC2796" t="s"/>
      <c r="AD2796" t="s">
        <v>86</v>
      </c>
      <c r="AE2796" t="s"/>
      <c r="AF2796" t="s"/>
      <c r="AG2796" t="s"/>
      <c r="AH2796" t="s"/>
      <c r="AI2796" t="s"/>
      <c r="AJ2796" t="s"/>
      <c r="AK2796" t="s">
        <v>87</v>
      </c>
      <c r="AL2796" t="s"/>
      <c r="AM2796" t="s"/>
      <c r="AN2796" t="s">
        <v>87</v>
      </c>
      <c r="AO2796" t="s"/>
      <c r="AP2796" t="n">
        <v>114</v>
      </c>
      <c r="AQ2796" t="s">
        <v>88</v>
      </c>
      <c r="AR2796" t="s">
        <v>133</v>
      </c>
      <c r="AS2796" t="s"/>
      <c r="AT2796" t="s">
        <v>90</v>
      </c>
      <c r="AU2796" t="s"/>
      <c r="AV2796" t="s"/>
      <c r="AW2796" t="s"/>
      <c r="AX2796" t="s"/>
      <c r="AY2796" t="n">
        <v>2959614</v>
      </c>
      <c r="AZ2796" t="s">
        <v>623</v>
      </c>
      <c r="BA2796" t="s"/>
      <c r="BB2796" t="n">
        <v>27813</v>
      </c>
      <c r="BC2796" t="n">
        <v>53.553608173074</v>
      </c>
      <c r="BD2796" t="n">
        <v>53.553608173074</v>
      </c>
      <c r="BE2796" t="s"/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92</v>
      </c>
    </row>
    <row r="2797" spans="1:70">
      <c r="A2797" t="s">
        <v>70</v>
      </c>
      <c r="B2797" t="s">
        <v>71</v>
      </c>
      <c r="C2797" t="s">
        <v>72</v>
      </c>
      <c r="D2797" t="n">
        <v>2</v>
      </c>
      <c r="E2797" t="s">
        <v>621</v>
      </c>
      <c r="F2797" t="n">
        <v>-1</v>
      </c>
      <c r="G2797" t="s">
        <v>74</v>
      </c>
      <c r="H2797" t="s">
        <v>75</v>
      </c>
      <c r="I2797" t="s"/>
      <c r="J2797" t="s">
        <v>74</v>
      </c>
      <c r="K2797" t="n">
        <v>105</v>
      </c>
      <c r="L2797" t="s">
        <v>76</v>
      </c>
      <c r="M2797" t="s"/>
      <c r="N2797" t="s">
        <v>627</v>
      </c>
      <c r="O2797" t="s">
        <v>78</v>
      </c>
      <c r="P2797" t="s">
        <v>621</v>
      </c>
      <c r="Q2797" t="s"/>
      <c r="R2797" t="s">
        <v>220</v>
      </c>
      <c r="S2797" t="s">
        <v>387</v>
      </c>
      <c r="T2797" t="s">
        <v>81</v>
      </c>
      <c r="U2797" t="s">
        <v>82</v>
      </c>
      <c r="V2797" t="s">
        <v>83</v>
      </c>
      <c r="W2797" t="s">
        <v>84</v>
      </c>
      <c r="X2797" t="s"/>
      <c r="Y2797" t="s">
        <v>85</v>
      </c>
      <c r="Z2797">
        <f>HYPERLINK("https://hotel-media.eclerx.com/savepage/tk_15468538837540915_sr_273.html","info")</f>
        <v/>
      </c>
      <c r="AA2797" t="n">
        <v>-2959614</v>
      </c>
      <c r="AB2797" t="s"/>
      <c r="AC2797" t="s"/>
      <c r="AD2797" t="s">
        <v>86</v>
      </c>
      <c r="AE2797" t="s"/>
      <c r="AF2797" t="s"/>
      <c r="AG2797" t="s"/>
      <c r="AH2797" t="s"/>
      <c r="AI2797" t="s"/>
      <c r="AJ2797" t="s"/>
      <c r="AK2797" t="s">
        <v>87</v>
      </c>
      <c r="AL2797" t="s"/>
      <c r="AM2797" t="s"/>
      <c r="AN2797" t="s">
        <v>87</v>
      </c>
      <c r="AO2797" t="s"/>
      <c r="AP2797" t="n">
        <v>114</v>
      </c>
      <c r="AQ2797" t="s">
        <v>88</v>
      </c>
      <c r="AR2797" t="s">
        <v>89</v>
      </c>
      <c r="AS2797" t="s"/>
      <c r="AT2797" t="s">
        <v>90</v>
      </c>
      <c r="AU2797" t="s"/>
      <c r="AV2797" t="s"/>
      <c r="AW2797" t="s"/>
      <c r="AX2797" t="s"/>
      <c r="AY2797" t="n">
        <v>2959614</v>
      </c>
      <c r="AZ2797" t="s">
        <v>623</v>
      </c>
      <c r="BA2797" t="s"/>
      <c r="BB2797" t="n">
        <v>27813</v>
      </c>
      <c r="BC2797" t="n">
        <v>53.553608173074</v>
      </c>
      <c r="BD2797" t="n">
        <v>53.553608173074</v>
      </c>
      <c r="BE2797" t="s"/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92</v>
      </c>
    </row>
    <row r="2798" spans="1:70">
      <c r="A2798" t="s">
        <v>70</v>
      </c>
      <c r="B2798" t="s">
        <v>71</v>
      </c>
      <c r="C2798" t="s">
        <v>72</v>
      </c>
      <c r="D2798" t="n">
        <v>2</v>
      </c>
      <c r="E2798" t="s">
        <v>621</v>
      </c>
      <c r="F2798" t="n">
        <v>-1</v>
      </c>
      <c r="G2798" t="s">
        <v>74</v>
      </c>
      <c r="H2798" t="s">
        <v>75</v>
      </c>
      <c r="I2798" t="s"/>
      <c r="J2798" t="s">
        <v>74</v>
      </c>
      <c r="K2798" t="n">
        <v>105</v>
      </c>
      <c r="L2798" t="s">
        <v>76</v>
      </c>
      <c r="M2798" t="s"/>
      <c r="N2798" t="s">
        <v>624</v>
      </c>
      <c r="O2798" t="s">
        <v>78</v>
      </c>
      <c r="P2798" t="s">
        <v>621</v>
      </c>
      <c r="Q2798" t="s"/>
      <c r="R2798" t="s">
        <v>220</v>
      </c>
      <c r="S2798" t="s">
        <v>387</v>
      </c>
      <c r="T2798" t="s">
        <v>81</v>
      </c>
      <c r="U2798" t="s">
        <v>82</v>
      </c>
      <c r="V2798" t="s">
        <v>83</v>
      </c>
      <c r="W2798" t="s">
        <v>84</v>
      </c>
      <c r="X2798" t="s"/>
      <c r="Y2798" t="s">
        <v>85</v>
      </c>
      <c r="Z2798">
        <f>HYPERLINK("https://hotel-media.eclerx.com/savepage/tk_15468538837540915_sr_273.html","info")</f>
        <v/>
      </c>
      <c r="AA2798" t="n">
        <v>-2959614</v>
      </c>
      <c r="AB2798" t="s"/>
      <c r="AC2798" t="s"/>
      <c r="AD2798" t="s">
        <v>86</v>
      </c>
      <c r="AE2798" t="s"/>
      <c r="AF2798" t="s"/>
      <c r="AG2798" t="s"/>
      <c r="AH2798" t="s"/>
      <c r="AI2798" t="s"/>
      <c r="AJ2798" t="s"/>
      <c r="AK2798" t="s">
        <v>87</v>
      </c>
      <c r="AL2798" t="s"/>
      <c r="AM2798" t="s"/>
      <c r="AN2798" t="s">
        <v>87</v>
      </c>
      <c r="AO2798" t="s"/>
      <c r="AP2798" t="n">
        <v>114</v>
      </c>
      <c r="AQ2798" t="s">
        <v>88</v>
      </c>
      <c r="AR2798" t="s">
        <v>130</v>
      </c>
      <c r="AS2798" t="s"/>
      <c r="AT2798" t="s">
        <v>90</v>
      </c>
      <c r="AU2798" t="s"/>
      <c r="AV2798" t="s"/>
      <c r="AW2798" t="s"/>
      <c r="AX2798" t="s"/>
      <c r="AY2798" t="n">
        <v>2959614</v>
      </c>
      <c r="AZ2798" t="s">
        <v>623</v>
      </c>
      <c r="BA2798" t="s"/>
      <c r="BB2798" t="n">
        <v>27813</v>
      </c>
      <c r="BC2798" t="n">
        <v>53.553608173074</v>
      </c>
      <c r="BD2798" t="n">
        <v>53.553608173074</v>
      </c>
      <c r="BE2798" t="s"/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92</v>
      </c>
    </row>
    <row r="2799" spans="1:70">
      <c r="A2799" t="s">
        <v>70</v>
      </c>
      <c r="B2799" t="s">
        <v>71</v>
      </c>
      <c r="C2799" t="s">
        <v>72</v>
      </c>
      <c r="D2799" t="n">
        <v>2</v>
      </c>
      <c r="E2799" t="s">
        <v>621</v>
      </c>
      <c r="F2799" t="n">
        <v>-1</v>
      </c>
      <c r="G2799" t="s">
        <v>74</v>
      </c>
      <c r="H2799" t="s">
        <v>75</v>
      </c>
      <c r="I2799" t="s"/>
      <c r="J2799" t="s">
        <v>74</v>
      </c>
      <c r="K2799" t="n">
        <v>106</v>
      </c>
      <c r="L2799" t="s">
        <v>76</v>
      </c>
      <c r="M2799" t="s"/>
      <c r="N2799" t="s">
        <v>643</v>
      </c>
      <c r="O2799" t="s">
        <v>78</v>
      </c>
      <c r="P2799" t="s">
        <v>621</v>
      </c>
      <c r="Q2799" t="s"/>
      <c r="R2799" t="s">
        <v>220</v>
      </c>
      <c r="S2799" t="s">
        <v>557</v>
      </c>
      <c r="T2799" t="s">
        <v>81</v>
      </c>
      <c r="U2799" t="s">
        <v>82</v>
      </c>
      <c r="V2799" t="s">
        <v>83</v>
      </c>
      <c r="W2799" t="s">
        <v>97</v>
      </c>
      <c r="X2799" t="s"/>
      <c r="Y2799" t="s">
        <v>85</v>
      </c>
      <c r="Z2799">
        <f>HYPERLINK("https://hotel-media.eclerx.com/savepage/tk_15468538837540915_sr_273.html","info")</f>
        <v/>
      </c>
      <c r="AA2799" t="n">
        <v>-2959614</v>
      </c>
      <c r="AB2799" t="s"/>
      <c r="AC2799" t="s"/>
      <c r="AD2799" t="s">
        <v>86</v>
      </c>
      <c r="AE2799" t="s"/>
      <c r="AF2799" t="s"/>
      <c r="AG2799" t="s"/>
      <c r="AH2799" t="s"/>
      <c r="AI2799" t="s"/>
      <c r="AJ2799" t="s"/>
      <c r="AK2799" t="s">
        <v>87</v>
      </c>
      <c r="AL2799" t="s"/>
      <c r="AM2799" t="s"/>
      <c r="AN2799" t="s">
        <v>87</v>
      </c>
      <c r="AO2799" t="s"/>
      <c r="AP2799" t="n">
        <v>114</v>
      </c>
      <c r="AQ2799" t="s">
        <v>88</v>
      </c>
      <c r="AR2799" t="s">
        <v>89</v>
      </c>
      <c r="AS2799" t="s"/>
      <c r="AT2799" t="s">
        <v>90</v>
      </c>
      <c r="AU2799" t="s"/>
      <c r="AV2799" t="s"/>
      <c r="AW2799" t="s"/>
      <c r="AX2799" t="s"/>
      <c r="AY2799" t="n">
        <v>2959614</v>
      </c>
      <c r="AZ2799" t="s">
        <v>623</v>
      </c>
      <c r="BA2799" t="s"/>
      <c r="BB2799" t="n">
        <v>27813</v>
      </c>
      <c r="BC2799" t="n">
        <v>53.553608173074</v>
      </c>
      <c r="BD2799" t="n">
        <v>53.553608173074</v>
      </c>
      <c r="BE2799" t="s"/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92</v>
      </c>
    </row>
    <row r="2800" spans="1:70">
      <c r="A2800" t="s">
        <v>70</v>
      </c>
      <c r="B2800" t="s">
        <v>71</v>
      </c>
      <c r="C2800" t="s">
        <v>72</v>
      </c>
      <c r="D2800" t="n">
        <v>2</v>
      </c>
      <c r="E2800" t="s">
        <v>621</v>
      </c>
      <c r="F2800" t="n">
        <v>-1</v>
      </c>
      <c r="G2800" t="s">
        <v>74</v>
      </c>
      <c r="H2800" t="s">
        <v>75</v>
      </c>
      <c r="I2800" t="s"/>
      <c r="J2800" t="s">
        <v>74</v>
      </c>
      <c r="K2800" t="n">
        <v>107</v>
      </c>
      <c r="L2800" t="s">
        <v>76</v>
      </c>
      <c r="M2800" t="s"/>
      <c r="N2800" t="s">
        <v>642</v>
      </c>
      <c r="O2800" t="s">
        <v>78</v>
      </c>
      <c r="P2800" t="s">
        <v>621</v>
      </c>
      <c r="Q2800" t="s"/>
      <c r="R2800" t="s">
        <v>220</v>
      </c>
      <c r="S2800" t="s">
        <v>300</v>
      </c>
      <c r="T2800" t="s">
        <v>81</v>
      </c>
      <c r="U2800" t="s">
        <v>82</v>
      </c>
      <c r="V2800" t="s">
        <v>83</v>
      </c>
      <c r="W2800" t="s">
        <v>97</v>
      </c>
      <c r="X2800" t="s"/>
      <c r="Y2800" t="s">
        <v>85</v>
      </c>
      <c r="Z2800">
        <f>HYPERLINK("https://hotel-media.eclerx.com/savepage/tk_15468538837540915_sr_273.html","info")</f>
        <v/>
      </c>
      <c r="AA2800" t="n">
        <v>-2959614</v>
      </c>
      <c r="AB2800" t="s"/>
      <c r="AC2800" t="s"/>
      <c r="AD2800" t="s">
        <v>86</v>
      </c>
      <c r="AE2800" t="s"/>
      <c r="AF2800" t="s"/>
      <c r="AG2800" t="s"/>
      <c r="AH2800" t="s"/>
      <c r="AI2800" t="s"/>
      <c r="AJ2800" t="s"/>
      <c r="AK2800" t="s">
        <v>87</v>
      </c>
      <c r="AL2800" t="s"/>
      <c r="AM2800" t="s"/>
      <c r="AN2800" t="s">
        <v>87</v>
      </c>
      <c r="AO2800" t="s"/>
      <c r="AP2800" t="n">
        <v>114</v>
      </c>
      <c r="AQ2800" t="s">
        <v>88</v>
      </c>
      <c r="AR2800" t="s">
        <v>114</v>
      </c>
      <c r="AS2800" t="s"/>
      <c r="AT2800" t="s">
        <v>90</v>
      </c>
      <c r="AU2800" t="s"/>
      <c r="AV2800" t="s"/>
      <c r="AW2800" t="s"/>
      <c r="AX2800" t="s"/>
      <c r="AY2800" t="n">
        <v>2959614</v>
      </c>
      <c r="AZ2800" t="s">
        <v>623</v>
      </c>
      <c r="BA2800" t="s"/>
      <c r="BB2800" t="n">
        <v>27813</v>
      </c>
      <c r="BC2800" t="n">
        <v>53.553608173074</v>
      </c>
      <c r="BD2800" t="n">
        <v>53.553608173074</v>
      </c>
      <c r="BE2800" t="s"/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92</v>
      </c>
    </row>
    <row r="2801" spans="1:70">
      <c r="A2801" t="s">
        <v>70</v>
      </c>
      <c r="B2801" t="s">
        <v>71</v>
      </c>
      <c r="C2801" t="s">
        <v>72</v>
      </c>
      <c r="D2801" t="n">
        <v>2</v>
      </c>
      <c r="E2801" t="s">
        <v>621</v>
      </c>
      <c r="F2801" t="n">
        <v>-1</v>
      </c>
      <c r="G2801" t="s">
        <v>74</v>
      </c>
      <c r="H2801" t="s">
        <v>75</v>
      </c>
      <c r="I2801" t="s"/>
      <c r="J2801" t="s">
        <v>74</v>
      </c>
      <c r="K2801" t="n">
        <v>108</v>
      </c>
      <c r="L2801" t="s">
        <v>76</v>
      </c>
      <c r="M2801" t="s"/>
      <c r="N2801" t="s">
        <v>289</v>
      </c>
      <c r="O2801" t="s">
        <v>78</v>
      </c>
      <c r="P2801" t="s">
        <v>621</v>
      </c>
      <c r="Q2801" t="s"/>
      <c r="R2801" t="s">
        <v>220</v>
      </c>
      <c r="S2801" t="s">
        <v>644</v>
      </c>
      <c r="T2801" t="s">
        <v>81</v>
      </c>
      <c r="U2801" t="s">
        <v>82</v>
      </c>
      <c r="V2801" t="s">
        <v>83</v>
      </c>
      <c r="W2801" t="s">
        <v>84</v>
      </c>
      <c r="X2801" t="s"/>
      <c r="Y2801" t="s">
        <v>85</v>
      </c>
      <c r="Z2801">
        <f>HYPERLINK("https://hotel-media.eclerx.com/savepage/tk_15468538837540915_sr_273.html","info")</f>
        <v/>
      </c>
      <c r="AA2801" t="n">
        <v>-2959614</v>
      </c>
      <c r="AB2801" t="s"/>
      <c r="AC2801" t="s"/>
      <c r="AD2801" t="s">
        <v>86</v>
      </c>
      <c r="AE2801" t="s"/>
      <c r="AF2801" t="s"/>
      <c r="AG2801" t="s"/>
      <c r="AH2801" t="s"/>
      <c r="AI2801" t="s"/>
      <c r="AJ2801" t="s"/>
      <c r="AK2801" t="s">
        <v>87</v>
      </c>
      <c r="AL2801" t="s"/>
      <c r="AM2801" t="s"/>
      <c r="AN2801" t="s">
        <v>87</v>
      </c>
      <c r="AO2801" t="s"/>
      <c r="AP2801" t="n">
        <v>114</v>
      </c>
      <c r="AQ2801" t="s">
        <v>88</v>
      </c>
      <c r="AR2801" t="s">
        <v>89</v>
      </c>
      <c r="AS2801" t="s"/>
      <c r="AT2801" t="s">
        <v>90</v>
      </c>
      <c r="AU2801" t="s"/>
      <c r="AV2801" t="s"/>
      <c r="AW2801" t="s"/>
      <c r="AX2801" t="s"/>
      <c r="AY2801" t="n">
        <v>2959614</v>
      </c>
      <c r="AZ2801" t="s">
        <v>623</v>
      </c>
      <c r="BA2801" t="s"/>
      <c r="BB2801" t="n">
        <v>27813</v>
      </c>
      <c r="BC2801" t="n">
        <v>53.553608173074</v>
      </c>
      <c r="BD2801" t="n">
        <v>53.553608173074</v>
      </c>
      <c r="BE2801" t="s"/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92</v>
      </c>
    </row>
    <row r="2802" spans="1:70">
      <c r="A2802" t="s">
        <v>70</v>
      </c>
      <c r="B2802" t="s">
        <v>71</v>
      </c>
      <c r="C2802" t="s">
        <v>72</v>
      </c>
      <c r="D2802" t="n">
        <v>2</v>
      </c>
      <c r="E2802" t="s">
        <v>621</v>
      </c>
      <c r="F2802" t="n">
        <v>-1</v>
      </c>
      <c r="G2802" t="s">
        <v>74</v>
      </c>
      <c r="H2802" t="s">
        <v>75</v>
      </c>
      <c r="I2802" t="s"/>
      <c r="J2802" t="s">
        <v>74</v>
      </c>
      <c r="K2802" t="n">
        <v>108</v>
      </c>
      <c r="L2802" t="s">
        <v>76</v>
      </c>
      <c r="M2802" t="s"/>
      <c r="N2802" t="s">
        <v>128</v>
      </c>
      <c r="O2802" t="s">
        <v>78</v>
      </c>
      <c r="P2802" t="s">
        <v>621</v>
      </c>
      <c r="Q2802" t="s"/>
      <c r="R2802" t="s">
        <v>220</v>
      </c>
      <c r="S2802" t="s">
        <v>644</v>
      </c>
      <c r="T2802" t="s">
        <v>81</v>
      </c>
      <c r="U2802" t="s">
        <v>82</v>
      </c>
      <c r="V2802" t="s">
        <v>83</v>
      </c>
      <c r="W2802" t="s">
        <v>84</v>
      </c>
      <c r="X2802" t="s"/>
      <c r="Y2802" t="s">
        <v>85</v>
      </c>
      <c r="Z2802">
        <f>HYPERLINK("https://hotel-media.eclerx.com/savepage/tk_15468538837540915_sr_273.html","info")</f>
        <v/>
      </c>
      <c r="AA2802" t="n">
        <v>-2959614</v>
      </c>
      <c r="AB2802" t="s"/>
      <c r="AC2802" t="s"/>
      <c r="AD2802" t="s">
        <v>86</v>
      </c>
      <c r="AE2802" t="s"/>
      <c r="AF2802" t="s"/>
      <c r="AG2802" t="s"/>
      <c r="AH2802" t="s"/>
      <c r="AI2802" t="s"/>
      <c r="AJ2802" t="s"/>
      <c r="AK2802" t="s">
        <v>87</v>
      </c>
      <c r="AL2802" t="s"/>
      <c r="AM2802" t="s"/>
      <c r="AN2802" t="s">
        <v>87</v>
      </c>
      <c r="AO2802" t="s"/>
      <c r="AP2802" t="n">
        <v>114</v>
      </c>
      <c r="AQ2802" t="s">
        <v>88</v>
      </c>
      <c r="AR2802" t="s">
        <v>119</v>
      </c>
      <c r="AS2802" t="s"/>
      <c r="AT2802" t="s">
        <v>90</v>
      </c>
      <c r="AU2802" t="s"/>
      <c r="AV2802" t="s"/>
      <c r="AW2802" t="s"/>
      <c r="AX2802" t="s"/>
      <c r="AY2802" t="n">
        <v>2959614</v>
      </c>
      <c r="AZ2802" t="s">
        <v>623</v>
      </c>
      <c r="BA2802" t="s"/>
      <c r="BB2802" t="n">
        <v>27813</v>
      </c>
      <c r="BC2802" t="n">
        <v>53.553608173074</v>
      </c>
      <c r="BD2802" t="n">
        <v>53.553608173074</v>
      </c>
      <c r="BE2802" t="s"/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92</v>
      </c>
    </row>
    <row r="2803" spans="1:70">
      <c r="A2803" t="s">
        <v>70</v>
      </c>
      <c r="B2803" t="s">
        <v>71</v>
      </c>
      <c r="C2803" t="s">
        <v>72</v>
      </c>
      <c r="D2803" t="n">
        <v>2</v>
      </c>
      <c r="E2803" t="s">
        <v>621</v>
      </c>
      <c r="F2803" t="n">
        <v>-1</v>
      </c>
      <c r="G2803" t="s">
        <v>74</v>
      </c>
      <c r="H2803" t="s">
        <v>75</v>
      </c>
      <c r="I2803" t="s"/>
      <c r="J2803" t="s">
        <v>74</v>
      </c>
      <c r="K2803" t="n">
        <v>108</v>
      </c>
      <c r="L2803" t="s">
        <v>76</v>
      </c>
      <c r="M2803" t="s"/>
      <c r="N2803" t="s">
        <v>633</v>
      </c>
      <c r="O2803" t="s">
        <v>78</v>
      </c>
      <c r="P2803" t="s">
        <v>621</v>
      </c>
      <c r="Q2803" t="s"/>
      <c r="R2803" t="s">
        <v>220</v>
      </c>
      <c r="S2803" t="s">
        <v>644</v>
      </c>
      <c r="T2803" t="s">
        <v>81</v>
      </c>
      <c r="U2803" t="s">
        <v>82</v>
      </c>
      <c r="V2803" t="s">
        <v>83</v>
      </c>
      <c r="W2803" t="s">
        <v>84</v>
      </c>
      <c r="X2803" t="s"/>
      <c r="Y2803" t="s">
        <v>85</v>
      </c>
      <c r="Z2803">
        <f>HYPERLINK("https://hotel-media.eclerx.com/savepage/tk_15468538837540915_sr_273.html","info")</f>
        <v/>
      </c>
      <c r="AA2803" t="n">
        <v>-2959614</v>
      </c>
      <c r="AB2803" t="s"/>
      <c r="AC2803" t="s"/>
      <c r="AD2803" t="s">
        <v>86</v>
      </c>
      <c r="AE2803" t="s"/>
      <c r="AF2803" t="s"/>
      <c r="AG2803" t="s"/>
      <c r="AH2803" t="s"/>
      <c r="AI2803" t="s"/>
      <c r="AJ2803" t="s"/>
      <c r="AK2803" t="s">
        <v>87</v>
      </c>
      <c r="AL2803" t="s"/>
      <c r="AM2803" t="s"/>
      <c r="AN2803" t="s">
        <v>87</v>
      </c>
      <c r="AO2803" t="s"/>
      <c r="AP2803" t="n">
        <v>114</v>
      </c>
      <c r="AQ2803" t="s">
        <v>88</v>
      </c>
      <c r="AR2803" t="s">
        <v>123</v>
      </c>
      <c r="AS2803" t="s"/>
      <c r="AT2803" t="s">
        <v>90</v>
      </c>
      <c r="AU2803" t="s"/>
      <c r="AV2803" t="s"/>
      <c r="AW2803" t="s"/>
      <c r="AX2803" t="s"/>
      <c r="AY2803" t="n">
        <v>2959614</v>
      </c>
      <c r="AZ2803" t="s">
        <v>623</v>
      </c>
      <c r="BA2803" t="s"/>
      <c r="BB2803" t="n">
        <v>27813</v>
      </c>
      <c r="BC2803" t="n">
        <v>53.553608173074</v>
      </c>
      <c r="BD2803" t="n">
        <v>53.553608173074</v>
      </c>
      <c r="BE2803" t="s"/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92</v>
      </c>
    </row>
    <row r="2804" spans="1:70">
      <c r="A2804" t="s">
        <v>70</v>
      </c>
      <c r="B2804" t="s">
        <v>71</v>
      </c>
      <c r="C2804" t="s">
        <v>72</v>
      </c>
      <c r="D2804" t="n">
        <v>2</v>
      </c>
      <c r="E2804" t="s">
        <v>621</v>
      </c>
      <c r="F2804" t="n">
        <v>-1</v>
      </c>
      <c r="G2804" t="s">
        <v>74</v>
      </c>
      <c r="H2804" t="s">
        <v>75</v>
      </c>
      <c r="I2804" t="s"/>
      <c r="J2804" t="s">
        <v>74</v>
      </c>
      <c r="K2804" t="n">
        <v>109</v>
      </c>
      <c r="L2804" t="s">
        <v>76</v>
      </c>
      <c r="M2804" t="s"/>
      <c r="N2804" t="s">
        <v>645</v>
      </c>
      <c r="O2804" t="s">
        <v>78</v>
      </c>
      <c r="P2804" t="s">
        <v>621</v>
      </c>
      <c r="Q2804" t="s"/>
      <c r="R2804" t="s">
        <v>220</v>
      </c>
      <c r="S2804" t="s">
        <v>203</v>
      </c>
      <c r="T2804" t="s">
        <v>81</v>
      </c>
      <c r="U2804" t="s">
        <v>82</v>
      </c>
      <c r="V2804" t="s">
        <v>83</v>
      </c>
      <c r="W2804" t="s">
        <v>97</v>
      </c>
      <c r="X2804" t="s"/>
      <c r="Y2804" t="s">
        <v>85</v>
      </c>
      <c r="Z2804">
        <f>HYPERLINK("https://hotel-media.eclerx.com/savepage/tk_15468538837540915_sr_273.html","info")</f>
        <v/>
      </c>
      <c r="AA2804" t="n">
        <v>-2959614</v>
      </c>
      <c r="AB2804" t="s"/>
      <c r="AC2804" t="s"/>
      <c r="AD2804" t="s">
        <v>86</v>
      </c>
      <c r="AE2804" t="s"/>
      <c r="AF2804" t="s"/>
      <c r="AG2804" t="s"/>
      <c r="AH2804" t="s"/>
      <c r="AI2804" t="s"/>
      <c r="AJ2804" t="s"/>
      <c r="AK2804" t="s">
        <v>87</v>
      </c>
      <c r="AL2804" t="s"/>
      <c r="AM2804" t="s"/>
      <c r="AN2804" t="s">
        <v>87</v>
      </c>
      <c r="AO2804" t="s"/>
      <c r="AP2804" t="n">
        <v>114</v>
      </c>
      <c r="AQ2804" t="s">
        <v>88</v>
      </c>
      <c r="AR2804" t="s">
        <v>89</v>
      </c>
      <c r="AS2804" t="s"/>
      <c r="AT2804" t="s">
        <v>90</v>
      </c>
      <c r="AU2804" t="s"/>
      <c r="AV2804" t="s"/>
      <c r="AW2804" t="s"/>
      <c r="AX2804" t="s"/>
      <c r="AY2804" t="n">
        <v>2959614</v>
      </c>
      <c r="AZ2804" t="s">
        <v>623</v>
      </c>
      <c r="BA2804" t="s"/>
      <c r="BB2804" t="n">
        <v>27813</v>
      </c>
      <c r="BC2804" t="n">
        <v>53.553608173074</v>
      </c>
      <c r="BD2804" t="n">
        <v>53.553608173074</v>
      </c>
      <c r="BE2804" t="s"/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92</v>
      </c>
    </row>
    <row r="2805" spans="1:70">
      <c r="A2805" t="s">
        <v>70</v>
      </c>
      <c r="B2805" t="s">
        <v>71</v>
      </c>
      <c r="C2805" t="s">
        <v>72</v>
      </c>
      <c r="D2805" t="n">
        <v>2</v>
      </c>
      <c r="E2805" t="s">
        <v>621</v>
      </c>
      <c r="F2805" t="n">
        <v>-1</v>
      </c>
      <c r="G2805" t="s">
        <v>74</v>
      </c>
      <c r="H2805" t="s">
        <v>75</v>
      </c>
      <c r="I2805" t="s"/>
      <c r="J2805" t="s">
        <v>74</v>
      </c>
      <c r="K2805" t="n">
        <v>109</v>
      </c>
      <c r="L2805" t="s">
        <v>76</v>
      </c>
      <c r="M2805" t="s"/>
      <c r="N2805" t="s">
        <v>646</v>
      </c>
      <c r="O2805" t="s">
        <v>78</v>
      </c>
      <c r="P2805" t="s">
        <v>621</v>
      </c>
      <c r="Q2805" t="s"/>
      <c r="R2805" t="s">
        <v>220</v>
      </c>
      <c r="S2805" t="s">
        <v>203</v>
      </c>
      <c r="T2805" t="s">
        <v>81</v>
      </c>
      <c r="U2805" t="s">
        <v>82</v>
      </c>
      <c r="V2805" t="s">
        <v>83</v>
      </c>
      <c r="W2805" t="s">
        <v>84</v>
      </c>
      <c r="X2805" t="s"/>
      <c r="Y2805" t="s">
        <v>85</v>
      </c>
      <c r="Z2805">
        <f>HYPERLINK("https://hotel-media.eclerx.com/savepage/tk_15468538837540915_sr_273.html","info")</f>
        <v/>
      </c>
      <c r="AA2805" t="n">
        <v>-2959614</v>
      </c>
      <c r="AB2805" t="s"/>
      <c r="AC2805" t="s"/>
      <c r="AD2805" t="s">
        <v>86</v>
      </c>
      <c r="AE2805" t="s"/>
      <c r="AF2805" t="s"/>
      <c r="AG2805" t="s"/>
      <c r="AH2805" t="s"/>
      <c r="AI2805" t="s"/>
      <c r="AJ2805" t="s"/>
      <c r="AK2805" t="s">
        <v>87</v>
      </c>
      <c r="AL2805" t="s"/>
      <c r="AM2805" t="s"/>
      <c r="AN2805" t="s">
        <v>87</v>
      </c>
      <c r="AO2805" t="s"/>
      <c r="AP2805" t="n">
        <v>114</v>
      </c>
      <c r="AQ2805" t="s">
        <v>88</v>
      </c>
      <c r="AR2805" t="s">
        <v>89</v>
      </c>
      <c r="AS2805" t="s"/>
      <c r="AT2805" t="s">
        <v>90</v>
      </c>
      <c r="AU2805" t="s"/>
      <c r="AV2805" t="s"/>
      <c r="AW2805" t="s"/>
      <c r="AX2805" t="s"/>
      <c r="AY2805" t="n">
        <v>2959614</v>
      </c>
      <c r="AZ2805" t="s">
        <v>623</v>
      </c>
      <c r="BA2805" t="s"/>
      <c r="BB2805" t="n">
        <v>27813</v>
      </c>
      <c r="BC2805" t="n">
        <v>53.553608173074</v>
      </c>
      <c r="BD2805" t="n">
        <v>53.553608173074</v>
      </c>
      <c r="BE2805" t="s"/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92</v>
      </c>
    </row>
    <row r="2806" spans="1:70">
      <c r="A2806" t="s">
        <v>70</v>
      </c>
      <c r="B2806" t="s">
        <v>71</v>
      </c>
      <c r="C2806" t="s">
        <v>72</v>
      </c>
      <c r="D2806" t="n">
        <v>2</v>
      </c>
      <c r="E2806" t="s">
        <v>621</v>
      </c>
      <c r="F2806" t="n">
        <v>-1</v>
      </c>
      <c r="G2806" t="s">
        <v>74</v>
      </c>
      <c r="H2806" t="s">
        <v>75</v>
      </c>
      <c r="I2806" t="s"/>
      <c r="J2806" t="s">
        <v>74</v>
      </c>
      <c r="K2806" t="n">
        <v>109</v>
      </c>
      <c r="L2806" t="s">
        <v>76</v>
      </c>
      <c r="M2806" t="s"/>
      <c r="N2806" t="s">
        <v>128</v>
      </c>
      <c r="O2806" t="s">
        <v>78</v>
      </c>
      <c r="P2806" t="s">
        <v>621</v>
      </c>
      <c r="Q2806" t="s"/>
      <c r="R2806" t="s">
        <v>220</v>
      </c>
      <c r="S2806" t="s">
        <v>203</v>
      </c>
      <c r="T2806" t="s">
        <v>81</v>
      </c>
      <c r="U2806" t="s">
        <v>82</v>
      </c>
      <c r="V2806" t="s">
        <v>83</v>
      </c>
      <c r="W2806" t="s">
        <v>84</v>
      </c>
      <c r="X2806" t="s"/>
      <c r="Y2806" t="s">
        <v>85</v>
      </c>
      <c r="Z2806">
        <f>HYPERLINK("https://hotel-media.eclerx.com/savepage/tk_15468538837540915_sr_273.html","info")</f>
        <v/>
      </c>
      <c r="AA2806" t="n">
        <v>-2959614</v>
      </c>
      <c r="AB2806" t="s"/>
      <c r="AC2806" t="s"/>
      <c r="AD2806" t="s">
        <v>86</v>
      </c>
      <c r="AE2806" t="s"/>
      <c r="AF2806" t="s"/>
      <c r="AG2806" t="s"/>
      <c r="AH2806" t="s"/>
      <c r="AI2806" t="s"/>
      <c r="AJ2806" t="s"/>
      <c r="AK2806" t="s">
        <v>87</v>
      </c>
      <c r="AL2806" t="s"/>
      <c r="AM2806" t="s"/>
      <c r="AN2806" t="s">
        <v>87</v>
      </c>
      <c r="AO2806" t="s"/>
      <c r="AP2806" t="n">
        <v>114</v>
      </c>
      <c r="AQ2806" t="s">
        <v>88</v>
      </c>
      <c r="AR2806" t="s">
        <v>130</v>
      </c>
      <c r="AS2806" t="s"/>
      <c r="AT2806" t="s">
        <v>90</v>
      </c>
      <c r="AU2806" t="s"/>
      <c r="AV2806" t="s"/>
      <c r="AW2806" t="s"/>
      <c r="AX2806" t="s"/>
      <c r="AY2806" t="n">
        <v>2959614</v>
      </c>
      <c r="AZ2806" t="s">
        <v>623</v>
      </c>
      <c r="BA2806" t="s"/>
      <c r="BB2806" t="n">
        <v>27813</v>
      </c>
      <c r="BC2806" t="n">
        <v>53.553608173074</v>
      </c>
      <c r="BD2806" t="n">
        <v>53.553608173074</v>
      </c>
      <c r="BE2806" t="s"/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92</v>
      </c>
    </row>
    <row r="2807" spans="1:70">
      <c r="A2807" t="s">
        <v>70</v>
      </c>
      <c r="B2807" t="s">
        <v>71</v>
      </c>
      <c r="C2807" t="s">
        <v>72</v>
      </c>
      <c r="D2807" t="n">
        <v>2</v>
      </c>
      <c r="E2807" t="s">
        <v>621</v>
      </c>
      <c r="F2807" t="n">
        <v>-1</v>
      </c>
      <c r="G2807" t="s">
        <v>74</v>
      </c>
      <c r="H2807" t="s">
        <v>75</v>
      </c>
      <c r="I2807" t="s"/>
      <c r="J2807" t="s">
        <v>74</v>
      </c>
      <c r="K2807" t="n">
        <v>109</v>
      </c>
      <c r="L2807" t="s">
        <v>76</v>
      </c>
      <c r="M2807" t="s"/>
      <c r="N2807" t="s">
        <v>643</v>
      </c>
      <c r="O2807" t="s">
        <v>78</v>
      </c>
      <c r="P2807" t="s">
        <v>621</v>
      </c>
      <c r="Q2807" t="s"/>
      <c r="R2807" t="s">
        <v>220</v>
      </c>
      <c r="S2807" t="s">
        <v>203</v>
      </c>
      <c r="T2807" t="s">
        <v>81</v>
      </c>
      <c r="U2807" t="s">
        <v>82</v>
      </c>
      <c r="V2807" t="s">
        <v>83</v>
      </c>
      <c r="W2807" t="s">
        <v>97</v>
      </c>
      <c r="X2807" t="s"/>
      <c r="Y2807" t="s">
        <v>85</v>
      </c>
      <c r="Z2807">
        <f>HYPERLINK("https://hotel-media.eclerx.com/savepage/tk_15468538837540915_sr_273.html","info")</f>
        <v/>
      </c>
      <c r="AA2807" t="n">
        <v>-2959614</v>
      </c>
      <c r="AB2807" t="s"/>
      <c r="AC2807" t="s"/>
      <c r="AD2807" t="s">
        <v>86</v>
      </c>
      <c r="AE2807" t="s"/>
      <c r="AF2807" t="s"/>
      <c r="AG2807" t="s"/>
      <c r="AH2807" t="s"/>
      <c r="AI2807" t="s"/>
      <c r="AJ2807" t="s"/>
      <c r="AK2807" t="s">
        <v>87</v>
      </c>
      <c r="AL2807" t="s"/>
      <c r="AM2807" t="s"/>
      <c r="AN2807" t="s">
        <v>87</v>
      </c>
      <c r="AO2807" t="s"/>
      <c r="AP2807" t="n">
        <v>114</v>
      </c>
      <c r="AQ2807" t="s">
        <v>88</v>
      </c>
      <c r="AR2807" t="s">
        <v>114</v>
      </c>
      <c r="AS2807" t="s"/>
      <c r="AT2807" t="s">
        <v>90</v>
      </c>
      <c r="AU2807" t="s"/>
      <c r="AV2807" t="s"/>
      <c r="AW2807" t="s"/>
      <c r="AX2807" t="s"/>
      <c r="AY2807" t="n">
        <v>2959614</v>
      </c>
      <c r="AZ2807" t="s">
        <v>623</v>
      </c>
      <c r="BA2807" t="s"/>
      <c r="BB2807" t="n">
        <v>27813</v>
      </c>
      <c r="BC2807" t="n">
        <v>53.553608173074</v>
      </c>
      <c r="BD2807" t="n">
        <v>53.553608173074</v>
      </c>
      <c r="BE2807" t="s"/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92</v>
      </c>
    </row>
    <row r="2808" spans="1:70">
      <c r="A2808" t="s">
        <v>70</v>
      </c>
      <c r="B2808" t="s">
        <v>71</v>
      </c>
      <c r="C2808" t="s">
        <v>72</v>
      </c>
      <c r="D2808" t="n">
        <v>2</v>
      </c>
      <c r="E2808" t="s">
        <v>621</v>
      </c>
      <c r="F2808" t="n">
        <v>-1</v>
      </c>
      <c r="G2808" t="s">
        <v>74</v>
      </c>
      <c r="H2808" t="s">
        <v>75</v>
      </c>
      <c r="I2808" t="s"/>
      <c r="J2808" t="s">
        <v>74</v>
      </c>
      <c r="K2808" t="n">
        <v>110</v>
      </c>
      <c r="L2808" t="s">
        <v>76</v>
      </c>
      <c r="M2808" t="s"/>
      <c r="N2808" t="s">
        <v>628</v>
      </c>
      <c r="O2808" t="s">
        <v>78</v>
      </c>
      <c r="P2808" t="s">
        <v>621</v>
      </c>
      <c r="Q2808" t="s"/>
      <c r="R2808" t="s">
        <v>220</v>
      </c>
      <c r="S2808" t="s">
        <v>106</v>
      </c>
      <c r="T2808" t="s">
        <v>81</v>
      </c>
      <c r="U2808" t="s">
        <v>82</v>
      </c>
      <c r="V2808" t="s">
        <v>83</v>
      </c>
      <c r="W2808" t="s">
        <v>84</v>
      </c>
      <c r="X2808" t="s"/>
      <c r="Y2808" t="s">
        <v>85</v>
      </c>
      <c r="Z2808">
        <f>HYPERLINK("https://hotel-media.eclerx.com/savepage/tk_15468538837540915_sr_273.html","info")</f>
        <v/>
      </c>
      <c r="AA2808" t="n">
        <v>-2959614</v>
      </c>
      <c r="AB2808" t="s"/>
      <c r="AC2808" t="s"/>
      <c r="AD2808" t="s">
        <v>86</v>
      </c>
      <c r="AE2808" t="s"/>
      <c r="AF2808" t="s"/>
      <c r="AG2808" t="s"/>
      <c r="AH2808" t="s"/>
      <c r="AI2808" t="s"/>
      <c r="AJ2808" t="s"/>
      <c r="AK2808" t="s">
        <v>87</v>
      </c>
      <c r="AL2808" t="s"/>
      <c r="AM2808" t="s"/>
      <c r="AN2808" t="s">
        <v>87</v>
      </c>
      <c r="AO2808" t="s"/>
      <c r="AP2808" t="n">
        <v>114</v>
      </c>
      <c r="AQ2808" t="s">
        <v>88</v>
      </c>
      <c r="AR2808" t="s">
        <v>133</v>
      </c>
      <c r="AS2808" t="s"/>
      <c r="AT2808" t="s">
        <v>90</v>
      </c>
      <c r="AU2808" t="s"/>
      <c r="AV2808" t="s"/>
      <c r="AW2808" t="s"/>
      <c r="AX2808" t="s"/>
      <c r="AY2808" t="n">
        <v>2959614</v>
      </c>
      <c r="AZ2808" t="s">
        <v>623</v>
      </c>
      <c r="BA2808" t="s"/>
      <c r="BB2808" t="n">
        <v>27813</v>
      </c>
      <c r="BC2808" t="n">
        <v>53.553608173074</v>
      </c>
      <c r="BD2808" t="n">
        <v>53.553608173074</v>
      </c>
      <c r="BE2808" t="s"/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92</v>
      </c>
    </row>
    <row r="2809" spans="1:70">
      <c r="A2809" t="s">
        <v>70</v>
      </c>
      <c r="B2809" t="s">
        <v>71</v>
      </c>
      <c r="C2809" t="s">
        <v>72</v>
      </c>
      <c r="D2809" t="n">
        <v>2</v>
      </c>
      <c r="E2809" t="s">
        <v>621</v>
      </c>
      <c r="F2809" t="n">
        <v>-1</v>
      </c>
      <c r="G2809" t="s">
        <v>74</v>
      </c>
      <c r="H2809" t="s">
        <v>75</v>
      </c>
      <c r="I2809" t="s"/>
      <c r="J2809" t="s">
        <v>74</v>
      </c>
      <c r="K2809" t="n">
        <v>110</v>
      </c>
      <c r="L2809" t="s">
        <v>76</v>
      </c>
      <c r="M2809" t="s"/>
      <c r="N2809" t="s">
        <v>128</v>
      </c>
      <c r="O2809" t="s">
        <v>78</v>
      </c>
      <c r="P2809" t="s">
        <v>621</v>
      </c>
      <c r="Q2809" t="s"/>
      <c r="R2809" t="s">
        <v>220</v>
      </c>
      <c r="S2809" t="s">
        <v>106</v>
      </c>
      <c r="T2809" t="s">
        <v>81</v>
      </c>
      <c r="U2809" t="s">
        <v>82</v>
      </c>
      <c r="V2809" t="s">
        <v>83</v>
      </c>
      <c r="W2809" t="s">
        <v>84</v>
      </c>
      <c r="X2809" t="s"/>
      <c r="Y2809" t="s">
        <v>85</v>
      </c>
      <c r="Z2809">
        <f>HYPERLINK("https://hotel-media.eclerx.com/savepage/tk_15468538837540915_sr_273.html","info")</f>
        <v/>
      </c>
      <c r="AA2809" t="n">
        <v>-2959614</v>
      </c>
      <c r="AB2809" t="s"/>
      <c r="AC2809" t="s"/>
      <c r="AD2809" t="s">
        <v>86</v>
      </c>
      <c r="AE2809" t="s"/>
      <c r="AF2809" t="s"/>
      <c r="AG2809" t="s"/>
      <c r="AH2809" t="s"/>
      <c r="AI2809" t="s"/>
      <c r="AJ2809" t="s"/>
      <c r="AK2809" t="s">
        <v>87</v>
      </c>
      <c r="AL2809" t="s"/>
      <c r="AM2809" t="s"/>
      <c r="AN2809" t="s">
        <v>87</v>
      </c>
      <c r="AO2809" t="s"/>
      <c r="AP2809" t="n">
        <v>114</v>
      </c>
      <c r="AQ2809" t="s">
        <v>88</v>
      </c>
      <c r="AR2809" t="s">
        <v>148</v>
      </c>
      <c r="AS2809" t="s"/>
      <c r="AT2809" t="s">
        <v>90</v>
      </c>
      <c r="AU2809" t="s"/>
      <c r="AV2809" t="s"/>
      <c r="AW2809" t="s"/>
      <c r="AX2809" t="s"/>
      <c r="AY2809" t="n">
        <v>2959614</v>
      </c>
      <c r="AZ2809" t="s">
        <v>623</v>
      </c>
      <c r="BA2809" t="s"/>
      <c r="BB2809" t="n">
        <v>27813</v>
      </c>
      <c r="BC2809" t="n">
        <v>53.553608173074</v>
      </c>
      <c r="BD2809" t="n">
        <v>53.553608173074</v>
      </c>
      <c r="BE2809" t="s"/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92</v>
      </c>
    </row>
    <row r="2810" spans="1:70">
      <c r="A2810" t="s">
        <v>70</v>
      </c>
      <c r="B2810" t="s">
        <v>71</v>
      </c>
      <c r="C2810" t="s">
        <v>72</v>
      </c>
      <c r="D2810" t="n">
        <v>2</v>
      </c>
      <c r="E2810" t="s">
        <v>621</v>
      </c>
      <c r="F2810" t="n">
        <v>-1</v>
      </c>
      <c r="G2810" t="s">
        <v>74</v>
      </c>
      <c r="H2810" t="s">
        <v>75</v>
      </c>
      <c r="I2810" t="s"/>
      <c r="J2810" t="s">
        <v>74</v>
      </c>
      <c r="K2810" t="n">
        <v>111</v>
      </c>
      <c r="L2810" t="s">
        <v>76</v>
      </c>
      <c r="M2810" t="s"/>
      <c r="N2810" t="s">
        <v>624</v>
      </c>
      <c r="O2810" t="s">
        <v>78</v>
      </c>
      <c r="P2810" t="s">
        <v>621</v>
      </c>
      <c r="Q2810" t="s"/>
      <c r="R2810" t="s">
        <v>220</v>
      </c>
      <c r="S2810" t="s">
        <v>560</v>
      </c>
      <c r="T2810" t="s">
        <v>81</v>
      </c>
      <c r="U2810" t="s">
        <v>82</v>
      </c>
      <c r="V2810" t="s">
        <v>83</v>
      </c>
      <c r="W2810" t="s">
        <v>84</v>
      </c>
      <c r="X2810" t="s"/>
      <c r="Y2810" t="s">
        <v>85</v>
      </c>
      <c r="Z2810">
        <f>HYPERLINK("https://hotel-media.eclerx.com/savepage/tk_15468538837540915_sr_273.html","info")</f>
        <v/>
      </c>
      <c r="AA2810" t="n">
        <v>-2959614</v>
      </c>
      <c r="AB2810" t="s"/>
      <c r="AC2810" t="s"/>
      <c r="AD2810" t="s">
        <v>86</v>
      </c>
      <c r="AE2810" t="s"/>
      <c r="AF2810" t="s"/>
      <c r="AG2810" t="s"/>
      <c r="AH2810" t="s"/>
      <c r="AI2810" t="s"/>
      <c r="AJ2810" t="s"/>
      <c r="AK2810" t="s">
        <v>87</v>
      </c>
      <c r="AL2810" t="s"/>
      <c r="AM2810" t="s"/>
      <c r="AN2810" t="s">
        <v>87</v>
      </c>
      <c r="AO2810" t="s"/>
      <c r="AP2810" t="n">
        <v>114</v>
      </c>
      <c r="AQ2810" t="s">
        <v>88</v>
      </c>
      <c r="AR2810" t="s">
        <v>119</v>
      </c>
      <c r="AS2810" t="s"/>
      <c r="AT2810" t="s">
        <v>90</v>
      </c>
      <c r="AU2810" t="s"/>
      <c r="AV2810" t="s"/>
      <c r="AW2810" t="s"/>
      <c r="AX2810" t="s"/>
      <c r="AY2810" t="n">
        <v>2959614</v>
      </c>
      <c r="AZ2810" t="s">
        <v>623</v>
      </c>
      <c r="BA2810" t="s"/>
      <c r="BB2810" t="n">
        <v>27813</v>
      </c>
      <c r="BC2810" t="n">
        <v>53.553608173074</v>
      </c>
      <c r="BD2810" t="n">
        <v>53.553608173074</v>
      </c>
      <c r="BE2810" t="s"/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92</v>
      </c>
    </row>
    <row r="2811" spans="1:70">
      <c r="A2811" t="s">
        <v>70</v>
      </c>
      <c r="B2811" t="s">
        <v>71</v>
      </c>
      <c r="C2811" t="s">
        <v>72</v>
      </c>
      <c r="D2811" t="n">
        <v>2</v>
      </c>
      <c r="E2811" t="s">
        <v>621</v>
      </c>
      <c r="F2811" t="n">
        <v>-1</v>
      </c>
      <c r="G2811" t="s">
        <v>74</v>
      </c>
      <c r="H2811" t="s">
        <v>75</v>
      </c>
      <c r="I2811" t="s"/>
      <c r="J2811" t="s">
        <v>74</v>
      </c>
      <c r="K2811" t="n">
        <v>111</v>
      </c>
      <c r="L2811" t="s">
        <v>76</v>
      </c>
      <c r="M2811" t="s"/>
      <c r="N2811" t="s">
        <v>645</v>
      </c>
      <c r="O2811" t="s">
        <v>78</v>
      </c>
      <c r="P2811" t="s">
        <v>621</v>
      </c>
      <c r="Q2811" t="s"/>
      <c r="R2811" t="s">
        <v>220</v>
      </c>
      <c r="S2811" t="s">
        <v>560</v>
      </c>
      <c r="T2811" t="s">
        <v>81</v>
      </c>
      <c r="U2811" t="s">
        <v>82</v>
      </c>
      <c r="V2811" t="s">
        <v>83</v>
      </c>
      <c r="W2811" t="s">
        <v>97</v>
      </c>
      <c r="X2811" t="s"/>
      <c r="Y2811" t="s">
        <v>85</v>
      </c>
      <c r="Z2811">
        <f>HYPERLINK("https://hotel-media.eclerx.com/savepage/tk_15468538837540915_sr_273.html","info")</f>
        <v/>
      </c>
      <c r="AA2811" t="n">
        <v>-2959614</v>
      </c>
      <c r="AB2811" t="s"/>
      <c r="AC2811" t="s"/>
      <c r="AD2811" t="s">
        <v>86</v>
      </c>
      <c r="AE2811" t="s"/>
      <c r="AF2811" t="s"/>
      <c r="AG2811" t="s"/>
      <c r="AH2811" t="s"/>
      <c r="AI2811" t="s"/>
      <c r="AJ2811" t="s"/>
      <c r="AK2811" t="s">
        <v>87</v>
      </c>
      <c r="AL2811" t="s"/>
      <c r="AM2811" t="s"/>
      <c r="AN2811" t="s">
        <v>87</v>
      </c>
      <c r="AO2811" t="s"/>
      <c r="AP2811" t="n">
        <v>114</v>
      </c>
      <c r="AQ2811" t="s">
        <v>88</v>
      </c>
      <c r="AR2811" t="s">
        <v>114</v>
      </c>
      <c r="AS2811" t="s"/>
      <c r="AT2811" t="s">
        <v>90</v>
      </c>
      <c r="AU2811" t="s"/>
      <c r="AV2811" t="s"/>
      <c r="AW2811" t="s"/>
      <c r="AX2811" t="s"/>
      <c r="AY2811" t="n">
        <v>2959614</v>
      </c>
      <c r="AZ2811" t="s">
        <v>623</v>
      </c>
      <c r="BA2811" t="s"/>
      <c r="BB2811" t="n">
        <v>27813</v>
      </c>
      <c r="BC2811" t="n">
        <v>53.553608173074</v>
      </c>
      <c r="BD2811" t="n">
        <v>53.553608173074</v>
      </c>
      <c r="BE2811" t="s"/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92</v>
      </c>
    </row>
    <row r="2812" spans="1:70">
      <c r="A2812" t="s">
        <v>70</v>
      </c>
      <c r="B2812" t="s">
        <v>71</v>
      </c>
      <c r="C2812" t="s">
        <v>72</v>
      </c>
      <c r="D2812" t="n">
        <v>2</v>
      </c>
      <c r="E2812" t="s">
        <v>621</v>
      </c>
      <c r="F2812" t="n">
        <v>-1</v>
      </c>
      <c r="G2812" t="s">
        <v>74</v>
      </c>
      <c r="H2812" t="s">
        <v>75</v>
      </c>
      <c r="I2812" t="s"/>
      <c r="J2812" t="s">
        <v>74</v>
      </c>
      <c r="K2812" t="n">
        <v>112</v>
      </c>
      <c r="L2812" t="s">
        <v>76</v>
      </c>
      <c r="M2812" t="s"/>
      <c r="N2812" t="s">
        <v>647</v>
      </c>
      <c r="O2812" t="s">
        <v>78</v>
      </c>
      <c r="P2812" t="s">
        <v>621</v>
      </c>
      <c r="Q2812" t="s"/>
      <c r="R2812" t="s">
        <v>220</v>
      </c>
      <c r="S2812" t="s">
        <v>253</v>
      </c>
      <c r="T2812" t="s">
        <v>81</v>
      </c>
      <c r="U2812" t="s">
        <v>82</v>
      </c>
      <c r="V2812" t="s">
        <v>83</v>
      </c>
      <c r="W2812" t="s">
        <v>84</v>
      </c>
      <c r="X2812" t="s"/>
      <c r="Y2812" t="s">
        <v>85</v>
      </c>
      <c r="Z2812">
        <f>HYPERLINK("https://hotel-media.eclerx.com/savepage/tk_15468538837540915_sr_273.html","info")</f>
        <v/>
      </c>
      <c r="AA2812" t="n">
        <v>-2959614</v>
      </c>
      <c r="AB2812" t="s"/>
      <c r="AC2812" t="s"/>
      <c r="AD2812" t="s">
        <v>86</v>
      </c>
      <c r="AE2812" t="s"/>
      <c r="AF2812" t="s"/>
      <c r="AG2812" t="s"/>
      <c r="AH2812" t="s"/>
      <c r="AI2812" t="s"/>
      <c r="AJ2812" t="s"/>
      <c r="AK2812" t="s">
        <v>87</v>
      </c>
      <c r="AL2812" t="s"/>
      <c r="AM2812" t="s"/>
      <c r="AN2812" t="s">
        <v>87</v>
      </c>
      <c r="AO2812" t="s"/>
      <c r="AP2812" t="n">
        <v>114</v>
      </c>
      <c r="AQ2812" t="s">
        <v>88</v>
      </c>
      <c r="AR2812" t="s">
        <v>89</v>
      </c>
      <c r="AS2812" t="s"/>
      <c r="AT2812" t="s">
        <v>90</v>
      </c>
      <c r="AU2812" t="s"/>
      <c r="AV2812" t="s"/>
      <c r="AW2812" t="s"/>
      <c r="AX2812" t="s"/>
      <c r="AY2812" t="n">
        <v>2959614</v>
      </c>
      <c r="AZ2812" t="s">
        <v>623</v>
      </c>
      <c r="BA2812" t="s"/>
      <c r="BB2812" t="n">
        <v>27813</v>
      </c>
      <c r="BC2812" t="n">
        <v>53.553608173074</v>
      </c>
      <c r="BD2812" t="n">
        <v>53.553608173074</v>
      </c>
      <c r="BE2812" t="s"/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92</v>
      </c>
    </row>
    <row r="2813" spans="1:70">
      <c r="A2813" t="s">
        <v>70</v>
      </c>
      <c r="B2813" t="s">
        <v>71</v>
      </c>
      <c r="C2813" t="s">
        <v>72</v>
      </c>
      <c r="D2813" t="n">
        <v>2</v>
      </c>
      <c r="E2813" t="s">
        <v>621</v>
      </c>
      <c r="F2813" t="n">
        <v>-1</v>
      </c>
      <c r="G2813" t="s">
        <v>74</v>
      </c>
      <c r="H2813" t="s">
        <v>75</v>
      </c>
      <c r="I2813" t="s"/>
      <c r="J2813" t="s">
        <v>74</v>
      </c>
      <c r="K2813" t="n">
        <v>112</v>
      </c>
      <c r="L2813" t="s">
        <v>76</v>
      </c>
      <c r="M2813" t="s"/>
      <c r="N2813" t="s">
        <v>646</v>
      </c>
      <c r="O2813" t="s">
        <v>78</v>
      </c>
      <c r="P2813" t="s">
        <v>621</v>
      </c>
      <c r="Q2813" t="s"/>
      <c r="R2813" t="s">
        <v>220</v>
      </c>
      <c r="S2813" t="s">
        <v>253</v>
      </c>
      <c r="T2813" t="s">
        <v>81</v>
      </c>
      <c r="U2813" t="s">
        <v>82</v>
      </c>
      <c r="V2813" t="s">
        <v>83</v>
      </c>
      <c r="W2813" t="s">
        <v>84</v>
      </c>
      <c r="X2813" t="s"/>
      <c r="Y2813" t="s">
        <v>85</v>
      </c>
      <c r="Z2813">
        <f>HYPERLINK("https://hotel-media.eclerx.com/savepage/tk_15468538837540915_sr_273.html","info")</f>
        <v/>
      </c>
      <c r="AA2813" t="n">
        <v>-2959614</v>
      </c>
      <c r="AB2813" t="s"/>
      <c r="AC2813" t="s"/>
      <c r="AD2813" t="s">
        <v>86</v>
      </c>
      <c r="AE2813" t="s"/>
      <c r="AF2813" t="s"/>
      <c r="AG2813" t="s"/>
      <c r="AH2813" t="s"/>
      <c r="AI2813" t="s"/>
      <c r="AJ2813" t="s"/>
      <c r="AK2813" t="s">
        <v>87</v>
      </c>
      <c r="AL2813" t="s"/>
      <c r="AM2813" t="s"/>
      <c r="AN2813" t="s">
        <v>87</v>
      </c>
      <c r="AO2813" t="s"/>
      <c r="AP2813" t="n">
        <v>114</v>
      </c>
      <c r="AQ2813" t="s">
        <v>88</v>
      </c>
      <c r="AR2813" t="s">
        <v>114</v>
      </c>
      <c r="AS2813" t="s"/>
      <c r="AT2813" t="s">
        <v>90</v>
      </c>
      <c r="AU2813" t="s"/>
      <c r="AV2813" t="s"/>
      <c r="AW2813" t="s"/>
      <c r="AX2813" t="s"/>
      <c r="AY2813" t="n">
        <v>2959614</v>
      </c>
      <c r="AZ2813" t="s">
        <v>623</v>
      </c>
      <c r="BA2813" t="s"/>
      <c r="BB2813" t="n">
        <v>27813</v>
      </c>
      <c r="BC2813" t="n">
        <v>53.553608173074</v>
      </c>
      <c r="BD2813" t="n">
        <v>53.553608173074</v>
      </c>
      <c r="BE2813" t="s"/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92</v>
      </c>
    </row>
    <row r="2814" spans="1:70">
      <c r="A2814" t="s">
        <v>70</v>
      </c>
      <c r="B2814" t="s">
        <v>71</v>
      </c>
      <c r="C2814" t="s">
        <v>72</v>
      </c>
      <c r="D2814" t="n">
        <v>2</v>
      </c>
      <c r="E2814" t="s">
        <v>621</v>
      </c>
      <c r="F2814" t="n">
        <v>-1</v>
      </c>
      <c r="G2814" t="s">
        <v>74</v>
      </c>
      <c r="H2814" t="s">
        <v>75</v>
      </c>
      <c r="I2814" t="s"/>
      <c r="J2814" t="s">
        <v>74</v>
      </c>
      <c r="K2814" t="n">
        <v>113</v>
      </c>
      <c r="L2814" t="s">
        <v>76</v>
      </c>
      <c r="M2814" t="s"/>
      <c r="N2814" t="s">
        <v>289</v>
      </c>
      <c r="O2814" t="s">
        <v>78</v>
      </c>
      <c r="P2814" t="s">
        <v>621</v>
      </c>
      <c r="Q2814" t="s"/>
      <c r="R2814" t="s">
        <v>220</v>
      </c>
      <c r="S2814" t="s">
        <v>263</v>
      </c>
      <c r="T2814" t="s">
        <v>81</v>
      </c>
      <c r="U2814" t="s">
        <v>82</v>
      </c>
      <c r="V2814" t="s">
        <v>83</v>
      </c>
      <c r="W2814" t="s">
        <v>84</v>
      </c>
      <c r="X2814" t="s"/>
      <c r="Y2814" t="s">
        <v>85</v>
      </c>
      <c r="Z2814">
        <f>HYPERLINK("https://hotel-media.eclerx.com/savepage/tk_15468538837540915_sr_273.html","info")</f>
        <v/>
      </c>
      <c r="AA2814" t="n">
        <v>-2959614</v>
      </c>
      <c r="AB2814" t="s"/>
      <c r="AC2814" t="s"/>
      <c r="AD2814" t="s">
        <v>86</v>
      </c>
      <c r="AE2814" t="s"/>
      <c r="AF2814" t="s"/>
      <c r="AG2814" t="s"/>
      <c r="AH2814" t="s"/>
      <c r="AI2814" t="s"/>
      <c r="AJ2814" t="s"/>
      <c r="AK2814" t="s">
        <v>87</v>
      </c>
      <c r="AL2814" t="s"/>
      <c r="AM2814" t="s"/>
      <c r="AN2814" t="s">
        <v>87</v>
      </c>
      <c r="AO2814" t="s"/>
      <c r="AP2814" t="n">
        <v>114</v>
      </c>
      <c r="AQ2814" t="s">
        <v>88</v>
      </c>
      <c r="AR2814" t="s">
        <v>114</v>
      </c>
      <c r="AS2814" t="s"/>
      <c r="AT2814" t="s">
        <v>90</v>
      </c>
      <c r="AU2814" t="s"/>
      <c r="AV2814" t="s"/>
      <c r="AW2814" t="s"/>
      <c r="AX2814" t="s"/>
      <c r="AY2814" t="n">
        <v>2959614</v>
      </c>
      <c r="AZ2814" t="s">
        <v>623</v>
      </c>
      <c r="BA2814" t="s"/>
      <c r="BB2814" t="n">
        <v>27813</v>
      </c>
      <c r="BC2814" t="n">
        <v>53.553608173074</v>
      </c>
      <c r="BD2814" t="n">
        <v>53.553608173074</v>
      </c>
      <c r="BE2814" t="s"/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92</v>
      </c>
    </row>
    <row r="2815" spans="1:70">
      <c r="A2815" t="s">
        <v>70</v>
      </c>
      <c r="B2815" t="s">
        <v>71</v>
      </c>
      <c r="C2815" t="s">
        <v>72</v>
      </c>
      <c r="D2815" t="n">
        <v>2</v>
      </c>
      <c r="E2815" t="s">
        <v>621</v>
      </c>
      <c r="F2815" t="n">
        <v>-1</v>
      </c>
      <c r="G2815" t="s">
        <v>74</v>
      </c>
      <c r="H2815" t="s">
        <v>75</v>
      </c>
      <c r="I2815" t="s"/>
      <c r="J2815" t="s">
        <v>74</v>
      </c>
      <c r="K2815" t="n">
        <v>113</v>
      </c>
      <c r="L2815" t="s">
        <v>76</v>
      </c>
      <c r="M2815" t="s"/>
      <c r="N2815" t="s">
        <v>629</v>
      </c>
      <c r="O2815" t="s">
        <v>78</v>
      </c>
      <c r="P2815" t="s">
        <v>621</v>
      </c>
      <c r="Q2815" t="s"/>
      <c r="R2815" t="s">
        <v>220</v>
      </c>
      <c r="S2815" t="s">
        <v>263</v>
      </c>
      <c r="T2815" t="s">
        <v>81</v>
      </c>
      <c r="U2815" t="s">
        <v>82</v>
      </c>
      <c r="V2815" t="s">
        <v>83</v>
      </c>
      <c r="W2815" t="s">
        <v>84</v>
      </c>
      <c r="X2815" t="s"/>
      <c r="Y2815" t="s">
        <v>85</v>
      </c>
      <c r="Z2815">
        <f>HYPERLINK("https://hotel-media.eclerx.com/savepage/tk_15468538837540915_sr_273.html","info")</f>
        <v/>
      </c>
      <c r="AA2815" t="n">
        <v>-2959614</v>
      </c>
      <c r="AB2815" t="s"/>
      <c r="AC2815" t="s"/>
      <c r="AD2815" t="s">
        <v>86</v>
      </c>
      <c r="AE2815" t="s"/>
      <c r="AF2815" t="s"/>
      <c r="AG2815" t="s"/>
      <c r="AH2815" t="s"/>
      <c r="AI2815" t="s"/>
      <c r="AJ2815" t="s"/>
      <c r="AK2815" t="s">
        <v>87</v>
      </c>
      <c r="AL2815" t="s"/>
      <c r="AM2815" t="s"/>
      <c r="AN2815" t="s">
        <v>87</v>
      </c>
      <c r="AO2815" t="s"/>
      <c r="AP2815" t="n">
        <v>114</v>
      </c>
      <c r="AQ2815" t="s">
        <v>88</v>
      </c>
      <c r="AR2815" t="s">
        <v>121</v>
      </c>
      <c r="AS2815" t="s"/>
      <c r="AT2815" t="s">
        <v>90</v>
      </c>
      <c r="AU2815" t="s"/>
      <c r="AV2815" t="s"/>
      <c r="AW2815" t="s"/>
      <c r="AX2815" t="s"/>
      <c r="AY2815" t="n">
        <v>2959614</v>
      </c>
      <c r="AZ2815" t="s">
        <v>623</v>
      </c>
      <c r="BA2815" t="s"/>
      <c r="BB2815" t="n">
        <v>27813</v>
      </c>
      <c r="BC2815" t="n">
        <v>53.553608173074</v>
      </c>
      <c r="BD2815" t="n">
        <v>53.553608173074</v>
      </c>
      <c r="BE2815" t="s"/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92</v>
      </c>
    </row>
    <row r="2816" spans="1:70">
      <c r="A2816" t="s">
        <v>70</v>
      </c>
      <c r="B2816" t="s">
        <v>71</v>
      </c>
      <c r="C2816" t="s">
        <v>72</v>
      </c>
      <c r="D2816" t="n">
        <v>2</v>
      </c>
      <c r="E2816" t="s">
        <v>621</v>
      </c>
      <c r="F2816" t="n">
        <v>-1</v>
      </c>
      <c r="G2816" t="s">
        <v>74</v>
      </c>
      <c r="H2816" t="s">
        <v>75</v>
      </c>
      <c r="I2816" t="s"/>
      <c r="J2816" t="s">
        <v>74</v>
      </c>
      <c r="K2816" t="n">
        <v>115</v>
      </c>
      <c r="L2816" t="s">
        <v>76</v>
      </c>
      <c r="M2816" t="s"/>
      <c r="N2816" t="s">
        <v>648</v>
      </c>
      <c r="O2816" t="s">
        <v>78</v>
      </c>
      <c r="P2816" t="s">
        <v>621</v>
      </c>
      <c r="Q2816" t="s"/>
      <c r="R2816" t="s">
        <v>220</v>
      </c>
      <c r="S2816" t="s">
        <v>649</v>
      </c>
      <c r="T2816" t="s">
        <v>81</v>
      </c>
      <c r="U2816" t="s">
        <v>82</v>
      </c>
      <c r="V2816" t="s">
        <v>83</v>
      </c>
      <c r="W2816" t="s">
        <v>84</v>
      </c>
      <c r="X2816" t="s"/>
      <c r="Y2816" t="s">
        <v>85</v>
      </c>
      <c r="Z2816">
        <f>HYPERLINK("https://hotel-media.eclerx.com/savepage/tk_15468538837540915_sr_273.html","info")</f>
        <v/>
      </c>
      <c r="AA2816" t="n">
        <v>-2959614</v>
      </c>
      <c r="AB2816" t="s"/>
      <c r="AC2816" t="s"/>
      <c r="AD2816" t="s">
        <v>86</v>
      </c>
      <c r="AE2816" t="s"/>
      <c r="AF2816" t="s"/>
      <c r="AG2816" t="s"/>
      <c r="AH2816" t="s"/>
      <c r="AI2816" t="s"/>
      <c r="AJ2816" t="s"/>
      <c r="AK2816" t="s">
        <v>87</v>
      </c>
      <c r="AL2816" t="s"/>
      <c r="AM2816" t="s"/>
      <c r="AN2816" t="s">
        <v>87</v>
      </c>
      <c r="AO2816" t="s"/>
      <c r="AP2816" t="n">
        <v>114</v>
      </c>
      <c r="AQ2816" t="s">
        <v>88</v>
      </c>
      <c r="AR2816" t="s">
        <v>89</v>
      </c>
      <c r="AS2816" t="s"/>
      <c r="AT2816" t="s">
        <v>90</v>
      </c>
      <c r="AU2816" t="s"/>
      <c r="AV2816" t="s"/>
      <c r="AW2816" t="s"/>
      <c r="AX2816" t="s"/>
      <c r="AY2816" t="n">
        <v>2959614</v>
      </c>
      <c r="AZ2816" t="s">
        <v>623</v>
      </c>
      <c r="BA2816" t="s"/>
      <c r="BB2816" t="n">
        <v>27813</v>
      </c>
      <c r="BC2816" t="n">
        <v>53.553608173074</v>
      </c>
      <c r="BD2816" t="n">
        <v>53.553608173074</v>
      </c>
      <c r="BE2816" t="s"/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92</v>
      </c>
    </row>
    <row r="2817" spans="1:70">
      <c r="A2817" t="s">
        <v>70</v>
      </c>
      <c r="B2817" t="s">
        <v>71</v>
      </c>
      <c r="C2817" t="s">
        <v>72</v>
      </c>
      <c r="D2817" t="n">
        <v>2</v>
      </c>
      <c r="E2817" t="s">
        <v>621</v>
      </c>
      <c r="F2817" t="n">
        <v>-1</v>
      </c>
      <c r="G2817" t="s">
        <v>74</v>
      </c>
      <c r="H2817" t="s">
        <v>75</v>
      </c>
      <c r="I2817" t="s"/>
      <c r="J2817" t="s">
        <v>74</v>
      </c>
      <c r="K2817" t="n">
        <v>115</v>
      </c>
      <c r="L2817" t="s">
        <v>76</v>
      </c>
      <c r="M2817" t="s"/>
      <c r="N2817" t="s">
        <v>647</v>
      </c>
      <c r="O2817" t="s">
        <v>78</v>
      </c>
      <c r="P2817" t="s">
        <v>621</v>
      </c>
      <c r="Q2817" t="s"/>
      <c r="R2817" t="s">
        <v>220</v>
      </c>
      <c r="S2817" t="s">
        <v>649</v>
      </c>
      <c r="T2817" t="s">
        <v>81</v>
      </c>
      <c r="U2817" t="s">
        <v>82</v>
      </c>
      <c r="V2817" t="s">
        <v>83</v>
      </c>
      <c r="W2817" t="s">
        <v>84</v>
      </c>
      <c r="X2817" t="s"/>
      <c r="Y2817" t="s">
        <v>85</v>
      </c>
      <c r="Z2817">
        <f>HYPERLINK("https://hotel-media.eclerx.com/savepage/tk_15468538837540915_sr_273.html","info")</f>
        <v/>
      </c>
      <c r="AA2817" t="n">
        <v>-2959614</v>
      </c>
      <c r="AB2817" t="s"/>
      <c r="AC2817" t="s"/>
      <c r="AD2817" t="s">
        <v>86</v>
      </c>
      <c r="AE2817" t="s"/>
      <c r="AF2817" t="s"/>
      <c r="AG2817" t="s"/>
      <c r="AH2817" t="s"/>
      <c r="AI2817" t="s"/>
      <c r="AJ2817" t="s"/>
      <c r="AK2817" t="s">
        <v>87</v>
      </c>
      <c r="AL2817" t="s"/>
      <c r="AM2817" t="s"/>
      <c r="AN2817" t="s">
        <v>87</v>
      </c>
      <c r="AO2817" t="s"/>
      <c r="AP2817" t="n">
        <v>114</v>
      </c>
      <c r="AQ2817" t="s">
        <v>88</v>
      </c>
      <c r="AR2817" t="s">
        <v>114</v>
      </c>
      <c r="AS2817" t="s"/>
      <c r="AT2817" t="s">
        <v>90</v>
      </c>
      <c r="AU2817" t="s"/>
      <c r="AV2817" t="s"/>
      <c r="AW2817" t="s"/>
      <c r="AX2817" t="s"/>
      <c r="AY2817" t="n">
        <v>2959614</v>
      </c>
      <c r="AZ2817" t="s">
        <v>623</v>
      </c>
      <c r="BA2817" t="s"/>
      <c r="BB2817" t="n">
        <v>27813</v>
      </c>
      <c r="BC2817" t="n">
        <v>53.553608173074</v>
      </c>
      <c r="BD2817" t="n">
        <v>53.553608173074</v>
      </c>
      <c r="BE2817" t="s"/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92</v>
      </c>
    </row>
    <row r="2818" spans="1:70">
      <c r="A2818" t="s">
        <v>70</v>
      </c>
      <c r="B2818" t="s">
        <v>71</v>
      </c>
      <c r="C2818" t="s">
        <v>72</v>
      </c>
      <c r="D2818" t="n">
        <v>2</v>
      </c>
      <c r="E2818" t="s">
        <v>621</v>
      </c>
      <c r="F2818" t="n">
        <v>-1</v>
      </c>
      <c r="G2818" t="s">
        <v>74</v>
      </c>
      <c r="H2818" t="s">
        <v>75</v>
      </c>
      <c r="I2818" t="s"/>
      <c r="J2818" t="s">
        <v>74</v>
      </c>
      <c r="K2818" t="n">
        <v>115</v>
      </c>
      <c r="L2818" t="s">
        <v>76</v>
      </c>
      <c r="M2818" t="s"/>
      <c r="N2818" t="s">
        <v>128</v>
      </c>
      <c r="O2818" t="s">
        <v>78</v>
      </c>
      <c r="P2818" t="s">
        <v>621</v>
      </c>
      <c r="Q2818" t="s"/>
      <c r="R2818" t="s">
        <v>220</v>
      </c>
      <c r="S2818" t="s">
        <v>649</v>
      </c>
      <c r="T2818" t="s">
        <v>81</v>
      </c>
      <c r="U2818" t="s">
        <v>82</v>
      </c>
      <c r="V2818" t="s">
        <v>83</v>
      </c>
      <c r="W2818" t="s">
        <v>97</v>
      </c>
      <c r="X2818" t="s"/>
      <c r="Y2818" t="s">
        <v>85</v>
      </c>
      <c r="Z2818">
        <f>HYPERLINK("https://hotel-media.eclerx.com/savepage/tk_15468538837540915_sr_273.html","info")</f>
        <v/>
      </c>
      <c r="AA2818" t="n">
        <v>-2959614</v>
      </c>
      <c r="AB2818" t="s"/>
      <c r="AC2818" t="s"/>
      <c r="AD2818" t="s">
        <v>86</v>
      </c>
      <c r="AE2818" t="s"/>
      <c r="AF2818" t="s"/>
      <c r="AG2818" t="s"/>
      <c r="AH2818" t="s"/>
      <c r="AI2818" t="s"/>
      <c r="AJ2818" t="s"/>
      <c r="AK2818" t="s">
        <v>87</v>
      </c>
      <c r="AL2818" t="s"/>
      <c r="AM2818" t="s"/>
      <c r="AN2818" t="s">
        <v>87</v>
      </c>
      <c r="AO2818" t="s"/>
      <c r="AP2818" t="n">
        <v>114</v>
      </c>
      <c r="AQ2818" t="s">
        <v>88</v>
      </c>
      <c r="AR2818" t="s">
        <v>119</v>
      </c>
      <c r="AS2818" t="s"/>
      <c r="AT2818" t="s">
        <v>90</v>
      </c>
      <c r="AU2818" t="s"/>
      <c r="AV2818" t="s"/>
      <c r="AW2818" t="s"/>
      <c r="AX2818" t="s"/>
      <c r="AY2818" t="n">
        <v>2959614</v>
      </c>
      <c r="AZ2818" t="s">
        <v>623</v>
      </c>
      <c r="BA2818" t="s"/>
      <c r="BB2818" t="n">
        <v>27813</v>
      </c>
      <c r="BC2818" t="n">
        <v>53.553608173074</v>
      </c>
      <c r="BD2818" t="n">
        <v>53.553608173074</v>
      </c>
      <c r="BE2818" t="s"/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92</v>
      </c>
    </row>
    <row r="2819" spans="1:70">
      <c r="A2819" t="s">
        <v>70</v>
      </c>
      <c r="B2819" t="s">
        <v>71</v>
      </c>
      <c r="C2819" t="s">
        <v>72</v>
      </c>
      <c r="D2819" t="n">
        <v>2</v>
      </c>
      <c r="E2819" t="s">
        <v>621</v>
      </c>
      <c r="F2819" t="n">
        <v>-1</v>
      </c>
      <c r="G2819" t="s">
        <v>74</v>
      </c>
      <c r="H2819" t="s">
        <v>75</v>
      </c>
      <c r="I2819" t="s"/>
      <c r="J2819" t="s">
        <v>74</v>
      </c>
      <c r="K2819" t="n">
        <v>115</v>
      </c>
      <c r="L2819" t="s">
        <v>76</v>
      </c>
      <c r="M2819" t="s"/>
      <c r="N2819" t="s">
        <v>650</v>
      </c>
      <c r="O2819" t="s">
        <v>78</v>
      </c>
      <c r="P2819" t="s">
        <v>621</v>
      </c>
      <c r="Q2819" t="s"/>
      <c r="R2819" t="s">
        <v>220</v>
      </c>
      <c r="S2819" t="s">
        <v>649</v>
      </c>
      <c r="T2819" t="s">
        <v>81</v>
      </c>
      <c r="U2819" t="s">
        <v>82</v>
      </c>
      <c r="V2819" t="s">
        <v>83</v>
      </c>
      <c r="W2819" t="s">
        <v>97</v>
      </c>
      <c r="X2819" t="s"/>
      <c r="Y2819" t="s">
        <v>85</v>
      </c>
      <c r="Z2819">
        <f>HYPERLINK("https://hotel-media.eclerx.com/savepage/tk_15468538837540915_sr_273.html","info")</f>
        <v/>
      </c>
      <c r="AA2819" t="n">
        <v>-2959614</v>
      </c>
      <c r="AB2819" t="s"/>
      <c r="AC2819" t="s"/>
      <c r="AD2819" t="s">
        <v>86</v>
      </c>
      <c r="AE2819" t="s"/>
      <c r="AF2819" t="s"/>
      <c r="AG2819" t="s"/>
      <c r="AH2819" t="s"/>
      <c r="AI2819" t="s"/>
      <c r="AJ2819" t="s"/>
      <c r="AK2819" t="s">
        <v>87</v>
      </c>
      <c r="AL2819" t="s"/>
      <c r="AM2819" t="s"/>
      <c r="AN2819" t="s">
        <v>87</v>
      </c>
      <c r="AO2819" t="s"/>
      <c r="AP2819" t="n">
        <v>114</v>
      </c>
      <c r="AQ2819" t="s">
        <v>88</v>
      </c>
      <c r="AR2819" t="s">
        <v>127</v>
      </c>
      <c r="AS2819" t="s"/>
      <c r="AT2819" t="s">
        <v>90</v>
      </c>
      <c r="AU2819" t="s"/>
      <c r="AV2819" t="s"/>
      <c r="AW2819" t="s"/>
      <c r="AX2819" t="s"/>
      <c r="AY2819" t="n">
        <v>2959614</v>
      </c>
      <c r="AZ2819" t="s">
        <v>623</v>
      </c>
      <c r="BA2819" t="s"/>
      <c r="BB2819" t="n">
        <v>27813</v>
      </c>
      <c r="BC2819" t="n">
        <v>53.553608173074</v>
      </c>
      <c r="BD2819" t="n">
        <v>53.553608173074</v>
      </c>
      <c r="BE2819" t="s"/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92</v>
      </c>
    </row>
    <row r="2820" spans="1:70">
      <c r="A2820" t="s">
        <v>70</v>
      </c>
      <c r="B2820" t="s">
        <v>71</v>
      </c>
      <c r="C2820" t="s">
        <v>72</v>
      </c>
      <c r="D2820" t="n">
        <v>2</v>
      </c>
      <c r="E2820" t="s">
        <v>621</v>
      </c>
      <c r="F2820" t="n">
        <v>-1</v>
      </c>
      <c r="G2820" t="s">
        <v>74</v>
      </c>
      <c r="H2820" t="s">
        <v>75</v>
      </c>
      <c r="I2820" t="s"/>
      <c r="J2820" t="s">
        <v>74</v>
      </c>
      <c r="K2820" t="n">
        <v>116</v>
      </c>
      <c r="L2820" t="s">
        <v>76</v>
      </c>
      <c r="M2820" t="s"/>
      <c r="N2820" t="s">
        <v>128</v>
      </c>
      <c r="O2820" t="s">
        <v>78</v>
      </c>
      <c r="P2820" t="s">
        <v>621</v>
      </c>
      <c r="Q2820" t="s"/>
      <c r="R2820" t="s">
        <v>220</v>
      </c>
      <c r="S2820" t="s">
        <v>651</v>
      </c>
      <c r="T2820" t="s">
        <v>81</v>
      </c>
      <c r="U2820" t="s">
        <v>82</v>
      </c>
      <c r="V2820" t="s">
        <v>83</v>
      </c>
      <c r="W2820" t="s">
        <v>84</v>
      </c>
      <c r="X2820" t="s"/>
      <c r="Y2820" t="s">
        <v>85</v>
      </c>
      <c r="Z2820">
        <f>HYPERLINK("https://hotel-media.eclerx.com/savepage/tk_15468538837540915_sr_273.html","info")</f>
        <v/>
      </c>
      <c r="AA2820" t="n">
        <v>-2959614</v>
      </c>
      <c r="AB2820" t="s"/>
      <c r="AC2820" t="s"/>
      <c r="AD2820" t="s">
        <v>86</v>
      </c>
      <c r="AE2820" t="s"/>
      <c r="AF2820" t="s"/>
      <c r="AG2820" t="s"/>
      <c r="AH2820" t="s"/>
      <c r="AI2820" t="s"/>
      <c r="AJ2820" t="s"/>
      <c r="AK2820" t="s">
        <v>87</v>
      </c>
      <c r="AL2820" t="s"/>
      <c r="AM2820" t="s"/>
      <c r="AN2820" t="s">
        <v>87</v>
      </c>
      <c r="AO2820" t="s"/>
      <c r="AP2820" t="n">
        <v>114</v>
      </c>
      <c r="AQ2820" t="s">
        <v>88</v>
      </c>
      <c r="AR2820" t="s">
        <v>119</v>
      </c>
      <c r="AS2820" t="s"/>
      <c r="AT2820" t="s">
        <v>90</v>
      </c>
      <c r="AU2820" t="s"/>
      <c r="AV2820" t="s"/>
      <c r="AW2820" t="s"/>
      <c r="AX2820" t="s"/>
      <c r="AY2820" t="n">
        <v>2959614</v>
      </c>
      <c r="AZ2820" t="s">
        <v>623</v>
      </c>
      <c r="BA2820" t="s"/>
      <c r="BB2820" t="n">
        <v>27813</v>
      </c>
      <c r="BC2820" t="n">
        <v>53.553608173074</v>
      </c>
      <c r="BD2820" t="n">
        <v>53.553608173074</v>
      </c>
      <c r="BE2820" t="s"/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92</v>
      </c>
    </row>
    <row r="2821" spans="1:70">
      <c r="A2821" t="s">
        <v>70</v>
      </c>
      <c r="B2821" t="s">
        <v>71</v>
      </c>
      <c r="C2821" t="s">
        <v>72</v>
      </c>
      <c r="D2821" t="n">
        <v>2</v>
      </c>
      <c r="E2821" t="s">
        <v>621</v>
      </c>
      <c r="F2821" t="n">
        <v>-1</v>
      </c>
      <c r="G2821" t="s">
        <v>74</v>
      </c>
      <c r="H2821" t="s">
        <v>75</v>
      </c>
      <c r="I2821" t="s"/>
      <c r="J2821" t="s">
        <v>74</v>
      </c>
      <c r="K2821" t="n">
        <v>117</v>
      </c>
      <c r="L2821" t="s">
        <v>76</v>
      </c>
      <c r="M2821" t="s"/>
      <c r="N2821" t="s">
        <v>652</v>
      </c>
      <c r="O2821" t="s">
        <v>78</v>
      </c>
      <c r="P2821" t="s">
        <v>621</v>
      </c>
      <c r="Q2821" t="s"/>
      <c r="R2821" t="s">
        <v>220</v>
      </c>
      <c r="S2821" t="s">
        <v>254</v>
      </c>
      <c r="T2821" t="s">
        <v>81</v>
      </c>
      <c r="U2821" t="s">
        <v>82</v>
      </c>
      <c r="V2821" t="s">
        <v>83</v>
      </c>
      <c r="W2821" t="s">
        <v>97</v>
      </c>
      <c r="X2821" t="s"/>
      <c r="Y2821" t="s">
        <v>85</v>
      </c>
      <c r="Z2821">
        <f>HYPERLINK("https://hotel-media.eclerx.com/savepage/tk_15468538837540915_sr_273.html","info")</f>
        <v/>
      </c>
      <c r="AA2821" t="n">
        <v>-2959614</v>
      </c>
      <c r="AB2821" t="s"/>
      <c r="AC2821" t="s"/>
      <c r="AD2821" t="s">
        <v>86</v>
      </c>
      <c r="AE2821" t="s"/>
      <c r="AF2821" t="s"/>
      <c r="AG2821" t="s"/>
      <c r="AH2821" t="s"/>
      <c r="AI2821" t="s"/>
      <c r="AJ2821" t="s"/>
      <c r="AK2821" t="s">
        <v>87</v>
      </c>
      <c r="AL2821" t="s"/>
      <c r="AM2821" t="s"/>
      <c r="AN2821" t="s">
        <v>87</v>
      </c>
      <c r="AO2821" t="s"/>
      <c r="AP2821" t="n">
        <v>114</v>
      </c>
      <c r="AQ2821" t="s">
        <v>88</v>
      </c>
      <c r="AR2821" t="s">
        <v>121</v>
      </c>
      <c r="AS2821" t="s"/>
      <c r="AT2821" t="s">
        <v>90</v>
      </c>
      <c r="AU2821" t="s"/>
      <c r="AV2821" t="s"/>
      <c r="AW2821" t="s"/>
      <c r="AX2821" t="s"/>
      <c r="AY2821" t="n">
        <v>2959614</v>
      </c>
      <c r="AZ2821" t="s">
        <v>623</v>
      </c>
      <c r="BA2821" t="s"/>
      <c r="BB2821" t="n">
        <v>27813</v>
      </c>
      <c r="BC2821" t="n">
        <v>53.553608173074</v>
      </c>
      <c r="BD2821" t="n">
        <v>53.553608173074</v>
      </c>
      <c r="BE2821" t="s"/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92</v>
      </c>
    </row>
    <row r="2822" spans="1:70">
      <c r="A2822" t="s">
        <v>70</v>
      </c>
      <c r="B2822" t="s">
        <v>71</v>
      </c>
      <c r="C2822" t="s">
        <v>72</v>
      </c>
      <c r="D2822" t="n">
        <v>2</v>
      </c>
      <c r="E2822" t="s">
        <v>621</v>
      </c>
      <c r="F2822" t="n">
        <v>-1</v>
      </c>
      <c r="G2822" t="s">
        <v>74</v>
      </c>
      <c r="H2822" t="s">
        <v>75</v>
      </c>
      <c r="I2822" t="s"/>
      <c r="J2822" t="s">
        <v>74</v>
      </c>
      <c r="K2822" t="n">
        <v>118</v>
      </c>
      <c r="L2822" t="s">
        <v>76</v>
      </c>
      <c r="M2822" t="s"/>
      <c r="N2822" t="s">
        <v>128</v>
      </c>
      <c r="O2822" t="s">
        <v>78</v>
      </c>
      <c r="P2822" t="s">
        <v>621</v>
      </c>
      <c r="Q2822" t="s"/>
      <c r="R2822" t="s">
        <v>220</v>
      </c>
      <c r="S2822" t="s">
        <v>462</v>
      </c>
      <c r="T2822" t="s">
        <v>81</v>
      </c>
      <c r="U2822" t="s">
        <v>82</v>
      </c>
      <c r="V2822" t="s">
        <v>83</v>
      </c>
      <c r="W2822" t="s">
        <v>84</v>
      </c>
      <c r="X2822" t="s"/>
      <c r="Y2822" t="s">
        <v>85</v>
      </c>
      <c r="Z2822">
        <f>HYPERLINK("https://hotel-media.eclerx.com/savepage/tk_15468538837540915_sr_273.html","info")</f>
        <v/>
      </c>
      <c r="AA2822" t="n">
        <v>-2959614</v>
      </c>
      <c r="AB2822" t="s"/>
      <c r="AC2822" t="s"/>
      <c r="AD2822" t="s">
        <v>86</v>
      </c>
      <c r="AE2822" t="s"/>
      <c r="AF2822" t="s"/>
      <c r="AG2822" t="s"/>
      <c r="AH2822" t="s"/>
      <c r="AI2822" t="s"/>
      <c r="AJ2822" t="s"/>
      <c r="AK2822" t="s">
        <v>87</v>
      </c>
      <c r="AL2822" t="s"/>
      <c r="AM2822" t="s"/>
      <c r="AN2822" t="s">
        <v>87</v>
      </c>
      <c r="AO2822" t="s"/>
      <c r="AP2822" t="n">
        <v>114</v>
      </c>
      <c r="AQ2822" t="s">
        <v>88</v>
      </c>
      <c r="AR2822" t="s">
        <v>148</v>
      </c>
      <c r="AS2822" t="s"/>
      <c r="AT2822" t="s">
        <v>90</v>
      </c>
      <c r="AU2822" t="s"/>
      <c r="AV2822" t="s"/>
      <c r="AW2822" t="s"/>
      <c r="AX2822" t="s"/>
      <c r="AY2822" t="n">
        <v>2959614</v>
      </c>
      <c r="AZ2822" t="s">
        <v>623</v>
      </c>
      <c r="BA2822" t="s"/>
      <c r="BB2822" t="n">
        <v>27813</v>
      </c>
      <c r="BC2822" t="n">
        <v>53.553608173074</v>
      </c>
      <c r="BD2822" t="n">
        <v>53.553608173074</v>
      </c>
      <c r="BE2822" t="s"/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92</v>
      </c>
    </row>
    <row r="2823" spans="1:70">
      <c r="A2823" t="s">
        <v>70</v>
      </c>
      <c r="B2823" t="s">
        <v>71</v>
      </c>
      <c r="C2823" t="s">
        <v>72</v>
      </c>
      <c r="D2823" t="n">
        <v>2</v>
      </c>
      <c r="E2823" t="s">
        <v>621</v>
      </c>
      <c r="F2823" t="n">
        <v>-1</v>
      </c>
      <c r="G2823" t="s">
        <v>74</v>
      </c>
      <c r="H2823" t="s">
        <v>75</v>
      </c>
      <c r="I2823" t="s"/>
      <c r="J2823" t="s">
        <v>74</v>
      </c>
      <c r="K2823" t="n">
        <v>124</v>
      </c>
      <c r="L2823" t="s">
        <v>76</v>
      </c>
      <c r="M2823" t="s"/>
      <c r="N2823" t="s">
        <v>645</v>
      </c>
      <c r="O2823" t="s">
        <v>78</v>
      </c>
      <c r="P2823" t="s">
        <v>621</v>
      </c>
      <c r="Q2823" t="s"/>
      <c r="R2823" t="s">
        <v>220</v>
      </c>
      <c r="S2823" t="s">
        <v>294</v>
      </c>
      <c r="T2823" t="s">
        <v>81</v>
      </c>
      <c r="U2823" t="s">
        <v>82</v>
      </c>
      <c r="V2823" t="s">
        <v>83</v>
      </c>
      <c r="W2823" t="s">
        <v>84</v>
      </c>
      <c r="X2823" t="s"/>
      <c r="Y2823" t="s">
        <v>85</v>
      </c>
      <c r="Z2823">
        <f>HYPERLINK("https://hotel-media.eclerx.com/savepage/tk_15468538837540915_sr_273.html","info")</f>
        <v/>
      </c>
      <c r="AA2823" t="n">
        <v>-2959614</v>
      </c>
      <c r="AB2823" t="s"/>
      <c r="AC2823" t="s"/>
      <c r="AD2823" t="s">
        <v>86</v>
      </c>
      <c r="AE2823" t="s"/>
      <c r="AF2823" t="s"/>
      <c r="AG2823" t="s"/>
      <c r="AH2823" t="s"/>
      <c r="AI2823" t="s"/>
      <c r="AJ2823" t="s"/>
      <c r="AK2823" t="s">
        <v>87</v>
      </c>
      <c r="AL2823" t="s"/>
      <c r="AM2823" t="s"/>
      <c r="AN2823" t="s">
        <v>87</v>
      </c>
      <c r="AO2823" t="s"/>
      <c r="AP2823" t="n">
        <v>114</v>
      </c>
      <c r="AQ2823" t="s">
        <v>88</v>
      </c>
      <c r="AR2823" t="s">
        <v>114</v>
      </c>
      <c r="AS2823" t="s"/>
      <c r="AT2823" t="s">
        <v>90</v>
      </c>
      <c r="AU2823" t="s"/>
      <c r="AV2823" t="s"/>
      <c r="AW2823" t="s"/>
      <c r="AX2823" t="s"/>
      <c r="AY2823" t="n">
        <v>2959614</v>
      </c>
      <c r="AZ2823" t="s">
        <v>623</v>
      </c>
      <c r="BA2823" t="s"/>
      <c r="BB2823" t="n">
        <v>27813</v>
      </c>
      <c r="BC2823" t="n">
        <v>53.553608173074</v>
      </c>
      <c r="BD2823" t="n">
        <v>53.553608173074</v>
      </c>
      <c r="BE2823" t="s"/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92</v>
      </c>
    </row>
    <row r="2824" spans="1:70">
      <c r="A2824" t="s">
        <v>70</v>
      </c>
      <c r="B2824" t="s">
        <v>71</v>
      </c>
      <c r="C2824" t="s">
        <v>72</v>
      </c>
      <c r="D2824" t="n">
        <v>2</v>
      </c>
      <c r="E2824" t="s">
        <v>621</v>
      </c>
      <c r="F2824" t="n">
        <v>-1</v>
      </c>
      <c r="G2824" t="s">
        <v>74</v>
      </c>
      <c r="H2824" t="s">
        <v>75</v>
      </c>
      <c r="I2824" t="s"/>
      <c r="J2824" t="s">
        <v>74</v>
      </c>
      <c r="K2824" t="n">
        <v>127</v>
      </c>
      <c r="L2824" t="s">
        <v>76</v>
      </c>
      <c r="M2824" t="s"/>
      <c r="N2824" t="s">
        <v>642</v>
      </c>
      <c r="O2824" t="s">
        <v>78</v>
      </c>
      <c r="P2824" t="s">
        <v>621</v>
      </c>
      <c r="Q2824" t="s"/>
      <c r="R2824" t="s">
        <v>220</v>
      </c>
      <c r="S2824" t="s">
        <v>259</v>
      </c>
      <c r="T2824" t="s">
        <v>81</v>
      </c>
      <c r="U2824" t="s">
        <v>82</v>
      </c>
      <c r="V2824" t="s">
        <v>83</v>
      </c>
      <c r="W2824" t="s">
        <v>84</v>
      </c>
      <c r="X2824" t="s"/>
      <c r="Y2824" t="s">
        <v>85</v>
      </c>
      <c r="Z2824">
        <f>HYPERLINK("https://hotel-media.eclerx.com/savepage/tk_15468538837540915_sr_273.html","info")</f>
        <v/>
      </c>
      <c r="AA2824" t="n">
        <v>-2959614</v>
      </c>
      <c r="AB2824" t="s"/>
      <c r="AC2824" t="s"/>
      <c r="AD2824" t="s">
        <v>86</v>
      </c>
      <c r="AE2824" t="s"/>
      <c r="AF2824" t="s"/>
      <c r="AG2824" t="s"/>
      <c r="AH2824" t="s"/>
      <c r="AI2824" t="s"/>
      <c r="AJ2824" t="s"/>
      <c r="AK2824" t="s">
        <v>87</v>
      </c>
      <c r="AL2824" t="s"/>
      <c r="AM2824" t="s"/>
      <c r="AN2824" t="s">
        <v>87</v>
      </c>
      <c r="AO2824" t="s"/>
      <c r="AP2824" t="n">
        <v>114</v>
      </c>
      <c r="AQ2824" t="s">
        <v>88</v>
      </c>
      <c r="AR2824" t="s">
        <v>89</v>
      </c>
      <c r="AS2824" t="s"/>
      <c r="AT2824" t="s">
        <v>90</v>
      </c>
      <c r="AU2824" t="s"/>
      <c r="AV2824" t="s"/>
      <c r="AW2824" t="s"/>
      <c r="AX2824" t="s"/>
      <c r="AY2824" t="n">
        <v>2959614</v>
      </c>
      <c r="AZ2824" t="s">
        <v>623</v>
      </c>
      <c r="BA2824" t="s"/>
      <c r="BB2824" t="n">
        <v>27813</v>
      </c>
      <c r="BC2824" t="n">
        <v>53.553608173074</v>
      </c>
      <c r="BD2824" t="n">
        <v>53.553608173074</v>
      </c>
      <c r="BE2824" t="s"/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92</v>
      </c>
    </row>
    <row r="2825" spans="1:70">
      <c r="A2825" t="s">
        <v>70</v>
      </c>
      <c r="B2825" t="s">
        <v>71</v>
      </c>
      <c r="C2825" t="s">
        <v>72</v>
      </c>
      <c r="D2825" t="n">
        <v>2</v>
      </c>
      <c r="E2825" t="s">
        <v>621</v>
      </c>
      <c r="F2825" t="n">
        <v>-1</v>
      </c>
      <c r="G2825" t="s">
        <v>74</v>
      </c>
      <c r="H2825" t="s">
        <v>75</v>
      </c>
      <c r="I2825" t="s"/>
      <c r="J2825" t="s">
        <v>74</v>
      </c>
      <c r="K2825" t="n">
        <v>131</v>
      </c>
      <c r="L2825" t="s">
        <v>76</v>
      </c>
      <c r="M2825" t="s"/>
      <c r="N2825" t="s">
        <v>653</v>
      </c>
      <c r="O2825" t="s">
        <v>78</v>
      </c>
      <c r="P2825" t="s">
        <v>621</v>
      </c>
      <c r="Q2825" t="s"/>
      <c r="R2825" t="s">
        <v>220</v>
      </c>
      <c r="S2825" t="s">
        <v>318</v>
      </c>
      <c r="T2825" t="s">
        <v>81</v>
      </c>
      <c r="U2825" t="s">
        <v>82</v>
      </c>
      <c r="V2825" t="s">
        <v>83</v>
      </c>
      <c r="W2825" t="s">
        <v>84</v>
      </c>
      <c r="X2825" t="s"/>
      <c r="Y2825" t="s">
        <v>85</v>
      </c>
      <c r="Z2825">
        <f>HYPERLINK("https://hotel-media.eclerx.com/savepage/tk_15468538837540915_sr_273.html","info")</f>
        <v/>
      </c>
      <c r="AA2825" t="n">
        <v>-2959614</v>
      </c>
      <c r="AB2825" t="s"/>
      <c r="AC2825" t="s"/>
      <c r="AD2825" t="s">
        <v>86</v>
      </c>
      <c r="AE2825" t="s"/>
      <c r="AF2825" t="s"/>
      <c r="AG2825" t="s"/>
      <c r="AH2825" t="s"/>
      <c r="AI2825" t="s"/>
      <c r="AJ2825" t="s"/>
      <c r="AK2825" t="s">
        <v>87</v>
      </c>
      <c r="AL2825" t="s"/>
      <c r="AM2825" t="s"/>
      <c r="AN2825" t="s">
        <v>87</v>
      </c>
      <c r="AO2825" t="s"/>
      <c r="AP2825" t="n">
        <v>114</v>
      </c>
      <c r="AQ2825" t="s">
        <v>88</v>
      </c>
      <c r="AR2825" t="s">
        <v>89</v>
      </c>
      <c r="AS2825" t="s"/>
      <c r="AT2825" t="s">
        <v>90</v>
      </c>
      <c r="AU2825" t="s"/>
      <c r="AV2825" t="s"/>
      <c r="AW2825" t="s"/>
      <c r="AX2825" t="s"/>
      <c r="AY2825" t="n">
        <v>2959614</v>
      </c>
      <c r="AZ2825" t="s">
        <v>623</v>
      </c>
      <c r="BA2825" t="s"/>
      <c r="BB2825" t="n">
        <v>27813</v>
      </c>
      <c r="BC2825" t="n">
        <v>53.553608173074</v>
      </c>
      <c r="BD2825" t="n">
        <v>53.553608173074</v>
      </c>
      <c r="BE2825" t="s"/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92</v>
      </c>
    </row>
    <row r="2826" spans="1:70">
      <c r="A2826" t="s">
        <v>70</v>
      </c>
      <c r="B2826" t="s">
        <v>71</v>
      </c>
      <c r="C2826" t="s">
        <v>72</v>
      </c>
      <c r="D2826" t="n">
        <v>2</v>
      </c>
      <c r="E2826" t="s">
        <v>621</v>
      </c>
      <c r="F2826" t="n">
        <v>-1</v>
      </c>
      <c r="G2826" t="s">
        <v>74</v>
      </c>
      <c r="H2826" t="s">
        <v>75</v>
      </c>
      <c r="I2826" t="s"/>
      <c r="J2826" t="s">
        <v>74</v>
      </c>
      <c r="K2826" t="n">
        <v>133</v>
      </c>
      <c r="L2826" t="s">
        <v>76</v>
      </c>
      <c r="M2826" t="s"/>
      <c r="N2826" t="s">
        <v>642</v>
      </c>
      <c r="O2826" t="s">
        <v>78</v>
      </c>
      <c r="P2826" t="s">
        <v>621</v>
      </c>
      <c r="Q2826" t="s"/>
      <c r="R2826" t="s">
        <v>220</v>
      </c>
      <c r="S2826" t="s">
        <v>266</v>
      </c>
      <c r="T2826" t="s">
        <v>81</v>
      </c>
      <c r="U2826" t="s">
        <v>82</v>
      </c>
      <c r="V2826" t="s">
        <v>83</v>
      </c>
      <c r="W2826" t="s">
        <v>84</v>
      </c>
      <c r="X2826" t="s"/>
      <c r="Y2826" t="s">
        <v>85</v>
      </c>
      <c r="Z2826">
        <f>HYPERLINK("https://hotel-media.eclerx.com/savepage/tk_15468538837540915_sr_273.html","info")</f>
        <v/>
      </c>
      <c r="AA2826" t="n">
        <v>-2959614</v>
      </c>
      <c r="AB2826" t="s"/>
      <c r="AC2826" t="s"/>
      <c r="AD2826" t="s">
        <v>86</v>
      </c>
      <c r="AE2826" t="s"/>
      <c r="AF2826" t="s"/>
      <c r="AG2826" t="s"/>
      <c r="AH2826" t="s"/>
      <c r="AI2826" t="s"/>
      <c r="AJ2826" t="s"/>
      <c r="AK2826" t="s">
        <v>87</v>
      </c>
      <c r="AL2826" t="s"/>
      <c r="AM2826" t="s"/>
      <c r="AN2826" t="s">
        <v>87</v>
      </c>
      <c r="AO2826" t="s"/>
      <c r="AP2826" t="n">
        <v>114</v>
      </c>
      <c r="AQ2826" t="s">
        <v>88</v>
      </c>
      <c r="AR2826" t="s">
        <v>114</v>
      </c>
      <c r="AS2826" t="s"/>
      <c r="AT2826" t="s">
        <v>90</v>
      </c>
      <c r="AU2826" t="s"/>
      <c r="AV2826" t="s"/>
      <c r="AW2826" t="s"/>
      <c r="AX2826" t="s"/>
      <c r="AY2826" t="n">
        <v>2959614</v>
      </c>
      <c r="AZ2826" t="s">
        <v>623</v>
      </c>
      <c r="BA2826" t="s"/>
      <c r="BB2826" t="n">
        <v>27813</v>
      </c>
      <c r="BC2826" t="n">
        <v>53.553608173074</v>
      </c>
      <c r="BD2826" t="n">
        <v>53.553608173074</v>
      </c>
      <c r="BE2826" t="s"/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92</v>
      </c>
    </row>
    <row r="2827" spans="1:70">
      <c r="A2827" t="s">
        <v>70</v>
      </c>
      <c r="B2827" t="s">
        <v>71</v>
      </c>
      <c r="C2827" t="s">
        <v>72</v>
      </c>
      <c r="D2827" t="n">
        <v>2</v>
      </c>
      <c r="E2827" t="s">
        <v>621</v>
      </c>
      <c r="F2827" t="n">
        <v>-1</v>
      </c>
      <c r="G2827" t="s">
        <v>74</v>
      </c>
      <c r="H2827" t="s">
        <v>75</v>
      </c>
      <c r="I2827" t="s"/>
      <c r="J2827" t="s">
        <v>74</v>
      </c>
      <c r="K2827" t="n">
        <v>135</v>
      </c>
      <c r="L2827" t="s">
        <v>76</v>
      </c>
      <c r="M2827" t="s"/>
      <c r="N2827" t="s">
        <v>645</v>
      </c>
      <c r="O2827" t="s">
        <v>78</v>
      </c>
      <c r="P2827" t="s">
        <v>621</v>
      </c>
      <c r="Q2827" t="s"/>
      <c r="R2827" t="s">
        <v>220</v>
      </c>
      <c r="S2827" t="s">
        <v>274</v>
      </c>
      <c r="T2827" t="s">
        <v>81</v>
      </c>
      <c r="U2827" t="s">
        <v>82</v>
      </c>
      <c r="V2827" t="s">
        <v>83</v>
      </c>
      <c r="W2827" t="s">
        <v>84</v>
      </c>
      <c r="X2827" t="s"/>
      <c r="Y2827" t="s">
        <v>85</v>
      </c>
      <c r="Z2827">
        <f>HYPERLINK("https://hotel-media.eclerx.com/savepage/tk_15468538837540915_sr_273.html","info")</f>
        <v/>
      </c>
      <c r="AA2827" t="n">
        <v>-2959614</v>
      </c>
      <c r="AB2827" t="s"/>
      <c r="AC2827" t="s"/>
      <c r="AD2827" t="s">
        <v>86</v>
      </c>
      <c r="AE2827" t="s"/>
      <c r="AF2827" t="s"/>
      <c r="AG2827" t="s"/>
      <c r="AH2827" t="s"/>
      <c r="AI2827" t="s"/>
      <c r="AJ2827" t="s"/>
      <c r="AK2827" t="s">
        <v>87</v>
      </c>
      <c r="AL2827" t="s"/>
      <c r="AM2827" t="s"/>
      <c r="AN2827" t="s">
        <v>87</v>
      </c>
      <c r="AO2827" t="s"/>
      <c r="AP2827" t="n">
        <v>114</v>
      </c>
      <c r="AQ2827" t="s">
        <v>88</v>
      </c>
      <c r="AR2827" t="s">
        <v>89</v>
      </c>
      <c r="AS2827" t="s"/>
      <c r="AT2827" t="s">
        <v>90</v>
      </c>
      <c r="AU2827" t="s"/>
      <c r="AV2827" t="s"/>
      <c r="AW2827" t="s"/>
      <c r="AX2827" t="s"/>
      <c r="AY2827" t="n">
        <v>2959614</v>
      </c>
      <c r="AZ2827" t="s">
        <v>623</v>
      </c>
      <c r="BA2827" t="s"/>
      <c r="BB2827" t="n">
        <v>27813</v>
      </c>
      <c r="BC2827" t="n">
        <v>53.553608173074</v>
      </c>
      <c r="BD2827" t="n">
        <v>53.553608173074</v>
      </c>
      <c r="BE2827" t="s"/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92</v>
      </c>
    </row>
    <row r="2828" spans="1:70">
      <c r="A2828" t="s">
        <v>70</v>
      </c>
      <c r="B2828" t="s">
        <v>71</v>
      </c>
      <c r="C2828" t="s">
        <v>72</v>
      </c>
      <c r="D2828" t="n">
        <v>2</v>
      </c>
      <c r="E2828" t="s">
        <v>621</v>
      </c>
      <c r="F2828" t="n">
        <v>-1</v>
      </c>
      <c r="G2828" t="s">
        <v>74</v>
      </c>
      <c r="H2828" t="s">
        <v>75</v>
      </c>
      <c r="I2828" t="s"/>
      <c r="J2828" t="s">
        <v>74</v>
      </c>
      <c r="K2828" t="n">
        <v>135</v>
      </c>
      <c r="L2828" t="s">
        <v>76</v>
      </c>
      <c r="M2828" t="s"/>
      <c r="N2828" t="s">
        <v>653</v>
      </c>
      <c r="O2828" t="s">
        <v>78</v>
      </c>
      <c r="P2828" t="s">
        <v>621</v>
      </c>
      <c r="Q2828" t="s"/>
      <c r="R2828" t="s">
        <v>220</v>
      </c>
      <c r="S2828" t="s">
        <v>274</v>
      </c>
      <c r="T2828" t="s">
        <v>81</v>
      </c>
      <c r="U2828" t="s">
        <v>82</v>
      </c>
      <c r="V2828" t="s">
        <v>83</v>
      </c>
      <c r="W2828" t="s">
        <v>84</v>
      </c>
      <c r="X2828" t="s"/>
      <c r="Y2828" t="s">
        <v>85</v>
      </c>
      <c r="Z2828">
        <f>HYPERLINK("https://hotel-media.eclerx.com/savepage/tk_15468538837540915_sr_273.html","info")</f>
        <v/>
      </c>
      <c r="AA2828" t="n">
        <v>-2959614</v>
      </c>
      <c r="AB2828" t="s"/>
      <c r="AC2828" t="s"/>
      <c r="AD2828" t="s">
        <v>86</v>
      </c>
      <c r="AE2828" t="s"/>
      <c r="AF2828" t="s"/>
      <c r="AG2828" t="s"/>
      <c r="AH2828" t="s"/>
      <c r="AI2828" t="s"/>
      <c r="AJ2828" t="s"/>
      <c r="AK2828" t="s">
        <v>87</v>
      </c>
      <c r="AL2828" t="s"/>
      <c r="AM2828" t="s"/>
      <c r="AN2828" t="s">
        <v>87</v>
      </c>
      <c r="AO2828" t="s"/>
      <c r="AP2828" t="n">
        <v>114</v>
      </c>
      <c r="AQ2828" t="s">
        <v>88</v>
      </c>
      <c r="AR2828" t="s">
        <v>114</v>
      </c>
      <c r="AS2828" t="s"/>
      <c r="AT2828" t="s">
        <v>90</v>
      </c>
      <c r="AU2828" t="s"/>
      <c r="AV2828" t="s"/>
      <c r="AW2828" t="s"/>
      <c r="AX2828" t="s"/>
      <c r="AY2828" t="n">
        <v>2959614</v>
      </c>
      <c r="AZ2828" t="s">
        <v>623</v>
      </c>
      <c r="BA2828" t="s"/>
      <c r="BB2828" t="n">
        <v>27813</v>
      </c>
      <c r="BC2828" t="n">
        <v>53.553608173074</v>
      </c>
      <c r="BD2828" t="n">
        <v>53.553608173074</v>
      </c>
      <c r="BE2828" t="s"/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92</v>
      </c>
    </row>
    <row r="2829" spans="1:70">
      <c r="A2829" t="s">
        <v>70</v>
      </c>
      <c r="B2829" t="s">
        <v>71</v>
      </c>
      <c r="C2829" t="s">
        <v>72</v>
      </c>
      <c r="D2829" t="n">
        <v>2</v>
      </c>
      <c r="E2829" t="s">
        <v>621</v>
      </c>
      <c r="F2829" t="n">
        <v>-1</v>
      </c>
      <c r="G2829" t="s">
        <v>74</v>
      </c>
      <c r="H2829" t="s">
        <v>75</v>
      </c>
      <c r="I2829" t="s"/>
      <c r="J2829" t="s">
        <v>74</v>
      </c>
      <c r="K2829" t="n">
        <v>141</v>
      </c>
      <c r="L2829" t="s">
        <v>76</v>
      </c>
      <c r="M2829" t="s"/>
      <c r="N2829" t="s">
        <v>128</v>
      </c>
      <c r="O2829" t="s">
        <v>78</v>
      </c>
      <c r="P2829" t="s">
        <v>621</v>
      </c>
      <c r="Q2829" t="s"/>
      <c r="R2829" t="s">
        <v>220</v>
      </c>
      <c r="S2829" t="s">
        <v>213</v>
      </c>
      <c r="T2829" t="s">
        <v>81</v>
      </c>
      <c r="U2829" t="s">
        <v>82</v>
      </c>
      <c r="V2829" t="s">
        <v>83</v>
      </c>
      <c r="W2829" t="s">
        <v>84</v>
      </c>
      <c r="X2829" t="s"/>
      <c r="Y2829" t="s">
        <v>85</v>
      </c>
      <c r="Z2829">
        <f>HYPERLINK("https://hotel-media.eclerx.com/savepage/tk_15468538837540915_sr_273.html","info")</f>
        <v/>
      </c>
      <c r="AA2829" t="n">
        <v>-2959614</v>
      </c>
      <c r="AB2829" t="s"/>
      <c r="AC2829" t="s"/>
      <c r="AD2829" t="s">
        <v>86</v>
      </c>
      <c r="AE2829" t="s"/>
      <c r="AF2829" t="s"/>
      <c r="AG2829" t="s"/>
      <c r="AH2829" t="s"/>
      <c r="AI2829" t="s"/>
      <c r="AJ2829" t="s"/>
      <c r="AK2829" t="s">
        <v>87</v>
      </c>
      <c r="AL2829" t="s"/>
      <c r="AM2829" t="s"/>
      <c r="AN2829" t="s">
        <v>87</v>
      </c>
      <c r="AO2829" t="s"/>
      <c r="AP2829" t="n">
        <v>114</v>
      </c>
      <c r="AQ2829" t="s">
        <v>88</v>
      </c>
      <c r="AR2829" t="s">
        <v>119</v>
      </c>
      <c r="AS2829" t="s"/>
      <c r="AT2829" t="s">
        <v>90</v>
      </c>
      <c r="AU2829" t="s"/>
      <c r="AV2829" t="s"/>
      <c r="AW2829" t="s"/>
      <c r="AX2829" t="s"/>
      <c r="AY2829" t="n">
        <v>2959614</v>
      </c>
      <c r="AZ2829" t="s">
        <v>623</v>
      </c>
      <c r="BA2829" t="s"/>
      <c r="BB2829" t="n">
        <v>27813</v>
      </c>
      <c r="BC2829" t="n">
        <v>53.553608173074</v>
      </c>
      <c r="BD2829" t="n">
        <v>53.553608173074</v>
      </c>
      <c r="BE2829" t="s"/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92</v>
      </c>
    </row>
    <row r="2830" spans="1:70">
      <c r="A2830" t="s">
        <v>70</v>
      </c>
      <c r="B2830" t="s">
        <v>71</v>
      </c>
      <c r="C2830" t="s">
        <v>72</v>
      </c>
      <c r="D2830" t="n">
        <v>2</v>
      </c>
      <c r="E2830" t="s">
        <v>621</v>
      </c>
      <c r="F2830" t="n">
        <v>-1</v>
      </c>
      <c r="G2830" t="s">
        <v>74</v>
      </c>
      <c r="H2830" t="s">
        <v>75</v>
      </c>
      <c r="I2830" t="s"/>
      <c r="J2830" t="s">
        <v>74</v>
      </c>
      <c r="K2830" t="n">
        <v>143</v>
      </c>
      <c r="L2830" t="s">
        <v>76</v>
      </c>
      <c r="M2830" t="s"/>
      <c r="N2830" t="s">
        <v>650</v>
      </c>
      <c r="O2830" t="s">
        <v>78</v>
      </c>
      <c r="P2830" t="s">
        <v>621</v>
      </c>
      <c r="Q2830" t="s"/>
      <c r="R2830" t="s">
        <v>220</v>
      </c>
      <c r="S2830" t="s">
        <v>654</v>
      </c>
      <c r="T2830" t="s">
        <v>81</v>
      </c>
      <c r="U2830" t="s">
        <v>82</v>
      </c>
      <c r="V2830" t="s">
        <v>83</v>
      </c>
      <c r="W2830" t="s">
        <v>84</v>
      </c>
      <c r="X2830" t="s"/>
      <c r="Y2830" t="s">
        <v>85</v>
      </c>
      <c r="Z2830">
        <f>HYPERLINK("https://hotel-media.eclerx.com/savepage/tk_15468538837540915_sr_273.html","info")</f>
        <v/>
      </c>
      <c r="AA2830" t="n">
        <v>-2959614</v>
      </c>
      <c r="AB2830" t="s"/>
      <c r="AC2830" t="s"/>
      <c r="AD2830" t="s">
        <v>86</v>
      </c>
      <c r="AE2830" t="s"/>
      <c r="AF2830" t="s"/>
      <c r="AG2830" t="s"/>
      <c r="AH2830" t="s"/>
      <c r="AI2830" t="s"/>
      <c r="AJ2830" t="s"/>
      <c r="AK2830" t="s">
        <v>87</v>
      </c>
      <c r="AL2830" t="s"/>
      <c r="AM2830" t="s"/>
      <c r="AN2830" t="s">
        <v>87</v>
      </c>
      <c r="AO2830" t="s"/>
      <c r="AP2830" t="n">
        <v>114</v>
      </c>
      <c r="AQ2830" t="s">
        <v>88</v>
      </c>
      <c r="AR2830" t="s">
        <v>127</v>
      </c>
      <c r="AS2830" t="s"/>
      <c r="AT2830" t="s">
        <v>90</v>
      </c>
      <c r="AU2830" t="s"/>
      <c r="AV2830" t="s"/>
      <c r="AW2830" t="s"/>
      <c r="AX2830" t="s"/>
      <c r="AY2830" t="n">
        <v>2959614</v>
      </c>
      <c r="AZ2830" t="s">
        <v>623</v>
      </c>
      <c r="BA2830" t="s"/>
      <c r="BB2830" t="n">
        <v>27813</v>
      </c>
      <c r="BC2830" t="n">
        <v>53.553608173074</v>
      </c>
      <c r="BD2830" t="n">
        <v>53.553608173074</v>
      </c>
      <c r="BE2830" t="s"/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92</v>
      </c>
    </row>
    <row r="2831" spans="1:70">
      <c r="A2831" t="s">
        <v>70</v>
      </c>
      <c r="B2831" t="s">
        <v>71</v>
      </c>
      <c r="C2831" t="s">
        <v>72</v>
      </c>
      <c r="D2831" t="n">
        <v>2</v>
      </c>
      <c r="E2831" t="s">
        <v>621</v>
      </c>
      <c r="F2831" t="n">
        <v>-1</v>
      </c>
      <c r="G2831" t="s">
        <v>74</v>
      </c>
      <c r="H2831" t="s">
        <v>75</v>
      </c>
      <c r="I2831" t="s"/>
      <c r="J2831" t="s">
        <v>74</v>
      </c>
      <c r="K2831" t="n">
        <v>144</v>
      </c>
      <c r="L2831" t="s">
        <v>76</v>
      </c>
      <c r="M2831" t="s"/>
      <c r="N2831" t="s">
        <v>652</v>
      </c>
      <c r="O2831" t="s">
        <v>78</v>
      </c>
      <c r="P2831" t="s">
        <v>621</v>
      </c>
      <c r="Q2831" t="s"/>
      <c r="R2831" t="s">
        <v>220</v>
      </c>
      <c r="S2831" t="s">
        <v>226</v>
      </c>
      <c r="T2831" t="s">
        <v>81</v>
      </c>
      <c r="U2831" t="s">
        <v>82</v>
      </c>
      <c r="V2831" t="s">
        <v>83</v>
      </c>
      <c r="W2831" t="s">
        <v>84</v>
      </c>
      <c r="X2831" t="s"/>
      <c r="Y2831" t="s">
        <v>85</v>
      </c>
      <c r="Z2831">
        <f>HYPERLINK("https://hotel-media.eclerx.com/savepage/tk_15468538837540915_sr_273.html","info")</f>
        <v/>
      </c>
      <c r="AA2831" t="n">
        <v>-2959614</v>
      </c>
      <c r="AB2831" t="s"/>
      <c r="AC2831" t="s"/>
      <c r="AD2831" t="s">
        <v>86</v>
      </c>
      <c r="AE2831" t="s"/>
      <c r="AF2831" t="s"/>
      <c r="AG2831" t="s"/>
      <c r="AH2831" t="s"/>
      <c r="AI2831" t="s"/>
      <c r="AJ2831" t="s"/>
      <c r="AK2831" t="s">
        <v>87</v>
      </c>
      <c r="AL2831" t="s"/>
      <c r="AM2831" t="s"/>
      <c r="AN2831" t="s">
        <v>87</v>
      </c>
      <c r="AO2831" t="s"/>
      <c r="AP2831" t="n">
        <v>114</v>
      </c>
      <c r="AQ2831" t="s">
        <v>88</v>
      </c>
      <c r="AR2831" t="s">
        <v>121</v>
      </c>
      <c r="AS2831" t="s"/>
      <c r="AT2831" t="s">
        <v>90</v>
      </c>
      <c r="AU2831" t="s"/>
      <c r="AV2831" t="s"/>
      <c r="AW2831" t="s"/>
      <c r="AX2831" t="s"/>
      <c r="AY2831" t="n">
        <v>2959614</v>
      </c>
      <c r="AZ2831" t="s">
        <v>623</v>
      </c>
      <c r="BA2831" t="s"/>
      <c r="BB2831" t="n">
        <v>27813</v>
      </c>
      <c r="BC2831" t="n">
        <v>53.553608173074</v>
      </c>
      <c r="BD2831" t="n">
        <v>53.553608173074</v>
      </c>
      <c r="BE2831" t="s"/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92</v>
      </c>
    </row>
    <row r="2832" spans="1:70">
      <c r="A2832" t="s">
        <v>70</v>
      </c>
      <c r="B2832" t="s">
        <v>71</v>
      </c>
      <c r="C2832" t="s">
        <v>72</v>
      </c>
      <c r="D2832" t="n">
        <v>2</v>
      </c>
      <c r="E2832" t="s">
        <v>621</v>
      </c>
      <c r="F2832" t="n">
        <v>-1</v>
      </c>
      <c r="G2832" t="s">
        <v>74</v>
      </c>
      <c r="H2832" t="s">
        <v>75</v>
      </c>
      <c r="I2832" t="s"/>
      <c r="J2832" t="s">
        <v>74</v>
      </c>
      <c r="K2832" t="n">
        <v>155</v>
      </c>
      <c r="L2832" t="s">
        <v>76</v>
      </c>
      <c r="M2832" t="s"/>
      <c r="N2832" t="s">
        <v>470</v>
      </c>
      <c r="O2832" t="s">
        <v>78</v>
      </c>
      <c r="P2832" t="s">
        <v>621</v>
      </c>
      <c r="Q2832" t="s"/>
      <c r="R2832" t="s">
        <v>220</v>
      </c>
      <c r="S2832" t="s">
        <v>215</v>
      </c>
      <c r="T2832" t="s">
        <v>81</v>
      </c>
      <c r="U2832" t="s">
        <v>82</v>
      </c>
      <c r="V2832" t="s">
        <v>83</v>
      </c>
      <c r="W2832" t="s">
        <v>84</v>
      </c>
      <c r="X2832" t="s"/>
      <c r="Y2832" t="s">
        <v>85</v>
      </c>
      <c r="Z2832">
        <f>HYPERLINK("https://hotel-media.eclerx.com/savepage/tk_15468538837540915_sr_273.html","info")</f>
        <v/>
      </c>
      <c r="AA2832" t="n">
        <v>-2959614</v>
      </c>
      <c r="AB2832" t="s"/>
      <c r="AC2832" t="s"/>
      <c r="AD2832" t="s">
        <v>86</v>
      </c>
      <c r="AE2832" t="s"/>
      <c r="AF2832" t="s"/>
      <c r="AG2832" t="s"/>
      <c r="AH2832" t="s"/>
      <c r="AI2832" t="s"/>
      <c r="AJ2832" t="s"/>
      <c r="AK2832" t="s">
        <v>87</v>
      </c>
      <c r="AL2832" t="s"/>
      <c r="AM2832" t="s"/>
      <c r="AN2832" t="s">
        <v>87</v>
      </c>
      <c r="AO2832" t="s"/>
      <c r="AP2832" t="n">
        <v>114</v>
      </c>
      <c r="AQ2832" t="s">
        <v>88</v>
      </c>
      <c r="AR2832" t="s">
        <v>130</v>
      </c>
      <c r="AS2832" t="s"/>
      <c r="AT2832" t="s">
        <v>90</v>
      </c>
      <c r="AU2832" t="s"/>
      <c r="AV2832" t="s"/>
      <c r="AW2832" t="s"/>
      <c r="AX2832" t="s"/>
      <c r="AY2832" t="n">
        <v>2959614</v>
      </c>
      <c r="AZ2832" t="s">
        <v>623</v>
      </c>
      <c r="BA2832" t="s"/>
      <c r="BB2832" t="n">
        <v>27813</v>
      </c>
      <c r="BC2832" t="n">
        <v>53.553608173074</v>
      </c>
      <c r="BD2832" t="n">
        <v>53.553608173074</v>
      </c>
      <c r="BE2832" t="s"/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92</v>
      </c>
    </row>
    <row r="2833" spans="1:70">
      <c r="A2833" t="s">
        <v>70</v>
      </c>
      <c r="B2833" t="s">
        <v>71</v>
      </c>
      <c r="C2833" t="s">
        <v>72</v>
      </c>
      <c r="D2833" t="n">
        <v>2</v>
      </c>
      <c r="E2833" t="s">
        <v>621</v>
      </c>
      <c r="F2833" t="n">
        <v>-1</v>
      </c>
      <c r="G2833" t="s">
        <v>74</v>
      </c>
      <c r="H2833" t="s">
        <v>75</v>
      </c>
      <c r="I2833" t="s"/>
      <c r="J2833" t="s">
        <v>74</v>
      </c>
      <c r="K2833" t="n">
        <v>174</v>
      </c>
      <c r="L2833" t="s">
        <v>76</v>
      </c>
      <c r="M2833" t="s"/>
      <c r="N2833" t="s">
        <v>633</v>
      </c>
      <c r="O2833" t="s">
        <v>78</v>
      </c>
      <c r="P2833" t="s">
        <v>621</v>
      </c>
      <c r="Q2833" t="s"/>
      <c r="R2833" t="s">
        <v>220</v>
      </c>
      <c r="S2833" t="s">
        <v>229</v>
      </c>
      <c r="T2833" t="s">
        <v>81</v>
      </c>
      <c r="U2833" t="s">
        <v>82</v>
      </c>
      <c r="V2833" t="s">
        <v>83</v>
      </c>
      <c r="W2833" t="s">
        <v>84</v>
      </c>
      <c r="X2833" t="s"/>
      <c r="Y2833" t="s">
        <v>85</v>
      </c>
      <c r="Z2833">
        <f>HYPERLINK("https://hotel-media.eclerx.com/savepage/tk_15468538837540915_sr_273.html","info")</f>
        <v/>
      </c>
      <c r="AA2833" t="n">
        <v>-2959614</v>
      </c>
      <c r="AB2833" t="s"/>
      <c r="AC2833" t="s"/>
      <c r="AD2833" t="s">
        <v>86</v>
      </c>
      <c r="AE2833" t="s"/>
      <c r="AF2833" t="s"/>
      <c r="AG2833" t="s"/>
      <c r="AH2833" t="s"/>
      <c r="AI2833" t="s"/>
      <c r="AJ2833" t="s"/>
      <c r="AK2833" t="s">
        <v>87</v>
      </c>
      <c r="AL2833" t="s"/>
      <c r="AM2833" t="s"/>
      <c r="AN2833" t="s">
        <v>87</v>
      </c>
      <c r="AO2833" t="s"/>
      <c r="AP2833" t="n">
        <v>114</v>
      </c>
      <c r="AQ2833" t="s">
        <v>88</v>
      </c>
      <c r="AR2833" t="s">
        <v>123</v>
      </c>
      <c r="AS2833" t="s"/>
      <c r="AT2833" t="s">
        <v>90</v>
      </c>
      <c r="AU2833" t="s"/>
      <c r="AV2833" t="s"/>
      <c r="AW2833" t="s"/>
      <c r="AX2833" t="s"/>
      <c r="AY2833" t="n">
        <v>2959614</v>
      </c>
      <c r="AZ2833" t="s">
        <v>623</v>
      </c>
      <c r="BA2833" t="s"/>
      <c r="BB2833" t="n">
        <v>27813</v>
      </c>
      <c r="BC2833" t="n">
        <v>53.553608173074</v>
      </c>
      <c r="BD2833" t="n">
        <v>53.553608173074</v>
      </c>
      <c r="BE2833" t="s"/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92</v>
      </c>
    </row>
    <row r="2834" spans="1:70">
      <c r="A2834" t="s">
        <v>70</v>
      </c>
      <c r="B2834" t="s">
        <v>71</v>
      </c>
      <c r="C2834" t="s">
        <v>72</v>
      </c>
      <c r="D2834" t="n">
        <v>2</v>
      </c>
      <c r="E2834" t="s">
        <v>655</v>
      </c>
      <c r="F2834" t="n">
        <v>-1</v>
      </c>
      <c r="G2834" t="s">
        <v>74</v>
      </c>
      <c r="H2834" t="s">
        <v>75</v>
      </c>
      <c r="I2834" t="s"/>
      <c r="J2834" t="s">
        <v>74</v>
      </c>
      <c r="K2834" t="n">
        <v>70</v>
      </c>
      <c r="L2834" t="s">
        <v>76</v>
      </c>
      <c r="M2834" t="s"/>
      <c r="N2834" t="s">
        <v>128</v>
      </c>
      <c r="O2834" t="s">
        <v>78</v>
      </c>
      <c r="P2834" t="s">
        <v>655</v>
      </c>
      <c r="Q2834" t="s"/>
      <c r="R2834" t="s">
        <v>95</v>
      </c>
      <c r="S2834" t="s">
        <v>80</v>
      </c>
      <c r="T2834" t="s">
        <v>81</v>
      </c>
      <c r="U2834" t="s">
        <v>82</v>
      </c>
      <c r="V2834" t="s">
        <v>83</v>
      </c>
      <c r="W2834" t="s">
        <v>84</v>
      </c>
      <c r="X2834" t="s"/>
      <c r="Y2834" t="s">
        <v>85</v>
      </c>
      <c r="Z2834">
        <f>HYPERLINK("https://hotel-media.eclerx.com/savepage/tk_1546853895341765_sr_273.html","info")</f>
        <v/>
      </c>
      <c r="AA2834" t="n">
        <v>-2311950</v>
      </c>
      <c r="AB2834" t="s"/>
      <c r="AC2834" t="s"/>
      <c r="AD2834" t="s">
        <v>86</v>
      </c>
      <c r="AE2834" t="s"/>
      <c r="AF2834" t="s"/>
      <c r="AG2834" t="s"/>
      <c r="AH2834" t="s"/>
      <c r="AI2834" t="s"/>
      <c r="AJ2834" t="s"/>
      <c r="AK2834" t="s">
        <v>87</v>
      </c>
      <c r="AL2834" t="s"/>
      <c r="AM2834" t="s"/>
      <c r="AN2834" t="s">
        <v>87</v>
      </c>
      <c r="AO2834" t="s"/>
      <c r="AP2834" t="n">
        <v>120</v>
      </c>
      <c r="AQ2834" t="s">
        <v>88</v>
      </c>
      <c r="AR2834" t="s">
        <v>127</v>
      </c>
      <c r="AS2834" t="s"/>
      <c r="AT2834" t="s">
        <v>90</v>
      </c>
      <c r="AU2834" t="s"/>
      <c r="AV2834" t="s"/>
      <c r="AW2834" t="s"/>
      <c r="AX2834" t="s"/>
      <c r="AY2834" t="n">
        <v>2311950</v>
      </c>
      <c r="AZ2834" t="s">
        <v>656</v>
      </c>
      <c r="BA2834" t="s"/>
      <c r="BB2834" t="n">
        <v>28914</v>
      </c>
      <c r="BC2834" t="n">
        <v>53.553629</v>
      </c>
      <c r="BD2834" t="n">
        <v>53.553629</v>
      </c>
      <c r="BE2834" t="s"/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92</v>
      </c>
    </row>
    <row r="2835" spans="1:70">
      <c r="A2835" t="s">
        <v>70</v>
      </c>
      <c r="B2835" t="s">
        <v>71</v>
      </c>
      <c r="C2835" t="s">
        <v>72</v>
      </c>
      <c r="D2835" t="n">
        <v>2</v>
      </c>
      <c r="E2835" t="s">
        <v>655</v>
      </c>
      <c r="F2835" t="n">
        <v>-1</v>
      </c>
      <c r="G2835" t="s">
        <v>74</v>
      </c>
      <c r="H2835" t="s">
        <v>75</v>
      </c>
      <c r="I2835" t="s"/>
      <c r="J2835" t="s">
        <v>74</v>
      </c>
      <c r="K2835" t="n">
        <v>70</v>
      </c>
      <c r="L2835" t="s">
        <v>76</v>
      </c>
      <c r="M2835" t="s"/>
      <c r="N2835" t="s">
        <v>134</v>
      </c>
      <c r="O2835" t="s">
        <v>78</v>
      </c>
      <c r="P2835" t="s">
        <v>655</v>
      </c>
      <c r="Q2835" t="s"/>
      <c r="R2835" t="s">
        <v>95</v>
      </c>
      <c r="S2835" t="s">
        <v>80</v>
      </c>
      <c r="T2835" t="s">
        <v>81</v>
      </c>
      <c r="U2835" t="s">
        <v>82</v>
      </c>
      <c r="V2835" t="s">
        <v>83</v>
      </c>
      <c r="W2835" t="s">
        <v>84</v>
      </c>
      <c r="X2835" t="s"/>
      <c r="Y2835" t="s">
        <v>85</v>
      </c>
      <c r="Z2835">
        <f>HYPERLINK("https://hotel-media.eclerx.com/savepage/tk_1546853895341765_sr_273.html","info")</f>
        <v/>
      </c>
      <c r="AA2835" t="n">
        <v>-2311950</v>
      </c>
      <c r="AB2835" t="s"/>
      <c r="AC2835" t="s"/>
      <c r="AD2835" t="s">
        <v>86</v>
      </c>
      <c r="AE2835" t="s"/>
      <c r="AF2835" t="s"/>
      <c r="AG2835" t="s"/>
      <c r="AH2835" t="s"/>
      <c r="AI2835" t="s"/>
      <c r="AJ2835" t="s"/>
      <c r="AK2835" t="s">
        <v>87</v>
      </c>
      <c r="AL2835" t="s"/>
      <c r="AM2835" t="s"/>
      <c r="AN2835" t="s">
        <v>87</v>
      </c>
      <c r="AO2835" t="s"/>
      <c r="AP2835" t="n">
        <v>120</v>
      </c>
      <c r="AQ2835" t="s">
        <v>88</v>
      </c>
      <c r="AR2835" t="s">
        <v>133</v>
      </c>
      <c r="AS2835" t="s"/>
      <c r="AT2835" t="s">
        <v>90</v>
      </c>
      <c r="AU2835" t="s"/>
      <c r="AV2835" t="s"/>
      <c r="AW2835" t="s"/>
      <c r="AX2835" t="s"/>
      <c r="AY2835" t="n">
        <v>2311950</v>
      </c>
      <c r="AZ2835" t="s">
        <v>656</v>
      </c>
      <c r="BA2835" t="s"/>
      <c r="BB2835" t="n">
        <v>28914</v>
      </c>
      <c r="BC2835" t="n">
        <v>53.553629</v>
      </c>
      <c r="BD2835" t="n">
        <v>53.553629</v>
      </c>
      <c r="BE2835" t="s"/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92</v>
      </c>
    </row>
    <row r="2836" spans="1:70">
      <c r="A2836" t="s">
        <v>70</v>
      </c>
      <c r="B2836" t="s">
        <v>71</v>
      </c>
      <c r="C2836" t="s">
        <v>72</v>
      </c>
      <c r="D2836" t="n">
        <v>2</v>
      </c>
      <c r="E2836" t="s">
        <v>655</v>
      </c>
      <c r="F2836" t="n">
        <v>-1</v>
      </c>
      <c r="G2836" t="s">
        <v>74</v>
      </c>
      <c r="H2836" t="s">
        <v>75</v>
      </c>
      <c r="I2836" t="s"/>
      <c r="J2836" t="s">
        <v>74</v>
      </c>
      <c r="K2836" t="n">
        <v>179</v>
      </c>
      <c r="L2836" t="s">
        <v>76</v>
      </c>
      <c r="M2836" t="s"/>
      <c r="N2836" t="s">
        <v>321</v>
      </c>
      <c r="O2836" t="s">
        <v>78</v>
      </c>
      <c r="P2836" t="s">
        <v>655</v>
      </c>
      <c r="Q2836" t="s"/>
      <c r="R2836" t="s">
        <v>95</v>
      </c>
      <c r="S2836" t="s">
        <v>657</v>
      </c>
      <c r="T2836" t="s">
        <v>81</v>
      </c>
      <c r="U2836" t="s">
        <v>82</v>
      </c>
      <c r="V2836" t="s">
        <v>83</v>
      </c>
      <c r="W2836" t="s">
        <v>84</v>
      </c>
      <c r="X2836" t="s"/>
      <c r="Y2836" t="s">
        <v>85</v>
      </c>
      <c r="Z2836">
        <f>HYPERLINK("https://hotel-media.eclerx.com/savepage/tk_1546853895341765_sr_273.html","info")</f>
        <v/>
      </c>
      <c r="AA2836" t="n">
        <v>-2311950</v>
      </c>
      <c r="AB2836" t="s"/>
      <c r="AC2836" t="s"/>
      <c r="AD2836" t="s">
        <v>86</v>
      </c>
      <c r="AE2836" t="s"/>
      <c r="AF2836" t="s"/>
      <c r="AG2836" t="s"/>
      <c r="AH2836" t="s"/>
      <c r="AI2836" t="s"/>
      <c r="AJ2836" t="s"/>
      <c r="AK2836" t="s">
        <v>87</v>
      </c>
      <c r="AL2836" t="s"/>
      <c r="AM2836" t="s"/>
      <c r="AN2836" t="s">
        <v>87</v>
      </c>
      <c r="AO2836" t="s"/>
      <c r="AP2836" t="n">
        <v>120</v>
      </c>
      <c r="AQ2836" t="s">
        <v>88</v>
      </c>
      <c r="AR2836" t="s">
        <v>123</v>
      </c>
      <c r="AS2836" t="s"/>
      <c r="AT2836" t="s">
        <v>90</v>
      </c>
      <c r="AU2836" t="s"/>
      <c r="AV2836" t="s"/>
      <c r="AW2836" t="s"/>
      <c r="AX2836" t="s"/>
      <c r="AY2836" t="n">
        <v>2311950</v>
      </c>
      <c r="AZ2836" t="s">
        <v>656</v>
      </c>
      <c r="BA2836" t="s"/>
      <c r="BB2836" t="n">
        <v>28914</v>
      </c>
      <c r="BC2836" t="n">
        <v>53.553629</v>
      </c>
      <c r="BD2836" t="n">
        <v>53.553629</v>
      </c>
      <c r="BE2836" t="s"/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92</v>
      </c>
    </row>
    <row r="2837" spans="1:70">
      <c r="A2837" t="s">
        <v>70</v>
      </c>
      <c r="B2837" t="s">
        <v>71</v>
      </c>
      <c r="C2837" t="s">
        <v>72</v>
      </c>
      <c r="D2837" t="n">
        <v>2</v>
      </c>
      <c r="E2837" t="s">
        <v>658</v>
      </c>
      <c r="F2837" t="n">
        <v>-1</v>
      </c>
      <c r="G2837" t="s">
        <v>74</v>
      </c>
      <c r="H2837" t="s">
        <v>75</v>
      </c>
      <c r="I2837" t="s"/>
      <c r="J2837" t="s">
        <v>74</v>
      </c>
      <c r="K2837" t="n">
        <v>204</v>
      </c>
      <c r="L2837" t="s">
        <v>76</v>
      </c>
      <c r="M2837" t="s"/>
      <c r="N2837" t="s">
        <v>128</v>
      </c>
      <c r="O2837" t="s">
        <v>78</v>
      </c>
      <c r="P2837" t="s">
        <v>658</v>
      </c>
      <c r="Q2837" t="s"/>
      <c r="R2837" t="s">
        <v>220</v>
      </c>
      <c r="S2837" t="s">
        <v>659</v>
      </c>
      <c r="T2837" t="s">
        <v>81</v>
      </c>
      <c r="U2837" t="s">
        <v>82</v>
      </c>
      <c r="V2837" t="s">
        <v>83</v>
      </c>
      <c r="W2837" t="s">
        <v>84</v>
      </c>
      <c r="X2837" t="s"/>
      <c r="Y2837" t="s">
        <v>85</v>
      </c>
      <c r="Z2837">
        <f>HYPERLINK("https://hotel-media.eclerx.com/savepage/tk_154685367213955_sr_273.html","info")</f>
        <v/>
      </c>
      <c r="AA2837" t="n">
        <v>-2311976</v>
      </c>
      <c r="AB2837" t="s"/>
      <c r="AC2837" t="s"/>
      <c r="AD2837" t="s">
        <v>86</v>
      </c>
      <c r="AE2837" t="s"/>
      <c r="AF2837" t="s"/>
      <c r="AG2837" t="s"/>
      <c r="AH2837" t="s"/>
      <c r="AI2837" t="s"/>
      <c r="AJ2837" t="s"/>
      <c r="AK2837" t="s">
        <v>87</v>
      </c>
      <c r="AL2837" t="s"/>
      <c r="AM2837" t="s"/>
      <c r="AN2837" t="s">
        <v>87</v>
      </c>
      <c r="AO2837" t="s"/>
      <c r="AP2837" t="n">
        <v>19</v>
      </c>
      <c r="AQ2837" t="s">
        <v>88</v>
      </c>
      <c r="AR2837" t="s">
        <v>127</v>
      </c>
      <c r="AS2837" t="s"/>
      <c r="AT2837" t="s">
        <v>90</v>
      </c>
      <c r="AU2837" t="s"/>
      <c r="AV2837" t="s"/>
      <c r="AW2837" t="s"/>
      <c r="AX2837" t="s"/>
      <c r="AY2837" t="n">
        <v>2311976</v>
      </c>
      <c r="AZ2837" t="s">
        <v>660</v>
      </c>
      <c r="BA2837" t="s"/>
      <c r="BB2837" t="n">
        <v>27825</v>
      </c>
      <c r="BC2837" t="n">
        <v>53.561129</v>
      </c>
      <c r="BD2837" t="n">
        <v>53.561129</v>
      </c>
      <c r="BE2837" t="s"/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92</v>
      </c>
    </row>
    <row r="2838" spans="1:70">
      <c r="A2838" t="s">
        <v>70</v>
      </c>
      <c r="B2838" t="s">
        <v>71</v>
      </c>
      <c r="C2838" t="s">
        <v>72</v>
      </c>
      <c r="D2838" t="n">
        <v>2</v>
      </c>
      <c r="E2838" t="s">
        <v>658</v>
      </c>
      <c r="F2838" t="n">
        <v>-1</v>
      </c>
      <c r="G2838" t="s">
        <v>74</v>
      </c>
      <c r="H2838" t="s">
        <v>75</v>
      </c>
      <c r="I2838" t="s"/>
      <c r="J2838" t="s">
        <v>74</v>
      </c>
      <c r="K2838" t="n">
        <v>205</v>
      </c>
      <c r="L2838" t="s">
        <v>76</v>
      </c>
      <c r="M2838" t="s"/>
      <c r="N2838" t="s">
        <v>128</v>
      </c>
      <c r="O2838" t="s">
        <v>78</v>
      </c>
      <c r="P2838" t="s">
        <v>658</v>
      </c>
      <c r="Q2838" t="s"/>
      <c r="R2838" t="s">
        <v>220</v>
      </c>
      <c r="S2838" t="s">
        <v>168</v>
      </c>
      <c r="T2838" t="s">
        <v>81</v>
      </c>
      <c r="U2838" t="s">
        <v>82</v>
      </c>
      <c r="V2838" t="s">
        <v>83</v>
      </c>
      <c r="W2838" t="s">
        <v>84</v>
      </c>
      <c r="X2838" t="s"/>
      <c r="Y2838" t="s">
        <v>85</v>
      </c>
      <c r="Z2838">
        <f>HYPERLINK("https://hotel-media.eclerx.com/savepage/tk_154685367213955_sr_273.html","info")</f>
        <v/>
      </c>
      <c r="AA2838" t="n">
        <v>-2311976</v>
      </c>
      <c r="AB2838" t="s"/>
      <c r="AC2838" t="s"/>
      <c r="AD2838" t="s">
        <v>86</v>
      </c>
      <c r="AE2838" t="s"/>
      <c r="AF2838" t="s"/>
      <c r="AG2838" t="s"/>
      <c r="AH2838" t="s"/>
      <c r="AI2838" t="s"/>
      <c r="AJ2838" t="s"/>
      <c r="AK2838" t="s">
        <v>87</v>
      </c>
      <c r="AL2838" t="s"/>
      <c r="AM2838" t="s"/>
      <c r="AN2838" t="s">
        <v>87</v>
      </c>
      <c r="AO2838" t="s"/>
      <c r="AP2838" t="n">
        <v>19</v>
      </c>
      <c r="AQ2838" t="s">
        <v>88</v>
      </c>
      <c r="AR2838" t="s">
        <v>359</v>
      </c>
      <c r="AS2838" t="s"/>
      <c r="AT2838" t="s">
        <v>90</v>
      </c>
      <c r="AU2838" t="s"/>
      <c r="AV2838" t="s"/>
      <c r="AW2838" t="s"/>
      <c r="AX2838" t="s"/>
      <c r="AY2838" t="n">
        <v>2311976</v>
      </c>
      <c r="AZ2838" t="s">
        <v>660</v>
      </c>
      <c r="BA2838" t="s"/>
      <c r="BB2838" t="n">
        <v>27825</v>
      </c>
      <c r="BC2838" t="n">
        <v>53.561129</v>
      </c>
      <c r="BD2838" t="n">
        <v>53.561129</v>
      </c>
      <c r="BE2838" t="s"/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92</v>
      </c>
    </row>
    <row r="2839" spans="1:70">
      <c r="A2839" t="s">
        <v>70</v>
      </c>
      <c r="B2839" t="s">
        <v>71</v>
      </c>
      <c r="C2839" t="s">
        <v>72</v>
      </c>
      <c r="D2839" t="n">
        <v>2</v>
      </c>
      <c r="E2839" t="s">
        <v>658</v>
      </c>
      <c r="F2839" t="n">
        <v>-1</v>
      </c>
      <c r="G2839" t="s">
        <v>74</v>
      </c>
      <c r="H2839" t="s">
        <v>75</v>
      </c>
      <c r="I2839" t="s"/>
      <c r="J2839" t="s">
        <v>74</v>
      </c>
      <c r="K2839" t="n">
        <v>207</v>
      </c>
      <c r="L2839" t="s">
        <v>76</v>
      </c>
      <c r="M2839" t="s"/>
      <c r="N2839" t="s">
        <v>125</v>
      </c>
      <c r="O2839" t="s">
        <v>78</v>
      </c>
      <c r="P2839" t="s">
        <v>658</v>
      </c>
      <c r="Q2839" t="s"/>
      <c r="R2839" t="s">
        <v>220</v>
      </c>
      <c r="S2839" t="s">
        <v>170</v>
      </c>
      <c r="T2839" t="s">
        <v>81</v>
      </c>
      <c r="U2839" t="s">
        <v>82</v>
      </c>
      <c r="V2839" t="s">
        <v>83</v>
      </c>
      <c r="W2839" t="s">
        <v>84</v>
      </c>
      <c r="X2839" t="s"/>
      <c r="Y2839" t="s">
        <v>85</v>
      </c>
      <c r="Z2839">
        <f>HYPERLINK("https://hotel-media.eclerx.com/savepage/tk_154685367213955_sr_273.html","info")</f>
        <v/>
      </c>
      <c r="AA2839" t="n">
        <v>-2311976</v>
      </c>
      <c r="AB2839" t="s"/>
      <c r="AC2839" t="s"/>
      <c r="AD2839" t="s">
        <v>86</v>
      </c>
      <c r="AE2839" t="s"/>
      <c r="AF2839" t="s"/>
      <c r="AG2839" t="s"/>
      <c r="AH2839" t="s"/>
      <c r="AI2839" t="s"/>
      <c r="AJ2839" t="s"/>
      <c r="AK2839" t="s">
        <v>87</v>
      </c>
      <c r="AL2839" t="s"/>
      <c r="AM2839" t="s"/>
      <c r="AN2839" t="s">
        <v>87</v>
      </c>
      <c r="AO2839" t="s"/>
      <c r="AP2839" t="n">
        <v>19</v>
      </c>
      <c r="AQ2839" t="s">
        <v>88</v>
      </c>
      <c r="AR2839" t="s">
        <v>127</v>
      </c>
      <c r="AS2839" t="s"/>
      <c r="AT2839" t="s">
        <v>90</v>
      </c>
      <c r="AU2839" t="s"/>
      <c r="AV2839" t="s"/>
      <c r="AW2839" t="s"/>
      <c r="AX2839" t="s"/>
      <c r="AY2839" t="n">
        <v>2311976</v>
      </c>
      <c r="AZ2839" t="s">
        <v>660</v>
      </c>
      <c r="BA2839" t="s"/>
      <c r="BB2839" t="n">
        <v>27825</v>
      </c>
      <c r="BC2839" t="n">
        <v>53.561129</v>
      </c>
      <c r="BD2839" t="n">
        <v>53.561129</v>
      </c>
      <c r="BE2839" t="s"/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92</v>
      </c>
    </row>
    <row r="2840" spans="1:70">
      <c r="A2840" t="s">
        <v>70</v>
      </c>
      <c r="B2840" t="s">
        <v>71</v>
      </c>
      <c r="C2840" t="s">
        <v>72</v>
      </c>
      <c r="D2840" t="n">
        <v>2</v>
      </c>
      <c r="E2840" t="s">
        <v>658</v>
      </c>
      <c r="F2840" t="n">
        <v>-1</v>
      </c>
      <c r="G2840" t="s">
        <v>74</v>
      </c>
      <c r="H2840" t="s">
        <v>75</v>
      </c>
      <c r="I2840" t="s"/>
      <c r="J2840" t="s">
        <v>74</v>
      </c>
      <c r="K2840" t="n">
        <v>210</v>
      </c>
      <c r="L2840" t="s">
        <v>76</v>
      </c>
      <c r="M2840" t="s"/>
      <c r="N2840" t="s">
        <v>128</v>
      </c>
      <c r="O2840" t="s">
        <v>78</v>
      </c>
      <c r="P2840" t="s">
        <v>658</v>
      </c>
      <c r="Q2840" t="s"/>
      <c r="R2840" t="s">
        <v>220</v>
      </c>
      <c r="S2840" t="s">
        <v>661</v>
      </c>
      <c r="T2840" t="s">
        <v>81</v>
      </c>
      <c r="U2840" t="s">
        <v>82</v>
      </c>
      <c r="V2840" t="s">
        <v>83</v>
      </c>
      <c r="W2840" t="s">
        <v>84</v>
      </c>
      <c r="X2840" t="s"/>
      <c r="Y2840" t="s">
        <v>85</v>
      </c>
      <c r="Z2840">
        <f>HYPERLINK("https://hotel-media.eclerx.com/savepage/tk_154685367213955_sr_273.html","info")</f>
        <v/>
      </c>
      <c r="AA2840" t="n">
        <v>-2311976</v>
      </c>
      <c r="AB2840" t="s"/>
      <c r="AC2840" t="s"/>
      <c r="AD2840" t="s">
        <v>86</v>
      </c>
      <c r="AE2840" t="s"/>
      <c r="AF2840" t="s"/>
      <c r="AG2840" t="s"/>
      <c r="AH2840" t="s"/>
      <c r="AI2840" t="s"/>
      <c r="AJ2840" t="s"/>
      <c r="AK2840" t="s">
        <v>87</v>
      </c>
      <c r="AL2840" t="s"/>
      <c r="AM2840" t="s"/>
      <c r="AN2840" t="s">
        <v>87</v>
      </c>
      <c r="AO2840" t="s"/>
      <c r="AP2840" t="n">
        <v>19</v>
      </c>
      <c r="AQ2840" t="s">
        <v>88</v>
      </c>
      <c r="AR2840" t="s">
        <v>124</v>
      </c>
      <c r="AS2840" t="s"/>
      <c r="AT2840" t="s">
        <v>90</v>
      </c>
      <c r="AU2840" t="s"/>
      <c r="AV2840" t="s"/>
      <c r="AW2840" t="s"/>
      <c r="AX2840" t="s"/>
      <c r="AY2840" t="n">
        <v>2311976</v>
      </c>
      <c r="AZ2840" t="s">
        <v>660</v>
      </c>
      <c r="BA2840" t="s"/>
      <c r="BB2840" t="n">
        <v>27825</v>
      </c>
      <c r="BC2840" t="n">
        <v>53.561129</v>
      </c>
      <c r="BD2840" t="n">
        <v>53.561129</v>
      </c>
      <c r="BE2840" t="s"/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92</v>
      </c>
    </row>
    <row r="2841" spans="1:70">
      <c r="A2841" t="s">
        <v>70</v>
      </c>
      <c r="B2841" t="s">
        <v>71</v>
      </c>
      <c r="C2841" t="s">
        <v>72</v>
      </c>
      <c r="D2841" t="n">
        <v>2</v>
      </c>
      <c r="E2841" t="s">
        <v>658</v>
      </c>
      <c r="F2841" t="n">
        <v>-1</v>
      </c>
      <c r="G2841" t="s">
        <v>74</v>
      </c>
      <c r="H2841" t="s">
        <v>75</v>
      </c>
      <c r="I2841" t="s"/>
      <c r="J2841" t="s">
        <v>74</v>
      </c>
      <c r="K2841" t="n">
        <v>210</v>
      </c>
      <c r="L2841" t="s">
        <v>76</v>
      </c>
      <c r="M2841" t="s"/>
      <c r="N2841" t="s">
        <v>128</v>
      </c>
      <c r="O2841" t="s">
        <v>78</v>
      </c>
      <c r="P2841" t="s">
        <v>658</v>
      </c>
      <c r="Q2841" t="s"/>
      <c r="R2841" t="s">
        <v>220</v>
      </c>
      <c r="S2841" t="s">
        <v>661</v>
      </c>
      <c r="T2841" t="s">
        <v>81</v>
      </c>
      <c r="U2841" t="s">
        <v>82</v>
      </c>
      <c r="V2841" t="s">
        <v>83</v>
      </c>
      <c r="W2841" t="s">
        <v>84</v>
      </c>
      <c r="X2841" t="s"/>
      <c r="Y2841" t="s">
        <v>85</v>
      </c>
      <c r="Z2841">
        <f>HYPERLINK("https://hotel-media.eclerx.com/savepage/tk_154685367213955_sr_273.html","info")</f>
        <v/>
      </c>
      <c r="AA2841" t="n">
        <v>-2311976</v>
      </c>
      <c r="AB2841" t="s"/>
      <c r="AC2841" t="s"/>
      <c r="AD2841" t="s">
        <v>86</v>
      </c>
      <c r="AE2841" t="s"/>
      <c r="AF2841" t="s"/>
      <c r="AG2841" t="s"/>
      <c r="AH2841" t="s"/>
      <c r="AI2841" t="s"/>
      <c r="AJ2841" t="s"/>
      <c r="AK2841" t="s">
        <v>87</v>
      </c>
      <c r="AL2841" t="s"/>
      <c r="AM2841" t="s"/>
      <c r="AN2841" t="s">
        <v>87</v>
      </c>
      <c r="AO2841" t="s"/>
      <c r="AP2841" t="n">
        <v>19</v>
      </c>
      <c r="AQ2841" t="s">
        <v>88</v>
      </c>
      <c r="AR2841" t="s">
        <v>119</v>
      </c>
      <c r="AS2841" t="s"/>
      <c r="AT2841" t="s">
        <v>90</v>
      </c>
      <c r="AU2841" t="s"/>
      <c r="AV2841" t="s"/>
      <c r="AW2841" t="s"/>
      <c r="AX2841" t="s"/>
      <c r="AY2841" t="n">
        <v>2311976</v>
      </c>
      <c r="AZ2841" t="s">
        <v>660</v>
      </c>
      <c r="BA2841" t="s"/>
      <c r="BB2841" t="n">
        <v>27825</v>
      </c>
      <c r="BC2841" t="n">
        <v>53.561129</v>
      </c>
      <c r="BD2841" t="n">
        <v>53.561129</v>
      </c>
      <c r="BE2841" t="s"/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92</v>
      </c>
    </row>
    <row r="2842" spans="1:70">
      <c r="A2842" t="s">
        <v>70</v>
      </c>
      <c r="B2842" t="s">
        <v>71</v>
      </c>
      <c r="C2842" t="s">
        <v>72</v>
      </c>
      <c r="D2842" t="n">
        <v>2</v>
      </c>
      <c r="E2842" t="s">
        <v>658</v>
      </c>
      <c r="F2842" t="n">
        <v>-1</v>
      </c>
      <c r="G2842" t="s">
        <v>74</v>
      </c>
      <c r="H2842" t="s">
        <v>75</v>
      </c>
      <c r="I2842" t="s"/>
      <c r="J2842" t="s">
        <v>74</v>
      </c>
      <c r="K2842" t="n">
        <v>210</v>
      </c>
      <c r="L2842" t="s">
        <v>76</v>
      </c>
      <c r="M2842" t="s"/>
      <c r="N2842" t="s">
        <v>137</v>
      </c>
      <c r="O2842" t="s">
        <v>78</v>
      </c>
      <c r="P2842" t="s">
        <v>658</v>
      </c>
      <c r="Q2842" t="s"/>
      <c r="R2842" t="s">
        <v>220</v>
      </c>
      <c r="S2842" t="s">
        <v>661</v>
      </c>
      <c r="T2842" t="s">
        <v>81</v>
      </c>
      <c r="U2842" t="s">
        <v>82</v>
      </c>
      <c r="V2842" t="s">
        <v>83</v>
      </c>
      <c r="W2842" t="s">
        <v>84</v>
      </c>
      <c r="X2842" t="s"/>
      <c r="Y2842" t="s">
        <v>85</v>
      </c>
      <c r="Z2842">
        <f>HYPERLINK("https://hotel-media.eclerx.com/savepage/tk_154685367213955_sr_273.html","info")</f>
        <v/>
      </c>
      <c r="AA2842" t="n">
        <v>-2311976</v>
      </c>
      <c r="AB2842" t="s"/>
      <c r="AC2842" t="s"/>
      <c r="AD2842" t="s">
        <v>86</v>
      </c>
      <c r="AE2842" t="s"/>
      <c r="AF2842" t="s"/>
      <c r="AG2842" t="s"/>
      <c r="AH2842" t="s"/>
      <c r="AI2842" t="s"/>
      <c r="AJ2842" t="s"/>
      <c r="AK2842" t="s">
        <v>87</v>
      </c>
      <c r="AL2842" t="s"/>
      <c r="AM2842" t="s"/>
      <c r="AN2842" t="s">
        <v>87</v>
      </c>
      <c r="AO2842" t="s"/>
      <c r="AP2842" t="n">
        <v>19</v>
      </c>
      <c r="AQ2842" t="s">
        <v>88</v>
      </c>
      <c r="AR2842" t="s">
        <v>121</v>
      </c>
      <c r="AS2842" t="s"/>
      <c r="AT2842" t="s">
        <v>90</v>
      </c>
      <c r="AU2842" t="s"/>
      <c r="AV2842" t="s"/>
      <c r="AW2842" t="s"/>
      <c r="AX2842" t="s"/>
      <c r="AY2842" t="n">
        <v>2311976</v>
      </c>
      <c r="AZ2842" t="s">
        <v>660</v>
      </c>
      <c r="BA2842" t="s"/>
      <c r="BB2842" t="n">
        <v>27825</v>
      </c>
      <c r="BC2842" t="n">
        <v>53.561129</v>
      </c>
      <c r="BD2842" t="n">
        <v>53.561129</v>
      </c>
      <c r="BE2842" t="s"/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92</v>
      </c>
    </row>
    <row r="2843" spans="1:70">
      <c r="A2843" t="s">
        <v>70</v>
      </c>
      <c r="B2843" t="s">
        <v>71</v>
      </c>
      <c r="C2843" t="s">
        <v>72</v>
      </c>
      <c r="D2843" t="n">
        <v>2</v>
      </c>
      <c r="E2843" t="s">
        <v>658</v>
      </c>
      <c r="F2843" t="n">
        <v>-1</v>
      </c>
      <c r="G2843" t="s">
        <v>74</v>
      </c>
      <c r="H2843" t="s">
        <v>75</v>
      </c>
      <c r="I2843" t="s"/>
      <c r="J2843" t="s">
        <v>74</v>
      </c>
      <c r="K2843" t="n">
        <v>223</v>
      </c>
      <c r="L2843" t="s">
        <v>76</v>
      </c>
      <c r="M2843" t="s"/>
      <c r="N2843" t="s">
        <v>662</v>
      </c>
      <c r="O2843" t="s">
        <v>78</v>
      </c>
      <c r="P2843" t="s">
        <v>658</v>
      </c>
      <c r="Q2843" t="s"/>
      <c r="R2843" t="s">
        <v>220</v>
      </c>
      <c r="S2843" t="s">
        <v>410</v>
      </c>
      <c r="T2843" t="s">
        <v>81</v>
      </c>
      <c r="U2843" t="s">
        <v>82</v>
      </c>
      <c r="V2843" t="s">
        <v>83</v>
      </c>
      <c r="W2843" t="s">
        <v>84</v>
      </c>
      <c r="X2843" t="s"/>
      <c r="Y2843" t="s">
        <v>85</v>
      </c>
      <c r="Z2843">
        <f>HYPERLINK("https://hotel-media.eclerx.com/savepage/tk_154685367213955_sr_273.html","info")</f>
        <v/>
      </c>
      <c r="AA2843" t="n">
        <v>-2311976</v>
      </c>
      <c r="AB2843" t="s"/>
      <c r="AC2843" t="s"/>
      <c r="AD2843" t="s">
        <v>86</v>
      </c>
      <c r="AE2843" t="s"/>
      <c r="AF2843" t="s"/>
      <c r="AG2843" t="s"/>
      <c r="AH2843" t="s"/>
      <c r="AI2843" t="s"/>
      <c r="AJ2843" t="s"/>
      <c r="AK2843" t="s">
        <v>87</v>
      </c>
      <c r="AL2843" t="s"/>
      <c r="AM2843" t="s"/>
      <c r="AN2843" t="s">
        <v>87</v>
      </c>
      <c r="AO2843" t="s"/>
      <c r="AP2843" t="n">
        <v>19</v>
      </c>
      <c r="AQ2843" t="s">
        <v>88</v>
      </c>
      <c r="AR2843" t="s">
        <v>359</v>
      </c>
      <c r="AS2843" t="s"/>
      <c r="AT2843" t="s">
        <v>90</v>
      </c>
      <c r="AU2843" t="s"/>
      <c r="AV2843" t="s"/>
      <c r="AW2843" t="s"/>
      <c r="AX2843" t="s"/>
      <c r="AY2843" t="n">
        <v>2311976</v>
      </c>
      <c r="AZ2843" t="s">
        <v>660</v>
      </c>
      <c r="BA2843" t="s"/>
      <c r="BB2843" t="n">
        <v>27825</v>
      </c>
      <c r="BC2843" t="n">
        <v>53.561129</v>
      </c>
      <c r="BD2843" t="n">
        <v>53.561129</v>
      </c>
      <c r="BE2843" t="s"/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92</v>
      </c>
    </row>
    <row r="2844" spans="1:70">
      <c r="A2844" t="s">
        <v>70</v>
      </c>
      <c r="B2844" t="s">
        <v>71</v>
      </c>
      <c r="C2844" t="s">
        <v>72</v>
      </c>
      <c r="D2844" t="n">
        <v>2</v>
      </c>
      <c r="E2844" t="s">
        <v>658</v>
      </c>
      <c r="F2844" t="n">
        <v>-1</v>
      </c>
      <c r="G2844" t="s">
        <v>74</v>
      </c>
      <c r="H2844" t="s">
        <v>75</v>
      </c>
      <c r="I2844" t="s"/>
      <c r="J2844" t="s">
        <v>74</v>
      </c>
      <c r="K2844" t="n">
        <v>226</v>
      </c>
      <c r="L2844" t="s">
        <v>76</v>
      </c>
      <c r="M2844" t="s"/>
      <c r="N2844" t="s">
        <v>663</v>
      </c>
      <c r="O2844" t="s">
        <v>78</v>
      </c>
      <c r="P2844" t="s">
        <v>658</v>
      </c>
      <c r="Q2844" t="s"/>
      <c r="R2844" t="s">
        <v>220</v>
      </c>
      <c r="S2844" t="s">
        <v>173</v>
      </c>
      <c r="T2844" t="s">
        <v>81</v>
      </c>
      <c r="U2844" t="s">
        <v>82</v>
      </c>
      <c r="V2844" t="s">
        <v>83</v>
      </c>
      <c r="W2844" t="s">
        <v>84</v>
      </c>
      <c r="X2844" t="s"/>
      <c r="Y2844" t="s">
        <v>85</v>
      </c>
      <c r="Z2844">
        <f>HYPERLINK("https://hotel-media.eclerx.com/savepage/tk_154685367213955_sr_273.html","info")</f>
        <v/>
      </c>
      <c r="AA2844" t="n">
        <v>-2311976</v>
      </c>
      <c r="AB2844" t="s"/>
      <c r="AC2844" t="s"/>
      <c r="AD2844" t="s">
        <v>86</v>
      </c>
      <c r="AE2844" t="s"/>
      <c r="AF2844" t="s"/>
      <c r="AG2844" t="s"/>
      <c r="AH2844" t="s"/>
      <c r="AI2844" t="s"/>
      <c r="AJ2844" t="s"/>
      <c r="AK2844" t="s">
        <v>87</v>
      </c>
      <c r="AL2844" t="s"/>
      <c r="AM2844" t="s"/>
      <c r="AN2844" t="s">
        <v>87</v>
      </c>
      <c r="AO2844" t="s"/>
      <c r="AP2844" t="n">
        <v>19</v>
      </c>
      <c r="AQ2844" t="s">
        <v>88</v>
      </c>
      <c r="AR2844" t="s">
        <v>127</v>
      </c>
      <c r="AS2844" t="s"/>
      <c r="AT2844" t="s">
        <v>90</v>
      </c>
      <c r="AU2844" t="s"/>
      <c r="AV2844" t="s"/>
      <c r="AW2844" t="s"/>
      <c r="AX2844" t="s"/>
      <c r="AY2844" t="n">
        <v>2311976</v>
      </c>
      <c r="AZ2844" t="s">
        <v>660</v>
      </c>
      <c r="BA2844" t="s"/>
      <c r="BB2844" t="n">
        <v>27825</v>
      </c>
      <c r="BC2844" t="n">
        <v>53.561129</v>
      </c>
      <c r="BD2844" t="n">
        <v>53.561129</v>
      </c>
      <c r="BE2844" t="s"/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92</v>
      </c>
    </row>
    <row r="2845" spans="1:70">
      <c r="A2845" t="s">
        <v>70</v>
      </c>
      <c r="B2845" t="s">
        <v>71</v>
      </c>
      <c r="C2845" t="s">
        <v>72</v>
      </c>
      <c r="D2845" t="n">
        <v>2</v>
      </c>
      <c r="E2845" t="s">
        <v>658</v>
      </c>
      <c r="F2845" t="n">
        <v>-1</v>
      </c>
      <c r="G2845" t="s">
        <v>74</v>
      </c>
      <c r="H2845" t="s">
        <v>75</v>
      </c>
      <c r="I2845" t="s"/>
      <c r="J2845" t="s">
        <v>74</v>
      </c>
      <c r="K2845" t="n">
        <v>232</v>
      </c>
      <c r="L2845" t="s">
        <v>76</v>
      </c>
      <c r="M2845" t="s"/>
      <c r="N2845" t="s">
        <v>664</v>
      </c>
      <c r="O2845" t="s">
        <v>78</v>
      </c>
      <c r="P2845" t="s">
        <v>658</v>
      </c>
      <c r="Q2845" t="s"/>
      <c r="R2845" t="s">
        <v>220</v>
      </c>
      <c r="S2845" t="s">
        <v>665</v>
      </c>
      <c r="T2845" t="s">
        <v>81</v>
      </c>
      <c r="U2845" t="s">
        <v>82</v>
      </c>
      <c r="V2845" t="s">
        <v>83</v>
      </c>
      <c r="W2845" t="s">
        <v>84</v>
      </c>
      <c r="X2845" t="s"/>
      <c r="Y2845" t="s">
        <v>85</v>
      </c>
      <c r="Z2845">
        <f>HYPERLINK("https://hotel-media.eclerx.com/savepage/tk_154685367213955_sr_273.html","info")</f>
        <v/>
      </c>
      <c r="AA2845" t="n">
        <v>-2311976</v>
      </c>
      <c r="AB2845" t="s"/>
      <c r="AC2845" t="s"/>
      <c r="AD2845" t="s">
        <v>86</v>
      </c>
      <c r="AE2845" t="s"/>
      <c r="AF2845" t="s"/>
      <c r="AG2845" t="s"/>
      <c r="AH2845" t="s"/>
      <c r="AI2845" t="s"/>
      <c r="AJ2845" t="s"/>
      <c r="AK2845" t="s">
        <v>87</v>
      </c>
      <c r="AL2845" t="s"/>
      <c r="AM2845" t="s"/>
      <c r="AN2845" t="s">
        <v>87</v>
      </c>
      <c r="AO2845" t="s"/>
      <c r="AP2845" t="n">
        <v>19</v>
      </c>
      <c r="AQ2845" t="s">
        <v>88</v>
      </c>
      <c r="AR2845" t="s">
        <v>119</v>
      </c>
      <c r="AS2845" t="s"/>
      <c r="AT2845" t="s">
        <v>90</v>
      </c>
      <c r="AU2845" t="s"/>
      <c r="AV2845" t="s"/>
      <c r="AW2845" t="s"/>
      <c r="AX2845" t="s"/>
      <c r="AY2845" t="n">
        <v>2311976</v>
      </c>
      <c r="AZ2845" t="s">
        <v>660</v>
      </c>
      <c r="BA2845" t="s"/>
      <c r="BB2845" t="n">
        <v>27825</v>
      </c>
      <c r="BC2845" t="n">
        <v>53.561129</v>
      </c>
      <c r="BD2845" t="n">
        <v>53.561129</v>
      </c>
      <c r="BE2845" t="s"/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92</v>
      </c>
    </row>
    <row r="2846" spans="1:70">
      <c r="A2846" t="s">
        <v>70</v>
      </c>
      <c r="B2846" t="s">
        <v>71</v>
      </c>
      <c r="C2846" t="s">
        <v>72</v>
      </c>
      <c r="D2846" t="n">
        <v>2</v>
      </c>
      <c r="E2846" t="s">
        <v>658</v>
      </c>
      <c r="F2846" t="n">
        <v>-1</v>
      </c>
      <c r="G2846" t="s">
        <v>74</v>
      </c>
      <c r="H2846" t="s">
        <v>75</v>
      </c>
      <c r="I2846" t="s"/>
      <c r="J2846" t="s">
        <v>74</v>
      </c>
      <c r="K2846" t="n">
        <v>232</v>
      </c>
      <c r="L2846" t="s">
        <v>76</v>
      </c>
      <c r="M2846" t="s"/>
      <c r="N2846" t="s">
        <v>666</v>
      </c>
      <c r="O2846" t="s">
        <v>78</v>
      </c>
      <c r="P2846" t="s">
        <v>658</v>
      </c>
      <c r="Q2846" t="s"/>
      <c r="R2846" t="s">
        <v>220</v>
      </c>
      <c r="S2846" t="s">
        <v>665</v>
      </c>
      <c r="T2846" t="s">
        <v>81</v>
      </c>
      <c r="U2846" t="s">
        <v>82</v>
      </c>
      <c r="V2846" t="s">
        <v>83</v>
      </c>
      <c r="W2846" t="s">
        <v>84</v>
      </c>
      <c r="X2846" t="s"/>
      <c r="Y2846" t="s">
        <v>85</v>
      </c>
      <c r="Z2846">
        <f>HYPERLINK("https://hotel-media.eclerx.com/savepage/tk_154685367213955_sr_273.html","info")</f>
        <v/>
      </c>
      <c r="AA2846" t="n">
        <v>-2311976</v>
      </c>
      <c r="AB2846" t="s"/>
      <c r="AC2846" t="s"/>
      <c r="AD2846" t="s">
        <v>86</v>
      </c>
      <c r="AE2846" t="s"/>
      <c r="AF2846" t="s"/>
      <c r="AG2846" t="s"/>
      <c r="AH2846" t="s"/>
      <c r="AI2846" t="s"/>
      <c r="AJ2846" t="s"/>
      <c r="AK2846" t="s">
        <v>87</v>
      </c>
      <c r="AL2846" t="s"/>
      <c r="AM2846" t="s"/>
      <c r="AN2846" t="s">
        <v>87</v>
      </c>
      <c r="AO2846" t="s"/>
      <c r="AP2846" t="n">
        <v>19</v>
      </c>
      <c r="AQ2846" t="s">
        <v>88</v>
      </c>
      <c r="AR2846" t="s">
        <v>121</v>
      </c>
      <c r="AS2846" t="s"/>
      <c r="AT2846" t="s">
        <v>90</v>
      </c>
      <c r="AU2846" t="s"/>
      <c r="AV2846" t="s"/>
      <c r="AW2846" t="s"/>
      <c r="AX2846" t="s"/>
      <c r="AY2846" t="n">
        <v>2311976</v>
      </c>
      <c r="AZ2846" t="s">
        <v>660</v>
      </c>
      <c r="BA2846" t="s"/>
      <c r="BB2846" t="n">
        <v>27825</v>
      </c>
      <c r="BC2846" t="n">
        <v>53.561129</v>
      </c>
      <c r="BD2846" t="n">
        <v>53.561129</v>
      </c>
      <c r="BE2846" t="s"/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92</v>
      </c>
    </row>
    <row r="2847" spans="1:70">
      <c r="A2847" t="s">
        <v>70</v>
      </c>
      <c r="B2847" t="s">
        <v>71</v>
      </c>
      <c r="C2847" t="s">
        <v>72</v>
      </c>
      <c r="D2847" t="n">
        <v>2</v>
      </c>
      <c r="E2847" t="s">
        <v>658</v>
      </c>
      <c r="F2847" t="n">
        <v>-1</v>
      </c>
      <c r="G2847" t="s">
        <v>74</v>
      </c>
      <c r="H2847" t="s">
        <v>75</v>
      </c>
      <c r="I2847" t="s"/>
      <c r="J2847" t="s">
        <v>74</v>
      </c>
      <c r="K2847" t="n">
        <v>232</v>
      </c>
      <c r="L2847" t="s">
        <v>76</v>
      </c>
      <c r="M2847" t="s"/>
      <c r="N2847" t="s">
        <v>664</v>
      </c>
      <c r="O2847" t="s">
        <v>78</v>
      </c>
      <c r="P2847" t="s">
        <v>658</v>
      </c>
      <c r="Q2847" t="s"/>
      <c r="R2847" t="s">
        <v>220</v>
      </c>
      <c r="S2847" t="s">
        <v>665</v>
      </c>
      <c r="T2847" t="s">
        <v>81</v>
      </c>
      <c r="U2847" t="s">
        <v>82</v>
      </c>
      <c r="V2847" t="s">
        <v>83</v>
      </c>
      <c r="W2847" t="s">
        <v>84</v>
      </c>
      <c r="X2847" t="s"/>
      <c r="Y2847" t="s">
        <v>85</v>
      </c>
      <c r="Z2847">
        <f>HYPERLINK("https://hotel-media.eclerx.com/savepage/tk_154685367213955_sr_273.html","info")</f>
        <v/>
      </c>
      <c r="AA2847" t="n">
        <v>-2311976</v>
      </c>
      <c r="AB2847" t="s"/>
      <c r="AC2847" t="s"/>
      <c r="AD2847" t="s">
        <v>86</v>
      </c>
      <c r="AE2847" t="s"/>
      <c r="AF2847" t="s"/>
      <c r="AG2847" t="s"/>
      <c r="AH2847" t="s"/>
      <c r="AI2847" t="s"/>
      <c r="AJ2847" t="s"/>
      <c r="AK2847" t="s">
        <v>87</v>
      </c>
      <c r="AL2847" t="s"/>
      <c r="AM2847" t="s"/>
      <c r="AN2847" t="s">
        <v>87</v>
      </c>
      <c r="AO2847" t="s"/>
      <c r="AP2847" t="n">
        <v>19</v>
      </c>
      <c r="AQ2847" t="s">
        <v>88</v>
      </c>
      <c r="AR2847" t="s">
        <v>124</v>
      </c>
      <c r="AS2847" t="s"/>
      <c r="AT2847" t="s">
        <v>90</v>
      </c>
      <c r="AU2847" t="s"/>
      <c r="AV2847" t="s"/>
      <c r="AW2847" t="s"/>
      <c r="AX2847" t="s"/>
      <c r="AY2847" t="n">
        <v>2311976</v>
      </c>
      <c r="AZ2847" t="s">
        <v>660</v>
      </c>
      <c r="BA2847" t="s"/>
      <c r="BB2847" t="n">
        <v>27825</v>
      </c>
      <c r="BC2847" t="n">
        <v>53.561129</v>
      </c>
      <c r="BD2847" t="n">
        <v>53.561129</v>
      </c>
      <c r="BE2847" t="s"/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92</v>
      </c>
    </row>
    <row r="2848" spans="1:70">
      <c r="A2848" t="s">
        <v>70</v>
      </c>
      <c r="B2848" t="s">
        <v>71</v>
      </c>
      <c r="C2848" t="s">
        <v>72</v>
      </c>
      <c r="D2848" t="n">
        <v>2</v>
      </c>
      <c r="E2848" t="s">
        <v>658</v>
      </c>
      <c r="F2848" t="n">
        <v>-1</v>
      </c>
      <c r="G2848" t="s">
        <v>74</v>
      </c>
      <c r="H2848" t="s">
        <v>75</v>
      </c>
      <c r="I2848" t="s"/>
      <c r="J2848" t="s">
        <v>74</v>
      </c>
      <c r="K2848" t="n">
        <v>304</v>
      </c>
      <c r="L2848" t="s">
        <v>76</v>
      </c>
      <c r="M2848" t="s"/>
      <c r="N2848" t="s">
        <v>128</v>
      </c>
      <c r="O2848" t="s">
        <v>78</v>
      </c>
      <c r="P2848" t="s">
        <v>658</v>
      </c>
      <c r="Q2848" t="s"/>
      <c r="R2848" t="s">
        <v>220</v>
      </c>
      <c r="S2848" t="s">
        <v>498</v>
      </c>
      <c r="T2848" t="s">
        <v>81</v>
      </c>
      <c r="U2848" t="s">
        <v>82</v>
      </c>
      <c r="V2848" t="s">
        <v>83</v>
      </c>
      <c r="W2848" t="s">
        <v>84</v>
      </c>
      <c r="X2848" t="s"/>
      <c r="Y2848" t="s">
        <v>85</v>
      </c>
      <c r="Z2848">
        <f>HYPERLINK("https://hotel-media.eclerx.com/savepage/tk_154685367213955_sr_273.html","info")</f>
        <v/>
      </c>
      <c r="AA2848" t="n">
        <v>-2311976</v>
      </c>
      <c r="AB2848" t="s"/>
      <c r="AC2848" t="s"/>
      <c r="AD2848" t="s">
        <v>86</v>
      </c>
      <c r="AE2848" t="s"/>
      <c r="AF2848" t="s"/>
      <c r="AG2848" t="s"/>
      <c r="AH2848" t="s"/>
      <c r="AI2848" t="s"/>
      <c r="AJ2848" t="s"/>
      <c r="AK2848" t="s">
        <v>87</v>
      </c>
      <c r="AL2848" t="s"/>
      <c r="AM2848" t="s"/>
      <c r="AN2848" t="s">
        <v>87</v>
      </c>
      <c r="AO2848" t="s"/>
      <c r="AP2848" t="n">
        <v>19</v>
      </c>
      <c r="AQ2848" t="s">
        <v>88</v>
      </c>
      <c r="AR2848" t="s">
        <v>141</v>
      </c>
      <c r="AS2848" t="s"/>
      <c r="AT2848" t="s">
        <v>90</v>
      </c>
      <c r="AU2848" t="s"/>
      <c r="AV2848" t="s"/>
      <c r="AW2848" t="s"/>
      <c r="AX2848" t="s"/>
      <c r="AY2848" t="n">
        <v>2311976</v>
      </c>
      <c r="AZ2848" t="s">
        <v>660</v>
      </c>
      <c r="BA2848" t="s"/>
      <c r="BB2848" t="n">
        <v>27825</v>
      </c>
      <c r="BC2848" t="n">
        <v>53.561129</v>
      </c>
      <c r="BD2848" t="n">
        <v>53.561129</v>
      </c>
      <c r="BE2848" t="s"/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92</v>
      </c>
    </row>
    <row r="2849" spans="1:70">
      <c r="A2849" t="s">
        <v>70</v>
      </c>
      <c r="B2849" t="s">
        <v>71</v>
      </c>
      <c r="C2849" t="s">
        <v>72</v>
      </c>
      <c r="D2849" t="n">
        <v>2</v>
      </c>
      <c r="E2849" t="s">
        <v>658</v>
      </c>
      <c r="F2849" t="n">
        <v>-1</v>
      </c>
      <c r="G2849" t="s">
        <v>74</v>
      </c>
      <c r="H2849" t="s">
        <v>75</v>
      </c>
      <c r="I2849" t="s"/>
      <c r="J2849" t="s">
        <v>74</v>
      </c>
      <c r="K2849" t="n">
        <v>313</v>
      </c>
      <c r="L2849" t="s">
        <v>76</v>
      </c>
      <c r="M2849" t="s"/>
      <c r="N2849" t="s">
        <v>128</v>
      </c>
      <c r="O2849" t="s">
        <v>78</v>
      </c>
      <c r="P2849" t="s">
        <v>658</v>
      </c>
      <c r="Q2849" t="s"/>
      <c r="R2849" t="s">
        <v>220</v>
      </c>
      <c r="S2849" t="s">
        <v>667</v>
      </c>
      <c r="T2849" t="s">
        <v>81</v>
      </c>
      <c r="U2849" t="s">
        <v>82</v>
      </c>
      <c r="V2849" t="s">
        <v>83</v>
      </c>
      <c r="W2849" t="s">
        <v>84</v>
      </c>
      <c r="X2849" t="s"/>
      <c r="Y2849" t="s">
        <v>85</v>
      </c>
      <c r="Z2849">
        <f>HYPERLINK("https://hotel-media.eclerx.com/savepage/tk_154685367213955_sr_273.html","info")</f>
        <v/>
      </c>
      <c r="AA2849" t="n">
        <v>-2311976</v>
      </c>
      <c r="AB2849" t="s"/>
      <c r="AC2849" t="s"/>
      <c r="AD2849" t="s">
        <v>86</v>
      </c>
      <c r="AE2849" t="s"/>
      <c r="AF2849" t="s"/>
      <c r="AG2849" t="s"/>
      <c r="AH2849" t="s"/>
      <c r="AI2849" t="s"/>
      <c r="AJ2849" t="s"/>
      <c r="AK2849" t="s">
        <v>87</v>
      </c>
      <c r="AL2849" t="s"/>
      <c r="AM2849" t="s"/>
      <c r="AN2849" t="s">
        <v>87</v>
      </c>
      <c r="AO2849" t="s"/>
      <c r="AP2849" t="n">
        <v>19</v>
      </c>
      <c r="AQ2849" t="s">
        <v>88</v>
      </c>
      <c r="AR2849" t="s">
        <v>124</v>
      </c>
      <c r="AS2849" t="s"/>
      <c r="AT2849" t="s">
        <v>90</v>
      </c>
      <c r="AU2849" t="s"/>
      <c r="AV2849" t="s"/>
      <c r="AW2849" t="s"/>
      <c r="AX2849" t="s"/>
      <c r="AY2849" t="n">
        <v>2311976</v>
      </c>
      <c r="AZ2849" t="s">
        <v>660</v>
      </c>
      <c r="BA2849" t="s"/>
      <c r="BB2849" t="n">
        <v>27825</v>
      </c>
      <c r="BC2849" t="n">
        <v>53.561129</v>
      </c>
      <c r="BD2849" t="n">
        <v>53.561129</v>
      </c>
      <c r="BE2849" t="s"/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92</v>
      </c>
    </row>
    <row r="2850" spans="1:70">
      <c r="A2850" t="s">
        <v>70</v>
      </c>
      <c r="B2850" t="s">
        <v>71</v>
      </c>
      <c r="C2850" t="s">
        <v>72</v>
      </c>
      <c r="D2850" t="n">
        <v>2</v>
      </c>
      <c r="E2850" t="s">
        <v>658</v>
      </c>
      <c r="F2850" t="n">
        <v>-1</v>
      </c>
      <c r="G2850" t="s">
        <v>74</v>
      </c>
      <c r="H2850" t="s">
        <v>75</v>
      </c>
      <c r="I2850" t="s"/>
      <c r="J2850" t="s">
        <v>74</v>
      </c>
      <c r="K2850" t="n">
        <v>313</v>
      </c>
      <c r="L2850" t="s">
        <v>76</v>
      </c>
      <c r="M2850" t="s"/>
      <c r="N2850" t="s">
        <v>128</v>
      </c>
      <c r="O2850" t="s">
        <v>78</v>
      </c>
      <c r="P2850" t="s">
        <v>658</v>
      </c>
      <c r="Q2850" t="s"/>
      <c r="R2850" t="s">
        <v>220</v>
      </c>
      <c r="S2850" t="s">
        <v>667</v>
      </c>
      <c r="T2850" t="s">
        <v>81</v>
      </c>
      <c r="U2850" t="s">
        <v>82</v>
      </c>
      <c r="V2850" t="s">
        <v>83</v>
      </c>
      <c r="W2850" t="s">
        <v>84</v>
      </c>
      <c r="X2850" t="s"/>
      <c r="Y2850" t="s">
        <v>85</v>
      </c>
      <c r="Z2850">
        <f>HYPERLINK("https://hotel-media.eclerx.com/savepage/tk_154685367213955_sr_273.html","info")</f>
        <v/>
      </c>
      <c r="AA2850" t="n">
        <v>-2311976</v>
      </c>
      <c r="AB2850" t="s"/>
      <c r="AC2850" t="s"/>
      <c r="AD2850" t="s">
        <v>86</v>
      </c>
      <c r="AE2850" t="s"/>
      <c r="AF2850" t="s"/>
      <c r="AG2850" t="s"/>
      <c r="AH2850" t="s"/>
      <c r="AI2850" t="s"/>
      <c r="AJ2850" t="s"/>
      <c r="AK2850" t="s">
        <v>87</v>
      </c>
      <c r="AL2850" t="s"/>
      <c r="AM2850" t="s"/>
      <c r="AN2850" t="s">
        <v>87</v>
      </c>
      <c r="AO2850" t="s"/>
      <c r="AP2850" t="n">
        <v>19</v>
      </c>
      <c r="AQ2850" t="s">
        <v>88</v>
      </c>
      <c r="AR2850" t="s">
        <v>599</v>
      </c>
      <c r="AS2850" t="s"/>
      <c r="AT2850" t="s">
        <v>90</v>
      </c>
      <c r="AU2850" t="s"/>
      <c r="AV2850" t="s"/>
      <c r="AW2850" t="s"/>
      <c r="AX2850" t="s"/>
      <c r="AY2850" t="n">
        <v>2311976</v>
      </c>
      <c r="AZ2850" t="s">
        <v>660</v>
      </c>
      <c r="BA2850" t="s"/>
      <c r="BB2850" t="n">
        <v>27825</v>
      </c>
      <c r="BC2850" t="n">
        <v>53.561129</v>
      </c>
      <c r="BD2850" t="n">
        <v>53.561129</v>
      </c>
      <c r="BE2850" t="s"/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92</v>
      </c>
    </row>
    <row r="2851" spans="1:70">
      <c r="A2851" t="s">
        <v>70</v>
      </c>
      <c r="B2851" t="s">
        <v>71</v>
      </c>
      <c r="C2851" t="s">
        <v>72</v>
      </c>
      <c r="D2851" t="n">
        <v>2</v>
      </c>
      <c r="E2851" t="s">
        <v>658</v>
      </c>
      <c r="F2851" t="n">
        <v>-1</v>
      </c>
      <c r="G2851" t="s">
        <v>74</v>
      </c>
      <c r="H2851" t="s">
        <v>75</v>
      </c>
      <c r="I2851" t="s"/>
      <c r="J2851" t="s">
        <v>74</v>
      </c>
      <c r="K2851" t="n">
        <v>315</v>
      </c>
      <c r="L2851" t="s">
        <v>76</v>
      </c>
      <c r="M2851" t="s"/>
      <c r="N2851" t="s">
        <v>128</v>
      </c>
      <c r="O2851" t="s">
        <v>78</v>
      </c>
      <c r="P2851" t="s">
        <v>658</v>
      </c>
      <c r="Q2851" t="s"/>
      <c r="R2851" t="s">
        <v>220</v>
      </c>
      <c r="S2851" t="s">
        <v>668</v>
      </c>
      <c r="T2851" t="s">
        <v>81</v>
      </c>
      <c r="U2851" t="s">
        <v>82</v>
      </c>
      <c r="V2851" t="s">
        <v>83</v>
      </c>
      <c r="W2851" t="s">
        <v>84</v>
      </c>
      <c r="X2851" t="s"/>
      <c r="Y2851" t="s">
        <v>85</v>
      </c>
      <c r="Z2851">
        <f>HYPERLINK("https://hotel-media.eclerx.com/savepage/tk_154685367213955_sr_273.html","info")</f>
        <v/>
      </c>
      <c r="AA2851" t="n">
        <v>-2311976</v>
      </c>
      <c r="AB2851" t="s"/>
      <c r="AC2851" t="s"/>
      <c r="AD2851" t="s">
        <v>86</v>
      </c>
      <c r="AE2851" t="s"/>
      <c r="AF2851" t="s"/>
      <c r="AG2851" t="s"/>
      <c r="AH2851" t="s"/>
      <c r="AI2851" t="s"/>
      <c r="AJ2851" t="s"/>
      <c r="AK2851" t="s">
        <v>87</v>
      </c>
      <c r="AL2851" t="s"/>
      <c r="AM2851" t="s"/>
      <c r="AN2851" t="s">
        <v>87</v>
      </c>
      <c r="AO2851" t="s"/>
      <c r="AP2851" t="n">
        <v>19</v>
      </c>
      <c r="AQ2851" t="s">
        <v>88</v>
      </c>
      <c r="AR2851" t="s">
        <v>148</v>
      </c>
      <c r="AS2851" t="s"/>
      <c r="AT2851" t="s">
        <v>90</v>
      </c>
      <c r="AU2851" t="s"/>
      <c r="AV2851" t="s"/>
      <c r="AW2851" t="s"/>
      <c r="AX2851" t="s"/>
      <c r="AY2851" t="n">
        <v>2311976</v>
      </c>
      <c r="AZ2851" t="s">
        <v>660</v>
      </c>
      <c r="BA2851" t="s"/>
      <c r="BB2851" t="n">
        <v>27825</v>
      </c>
      <c r="BC2851" t="n">
        <v>53.561129</v>
      </c>
      <c r="BD2851" t="n">
        <v>53.561129</v>
      </c>
      <c r="BE2851" t="s"/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92</v>
      </c>
    </row>
    <row r="2852" spans="1:70">
      <c r="A2852" t="s">
        <v>70</v>
      </c>
      <c r="B2852" t="s">
        <v>71</v>
      </c>
      <c r="C2852" t="s">
        <v>72</v>
      </c>
      <c r="D2852" t="n">
        <v>2</v>
      </c>
      <c r="E2852" t="s">
        <v>658</v>
      </c>
      <c r="F2852" t="n">
        <v>-1</v>
      </c>
      <c r="G2852" t="s">
        <v>74</v>
      </c>
      <c r="H2852" t="s">
        <v>75</v>
      </c>
      <c r="I2852" t="s"/>
      <c r="J2852" t="s">
        <v>74</v>
      </c>
      <c r="K2852" t="n">
        <v>320</v>
      </c>
      <c r="L2852" t="s">
        <v>76</v>
      </c>
      <c r="M2852" t="s"/>
      <c r="N2852" t="s">
        <v>128</v>
      </c>
      <c r="O2852" t="s">
        <v>78</v>
      </c>
      <c r="P2852" t="s">
        <v>658</v>
      </c>
      <c r="Q2852" t="s"/>
      <c r="R2852" t="s">
        <v>220</v>
      </c>
      <c r="S2852" t="s">
        <v>669</v>
      </c>
      <c r="T2852" t="s">
        <v>81</v>
      </c>
      <c r="U2852" t="s">
        <v>82</v>
      </c>
      <c r="V2852" t="s">
        <v>83</v>
      </c>
      <c r="W2852" t="s">
        <v>84</v>
      </c>
      <c r="X2852" t="s"/>
      <c r="Y2852" t="s">
        <v>85</v>
      </c>
      <c r="Z2852">
        <f>HYPERLINK("https://hotel-media.eclerx.com/savepage/tk_154685367213955_sr_273.html","info")</f>
        <v/>
      </c>
      <c r="AA2852" t="n">
        <v>-2311976</v>
      </c>
      <c r="AB2852" t="s"/>
      <c r="AC2852" t="s"/>
      <c r="AD2852" t="s">
        <v>86</v>
      </c>
      <c r="AE2852" t="s"/>
      <c r="AF2852" t="s"/>
      <c r="AG2852" t="s"/>
      <c r="AH2852" t="s"/>
      <c r="AI2852" t="s"/>
      <c r="AJ2852" t="s"/>
      <c r="AK2852" t="s">
        <v>87</v>
      </c>
      <c r="AL2852" t="s"/>
      <c r="AM2852" t="s"/>
      <c r="AN2852" t="s">
        <v>87</v>
      </c>
      <c r="AO2852" t="s"/>
      <c r="AP2852" t="n">
        <v>19</v>
      </c>
      <c r="AQ2852" t="s">
        <v>88</v>
      </c>
      <c r="AR2852" t="s">
        <v>121</v>
      </c>
      <c r="AS2852" t="s"/>
      <c r="AT2852" t="s">
        <v>90</v>
      </c>
      <c r="AU2852" t="s"/>
      <c r="AV2852" t="s"/>
      <c r="AW2852" t="s"/>
      <c r="AX2852" t="s"/>
      <c r="AY2852" t="n">
        <v>2311976</v>
      </c>
      <c r="AZ2852" t="s">
        <v>660</v>
      </c>
      <c r="BA2852" t="s"/>
      <c r="BB2852" t="n">
        <v>27825</v>
      </c>
      <c r="BC2852" t="n">
        <v>53.561129</v>
      </c>
      <c r="BD2852" t="n">
        <v>53.561129</v>
      </c>
      <c r="BE2852" t="s"/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92</v>
      </c>
    </row>
    <row r="2853" spans="1:70">
      <c r="A2853" t="s">
        <v>70</v>
      </c>
      <c r="B2853" t="s">
        <v>71</v>
      </c>
      <c r="C2853" t="s">
        <v>72</v>
      </c>
      <c r="D2853" t="n">
        <v>2</v>
      </c>
      <c r="E2853" t="s">
        <v>670</v>
      </c>
      <c r="F2853" t="n">
        <v>-1</v>
      </c>
      <c r="G2853" t="s">
        <v>74</v>
      </c>
      <c r="H2853" t="s">
        <v>75</v>
      </c>
      <c r="I2853" t="s"/>
      <c r="J2853" t="s">
        <v>74</v>
      </c>
      <c r="K2853" t="n">
        <v>92</v>
      </c>
      <c r="L2853" t="s">
        <v>76</v>
      </c>
      <c r="M2853" t="s"/>
      <c r="N2853" t="s">
        <v>419</v>
      </c>
      <c r="O2853" t="s">
        <v>78</v>
      </c>
      <c r="P2853" t="s">
        <v>670</v>
      </c>
      <c r="Q2853" t="s"/>
      <c r="R2853" t="s">
        <v>95</v>
      </c>
      <c r="S2853" t="s">
        <v>136</v>
      </c>
      <c r="T2853" t="s">
        <v>81</v>
      </c>
      <c r="U2853" t="s">
        <v>82</v>
      </c>
      <c r="V2853" t="s">
        <v>83</v>
      </c>
      <c r="W2853" t="s">
        <v>84</v>
      </c>
      <c r="X2853" t="s"/>
      <c r="Y2853" t="s">
        <v>85</v>
      </c>
      <c r="Z2853">
        <f>HYPERLINK("https://hotel-media.eclerx.com/savepage/tk_15468537928457646_sr_273.html","info")</f>
        <v/>
      </c>
      <c r="AA2853" t="n">
        <v>-3714153</v>
      </c>
      <c r="AB2853" t="s"/>
      <c r="AC2853" t="s"/>
      <c r="AD2853" t="s">
        <v>86</v>
      </c>
      <c r="AE2853" t="s"/>
      <c r="AF2853" t="s"/>
      <c r="AG2853" t="s"/>
      <c r="AH2853" t="s"/>
      <c r="AI2853" t="s"/>
      <c r="AJ2853" t="s"/>
      <c r="AK2853" t="s">
        <v>87</v>
      </c>
      <c r="AL2853" t="s"/>
      <c r="AM2853" t="s"/>
      <c r="AN2853" t="s">
        <v>87</v>
      </c>
      <c r="AO2853" t="s"/>
      <c r="AP2853" t="n">
        <v>67</v>
      </c>
      <c r="AQ2853" t="s">
        <v>88</v>
      </c>
      <c r="AR2853" t="s">
        <v>89</v>
      </c>
      <c r="AS2853" t="s"/>
      <c r="AT2853" t="s">
        <v>90</v>
      </c>
      <c r="AU2853" t="s"/>
      <c r="AV2853" t="s"/>
      <c r="AW2853" t="s"/>
      <c r="AX2853" t="s"/>
      <c r="AY2853" t="n">
        <v>3714153</v>
      </c>
      <c r="AZ2853" t="s">
        <v>671</v>
      </c>
      <c r="BA2853" t="s"/>
      <c r="BB2853" t="n">
        <v>185686</v>
      </c>
      <c r="BC2853" t="n">
        <v>53.548301</v>
      </c>
      <c r="BD2853" t="n">
        <v>53.548301</v>
      </c>
      <c r="BE2853" t="s"/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92</v>
      </c>
    </row>
    <row r="2854" spans="1:70">
      <c r="A2854" t="s">
        <v>70</v>
      </c>
      <c r="B2854" t="s">
        <v>71</v>
      </c>
      <c r="C2854" t="s">
        <v>72</v>
      </c>
      <c r="D2854" t="n">
        <v>2</v>
      </c>
      <c r="E2854" t="s">
        <v>670</v>
      </c>
      <c r="F2854" t="n">
        <v>-1</v>
      </c>
      <c r="G2854" t="s">
        <v>74</v>
      </c>
      <c r="H2854" t="s">
        <v>75</v>
      </c>
      <c r="I2854" t="s"/>
      <c r="J2854" t="s">
        <v>74</v>
      </c>
      <c r="K2854" t="n">
        <v>97</v>
      </c>
      <c r="L2854" t="s">
        <v>76</v>
      </c>
      <c r="M2854" t="s"/>
      <c r="N2854" t="s">
        <v>419</v>
      </c>
      <c r="O2854" t="s">
        <v>78</v>
      </c>
      <c r="P2854" t="s">
        <v>670</v>
      </c>
      <c r="Q2854" t="s"/>
      <c r="R2854" t="s">
        <v>95</v>
      </c>
      <c r="S2854" t="s">
        <v>598</v>
      </c>
      <c r="T2854" t="s">
        <v>81</v>
      </c>
      <c r="U2854" t="s">
        <v>82</v>
      </c>
      <c r="V2854" t="s">
        <v>83</v>
      </c>
      <c r="W2854" t="s">
        <v>84</v>
      </c>
      <c r="X2854" t="s"/>
      <c r="Y2854" t="s">
        <v>85</v>
      </c>
      <c r="Z2854">
        <f>HYPERLINK("https://hotel-media.eclerx.com/savepage/tk_15468537928457646_sr_273.html","info")</f>
        <v/>
      </c>
      <c r="AA2854" t="n">
        <v>-3714153</v>
      </c>
      <c r="AB2854" t="s"/>
      <c r="AC2854" t="s"/>
      <c r="AD2854" t="s">
        <v>86</v>
      </c>
      <c r="AE2854" t="s"/>
      <c r="AF2854" t="s"/>
      <c r="AG2854" t="s"/>
      <c r="AH2854" t="s"/>
      <c r="AI2854" t="s"/>
      <c r="AJ2854" t="s"/>
      <c r="AK2854" t="s">
        <v>87</v>
      </c>
      <c r="AL2854" t="s"/>
      <c r="AM2854" t="s"/>
      <c r="AN2854" t="s">
        <v>87</v>
      </c>
      <c r="AO2854" t="s"/>
      <c r="AP2854" t="n">
        <v>67</v>
      </c>
      <c r="AQ2854" t="s">
        <v>88</v>
      </c>
      <c r="AR2854" t="s">
        <v>114</v>
      </c>
      <c r="AS2854" t="s"/>
      <c r="AT2854" t="s">
        <v>90</v>
      </c>
      <c r="AU2854" t="s"/>
      <c r="AV2854" t="s"/>
      <c r="AW2854" t="s"/>
      <c r="AX2854" t="s"/>
      <c r="AY2854" t="n">
        <v>3714153</v>
      </c>
      <c r="AZ2854" t="s">
        <v>671</v>
      </c>
      <c r="BA2854" t="s"/>
      <c r="BB2854" t="n">
        <v>185686</v>
      </c>
      <c r="BC2854" t="n">
        <v>53.548301</v>
      </c>
      <c r="BD2854" t="n">
        <v>53.548301</v>
      </c>
      <c r="BE2854" t="s"/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92</v>
      </c>
    </row>
    <row r="2855" spans="1:70">
      <c r="A2855" t="s">
        <v>70</v>
      </c>
      <c r="B2855" t="s">
        <v>71</v>
      </c>
      <c r="C2855" t="s">
        <v>72</v>
      </c>
      <c r="D2855" t="n">
        <v>2</v>
      </c>
      <c r="E2855" t="s">
        <v>670</v>
      </c>
      <c r="F2855" t="n">
        <v>-1</v>
      </c>
      <c r="G2855" t="s">
        <v>74</v>
      </c>
      <c r="H2855" t="s">
        <v>75</v>
      </c>
      <c r="I2855" t="s"/>
      <c r="J2855" t="s">
        <v>74</v>
      </c>
      <c r="K2855" t="n">
        <v>98</v>
      </c>
      <c r="L2855" t="s">
        <v>76</v>
      </c>
      <c r="M2855" t="s"/>
      <c r="N2855" t="s">
        <v>143</v>
      </c>
      <c r="O2855" t="s">
        <v>78</v>
      </c>
      <c r="P2855" t="s">
        <v>670</v>
      </c>
      <c r="Q2855" t="s"/>
      <c r="R2855" t="s">
        <v>95</v>
      </c>
      <c r="S2855" t="s">
        <v>103</v>
      </c>
      <c r="T2855" t="s">
        <v>81</v>
      </c>
      <c r="U2855" t="s">
        <v>82</v>
      </c>
      <c r="V2855" t="s">
        <v>83</v>
      </c>
      <c r="W2855" t="s">
        <v>84</v>
      </c>
      <c r="X2855" t="s"/>
      <c r="Y2855" t="s">
        <v>85</v>
      </c>
      <c r="Z2855">
        <f>HYPERLINK("https://hotel-media.eclerx.com/savepage/tk_15468537928457646_sr_273.html","info")</f>
        <v/>
      </c>
      <c r="AA2855" t="n">
        <v>-3714153</v>
      </c>
      <c r="AB2855" t="s"/>
      <c r="AC2855" t="s"/>
      <c r="AD2855" t="s">
        <v>86</v>
      </c>
      <c r="AE2855" t="s"/>
      <c r="AF2855" t="s"/>
      <c r="AG2855" t="s"/>
      <c r="AH2855" t="s"/>
      <c r="AI2855" t="s"/>
      <c r="AJ2855" t="s"/>
      <c r="AK2855" t="s">
        <v>87</v>
      </c>
      <c r="AL2855" t="s"/>
      <c r="AM2855" t="s"/>
      <c r="AN2855" t="s">
        <v>87</v>
      </c>
      <c r="AO2855" t="s"/>
      <c r="AP2855" t="n">
        <v>67</v>
      </c>
      <c r="AQ2855" t="s">
        <v>88</v>
      </c>
      <c r="AR2855" t="s">
        <v>133</v>
      </c>
      <c r="AS2855" t="s"/>
      <c r="AT2855" t="s">
        <v>90</v>
      </c>
      <c r="AU2855" t="s"/>
      <c r="AV2855" t="s"/>
      <c r="AW2855" t="s"/>
      <c r="AX2855" t="s"/>
      <c r="AY2855" t="n">
        <v>3714153</v>
      </c>
      <c r="AZ2855" t="s">
        <v>671</v>
      </c>
      <c r="BA2855" t="s"/>
      <c r="BB2855" t="n">
        <v>185686</v>
      </c>
      <c r="BC2855" t="n">
        <v>53.548301</v>
      </c>
      <c r="BD2855" t="n">
        <v>53.548301</v>
      </c>
      <c r="BE2855" t="s"/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92</v>
      </c>
    </row>
    <row r="2856" spans="1:70">
      <c r="A2856" t="s">
        <v>70</v>
      </c>
      <c r="B2856" t="s">
        <v>71</v>
      </c>
      <c r="C2856" t="s">
        <v>72</v>
      </c>
      <c r="D2856" t="n">
        <v>2</v>
      </c>
      <c r="E2856" t="s">
        <v>670</v>
      </c>
      <c r="F2856" t="n">
        <v>-1</v>
      </c>
      <c r="G2856" t="s">
        <v>74</v>
      </c>
      <c r="H2856" t="s">
        <v>75</v>
      </c>
      <c r="I2856" t="s"/>
      <c r="J2856" t="s">
        <v>74</v>
      </c>
      <c r="K2856" t="n">
        <v>99</v>
      </c>
      <c r="L2856" t="s">
        <v>76</v>
      </c>
      <c r="M2856" t="s"/>
      <c r="N2856" t="s">
        <v>321</v>
      </c>
      <c r="O2856" t="s">
        <v>78</v>
      </c>
      <c r="P2856" t="s">
        <v>670</v>
      </c>
      <c r="Q2856" t="s"/>
      <c r="R2856" t="s">
        <v>95</v>
      </c>
      <c r="S2856" t="s">
        <v>142</v>
      </c>
      <c r="T2856" t="s">
        <v>81</v>
      </c>
      <c r="U2856" t="s">
        <v>82</v>
      </c>
      <c r="V2856" t="s">
        <v>83</v>
      </c>
      <c r="W2856" t="s">
        <v>84</v>
      </c>
      <c r="X2856" t="s"/>
      <c r="Y2856" t="s">
        <v>85</v>
      </c>
      <c r="Z2856">
        <f>HYPERLINK("https://hotel-media.eclerx.com/savepage/tk_15468537928457646_sr_273.html","info")</f>
        <v/>
      </c>
      <c r="AA2856" t="n">
        <v>-3714153</v>
      </c>
      <c r="AB2856" t="s"/>
      <c r="AC2856" t="s"/>
      <c r="AD2856" t="s">
        <v>86</v>
      </c>
      <c r="AE2856" t="s"/>
      <c r="AF2856" t="s"/>
      <c r="AG2856" t="s"/>
      <c r="AH2856" t="s"/>
      <c r="AI2856" t="s"/>
      <c r="AJ2856" t="s"/>
      <c r="AK2856" t="s">
        <v>87</v>
      </c>
      <c r="AL2856" t="s"/>
      <c r="AM2856" t="s"/>
      <c r="AN2856" t="s">
        <v>87</v>
      </c>
      <c r="AO2856" t="s"/>
      <c r="AP2856" t="n">
        <v>67</v>
      </c>
      <c r="AQ2856" t="s">
        <v>88</v>
      </c>
      <c r="AR2856" t="s">
        <v>123</v>
      </c>
      <c r="AS2856" t="s"/>
      <c r="AT2856" t="s">
        <v>90</v>
      </c>
      <c r="AU2856" t="s"/>
      <c r="AV2856" t="s"/>
      <c r="AW2856" t="s"/>
      <c r="AX2856" t="s"/>
      <c r="AY2856" t="n">
        <v>3714153</v>
      </c>
      <c r="AZ2856" t="s">
        <v>671</v>
      </c>
      <c r="BA2856" t="s"/>
      <c r="BB2856" t="n">
        <v>185686</v>
      </c>
      <c r="BC2856" t="n">
        <v>53.548301</v>
      </c>
      <c r="BD2856" t="n">
        <v>53.548301</v>
      </c>
      <c r="BE2856" t="s"/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92</v>
      </c>
    </row>
    <row r="2857" spans="1:70">
      <c r="A2857" t="s">
        <v>70</v>
      </c>
      <c r="B2857" t="s">
        <v>71</v>
      </c>
      <c r="C2857" t="s">
        <v>72</v>
      </c>
      <c r="D2857" t="n">
        <v>2</v>
      </c>
      <c r="E2857" t="s">
        <v>670</v>
      </c>
      <c r="F2857" t="n">
        <v>-1</v>
      </c>
      <c r="G2857" t="s">
        <v>74</v>
      </c>
      <c r="H2857" t="s">
        <v>75</v>
      </c>
      <c r="I2857" t="s"/>
      <c r="J2857" t="s">
        <v>74</v>
      </c>
      <c r="K2857" t="n">
        <v>100</v>
      </c>
      <c r="L2857" t="s">
        <v>76</v>
      </c>
      <c r="M2857" t="s"/>
      <c r="N2857" t="s">
        <v>128</v>
      </c>
      <c r="O2857" t="s">
        <v>78</v>
      </c>
      <c r="P2857" t="s">
        <v>670</v>
      </c>
      <c r="Q2857" t="s"/>
      <c r="R2857" t="s">
        <v>95</v>
      </c>
      <c r="S2857" t="s">
        <v>308</v>
      </c>
      <c r="T2857" t="s">
        <v>81</v>
      </c>
      <c r="U2857" t="s">
        <v>82</v>
      </c>
      <c r="V2857" t="s">
        <v>83</v>
      </c>
      <c r="W2857" t="s">
        <v>84</v>
      </c>
      <c r="X2857" t="s"/>
      <c r="Y2857" t="s">
        <v>85</v>
      </c>
      <c r="Z2857">
        <f>HYPERLINK("https://hotel-media.eclerx.com/savepage/tk_15468537928457646_sr_273.html","info")</f>
        <v/>
      </c>
      <c r="AA2857" t="n">
        <v>-3714153</v>
      </c>
      <c r="AB2857" t="s"/>
      <c r="AC2857" t="s"/>
      <c r="AD2857" t="s">
        <v>86</v>
      </c>
      <c r="AE2857" t="s"/>
      <c r="AF2857" t="s"/>
      <c r="AG2857" t="s"/>
      <c r="AH2857" t="s"/>
      <c r="AI2857" t="s"/>
      <c r="AJ2857" t="s"/>
      <c r="AK2857" t="s">
        <v>87</v>
      </c>
      <c r="AL2857" t="s"/>
      <c r="AM2857" t="s"/>
      <c r="AN2857" t="s">
        <v>87</v>
      </c>
      <c r="AO2857" t="s"/>
      <c r="AP2857" t="n">
        <v>67</v>
      </c>
      <c r="AQ2857" t="s">
        <v>88</v>
      </c>
      <c r="AR2857" t="s">
        <v>130</v>
      </c>
      <c r="AS2857" t="s"/>
      <c r="AT2857" t="s">
        <v>90</v>
      </c>
      <c r="AU2857" t="s"/>
      <c r="AV2857" t="s"/>
      <c r="AW2857" t="s"/>
      <c r="AX2857" t="s"/>
      <c r="AY2857" t="n">
        <v>3714153</v>
      </c>
      <c r="AZ2857" t="s">
        <v>671</v>
      </c>
      <c r="BA2857" t="s"/>
      <c r="BB2857" t="n">
        <v>185686</v>
      </c>
      <c r="BC2857" t="n">
        <v>53.548301</v>
      </c>
      <c r="BD2857" t="n">
        <v>53.548301</v>
      </c>
      <c r="BE2857" t="s"/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92</v>
      </c>
    </row>
    <row r="2858" spans="1:70">
      <c r="A2858" t="s">
        <v>70</v>
      </c>
      <c r="B2858" t="s">
        <v>71</v>
      </c>
      <c r="C2858" t="s">
        <v>72</v>
      </c>
      <c r="D2858" t="n">
        <v>2</v>
      </c>
      <c r="E2858" t="s">
        <v>672</v>
      </c>
      <c r="F2858" t="n">
        <v>-1</v>
      </c>
      <c r="G2858" t="s">
        <v>74</v>
      </c>
      <c r="H2858" t="s">
        <v>75</v>
      </c>
      <c r="I2858" t="s"/>
      <c r="J2858" t="s">
        <v>74</v>
      </c>
      <c r="K2858" t="n">
        <v>60</v>
      </c>
      <c r="L2858" t="s">
        <v>76</v>
      </c>
      <c r="M2858" t="s"/>
      <c r="N2858" t="s">
        <v>673</v>
      </c>
      <c r="O2858" t="s">
        <v>78</v>
      </c>
      <c r="P2858" t="s">
        <v>672</v>
      </c>
      <c r="Q2858" t="s"/>
      <c r="R2858" t="s">
        <v>95</v>
      </c>
      <c r="S2858" t="s">
        <v>190</v>
      </c>
      <c r="T2858" t="s">
        <v>81</v>
      </c>
      <c r="U2858" t="s">
        <v>82</v>
      </c>
      <c r="V2858" t="s">
        <v>83</v>
      </c>
      <c r="W2858" t="s">
        <v>84</v>
      </c>
      <c r="X2858" t="s"/>
      <c r="Y2858" t="s">
        <v>85</v>
      </c>
      <c r="Z2858">
        <f>HYPERLINK("https://hotel-media.eclerx.com/savepage/tk_15468538719888506_sr_273.html","info")</f>
        <v/>
      </c>
      <c r="AA2858" t="n">
        <v>-10087221</v>
      </c>
      <c r="AB2858" t="s"/>
      <c r="AC2858" t="s"/>
      <c r="AD2858" t="s">
        <v>86</v>
      </c>
      <c r="AE2858" t="s"/>
      <c r="AF2858" t="s"/>
      <c r="AG2858" t="s"/>
      <c r="AH2858" t="s"/>
      <c r="AI2858" t="s"/>
      <c r="AJ2858" t="s"/>
      <c r="AK2858" t="s">
        <v>87</v>
      </c>
      <c r="AL2858" t="s"/>
      <c r="AM2858" t="s"/>
      <c r="AN2858" t="s">
        <v>87</v>
      </c>
      <c r="AO2858" t="s"/>
      <c r="AP2858" t="n">
        <v>108</v>
      </c>
      <c r="AQ2858" t="s">
        <v>88</v>
      </c>
      <c r="AR2858" t="s">
        <v>89</v>
      </c>
      <c r="AS2858" t="s"/>
      <c r="AT2858" t="s">
        <v>90</v>
      </c>
      <c r="AU2858" t="s"/>
      <c r="AV2858" t="s"/>
      <c r="AW2858" t="s"/>
      <c r="AX2858" t="s"/>
      <c r="AY2858" t="n">
        <v>10087221</v>
      </c>
      <c r="AZ2858" t="s">
        <v>91</v>
      </c>
      <c r="BA2858" t="s"/>
      <c r="BB2858" t="n">
        <v>108969</v>
      </c>
      <c r="BC2858" t="s"/>
      <c r="BD2858" t="s"/>
      <c r="BE2858" t="s"/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92</v>
      </c>
    </row>
    <row r="2859" spans="1:70">
      <c r="A2859" t="s">
        <v>70</v>
      </c>
      <c r="B2859" t="s">
        <v>71</v>
      </c>
      <c r="C2859" t="s">
        <v>72</v>
      </c>
      <c r="D2859" t="n">
        <v>2</v>
      </c>
      <c r="E2859" t="s">
        <v>672</v>
      </c>
      <c r="F2859" t="n">
        <v>-1</v>
      </c>
      <c r="G2859" t="s">
        <v>74</v>
      </c>
      <c r="H2859" t="s">
        <v>75</v>
      </c>
      <c r="I2859" t="s"/>
      <c r="J2859" t="s">
        <v>74</v>
      </c>
      <c r="K2859" t="n">
        <v>60</v>
      </c>
      <c r="L2859" t="s">
        <v>76</v>
      </c>
      <c r="M2859" t="s"/>
      <c r="N2859" t="s">
        <v>674</v>
      </c>
      <c r="O2859" t="s">
        <v>78</v>
      </c>
      <c r="P2859" t="s">
        <v>672</v>
      </c>
      <c r="Q2859" t="s"/>
      <c r="R2859" t="s">
        <v>95</v>
      </c>
      <c r="S2859" t="s">
        <v>190</v>
      </c>
      <c r="T2859" t="s">
        <v>81</v>
      </c>
      <c r="U2859" t="s">
        <v>82</v>
      </c>
      <c r="V2859" t="s">
        <v>83</v>
      </c>
      <c r="W2859" t="s">
        <v>84</v>
      </c>
      <c r="X2859" t="s"/>
      <c r="Y2859" t="s">
        <v>85</v>
      </c>
      <c r="Z2859">
        <f>HYPERLINK("https://hotel-media.eclerx.com/savepage/tk_15468538719888506_sr_273.html","info")</f>
        <v/>
      </c>
      <c r="AA2859" t="n">
        <v>-10087221</v>
      </c>
      <c r="AB2859" t="s"/>
      <c r="AC2859" t="s"/>
      <c r="AD2859" t="s">
        <v>86</v>
      </c>
      <c r="AE2859" t="s"/>
      <c r="AF2859" t="s"/>
      <c r="AG2859" t="s"/>
      <c r="AH2859" t="s"/>
      <c r="AI2859" t="s"/>
      <c r="AJ2859" t="s"/>
      <c r="AK2859" t="s">
        <v>87</v>
      </c>
      <c r="AL2859" t="s"/>
      <c r="AM2859" t="s"/>
      <c r="AN2859" t="s">
        <v>87</v>
      </c>
      <c r="AO2859" t="s"/>
      <c r="AP2859" t="n">
        <v>108</v>
      </c>
      <c r="AQ2859" t="s">
        <v>88</v>
      </c>
      <c r="AR2859" t="s">
        <v>89</v>
      </c>
      <c r="AS2859" t="s"/>
      <c r="AT2859" t="s">
        <v>90</v>
      </c>
      <c r="AU2859" t="s"/>
      <c r="AV2859" t="s"/>
      <c r="AW2859" t="s"/>
      <c r="AX2859" t="s"/>
      <c r="AY2859" t="n">
        <v>10087221</v>
      </c>
      <c r="AZ2859" t="s">
        <v>91</v>
      </c>
      <c r="BA2859" t="s"/>
      <c r="BB2859" t="n">
        <v>108969</v>
      </c>
      <c r="BC2859" t="s"/>
      <c r="BD2859" t="s"/>
      <c r="BE2859" t="s"/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92</v>
      </c>
    </row>
    <row r="2860" spans="1:70">
      <c r="A2860" t="s">
        <v>70</v>
      </c>
      <c r="B2860" t="s">
        <v>71</v>
      </c>
      <c r="C2860" t="s">
        <v>72</v>
      </c>
      <c r="D2860" t="n">
        <v>2</v>
      </c>
      <c r="E2860" t="s">
        <v>672</v>
      </c>
      <c r="F2860" t="n">
        <v>-1</v>
      </c>
      <c r="G2860" t="s">
        <v>74</v>
      </c>
      <c r="H2860" t="s">
        <v>75</v>
      </c>
      <c r="I2860" t="s"/>
      <c r="J2860" t="s">
        <v>74</v>
      </c>
      <c r="K2860" t="n">
        <v>62</v>
      </c>
      <c r="L2860" t="s">
        <v>76</v>
      </c>
      <c r="M2860" t="s"/>
      <c r="N2860" t="s">
        <v>675</v>
      </c>
      <c r="O2860" t="s">
        <v>78</v>
      </c>
      <c r="P2860" t="s">
        <v>672</v>
      </c>
      <c r="Q2860" t="s"/>
      <c r="R2860" t="s">
        <v>95</v>
      </c>
      <c r="S2860" t="s">
        <v>553</v>
      </c>
      <c r="T2860" t="s">
        <v>81</v>
      </c>
      <c r="U2860" t="s">
        <v>82</v>
      </c>
      <c r="V2860" t="s">
        <v>83</v>
      </c>
      <c r="W2860" t="s">
        <v>84</v>
      </c>
      <c r="X2860" t="s"/>
      <c r="Y2860" t="s">
        <v>85</v>
      </c>
      <c r="Z2860">
        <f>HYPERLINK("https://hotel-media.eclerx.com/savepage/tk_15468538719888506_sr_273.html","info")</f>
        <v/>
      </c>
      <c r="AA2860" t="n">
        <v>-10087221</v>
      </c>
      <c r="AB2860" t="s"/>
      <c r="AC2860" t="s"/>
      <c r="AD2860" t="s">
        <v>86</v>
      </c>
      <c r="AE2860" t="s"/>
      <c r="AF2860" t="s"/>
      <c r="AG2860" t="s"/>
      <c r="AH2860" t="s"/>
      <c r="AI2860" t="s"/>
      <c r="AJ2860" t="s"/>
      <c r="AK2860" t="s">
        <v>87</v>
      </c>
      <c r="AL2860" t="s"/>
      <c r="AM2860" t="s"/>
      <c r="AN2860" t="s">
        <v>87</v>
      </c>
      <c r="AO2860" t="s"/>
      <c r="AP2860" t="n">
        <v>108</v>
      </c>
      <c r="AQ2860" t="s">
        <v>88</v>
      </c>
      <c r="AR2860" t="s">
        <v>89</v>
      </c>
      <c r="AS2860" t="s"/>
      <c r="AT2860" t="s">
        <v>90</v>
      </c>
      <c r="AU2860" t="s"/>
      <c r="AV2860" t="s"/>
      <c r="AW2860" t="s"/>
      <c r="AX2860" t="s"/>
      <c r="AY2860" t="n">
        <v>10087221</v>
      </c>
      <c r="AZ2860" t="s">
        <v>91</v>
      </c>
      <c r="BA2860" t="s"/>
      <c r="BB2860" t="n">
        <v>108969</v>
      </c>
      <c r="BC2860" t="s"/>
      <c r="BD2860" t="s"/>
      <c r="BE2860" t="s"/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92</v>
      </c>
    </row>
    <row r="2861" spans="1:70">
      <c r="A2861" t="s">
        <v>70</v>
      </c>
      <c r="B2861" t="s">
        <v>71</v>
      </c>
      <c r="C2861" t="s">
        <v>72</v>
      </c>
      <c r="D2861" t="n">
        <v>2</v>
      </c>
      <c r="E2861" t="s">
        <v>672</v>
      </c>
      <c r="F2861" t="n">
        <v>-1</v>
      </c>
      <c r="G2861" t="s">
        <v>74</v>
      </c>
      <c r="H2861" t="s">
        <v>75</v>
      </c>
      <c r="I2861" t="s"/>
      <c r="J2861" t="s">
        <v>74</v>
      </c>
      <c r="K2861" t="n">
        <v>62</v>
      </c>
      <c r="L2861" t="s">
        <v>76</v>
      </c>
      <c r="M2861" t="s"/>
      <c r="N2861" t="s">
        <v>676</v>
      </c>
      <c r="O2861" t="s">
        <v>78</v>
      </c>
      <c r="P2861" t="s">
        <v>672</v>
      </c>
      <c r="Q2861" t="s"/>
      <c r="R2861" t="s">
        <v>95</v>
      </c>
      <c r="S2861" t="s">
        <v>553</v>
      </c>
      <c r="T2861" t="s">
        <v>81</v>
      </c>
      <c r="U2861" t="s">
        <v>82</v>
      </c>
      <c r="V2861" t="s">
        <v>83</v>
      </c>
      <c r="W2861" t="s">
        <v>84</v>
      </c>
      <c r="X2861" t="s"/>
      <c r="Y2861" t="s">
        <v>85</v>
      </c>
      <c r="Z2861">
        <f>HYPERLINK("https://hotel-media.eclerx.com/savepage/tk_15468538719888506_sr_273.html","info")</f>
        <v/>
      </c>
      <c r="AA2861" t="n">
        <v>-10087221</v>
      </c>
      <c r="AB2861" t="s"/>
      <c r="AC2861" t="s"/>
      <c r="AD2861" t="s">
        <v>86</v>
      </c>
      <c r="AE2861" t="s"/>
      <c r="AF2861" t="s"/>
      <c r="AG2861" t="s"/>
      <c r="AH2861" t="s"/>
      <c r="AI2861" t="s"/>
      <c r="AJ2861" t="s"/>
      <c r="AK2861" t="s">
        <v>87</v>
      </c>
      <c r="AL2861" t="s"/>
      <c r="AM2861" t="s"/>
      <c r="AN2861" t="s">
        <v>87</v>
      </c>
      <c r="AO2861" t="s"/>
      <c r="AP2861" t="n">
        <v>108</v>
      </c>
      <c r="AQ2861" t="s">
        <v>88</v>
      </c>
      <c r="AR2861" t="s">
        <v>89</v>
      </c>
      <c r="AS2861" t="s"/>
      <c r="AT2861" t="s">
        <v>90</v>
      </c>
      <c r="AU2861" t="s"/>
      <c r="AV2861" t="s"/>
      <c r="AW2861" t="s"/>
      <c r="AX2861" t="s"/>
      <c r="AY2861" t="n">
        <v>10087221</v>
      </c>
      <c r="AZ2861" t="s">
        <v>91</v>
      </c>
      <c r="BA2861" t="s"/>
      <c r="BB2861" t="n">
        <v>108969</v>
      </c>
      <c r="BC2861" t="s"/>
      <c r="BD2861" t="s"/>
      <c r="BE2861" t="s"/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92</v>
      </c>
    </row>
    <row r="2862" spans="1:70">
      <c r="A2862" t="s">
        <v>70</v>
      </c>
      <c r="B2862" t="s">
        <v>71</v>
      </c>
      <c r="C2862" t="s">
        <v>72</v>
      </c>
      <c r="D2862" t="n">
        <v>2</v>
      </c>
      <c r="E2862" t="s">
        <v>672</v>
      </c>
      <c r="F2862" t="n">
        <v>-1</v>
      </c>
      <c r="G2862" t="s">
        <v>74</v>
      </c>
      <c r="H2862" t="s">
        <v>75</v>
      </c>
      <c r="I2862" t="s"/>
      <c r="J2862" t="s">
        <v>74</v>
      </c>
      <c r="K2862" t="n">
        <v>69</v>
      </c>
      <c r="L2862" t="s">
        <v>76</v>
      </c>
      <c r="M2862" t="s"/>
      <c r="N2862" t="s">
        <v>677</v>
      </c>
      <c r="O2862" t="s">
        <v>78</v>
      </c>
      <c r="P2862" t="s">
        <v>672</v>
      </c>
      <c r="Q2862" t="s"/>
      <c r="R2862" t="s">
        <v>95</v>
      </c>
      <c r="S2862" t="s">
        <v>343</v>
      </c>
      <c r="T2862" t="s">
        <v>81</v>
      </c>
      <c r="U2862" t="s">
        <v>82</v>
      </c>
      <c r="V2862" t="s">
        <v>83</v>
      </c>
      <c r="W2862" t="s">
        <v>84</v>
      </c>
      <c r="X2862" t="s"/>
      <c r="Y2862" t="s">
        <v>85</v>
      </c>
      <c r="Z2862">
        <f>HYPERLINK("https://hotel-media.eclerx.com/savepage/tk_15468538719888506_sr_273.html","info")</f>
        <v/>
      </c>
      <c r="AA2862" t="n">
        <v>-10087221</v>
      </c>
      <c r="AB2862" t="s"/>
      <c r="AC2862" t="s"/>
      <c r="AD2862" t="s">
        <v>86</v>
      </c>
      <c r="AE2862" t="s"/>
      <c r="AF2862" t="s"/>
      <c r="AG2862" t="s"/>
      <c r="AH2862" t="s"/>
      <c r="AI2862" t="s"/>
      <c r="AJ2862" t="s"/>
      <c r="AK2862" t="s">
        <v>87</v>
      </c>
      <c r="AL2862" t="s"/>
      <c r="AM2862" t="s"/>
      <c r="AN2862" t="s">
        <v>87</v>
      </c>
      <c r="AO2862" t="s"/>
      <c r="AP2862" t="n">
        <v>108</v>
      </c>
      <c r="AQ2862" t="s">
        <v>88</v>
      </c>
      <c r="AR2862" t="s">
        <v>89</v>
      </c>
      <c r="AS2862" t="s"/>
      <c r="AT2862" t="s">
        <v>90</v>
      </c>
      <c r="AU2862" t="s"/>
      <c r="AV2862" t="s"/>
      <c r="AW2862" t="s"/>
      <c r="AX2862" t="s"/>
      <c r="AY2862" t="n">
        <v>10087221</v>
      </c>
      <c r="AZ2862" t="s">
        <v>91</v>
      </c>
      <c r="BA2862" t="s"/>
      <c r="BB2862" t="n">
        <v>108969</v>
      </c>
      <c r="BC2862" t="s"/>
      <c r="BD2862" t="s"/>
      <c r="BE2862" t="s"/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92</v>
      </c>
    </row>
    <row r="2863" spans="1:70">
      <c r="A2863" t="s">
        <v>70</v>
      </c>
      <c r="B2863" t="s">
        <v>71</v>
      </c>
      <c r="C2863" t="s">
        <v>72</v>
      </c>
      <c r="D2863" t="n">
        <v>2</v>
      </c>
      <c r="E2863" t="s">
        <v>672</v>
      </c>
      <c r="F2863" t="n">
        <v>-1</v>
      </c>
      <c r="G2863" t="s">
        <v>74</v>
      </c>
      <c r="H2863" t="s">
        <v>75</v>
      </c>
      <c r="I2863" t="s"/>
      <c r="J2863" t="s">
        <v>74</v>
      </c>
      <c r="K2863" t="n">
        <v>76</v>
      </c>
      <c r="L2863" t="s">
        <v>76</v>
      </c>
      <c r="M2863" t="s"/>
      <c r="N2863" t="s">
        <v>678</v>
      </c>
      <c r="O2863" t="s">
        <v>78</v>
      </c>
      <c r="P2863" t="s">
        <v>672</v>
      </c>
      <c r="Q2863" t="s"/>
      <c r="R2863" t="s">
        <v>95</v>
      </c>
      <c r="S2863" t="s">
        <v>451</v>
      </c>
      <c r="T2863" t="s">
        <v>81</v>
      </c>
      <c r="U2863" t="s">
        <v>82</v>
      </c>
      <c r="V2863" t="s">
        <v>83</v>
      </c>
      <c r="W2863" t="s">
        <v>84</v>
      </c>
      <c r="X2863" t="s"/>
      <c r="Y2863" t="s">
        <v>85</v>
      </c>
      <c r="Z2863">
        <f>HYPERLINK("https://hotel-media.eclerx.com/savepage/tk_15468538719888506_sr_273.html","info")</f>
        <v/>
      </c>
      <c r="AA2863" t="n">
        <v>-10087221</v>
      </c>
      <c r="AB2863" t="s"/>
      <c r="AC2863" t="s"/>
      <c r="AD2863" t="s">
        <v>86</v>
      </c>
      <c r="AE2863" t="s"/>
      <c r="AF2863" t="s"/>
      <c r="AG2863" t="s"/>
      <c r="AH2863" t="s"/>
      <c r="AI2863" t="s"/>
      <c r="AJ2863" t="s"/>
      <c r="AK2863" t="s">
        <v>87</v>
      </c>
      <c r="AL2863" t="s"/>
      <c r="AM2863" t="s"/>
      <c r="AN2863" t="s">
        <v>87</v>
      </c>
      <c r="AO2863" t="s"/>
      <c r="AP2863" t="n">
        <v>108</v>
      </c>
      <c r="AQ2863" t="s">
        <v>88</v>
      </c>
      <c r="AR2863" t="s">
        <v>89</v>
      </c>
      <c r="AS2863" t="s"/>
      <c r="AT2863" t="s">
        <v>90</v>
      </c>
      <c r="AU2863" t="s"/>
      <c r="AV2863" t="s"/>
      <c r="AW2863" t="s"/>
      <c r="AX2863" t="s"/>
      <c r="AY2863" t="n">
        <v>10087221</v>
      </c>
      <c r="AZ2863" t="s">
        <v>91</v>
      </c>
      <c r="BA2863" t="s"/>
      <c r="BB2863" t="n">
        <v>108969</v>
      </c>
      <c r="BC2863" t="s"/>
      <c r="BD2863" t="s"/>
      <c r="BE2863" t="s"/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92</v>
      </c>
    </row>
    <row r="2864" spans="1:70">
      <c r="A2864" t="s">
        <v>70</v>
      </c>
      <c r="B2864" t="s">
        <v>71</v>
      </c>
      <c r="C2864" t="s">
        <v>72</v>
      </c>
      <c r="D2864" t="n">
        <v>2</v>
      </c>
      <c r="E2864" t="s">
        <v>672</v>
      </c>
      <c r="F2864" t="n">
        <v>-1</v>
      </c>
      <c r="G2864" t="s">
        <v>74</v>
      </c>
      <c r="H2864" t="s">
        <v>75</v>
      </c>
      <c r="I2864" t="s"/>
      <c r="J2864" t="s">
        <v>74</v>
      </c>
      <c r="K2864" t="n">
        <v>80</v>
      </c>
      <c r="L2864" t="s">
        <v>76</v>
      </c>
      <c r="M2864" t="s"/>
      <c r="N2864" t="s">
        <v>679</v>
      </c>
      <c r="O2864" t="s">
        <v>78</v>
      </c>
      <c r="P2864" t="s">
        <v>672</v>
      </c>
      <c r="Q2864" t="s"/>
      <c r="R2864" t="s">
        <v>95</v>
      </c>
      <c r="S2864" t="s">
        <v>96</v>
      </c>
      <c r="T2864" t="s">
        <v>81</v>
      </c>
      <c r="U2864" t="s">
        <v>82</v>
      </c>
      <c r="V2864" t="s">
        <v>83</v>
      </c>
      <c r="W2864" t="s">
        <v>84</v>
      </c>
      <c r="X2864" t="s"/>
      <c r="Y2864" t="s">
        <v>85</v>
      </c>
      <c r="Z2864">
        <f>HYPERLINK("https://hotel-media.eclerx.com/savepage/tk_15468538719888506_sr_273.html","info")</f>
        <v/>
      </c>
      <c r="AA2864" t="n">
        <v>-10087221</v>
      </c>
      <c r="AB2864" t="s"/>
      <c r="AC2864" t="s"/>
      <c r="AD2864" t="s">
        <v>86</v>
      </c>
      <c r="AE2864" t="s"/>
      <c r="AF2864" t="s"/>
      <c r="AG2864" t="s"/>
      <c r="AH2864" t="s"/>
      <c r="AI2864" t="s"/>
      <c r="AJ2864" t="s"/>
      <c r="AK2864" t="s">
        <v>87</v>
      </c>
      <c r="AL2864" t="s"/>
      <c r="AM2864" t="s"/>
      <c r="AN2864" t="s">
        <v>87</v>
      </c>
      <c r="AO2864" t="s"/>
      <c r="AP2864" t="n">
        <v>108</v>
      </c>
      <c r="AQ2864" t="s">
        <v>88</v>
      </c>
      <c r="AR2864" t="s">
        <v>89</v>
      </c>
      <c r="AS2864" t="s"/>
      <c r="AT2864" t="s">
        <v>90</v>
      </c>
      <c r="AU2864" t="s"/>
      <c r="AV2864" t="s"/>
      <c r="AW2864" t="s"/>
      <c r="AX2864" t="s"/>
      <c r="AY2864" t="n">
        <v>10087221</v>
      </c>
      <c r="AZ2864" t="s">
        <v>91</v>
      </c>
      <c r="BA2864" t="s"/>
      <c r="BB2864" t="n">
        <v>108969</v>
      </c>
      <c r="BC2864" t="s"/>
      <c r="BD2864" t="s"/>
      <c r="BE2864" t="s"/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92</v>
      </c>
    </row>
    <row r="2865" spans="1:70">
      <c r="A2865" t="s">
        <v>70</v>
      </c>
      <c r="B2865" t="s">
        <v>71</v>
      </c>
      <c r="C2865" t="s">
        <v>72</v>
      </c>
      <c r="D2865" t="n">
        <v>2</v>
      </c>
      <c r="E2865" t="s">
        <v>672</v>
      </c>
      <c r="F2865" t="n">
        <v>-1</v>
      </c>
      <c r="G2865" t="s">
        <v>74</v>
      </c>
      <c r="H2865" t="s">
        <v>75</v>
      </c>
      <c r="I2865" t="s"/>
      <c r="J2865" t="s">
        <v>74</v>
      </c>
      <c r="K2865" t="n">
        <v>89</v>
      </c>
      <c r="L2865" t="s">
        <v>76</v>
      </c>
      <c r="M2865" t="s"/>
      <c r="N2865" t="s">
        <v>680</v>
      </c>
      <c r="O2865" t="s">
        <v>78</v>
      </c>
      <c r="P2865" t="s">
        <v>672</v>
      </c>
      <c r="Q2865" t="s"/>
      <c r="R2865" t="s">
        <v>95</v>
      </c>
      <c r="S2865" t="s">
        <v>249</v>
      </c>
      <c r="T2865" t="s">
        <v>81</v>
      </c>
      <c r="U2865" t="s">
        <v>82</v>
      </c>
      <c r="V2865" t="s">
        <v>83</v>
      </c>
      <c r="W2865" t="s">
        <v>84</v>
      </c>
      <c r="X2865" t="s"/>
      <c r="Y2865" t="s">
        <v>85</v>
      </c>
      <c r="Z2865">
        <f>HYPERLINK("https://hotel-media.eclerx.com/savepage/tk_15468538719888506_sr_273.html","info")</f>
        <v/>
      </c>
      <c r="AA2865" t="n">
        <v>-10087221</v>
      </c>
      <c r="AB2865" t="s"/>
      <c r="AC2865" t="s"/>
      <c r="AD2865" t="s">
        <v>86</v>
      </c>
      <c r="AE2865" t="s"/>
      <c r="AF2865" t="s"/>
      <c r="AG2865" t="s"/>
      <c r="AH2865" t="s"/>
      <c r="AI2865" t="s"/>
      <c r="AJ2865" t="s"/>
      <c r="AK2865" t="s">
        <v>87</v>
      </c>
      <c r="AL2865" t="s"/>
      <c r="AM2865" t="s"/>
      <c r="AN2865" t="s">
        <v>87</v>
      </c>
      <c r="AO2865" t="s"/>
      <c r="AP2865" t="n">
        <v>108</v>
      </c>
      <c r="AQ2865" t="s">
        <v>88</v>
      </c>
      <c r="AR2865" t="s">
        <v>89</v>
      </c>
      <c r="AS2865" t="s"/>
      <c r="AT2865" t="s">
        <v>90</v>
      </c>
      <c r="AU2865" t="s"/>
      <c r="AV2865" t="s"/>
      <c r="AW2865" t="s"/>
      <c r="AX2865" t="s"/>
      <c r="AY2865" t="n">
        <v>10087221</v>
      </c>
      <c r="AZ2865" t="s">
        <v>91</v>
      </c>
      <c r="BA2865" t="s"/>
      <c r="BB2865" t="n">
        <v>108969</v>
      </c>
      <c r="BC2865" t="s"/>
      <c r="BD2865" t="s"/>
      <c r="BE2865" t="s"/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92</v>
      </c>
    </row>
    <row r="2866" spans="1:70">
      <c r="A2866" t="s">
        <v>70</v>
      </c>
      <c r="B2866" t="s">
        <v>71</v>
      </c>
      <c r="C2866" t="s">
        <v>72</v>
      </c>
      <c r="D2866" t="n">
        <v>2</v>
      </c>
      <c r="E2866" t="s">
        <v>672</v>
      </c>
      <c r="F2866" t="n">
        <v>-1</v>
      </c>
      <c r="G2866" t="s">
        <v>74</v>
      </c>
      <c r="H2866" t="s">
        <v>75</v>
      </c>
      <c r="I2866" t="s"/>
      <c r="J2866" t="s">
        <v>74</v>
      </c>
      <c r="K2866" t="n">
        <v>91</v>
      </c>
      <c r="L2866" t="s">
        <v>76</v>
      </c>
      <c r="M2866" t="s"/>
      <c r="N2866" t="s">
        <v>681</v>
      </c>
      <c r="O2866" t="s">
        <v>78</v>
      </c>
      <c r="P2866" t="s">
        <v>672</v>
      </c>
      <c r="Q2866" t="s"/>
      <c r="R2866" t="s">
        <v>95</v>
      </c>
      <c r="S2866" t="s">
        <v>290</v>
      </c>
      <c r="T2866" t="s">
        <v>81</v>
      </c>
      <c r="U2866" t="s">
        <v>82</v>
      </c>
      <c r="V2866" t="s">
        <v>83</v>
      </c>
      <c r="W2866" t="s">
        <v>84</v>
      </c>
      <c r="X2866" t="s"/>
      <c r="Y2866" t="s">
        <v>85</v>
      </c>
      <c r="Z2866">
        <f>HYPERLINK("https://hotel-media.eclerx.com/savepage/tk_15468538719888506_sr_273.html","info")</f>
        <v/>
      </c>
      <c r="AA2866" t="n">
        <v>-10087221</v>
      </c>
      <c r="AB2866" t="s"/>
      <c r="AC2866" t="s"/>
      <c r="AD2866" t="s">
        <v>86</v>
      </c>
      <c r="AE2866" t="s"/>
      <c r="AF2866" t="s"/>
      <c r="AG2866" t="s"/>
      <c r="AH2866" t="s"/>
      <c r="AI2866" t="s"/>
      <c r="AJ2866" t="s"/>
      <c r="AK2866" t="s">
        <v>87</v>
      </c>
      <c r="AL2866" t="s"/>
      <c r="AM2866" t="s"/>
      <c r="AN2866" t="s">
        <v>87</v>
      </c>
      <c r="AO2866" t="s"/>
      <c r="AP2866" t="n">
        <v>108</v>
      </c>
      <c r="AQ2866" t="s">
        <v>88</v>
      </c>
      <c r="AR2866" t="s">
        <v>89</v>
      </c>
      <c r="AS2866" t="s"/>
      <c r="AT2866" t="s">
        <v>90</v>
      </c>
      <c r="AU2866" t="s"/>
      <c r="AV2866" t="s"/>
      <c r="AW2866" t="s"/>
      <c r="AX2866" t="s"/>
      <c r="AY2866" t="n">
        <v>10087221</v>
      </c>
      <c r="AZ2866" t="s">
        <v>91</v>
      </c>
      <c r="BA2866" t="s"/>
      <c r="BB2866" t="n">
        <v>108969</v>
      </c>
      <c r="BC2866" t="s"/>
      <c r="BD2866" t="s"/>
      <c r="BE2866" t="s"/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92</v>
      </c>
    </row>
    <row r="2867" spans="1:70">
      <c r="A2867" t="s">
        <v>70</v>
      </c>
      <c r="B2867" t="s">
        <v>71</v>
      </c>
      <c r="C2867" t="s">
        <v>72</v>
      </c>
      <c r="D2867" t="n">
        <v>2</v>
      </c>
      <c r="E2867" t="s">
        <v>672</v>
      </c>
      <c r="F2867" t="n">
        <v>-1</v>
      </c>
      <c r="G2867" t="s">
        <v>74</v>
      </c>
      <c r="H2867" t="s">
        <v>75</v>
      </c>
      <c r="I2867" t="s"/>
      <c r="J2867" t="s">
        <v>74</v>
      </c>
      <c r="K2867" t="n">
        <v>100</v>
      </c>
      <c r="L2867" t="s">
        <v>76</v>
      </c>
      <c r="M2867" t="s"/>
      <c r="N2867" t="s">
        <v>682</v>
      </c>
      <c r="O2867" t="s">
        <v>78</v>
      </c>
      <c r="P2867" t="s">
        <v>672</v>
      </c>
      <c r="Q2867" t="s"/>
      <c r="R2867" t="s">
        <v>95</v>
      </c>
      <c r="S2867" t="s">
        <v>308</v>
      </c>
      <c r="T2867" t="s">
        <v>81</v>
      </c>
      <c r="U2867" t="s">
        <v>82</v>
      </c>
      <c r="V2867" t="s">
        <v>83</v>
      </c>
      <c r="W2867" t="s">
        <v>84</v>
      </c>
      <c r="X2867" t="s"/>
      <c r="Y2867" t="s">
        <v>85</v>
      </c>
      <c r="Z2867">
        <f>HYPERLINK("https://hotel-media.eclerx.com/savepage/tk_15468538719888506_sr_273.html","info")</f>
        <v/>
      </c>
      <c r="AA2867" t="n">
        <v>-10087221</v>
      </c>
      <c r="AB2867" t="s"/>
      <c r="AC2867" t="s"/>
      <c r="AD2867" t="s">
        <v>86</v>
      </c>
      <c r="AE2867" t="s"/>
      <c r="AF2867" t="s"/>
      <c r="AG2867" t="s"/>
      <c r="AH2867" t="s"/>
      <c r="AI2867" t="s"/>
      <c r="AJ2867" t="s"/>
      <c r="AK2867" t="s">
        <v>87</v>
      </c>
      <c r="AL2867" t="s"/>
      <c r="AM2867" t="s"/>
      <c r="AN2867" t="s">
        <v>87</v>
      </c>
      <c r="AO2867" t="s"/>
      <c r="AP2867" t="n">
        <v>108</v>
      </c>
      <c r="AQ2867" t="s">
        <v>88</v>
      </c>
      <c r="AR2867" t="s">
        <v>89</v>
      </c>
      <c r="AS2867" t="s"/>
      <c r="AT2867" t="s">
        <v>90</v>
      </c>
      <c r="AU2867" t="s"/>
      <c r="AV2867" t="s"/>
      <c r="AW2867" t="s"/>
      <c r="AX2867" t="s"/>
      <c r="AY2867" t="n">
        <v>10087221</v>
      </c>
      <c r="AZ2867" t="s">
        <v>91</v>
      </c>
      <c r="BA2867" t="s"/>
      <c r="BB2867" t="n">
        <v>108969</v>
      </c>
      <c r="BC2867" t="s"/>
      <c r="BD2867" t="s"/>
      <c r="BE2867" t="s"/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92</v>
      </c>
    </row>
    <row r="2868" spans="1:70">
      <c r="A2868" t="s">
        <v>70</v>
      </c>
      <c r="B2868" t="s">
        <v>71</v>
      </c>
      <c r="C2868" t="s">
        <v>72</v>
      </c>
      <c r="D2868" t="n">
        <v>2</v>
      </c>
      <c r="E2868" t="s">
        <v>683</v>
      </c>
      <c r="F2868" t="n">
        <v>-1</v>
      </c>
      <c r="G2868" t="s">
        <v>74</v>
      </c>
      <c r="H2868" t="s">
        <v>75</v>
      </c>
      <c r="I2868" t="s"/>
      <c r="J2868" t="s">
        <v>74</v>
      </c>
      <c r="K2868" t="n">
        <v>92</v>
      </c>
      <c r="L2868" t="s">
        <v>76</v>
      </c>
      <c r="M2868" t="s"/>
      <c r="N2868" t="s">
        <v>684</v>
      </c>
      <c r="O2868" t="s">
        <v>78</v>
      </c>
      <c r="P2868" t="s">
        <v>683</v>
      </c>
      <c r="Q2868" t="s"/>
      <c r="R2868" t="s">
        <v>220</v>
      </c>
      <c r="S2868" t="s">
        <v>136</v>
      </c>
      <c r="T2868" t="s">
        <v>81</v>
      </c>
      <c r="U2868" t="s">
        <v>82</v>
      </c>
      <c r="V2868" t="s">
        <v>83</v>
      </c>
      <c r="W2868" t="s">
        <v>97</v>
      </c>
      <c r="X2868" t="s"/>
      <c r="Y2868" t="s">
        <v>85</v>
      </c>
      <c r="Z2868">
        <f>HYPERLINK("https://hotel-media.eclerx.com/savepage/tk_15468536456473587_sr_273.html","info")</f>
        <v/>
      </c>
      <c r="AA2868" t="n">
        <v>-2311920</v>
      </c>
      <c r="AB2868" t="s"/>
      <c r="AC2868" t="s"/>
      <c r="AD2868" t="s">
        <v>86</v>
      </c>
      <c r="AE2868" t="s"/>
      <c r="AF2868" t="s"/>
      <c r="AG2868" t="s"/>
      <c r="AH2868" t="s"/>
      <c r="AI2868" t="s"/>
      <c r="AJ2868" t="s"/>
      <c r="AK2868" t="s">
        <v>87</v>
      </c>
      <c r="AL2868" t="s"/>
      <c r="AM2868" t="s"/>
      <c r="AN2868" t="s">
        <v>87</v>
      </c>
      <c r="AO2868" t="s"/>
      <c r="AP2868" t="n">
        <v>6</v>
      </c>
      <c r="AQ2868" t="s">
        <v>88</v>
      </c>
      <c r="AR2868" t="s">
        <v>89</v>
      </c>
      <c r="AS2868" t="s"/>
      <c r="AT2868" t="s">
        <v>90</v>
      </c>
      <c r="AU2868" t="s"/>
      <c r="AV2868" t="s"/>
      <c r="AW2868" t="s"/>
      <c r="AX2868" t="s"/>
      <c r="AY2868" t="n">
        <v>2311920</v>
      </c>
      <c r="AZ2868" t="s">
        <v>685</v>
      </c>
      <c r="BA2868" t="s"/>
      <c r="BB2868" t="n">
        <v>63571</v>
      </c>
      <c r="BC2868" t="n">
        <v>53.550985320822</v>
      </c>
      <c r="BD2868" t="n">
        <v>53.550985320822</v>
      </c>
      <c r="BE2868" t="s"/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92</v>
      </c>
    </row>
    <row r="2869" spans="1:70">
      <c r="A2869" t="s">
        <v>70</v>
      </c>
      <c r="B2869" t="s">
        <v>71</v>
      </c>
      <c r="C2869" t="s">
        <v>72</v>
      </c>
      <c r="D2869" t="n">
        <v>2</v>
      </c>
      <c r="E2869" t="s">
        <v>683</v>
      </c>
      <c r="F2869" t="n">
        <v>-1</v>
      </c>
      <c r="G2869" t="s">
        <v>74</v>
      </c>
      <c r="H2869" t="s">
        <v>75</v>
      </c>
      <c r="I2869" t="s"/>
      <c r="J2869" t="s">
        <v>74</v>
      </c>
      <c r="K2869" t="n">
        <v>92</v>
      </c>
      <c r="L2869" t="s">
        <v>76</v>
      </c>
      <c r="M2869" t="s"/>
      <c r="N2869" t="s">
        <v>686</v>
      </c>
      <c r="O2869" t="s">
        <v>78</v>
      </c>
      <c r="P2869" t="s">
        <v>683</v>
      </c>
      <c r="Q2869" t="s"/>
      <c r="R2869" t="s">
        <v>220</v>
      </c>
      <c r="S2869" t="s">
        <v>136</v>
      </c>
      <c r="T2869" t="s">
        <v>81</v>
      </c>
      <c r="U2869" t="s">
        <v>82</v>
      </c>
      <c r="V2869" t="s">
        <v>83</v>
      </c>
      <c r="W2869" t="s">
        <v>97</v>
      </c>
      <c r="X2869" t="s"/>
      <c r="Y2869" t="s">
        <v>85</v>
      </c>
      <c r="Z2869">
        <f>HYPERLINK("https://hotel-media.eclerx.com/savepage/tk_15468536456473587_sr_273.html","info")</f>
        <v/>
      </c>
      <c r="AA2869" t="n">
        <v>-2311920</v>
      </c>
      <c r="AB2869" t="s"/>
      <c r="AC2869" t="s"/>
      <c r="AD2869" t="s">
        <v>86</v>
      </c>
      <c r="AE2869" t="s"/>
      <c r="AF2869" t="s"/>
      <c r="AG2869" t="s"/>
      <c r="AH2869" t="s"/>
      <c r="AI2869" t="s"/>
      <c r="AJ2869" t="s"/>
      <c r="AK2869" t="s">
        <v>87</v>
      </c>
      <c r="AL2869" t="s"/>
      <c r="AM2869" t="s"/>
      <c r="AN2869" t="s">
        <v>87</v>
      </c>
      <c r="AO2869" t="s"/>
      <c r="AP2869" t="n">
        <v>6</v>
      </c>
      <c r="AQ2869" t="s">
        <v>88</v>
      </c>
      <c r="AR2869" t="s">
        <v>89</v>
      </c>
      <c r="AS2869" t="s"/>
      <c r="AT2869" t="s">
        <v>90</v>
      </c>
      <c r="AU2869" t="s"/>
      <c r="AV2869" t="s"/>
      <c r="AW2869" t="s"/>
      <c r="AX2869" t="s"/>
      <c r="AY2869" t="n">
        <v>2311920</v>
      </c>
      <c r="AZ2869" t="s">
        <v>685</v>
      </c>
      <c r="BA2869" t="s"/>
      <c r="BB2869" t="n">
        <v>63571</v>
      </c>
      <c r="BC2869" t="n">
        <v>53.550985320822</v>
      </c>
      <c r="BD2869" t="n">
        <v>53.550985320822</v>
      </c>
      <c r="BE2869" t="s"/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92</v>
      </c>
    </row>
    <row r="2870" spans="1:70">
      <c r="A2870" t="s">
        <v>70</v>
      </c>
      <c r="B2870" t="s">
        <v>71</v>
      </c>
      <c r="C2870" t="s">
        <v>72</v>
      </c>
      <c r="D2870" t="n">
        <v>2</v>
      </c>
      <c r="E2870" t="s">
        <v>683</v>
      </c>
      <c r="F2870" t="n">
        <v>-1</v>
      </c>
      <c r="G2870" t="s">
        <v>74</v>
      </c>
      <c r="H2870" t="s">
        <v>75</v>
      </c>
      <c r="I2870" t="s"/>
      <c r="J2870" t="s">
        <v>74</v>
      </c>
      <c r="K2870" t="n">
        <v>111</v>
      </c>
      <c r="L2870" t="s">
        <v>76</v>
      </c>
      <c r="M2870" t="s"/>
      <c r="N2870" t="s">
        <v>687</v>
      </c>
      <c r="O2870" t="s">
        <v>78</v>
      </c>
      <c r="P2870" t="s">
        <v>683</v>
      </c>
      <c r="Q2870" t="s"/>
      <c r="R2870" t="s">
        <v>220</v>
      </c>
      <c r="S2870" t="s">
        <v>560</v>
      </c>
      <c r="T2870" t="s">
        <v>81</v>
      </c>
      <c r="U2870" t="s">
        <v>82</v>
      </c>
      <c r="V2870" t="s">
        <v>83</v>
      </c>
      <c r="W2870" t="s">
        <v>97</v>
      </c>
      <c r="X2870" t="s"/>
      <c r="Y2870" t="s">
        <v>85</v>
      </c>
      <c r="Z2870">
        <f>HYPERLINK("https://hotel-media.eclerx.com/savepage/tk_15468536456473587_sr_273.html","info")</f>
        <v/>
      </c>
      <c r="AA2870" t="n">
        <v>-2311920</v>
      </c>
      <c r="AB2870" t="s"/>
      <c r="AC2870" t="s"/>
      <c r="AD2870" t="s">
        <v>86</v>
      </c>
      <c r="AE2870" t="s"/>
      <c r="AF2870" t="s"/>
      <c r="AG2870" t="s"/>
      <c r="AH2870" t="s"/>
      <c r="AI2870" t="s"/>
      <c r="AJ2870" t="s"/>
      <c r="AK2870" t="s">
        <v>87</v>
      </c>
      <c r="AL2870" t="s"/>
      <c r="AM2870" t="s"/>
      <c r="AN2870" t="s">
        <v>87</v>
      </c>
      <c r="AO2870" t="s"/>
      <c r="AP2870" t="n">
        <v>6</v>
      </c>
      <c r="AQ2870" t="s">
        <v>88</v>
      </c>
      <c r="AR2870" t="s">
        <v>89</v>
      </c>
      <c r="AS2870" t="s"/>
      <c r="AT2870" t="s">
        <v>90</v>
      </c>
      <c r="AU2870" t="s"/>
      <c r="AV2870" t="s"/>
      <c r="AW2870" t="s"/>
      <c r="AX2870" t="s"/>
      <c r="AY2870" t="n">
        <v>2311920</v>
      </c>
      <c r="AZ2870" t="s">
        <v>685</v>
      </c>
      <c r="BA2870" t="s"/>
      <c r="BB2870" t="n">
        <v>63571</v>
      </c>
      <c r="BC2870" t="n">
        <v>53.550985320822</v>
      </c>
      <c r="BD2870" t="n">
        <v>53.550985320822</v>
      </c>
      <c r="BE2870" t="s"/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92</v>
      </c>
    </row>
    <row r="2871" spans="1:70">
      <c r="A2871" t="s">
        <v>70</v>
      </c>
      <c r="B2871" t="s">
        <v>71</v>
      </c>
      <c r="C2871" t="s">
        <v>72</v>
      </c>
      <c r="D2871" t="n">
        <v>2</v>
      </c>
      <c r="E2871" t="s">
        <v>683</v>
      </c>
      <c r="F2871" t="n">
        <v>-1</v>
      </c>
      <c r="G2871" t="s">
        <v>74</v>
      </c>
      <c r="H2871" t="s">
        <v>75</v>
      </c>
      <c r="I2871" t="s"/>
      <c r="J2871" t="s">
        <v>74</v>
      </c>
      <c r="K2871" t="n">
        <v>111</v>
      </c>
      <c r="L2871" t="s">
        <v>76</v>
      </c>
      <c r="M2871" t="s"/>
      <c r="N2871" t="s">
        <v>688</v>
      </c>
      <c r="O2871" t="s">
        <v>78</v>
      </c>
      <c r="P2871" t="s">
        <v>683</v>
      </c>
      <c r="Q2871" t="s"/>
      <c r="R2871" t="s">
        <v>220</v>
      </c>
      <c r="S2871" t="s">
        <v>560</v>
      </c>
      <c r="T2871" t="s">
        <v>81</v>
      </c>
      <c r="U2871" t="s">
        <v>82</v>
      </c>
      <c r="V2871" t="s">
        <v>83</v>
      </c>
      <c r="W2871" t="s">
        <v>97</v>
      </c>
      <c r="X2871" t="s"/>
      <c r="Y2871" t="s">
        <v>85</v>
      </c>
      <c r="Z2871">
        <f>HYPERLINK("https://hotel-media.eclerx.com/savepage/tk_15468536456473587_sr_273.html","info")</f>
        <v/>
      </c>
      <c r="AA2871" t="n">
        <v>-2311920</v>
      </c>
      <c r="AB2871" t="s"/>
      <c r="AC2871" t="s"/>
      <c r="AD2871" t="s">
        <v>86</v>
      </c>
      <c r="AE2871" t="s"/>
      <c r="AF2871" t="s"/>
      <c r="AG2871" t="s"/>
      <c r="AH2871" t="s"/>
      <c r="AI2871" t="s"/>
      <c r="AJ2871" t="s"/>
      <c r="AK2871" t="s">
        <v>87</v>
      </c>
      <c r="AL2871" t="s"/>
      <c r="AM2871" t="s"/>
      <c r="AN2871" t="s">
        <v>87</v>
      </c>
      <c r="AO2871" t="s"/>
      <c r="AP2871" t="n">
        <v>6</v>
      </c>
      <c r="AQ2871" t="s">
        <v>88</v>
      </c>
      <c r="AR2871" t="s">
        <v>89</v>
      </c>
      <c r="AS2871" t="s"/>
      <c r="AT2871" t="s">
        <v>90</v>
      </c>
      <c r="AU2871" t="s"/>
      <c r="AV2871" t="s"/>
      <c r="AW2871" t="s"/>
      <c r="AX2871" t="s"/>
      <c r="AY2871" t="n">
        <v>2311920</v>
      </c>
      <c r="AZ2871" t="s">
        <v>685</v>
      </c>
      <c r="BA2871" t="s"/>
      <c r="BB2871" t="n">
        <v>63571</v>
      </c>
      <c r="BC2871" t="n">
        <v>53.550985320822</v>
      </c>
      <c r="BD2871" t="n">
        <v>53.550985320822</v>
      </c>
      <c r="BE2871" t="s"/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92</v>
      </c>
    </row>
    <row r="2872" spans="1:70">
      <c r="A2872" t="s">
        <v>70</v>
      </c>
      <c r="B2872" t="s">
        <v>71</v>
      </c>
      <c r="C2872" t="s">
        <v>72</v>
      </c>
      <c r="D2872" t="n">
        <v>2</v>
      </c>
      <c r="E2872" t="s">
        <v>683</v>
      </c>
      <c r="F2872" t="n">
        <v>-1</v>
      </c>
      <c r="G2872" t="s">
        <v>74</v>
      </c>
      <c r="H2872" t="s">
        <v>75</v>
      </c>
      <c r="I2872" t="s"/>
      <c r="J2872" t="s">
        <v>74</v>
      </c>
      <c r="K2872" t="n">
        <v>121</v>
      </c>
      <c r="L2872" t="s">
        <v>76</v>
      </c>
      <c r="M2872" t="s"/>
      <c r="N2872" t="s">
        <v>689</v>
      </c>
      <c r="O2872" t="s">
        <v>78</v>
      </c>
      <c r="P2872" t="s">
        <v>683</v>
      </c>
      <c r="Q2872" t="s"/>
      <c r="R2872" t="s">
        <v>220</v>
      </c>
      <c r="S2872" t="s">
        <v>293</v>
      </c>
      <c r="T2872" t="s">
        <v>81</v>
      </c>
      <c r="U2872" t="s">
        <v>82</v>
      </c>
      <c r="V2872" t="s">
        <v>83</v>
      </c>
      <c r="W2872" t="s">
        <v>97</v>
      </c>
      <c r="X2872" t="s"/>
      <c r="Y2872" t="s">
        <v>85</v>
      </c>
      <c r="Z2872">
        <f>HYPERLINK("https://hotel-media.eclerx.com/savepage/tk_15468536456473587_sr_273.html","info")</f>
        <v/>
      </c>
      <c r="AA2872" t="n">
        <v>-2311920</v>
      </c>
      <c r="AB2872" t="s"/>
      <c r="AC2872" t="s"/>
      <c r="AD2872" t="s">
        <v>86</v>
      </c>
      <c r="AE2872" t="s"/>
      <c r="AF2872" t="s"/>
      <c r="AG2872" t="s"/>
      <c r="AH2872" t="s"/>
      <c r="AI2872" t="s"/>
      <c r="AJ2872" t="s"/>
      <c r="AK2872" t="s">
        <v>87</v>
      </c>
      <c r="AL2872" t="s"/>
      <c r="AM2872" t="s"/>
      <c r="AN2872" t="s">
        <v>87</v>
      </c>
      <c r="AO2872" t="s"/>
      <c r="AP2872" t="n">
        <v>6</v>
      </c>
      <c r="AQ2872" t="s">
        <v>88</v>
      </c>
      <c r="AR2872" t="s">
        <v>89</v>
      </c>
      <c r="AS2872" t="s"/>
      <c r="AT2872" t="s">
        <v>90</v>
      </c>
      <c r="AU2872" t="s"/>
      <c r="AV2872" t="s"/>
      <c r="AW2872" t="s"/>
      <c r="AX2872" t="s"/>
      <c r="AY2872" t="n">
        <v>2311920</v>
      </c>
      <c r="AZ2872" t="s">
        <v>685</v>
      </c>
      <c r="BA2872" t="s"/>
      <c r="BB2872" t="n">
        <v>63571</v>
      </c>
      <c r="BC2872" t="n">
        <v>53.550985320822</v>
      </c>
      <c r="BD2872" t="n">
        <v>53.550985320822</v>
      </c>
      <c r="BE2872" t="s"/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92</v>
      </c>
    </row>
    <row r="2873" spans="1:70">
      <c r="A2873" t="s">
        <v>70</v>
      </c>
      <c r="B2873" t="s">
        <v>71</v>
      </c>
      <c r="C2873" t="s">
        <v>72</v>
      </c>
      <c r="D2873" t="n">
        <v>2</v>
      </c>
      <c r="E2873" t="s">
        <v>683</v>
      </c>
      <c r="F2873" t="n">
        <v>-1</v>
      </c>
      <c r="G2873" t="s">
        <v>74</v>
      </c>
      <c r="H2873" t="s">
        <v>75</v>
      </c>
      <c r="I2873" t="s"/>
      <c r="J2873" t="s">
        <v>74</v>
      </c>
      <c r="K2873" t="n">
        <v>121</v>
      </c>
      <c r="L2873" t="s">
        <v>76</v>
      </c>
      <c r="M2873" t="s"/>
      <c r="N2873" t="s">
        <v>360</v>
      </c>
      <c r="O2873" t="s">
        <v>78</v>
      </c>
      <c r="P2873" t="s">
        <v>683</v>
      </c>
      <c r="Q2873" t="s"/>
      <c r="R2873" t="s">
        <v>220</v>
      </c>
      <c r="S2873" t="s">
        <v>293</v>
      </c>
      <c r="T2873" t="s">
        <v>81</v>
      </c>
      <c r="U2873" t="s">
        <v>82</v>
      </c>
      <c r="V2873" t="s">
        <v>83</v>
      </c>
      <c r="W2873" t="s">
        <v>97</v>
      </c>
      <c r="X2873" t="s"/>
      <c r="Y2873" t="s">
        <v>85</v>
      </c>
      <c r="Z2873">
        <f>HYPERLINK("https://hotel-media.eclerx.com/savepage/tk_15468536456473587_sr_273.html","info")</f>
        <v/>
      </c>
      <c r="AA2873" t="n">
        <v>-2311920</v>
      </c>
      <c r="AB2873" t="s"/>
      <c r="AC2873" t="s"/>
      <c r="AD2873" t="s">
        <v>86</v>
      </c>
      <c r="AE2873" t="s"/>
      <c r="AF2873" t="s"/>
      <c r="AG2873" t="s"/>
      <c r="AH2873" t="s"/>
      <c r="AI2873" t="s"/>
      <c r="AJ2873" t="s"/>
      <c r="AK2873" t="s">
        <v>87</v>
      </c>
      <c r="AL2873" t="s"/>
      <c r="AM2873" t="s"/>
      <c r="AN2873" t="s">
        <v>87</v>
      </c>
      <c r="AO2873" t="s"/>
      <c r="AP2873" t="n">
        <v>6</v>
      </c>
      <c r="AQ2873" t="s">
        <v>88</v>
      </c>
      <c r="AR2873" t="s">
        <v>89</v>
      </c>
      <c r="AS2873" t="s"/>
      <c r="AT2873" t="s">
        <v>90</v>
      </c>
      <c r="AU2873" t="s"/>
      <c r="AV2873" t="s"/>
      <c r="AW2873" t="s"/>
      <c r="AX2873" t="s"/>
      <c r="AY2873" t="n">
        <v>2311920</v>
      </c>
      <c r="AZ2873" t="s">
        <v>685</v>
      </c>
      <c r="BA2873" t="s"/>
      <c r="BB2873" t="n">
        <v>63571</v>
      </c>
      <c r="BC2873" t="n">
        <v>53.550985320822</v>
      </c>
      <c r="BD2873" t="n">
        <v>53.550985320822</v>
      </c>
      <c r="BE2873" t="s"/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92</v>
      </c>
    </row>
    <row r="2874" spans="1:70">
      <c r="A2874" t="s">
        <v>70</v>
      </c>
      <c r="B2874" t="s">
        <v>71</v>
      </c>
      <c r="C2874" t="s">
        <v>72</v>
      </c>
      <c r="D2874" t="n">
        <v>2</v>
      </c>
      <c r="E2874" t="s">
        <v>683</v>
      </c>
      <c r="F2874" t="n">
        <v>-1</v>
      </c>
      <c r="G2874" t="s">
        <v>74</v>
      </c>
      <c r="H2874" t="s">
        <v>75</v>
      </c>
      <c r="I2874" t="s"/>
      <c r="J2874" t="s">
        <v>74</v>
      </c>
      <c r="K2874" t="n">
        <v>123</v>
      </c>
      <c r="L2874" t="s">
        <v>76</v>
      </c>
      <c r="M2874" t="s"/>
      <c r="N2874" t="s">
        <v>689</v>
      </c>
      <c r="O2874" t="s">
        <v>78</v>
      </c>
      <c r="P2874" t="s">
        <v>683</v>
      </c>
      <c r="Q2874" t="s"/>
      <c r="R2874" t="s">
        <v>220</v>
      </c>
      <c r="S2874" t="s">
        <v>205</v>
      </c>
      <c r="T2874" t="s">
        <v>81</v>
      </c>
      <c r="U2874" t="s">
        <v>82</v>
      </c>
      <c r="V2874" t="s">
        <v>83</v>
      </c>
      <c r="W2874" t="s">
        <v>97</v>
      </c>
      <c r="X2874" t="s"/>
      <c r="Y2874" t="s">
        <v>85</v>
      </c>
      <c r="Z2874">
        <f>HYPERLINK("https://hotel-media.eclerx.com/savepage/tk_15468536456473587_sr_273.html","info")</f>
        <v/>
      </c>
      <c r="AA2874" t="n">
        <v>-2311920</v>
      </c>
      <c r="AB2874" t="s"/>
      <c r="AC2874" t="s"/>
      <c r="AD2874" t="s">
        <v>86</v>
      </c>
      <c r="AE2874" t="s"/>
      <c r="AF2874" t="s"/>
      <c r="AG2874" t="s"/>
      <c r="AH2874" t="s"/>
      <c r="AI2874" t="s"/>
      <c r="AJ2874" t="s"/>
      <c r="AK2874" t="s">
        <v>87</v>
      </c>
      <c r="AL2874" t="s"/>
      <c r="AM2874" t="s"/>
      <c r="AN2874" t="s">
        <v>87</v>
      </c>
      <c r="AO2874" t="s"/>
      <c r="AP2874" t="n">
        <v>6</v>
      </c>
      <c r="AQ2874" t="s">
        <v>88</v>
      </c>
      <c r="AR2874" t="s">
        <v>114</v>
      </c>
      <c r="AS2874" t="s"/>
      <c r="AT2874" t="s">
        <v>90</v>
      </c>
      <c r="AU2874" t="s"/>
      <c r="AV2874" t="s"/>
      <c r="AW2874" t="s"/>
      <c r="AX2874" t="s"/>
      <c r="AY2874" t="n">
        <v>2311920</v>
      </c>
      <c r="AZ2874" t="s">
        <v>685</v>
      </c>
      <c r="BA2874" t="s"/>
      <c r="BB2874" t="n">
        <v>63571</v>
      </c>
      <c r="BC2874" t="n">
        <v>53.550985320822</v>
      </c>
      <c r="BD2874" t="n">
        <v>53.550985320822</v>
      </c>
      <c r="BE2874" t="s"/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92</v>
      </c>
    </row>
    <row r="2875" spans="1:70">
      <c r="A2875" t="s">
        <v>70</v>
      </c>
      <c r="B2875" t="s">
        <v>71</v>
      </c>
      <c r="C2875" t="s">
        <v>72</v>
      </c>
      <c r="D2875" t="n">
        <v>2</v>
      </c>
      <c r="E2875" t="s">
        <v>683</v>
      </c>
      <c r="F2875" t="n">
        <v>-1</v>
      </c>
      <c r="G2875" t="s">
        <v>74</v>
      </c>
      <c r="H2875" t="s">
        <v>75</v>
      </c>
      <c r="I2875" t="s"/>
      <c r="J2875" t="s">
        <v>74</v>
      </c>
      <c r="K2875" t="n">
        <v>123</v>
      </c>
      <c r="L2875" t="s">
        <v>76</v>
      </c>
      <c r="M2875" t="s"/>
      <c r="N2875" t="s">
        <v>360</v>
      </c>
      <c r="O2875" t="s">
        <v>78</v>
      </c>
      <c r="P2875" t="s">
        <v>683</v>
      </c>
      <c r="Q2875" t="s"/>
      <c r="R2875" t="s">
        <v>220</v>
      </c>
      <c r="S2875" t="s">
        <v>205</v>
      </c>
      <c r="T2875" t="s">
        <v>81</v>
      </c>
      <c r="U2875" t="s">
        <v>82</v>
      </c>
      <c r="V2875" t="s">
        <v>83</v>
      </c>
      <c r="W2875" t="s">
        <v>97</v>
      </c>
      <c r="X2875" t="s"/>
      <c r="Y2875" t="s">
        <v>85</v>
      </c>
      <c r="Z2875">
        <f>HYPERLINK("https://hotel-media.eclerx.com/savepage/tk_15468536456473587_sr_273.html","info")</f>
        <v/>
      </c>
      <c r="AA2875" t="n">
        <v>-2311920</v>
      </c>
      <c r="AB2875" t="s"/>
      <c r="AC2875" t="s"/>
      <c r="AD2875" t="s">
        <v>86</v>
      </c>
      <c r="AE2875" t="s"/>
      <c r="AF2875" t="s"/>
      <c r="AG2875" t="s"/>
      <c r="AH2875" t="s"/>
      <c r="AI2875" t="s"/>
      <c r="AJ2875" t="s"/>
      <c r="AK2875" t="s">
        <v>87</v>
      </c>
      <c r="AL2875" t="s"/>
      <c r="AM2875" t="s"/>
      <c r="AN2875" t="s">
        <v>87</v>
      </c>
      <c r="AO2875" t="s"/>
      <c r="AP2875" t="n">
        <v>6</v>
      </c>
      <c r="AQ2875" t="s">
        <v>88</v>
      </c>
      <c r="AR2875" t="s">
        <v>114</v>
      </c>
      <c r="AS2875" t="s"/>
      <c r="AT2875" t="s">
        <v>90</v>
      </c>
      <c r="AU2875" t="s"/>
      <c r="AV2875" t="s"/>
      <c r="AW2875" t="s"/>
      <c r="AX2875" t="s"/>
      <c r="AY2875" t="n">
        <v>2311920</v>
      </c>
      <c r="AZ2875" t="s">
        <v>685</v>
      </c>
      <c r="BA2875" t="s"/>
      <c r="BB2875" t="n">
        <v>63571</v>
      </c>
      <c r="BC2875" t="n">
        <v>53.550985320822</v>
      </c>
      <c r="BD2875" t="n">
        <v>53.550985320822</v>
      </c>
      <c r="BE2875" t="s"/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92</v>
      </c>
    </row>
    <row r="2876" spans="1:70">
      <c r="A2876" t="s">
        <v>70</v>
      </c>
      <c r="B2876" t="s">
        <v>71</v>
      </c>
      <c r="C2876" t="s">
        <v>72</v>
      </c>
      <c r="D2876" t="n">
        <v>2</v>
      </c>
      <c r="E2876" t="s">
        <v>683</v>
      </c>
      <c r="F2876" t="n">
        <v>-1</v>
      </c>
      <c r="G2876" t="s">
        <v>74</v>
      </c>
      <c r="H2876" t="s">
        <v>75</v>
      </c>
      <c r="I2876" t="s"/>
      <c r="J2876" t="s">
        <v>74</v>
      </c>
      <c r="K2876" t="n">
        <v>125</v>
      </c>
      <c r="L2876" t="s">
        <v>76</v>
      </c>
      <c r="M2876" t="s"/>
      <c r="N2876" t="s">
        <v>367</v>
      </c>
      <c r="O2876" t="s">
        <v>78</v>
      </c>
      <c r="P2876" t="s">
        <v>683</v>
      </c>
      <c r="Q2876" t="s"/>
      <c r="R2876" t="s">
        <v>220</v>
      </c>
      <c r="S2876" t="s">
        <v>206</v>
      </c>
      <c r="T2876" t="s">
        <v>81</v>
      </c>
      <c r="U2876" t="s">
        <v>82</v>
      </c>
      <c r="V2876" t="s">
        <v>83</v>
      </c>
      <c r="W2876" t="s">
        <v>97</v>
      </c>
      <c r="X2876" t="s"/>
      <c r="Y2876" t="s">
        <v>85</v>
      </c>
      <c r="Z2876">
        <f>HYPERLINK("https://hotel-media.eclerx.com/savepage/tk_15468536456473587_sr_273.html","info")</f>
        <v/>
      </c>
      <c r="AA2876" t="n">
        <v>-2311920</v>
      </c>
      <c r="AB2876" t="s"/>
      <c r="AC2876" t="s"/>
      <c r="AD2876" t="s">
        <v>86</v>
      </c>
      <c r="AE2876" t="s"/>
      <c r="AF2876" t="s"/>
      <c r="AG2876" t="s"/>
      <c r="AH2876" t="s"/>
      <c r="AI2876" t="s"/>
      <c r="AJ2876" t="s"/>
      <c r="AK2876" t="s">
        <v>87</v>
      </c>
      <c r="AL2876" t="s"/>
      <c r="AM2876" t="s"/>
      <c r="AN2876" t="s">
        <v>87</v>
      </c>
      <c r="AO2876" t="s"/>
      <c r="AP2876" t="n">
        <v>6</v>
      </c>
      <c r="AQ2876" t="s">
        <v>88</v>
      </c>
      <c r="AR2876" t="s">
        <v>127</v>
      </c>
      <c r="AS2876" t="s"/>
      <c r="AT2876" t="s">
        <v>90</v>
      </c>
      <c r="AU2876" t="s"/>
      <c r="AV2876" t="s"/>
      <c r="AW2876" t="s"/>
      <c r="AX2876" t="s"/>
      <c r="AY2876" t="n">
        <v>2311920</v>
      </c>
      <c r="AZ2876" t="s">
        <v>685</v>
      </c>
      <c r="BA2876" t="s"/>
      <c r="BB2876" t="n">
        <v>63571</v>
      </c>
      <c r="BC2876" t="n">
        <v>53.550985320822</v>
      </c>
      <c r="BD2876" t="n">
        <v>53.550985320822</v>
      </c>
      <c r="BE2876" t="s"/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92</v>
      </c>
    </row>
    <row r="2877" spans="1:70">
      <c r="A2877" t="s">
        <v>70</v>
      </c>
      <c r="B2877" t="s">
        <v>71</v>
      </c>
      <c r="C2877" t="s">
        <v>72</v>
      </c>
      <c r="D2877" t="n">
        <v>2</v>
      </c>
      <c r="E2877" t="s">
        <v>683</v>
      </c>
      <c r="F2877" t="n">
        <v>-1</v>
      </c>
      <c r="G2877" t="s">
        <v>74</v>
      </c>
      <c r="H2877" t="s">
        <v>75</v>
      </c>
      <c r="I2877" t="s"/>
      <c r="J2877" t="s">
        <v>74</v>
      </c>
      <c r="K2877" t="n">
        <v>132</v>
      </c>
      <c r="L2877" t="s">
        <v>76</v>
      </c>
      <c r="M2877" t="s"/>
      <c r="N2877" t="s">
        <v>690</v>
      </c>
      <c r="O2877" t="s">
        <v>78</v>
      </c>
      <c r="P2877" t="s">
        <v>683</v>
      </c>
      <c r="Q2877" t="s"/>
      <c r="R2877" t="s">
        <v>220</v>
      </c>
      <c r="S2877" t="s">
        <v>260</v>
      </c>
      <c r="T2877" t="s">
        <v>81</v>
      </c>
      <c r="U2877" t="s">
        <v>82</v>
      </c>
      <c r="V2877" t="s">
        <v>83</v>
      </c>
      <c r="W2877" t="s">
        <v>97</v>
      </c>
      <c r="X2877" t="s"/>
      <c r="Y2877" t="s">
        <v>85</v>
      </c>
      <c r="Z2877">
        <f>HYPERLINK("https://hotel-media.eclerx.com/savepage/tk_15468536456473587_sr_273.html","info")</f>
        <v/>
      </c>
      <c r="AA2877" t="n">
        <v>-2311920</v>
      </c>
      <c r="AB2877" t="s"/>
      <c r="AC2877" t="s"/>
      <c r="AD2877" t="s">
        <v>86</v>
      </c>
      <c r="AE2877" t="s"/>
      <c r="AF2877" t="s"/>
      <c r="AG2877" t="s"/>
      <c r="AH2877" t="s"/>
      <c r="AI2877" t="s"/>
      <c r="AJ2877" t="s"/>
      <c r="AK2877" t="s">
        <v>87</v>
      </c>
      <c r="AL2877" t="s"/>
      <c r="AM2877" t="s"/>
      <c r="AN2877" t="s">
        <v>87</v>
      </c>
      <c r="AO2877" t="s"/>
      <c r="AP2877" t="n">
        <v>6</v>
      </c>
      <c r="AQ2877" t="s">
        <v>88</v>
      </c>
      <c r="AR2877" t="s">
        <v>89</v>
      </c>
      <c r="AS2877" t="s"/>
      <c r="AT2877" t="s">
        <v>90</v>
      </c>
      <c r="AU2877" t="s"/>
      <c r="AV2877" t="s"/>
      <c r="AW2877" t="s"/>
      <c r="AX2877" t="s"/>
      <c r="AY2877" t="n">
        <v>2311920</v>
      </c>
      <c r="AZ2877" t="s">
        <v>685</v>
      </c>
      <c r="BA2877" t="s"/>
      <c r="BB2877" t="n">
        <v>63571</v>
      </c>
      <c r="BC2877" t="n">
        <v>53.550985320822</v>
      </c>
      <c r="BD2877" t="n">
        <v>53.550985320822</v>
      </c>
      <c r="BE2877" t="s"/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92</v>
      </c>
    </row>
    <row r="2878" spans="1:70">
      <c r="A2878" t="s">
        <v>70</v>
      </c>
      <c r="B2878" t="s">
        <v>71</v>
      </c>
      <c r="C2878" t="s">
        <v>72</v>
      </c>
      <c r="D2878" t="n">
        <v>2</v>
      </c>
      <c r="E2878" t="s">
        <v>683</v>
      </c>
      <c r="F2878" t="n">
        <v>-1</v>
      </c>
      <c r="G2878" t="s">
        <v>74</v>
      </c>
      <c r="H2878" t="s">
        <v>75</v>
      </c>
      <c r="I2878" t="s"/>
      <c r="J2878" t="s">
        <v>74</v>
      </c>
      <c r="K2878" t="n">
        <v>132</v>
      </c>
      <c r="L2878" t="s">
        <v>76</v>
      </c>
      <c r="M2878" t="s"/>
      <c r="N2878" t="s">
        <v>691</v>
      </c>
      <c r="O2878" t="s">
        <v>78</v>
      </c>
      <c r="P2878" t="s">
        <v>683</v>
      </c>
      <c r="Q2878" t="s"/>
      <c r="R2878" t="s">
        <v>220</v>
      </c>
      <c r="S2878" t="s">
        <v>260</v>
      </c>
      <c r="T2878" t="s">
        <v>81</v>
      </c>
      <c r="U2878" t="s">
        <v>82</v>
      </c>
      <c r="V2878" t="s">
        <v>83</v>
      </c>
      <c r="W2878" t="s">
        <v>97</v>
      </c>
      <c r="X2878" t="s"/>
      <c r="Y2878" t="s">
        <v>85</v>
      </c>
      <c r="Z2878">
        <f>HYPERLINK("https://hotel-media.eclerx.com/savepage/tk_15468536456473587_sr_273.html","info")</f>
        <v/>
      </c>
      <c r="AA2878" t="n">
        <v>-2311920</v>
      </c>
      <c r="AB2878" t="s"/>
      <c r="AC2878" t="s"/>
      <c r="AD2878" t="s">
        <v>86</v>
      </c>
      <c r="AE2878" t="s"/>
      <c r="AF2878" t="s"/>
      <c r="AG2878" t="s"/>
      <c r="AH2878" t="s"/>
      <c r="AI2878" t="s"/>
      <c r="AJ2878" t="s"/>
      <c r="AK2878" t="s">
        <v>87</v>
      </c>
      <c r="AL2878" t="s"/>
      <c r="AM2878" t="s"/>
      <c r="AN2878" t="s">
        <v>87</v>
      </c>
      <c r="AO2878" t="s"/>
      <c r="AP2878" t="n">
        <v>6</v>
      </c>
      <c r="AQ2878" t="s">
        <v>88</v>
      </c>
      <c r="AR2878" t="s">
        <v>89</v>
      </c>
      <c r="AS2878" t="s"/>
      <c r="AT2878" t="s">
        <v>90</v>
      </c>
      <c r="AU2878" t="s"/>
      <c r="AV2878" t="s"/>
      <c r="AW2878" t="s"/>
      <c r="AX2878" t="s"/>
      <c r="AY2878" t="n">
        <v>2311920</v>
      </c>
      <c r="AZ2878" t="s">
        <v>685</v>
      </c>
      <c r="BA2878" t="s"/>
      <c r="BB2878" t="n">
        <v>63571</v>
      </c>
      <c r="BC2878" t="n">
        <v>53.550985320822</v>
      </c>
      <c r="BD2878" t="n">
        <v>53.550985320822</v>
      </c>
      <c r="BE2878" t="s"/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92</v>
      </c>
    </row>
    <row r="2879" spans="1:70">
      <c r="A2879" t="s">
        <v>70</v>
      </c>
      <c r="B2879" t="s">
        <v>71</v>
      </c>
      <c r="C2879" t="s">
        <v>72</v>
      </c>
      <c r="D2879" t="n">
        <v>2</v>
      </c>
      <c r="E2879" t="s">
        <v>683</v>
      </c>
      <c r="F2879" t="n">
        <v>-1</v>
      </c>
      <c r="G2879" t="s">
        <v>74</v>
      </c>
      <c r="H2879" t="s">
        <v>75</v>
      </c>
      <c r="I2879" t="s"/>
      <c r="J2879" t="s">
        <v>74</v>
      </c>
      <c r="K2879" t="n">
        <v>132</v>
      </c>
      <c r="L2879" t="s">
        <v>76</v>
      </c>
      <c r="M2879" t="s"/>
      <c r="N2879" t="s">
        <v>692</v>
      </c>
      <c r="O2879" t="s">
        <v>78</v>
      </c>
      <c r="P2879" t="s">
        <v>683</v>
      </c>
      <c r="Q2879" t="s"/>
      <c r="R2879" t="s">
        <v>220</v>
      </c>
      <c r="S2879" t="s">
        <v>260</v>
      </c>
      <c r="T2879" t="s">
        <v>81</v>
      </c>
      <c r="U2879" t="s">
        <v>82</v>
      </c>
      <c r="V2879" t="s">
        <v>83</v>
      </c>
      <c r="W2879" t="s">
        <v>97</v>
      </c>
      <c r="X2879" t="s"/>
      <c r="Y2879" t="s">
        <v>85</v>
      </c>
      <c r="Z2879">
        <f>HYPERLINK("https://hotel-media.eclerx.com/savepage/tk_15468536456473587_sr_273.html","info")</f>
        <v/>
      </c>
      <c r="AA2879" t="n">
        <v>-2311920</v>
      </c>
      <c r="AB2879" t="s"/>
      <c r="AC2879" t="s"/>
      <c r="AD2879" t="s">
        <v>86</v>
      </c>
      <c r="AE2879" t="s"/>
      <c r="AF2879" t="s"/>
      <c r="AG2879" t="s"/>
      <c r="AH2879" t="s"/>
      <c r="AI2879" t="s"/>
      <c r="AJ2879" t="s"/>
      <c r="AK2879" t="s">
        <v>87</v>
      </c>
      <c r="AL2879" t="s"/>
      <c r="AM2879" t="s"/>
      <c r="AN2879" t="s">
        <v>87</v>
      </c>
      <c r="AO2879" t="s"/>
      <c r="AP2879" t="n">
        <v>6</v>
      </c>
      <c r="AQ2879" t="s">
        <v>88</v>
      </c>
      <c r="AR2879" t="s">
        <v>89</v>
      </c>
      <c r="AS2879" t="s"/>
      <c r="AT2879" t="s">
        <v>90</v>
      </c>
      <c r="AU2879" t="s"/>
      <c r="AV2879" t="s"/>
      <c r="AW2879" t="s"/>
      <c r="AX2879" t="s"/>
      <c r="AY2879" t="n">
        <v>2311920</v>
      </c>
      <c r="AZ2879" t="s">
        <v>685</v>
      </c>
      <c r="BA2879" t="s"/>
      <c r="BB2879" t="n">
        <v>63571</v>
      </c>
      <c r="BC2879" t="n">
        <v>53.550985320822</v>
      </c>
      <c r="BD2879" t="n">
        <v>53.550985320822</v>
      </c>
      <c r="BE2879" t="s"/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92</v>
      </c>
    </row>
    <row r="2880" spans="1:70">
      <c r="A2880" t="s">
        <v>70</v>
      </c>
      <c r="B2880" t="s">
        <v>71</v>
      </c>
      <c r="C2880" t="s">
        <v>72</v>
      </c>
      <c r="D2880" t="n">
        <v>2</v>
      </c>
      <c r="E2880" t="s">
        <v>683</v>
      </c>
      <c r="F2880" t="n">
        <v>-1</v>
      </c>
      <c r="G2880" t="s">
        <v>74</v>
      </c>
      <c r="H2880" t="s">
        <v>75</v>
      </c>
      <c r="I2880" t="s"/>
      <c r="J2880" t="s">
        <v>74</v>
      </c>
      <c r="K2880" t="n">
        <v>146</v>
      </c>
      <c r="L2880" t="s">
        <v>76</v>
      </c>
      <c r="M2880" t="s"/>
      <c r="N2880" t="s">
        <v>693</v>
      </c>
      <c r="O2880" t="s">
        <v>78</v>
      </c>
      <c r="P2880" t="s">
        <v>683</v>
      </c>
      <c r="Q2880" t="s"/>
      <c r="R2880" t="s">
        <v>220</v>
      </c>
      <c r="S2880" t="s">
        <v>278</v>
      </c>
      <c r="T2880" t="s">
        <v>81</v>
      </c>
      <c r="U2880" t="s">
        <v>82</v>
      </c>
      <c r="V2880" t="s">
        <v>83</v>
      </c>
      <c r="W2880" t="s">
        <v>97</v>
      </c>
      <c r="X2880" t="s"/>
      <c r="Y2880" t="s">
        <v>85</v>
      </c>
      <c r="Z2880">
        <f>HYPERLINK("https://hotel-media.eclerx.com/savepage/tk_15468536456473587_sr_273.html","info")</f>
        <v/>
      </c>
      <c r="AA2880" t="n">
        <v>-2311920</v>
      </c>
      <c r="AB2880" t="s"/>
      <c r="AC2880" t="s"/>
      <c r="AD2880" t="s">
        <v>86</v>
      </c>
      <c r="AE2880" t="s"/>
      <c r="AF2880" t="s"/>
      <c r="AG2880" t="s"/>
      <c r="AH2880" t="s"/>
      <c r="AI2880" t="s"/>
      <c r="AJ2880" t="s"/>
      <c r="AK2880" t="s">
        <v>87</v>
      </c>
      <c r="AL2880" t="s"/>
      <c r="AM2880" t="s"/>
      <c r="AN2880" t="s">
        <v>87</v>
      </c>
      <c r="AO2880" t="s"/>
      <c r="AP2880" t="n">
        <v>6</v>
      </c>
      <c r="AQ2880" t="s">
        <v>88</v>
      </c>
      <c r="AR2880" t="s">
        <v>89</v>
      </c>
      <c r="AS2880" t="s"/>
      <c r="AT2880" t="s">
        <v>90</v>
      </c>
      <c r="AU2880" t="s"/>
      <c r="AV2880" t="s"/>
      <c r="AW2880" t="s"/>
      <c r="AX2880" t="s"/>
      <c r="AY2880" t="n">
        <v>2311920</v>
      </c>
      <c r="AZ2880" t="s">
        <v>685</v>
      </c>
      <c r="BA2880" t="s"/>
      <c r="BB2880" t="n">
        <v>63571</v>
      </c>
      <c r="BC2880" t="n">
        <v>53.550985320822</v>
      </c>
      <c r="BD2880" t="n">
        <v>53.550985320822</v>
      </c>
      <c r="BE2880" t="s"/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92</v>
      </c>
    </row>
    <row r="2881" spans="1:70">
      <c r="A2881" t="s">
        <v>70</v>
      </c>
      <c r="B2881" t="s">
        <v>71</v>
      </c>
      <c r="C2881" t="s">
        <v>72</v>
      </c>
      <c r="D2881" t="n">
        <v>2</v>
      </c>
      <c r="E2881" t="s">
        <v>683</v>
      </c>
      <c r="F2881" t="n">
        <v>-1</v>
      </c>
      <c r="G2881" t="s">
        <v>74</v>
      </c>
      <c r="H2881" t="s">
        <v>75</v>
      </c>
      <c r="I2881" t="s"/>
      <c r="J2881" t="s">
        <v>74</v>
      </c>
      <c r="K2881" t="n">
        <v>146</v>
      </c>
      <c r="L2881" t="s">
        <v>76</v>
      </c>
      <c r="M2881" t="s"/>
      <c r="N2881" t="s">
        <v>694</v>
      </c>
      <c r="O2881" t="s">
        <v>78</v>
      </c>
      <c r="P2881" t="s">
        <v>683</v>
      </c>
      <c r="Q2881" t="s"/>
      <c r="R2881" t="s">
        <v>220</v>
      </c>
      <c r="S2881" t="s">
        <v>278</v>
      </c>
      <c r="T2881" t="s">
        <v>81</v>
      </c>
      <c r="U2881" t="s">
        <v>82</v>
      </c>
      <c r="V2881" t="s">
        <v>83</v>
      </c>
      <c r="W2881" t="s">
        <v>97</v>
      </c>
      <c r="X2881" t="s"/>
      <c r="Y2881" t="s">
        <v>85</v>
      </c>
      <c r="Z2881">
        <f>HYPERLINK("https://hotel-media.eclerx.com/savepage/tk_15468536456473587_sr_273.html","info")</f>
        <v/>
      </c>
      <c r="AA2881" t="n">
        <v>-2311920</v>
      </c>
      <c r="AB2881" t="s"/>
      <c r="AC2881" t="s"/>
      <c r="AD2881" t="s">
        <v>86</v>
      </c>
      <c r="AE2881" t="s"/>
      <c r="AF2881" t="s"/>
      <c r="AG2881" t="s"/>
      <c r="AH2881" t="s"/>
      <c r="AI2881" t="s"/>
      <c r="AJ2881" t="s"/>
      <c r="AK2881" t="s">
        <v>87</v>
      </c>
      <c r="AL2881" t="s"/>
      <c r="AM2881" t="s"/>
      <c r="AN2881" t="s">
        <v>87</v>
      </c>
      <c r="AO2881" t="s"/>
      <c r="AP2881" t="n">
        <v>6</v>
      </c>
      <c r="AQ2881" t="s">
        <v>88</v>
      </c>
      <c r="AR2881" t="s">
        <v>89</v>
      </c>
      <c r="AS2881" t="s"/>
      <c r="AT2881" t="s">
        <v>90</v>
      </c>
      <c r="AU2881" t="s"/>
      <c r="AV2881" t="s"/>
      <c r="AW2881" t="s"/>
      <c r="AX2881" t="s"/>
      <c r="AY2881" t="n">
        <v>2311920</v>
      </c>
      <c r="AZ2881" t="s">
        <v>685</v>
      </c>
      <c r="BA2881" t="s"/>
      <c r="BB2881" t="n">
        <v>63571</v>
      </c>
      <c r="BC2881" t="n">
        <v>53.550985320822</v>
      </c>
      <c r="BD2881" t="n">
        <v>53.550985320822</v>
      </c>
      <c r="BE2881" t="s"/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92</v>
      </c>
    </row>
    <row r="2882" spans="1:70">
      <c r="A2882" t="s">
        <v>70</v>
      </c>
      <c r="B2882" t="s">
        <v>71</v>
      </c>
      <c r="C2882" t="s">
        <v>72</v>
      </c>
      <c r="D2882" t="n">
        <v>2</v>
      </c>
      <c r="E2882" t="s">
        <v>683</v>
      </c>
      <c r="F2882" t="n">
        <v>-1</v>
      </c>
      <c r="G2882" t="s">
        <v>74</v>
      </c>
      <c r="H2882" t="s">
        <v>75</v>
      </c>
      <c r="I2882" t="s"/>
      <c r="J2882" t="s">
        <v>74</v>
      </c>
      <c r="K2882" t="n">
        <v>147</v>
      </c>
      <c r="L2882" t="s">
        <v>76</v>
      </c>
      <c r="M2882" t="s"/>
      <c r="N2882" t="s">
        <v>695</v>
      </c>
      <c r="O2882" t="s">
        <v>78</v>
      </c>
      <c r="P2882" t="s">
        <v>683</v>
      </c>
      <c r="Q2882" t="s"/>
      <c r="R2882" t="s">
        <v>220</v>
      </c>
      <c r="S2882" t="s">
        <v>393</v>
      </c>
      <c r="T2882" t="s">
        <v>81</v>
      </c>
      <c r="U2882" t="s">
        <v>82</v>
      </c>
      <c r="V2882" t="s">
        <v>83</v>
      </c>
      <c r="W2882" t="s">
        <v>84</v>
      </c>
      <c r="X2882" t="s"/>
      <c r="Y2882" t="s">
        <v>85</v>
      </c>
      <c r="Z2882">
        <f>HYPERLINK("https://hotel-media.eclerx.com/savepage/tk_15468536456473587_sr_273.html","info")</f>
        <v/>
      </c>
      <c r="AA2882" t="n">
        <v>-2311920</v>
      </c>
      <c r="AB2882" t="s"/>
      <c r="AC2882" t="s"/>
      <c r="AD2882" t="s">
        <v>86</v>
      </c>
      <c r="AE2882" t="s"/>
      <c r="AF2882" t="s"/>
      <c r="AG2882" t="s"/>
      <c r="AH2882" t="s"/>
      <c r="AI2882" t="s"/>
      <c r="AJ2882" t="s"/>
      <c r="AK2882" t="s">
        <v>87</v>
      </c>
      <c r="AL2882" t="s"/>
      <c r="AM2882" t="s"/>
      <c r="AN2882" t="s">
        <v>87</v>
      </c>
      <c r="AO2882" t="s"/>
      <c r="AP2882" t="n">
        <v>6</v>
      </c>
      <c r="AQ2882" t="s">
        <v>88</v>
      </c>
      <c r="AR2882" t="s">
        <v>89</v>
      </c>
      <c r="AS2882" t="s"/>
      <c r="AT2882" t="s">
        <v>90</v>
      </c>
      <c r="AU2882" t="s"/>
      <c r="AV2882" t="s"/>
      <c r="AW2882" t="s"/>
      <c r="AX2882" t="s"/>
      <c r="AY2882" t="n">
        <v>2311920</v>
      </c>
      <c r="AZ2882" t="s">
        <v>685</v>
      </c>
      <c r="BA2882" t="s"/>
      <c r="BB2882" t="n">
        <v>63571</v>
      </c>
      <c r="BC2882" t="n">
        <v>53.550985320822</v>
      </c>
      <c r="BD2882" t="n">
        <v>53.550985320822</v>
      </c>
      <c r="BE2882" t="s"/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92</v>
      </c>
    </row>
    <row r="2883" spans="1:70">
      <c r="A2883" t="s">
        <v>70</v>
      </c>
      <c r="B2883" t="s">
        <v>71</v>
      </c>
      <c r="C2883" t="s">
        <v>72</v>
      </c>
      <c r="D2883" t="n">
        <v>2</v>
      </c>
      <c r="E2883" t="s">
        <v>683</v>
      </c>
      <c r="F2883" t="n">
        <v>-1</v>
      </c>
      <c r="G2883" t="s">
        <v>74</v>
      </c>
      <c r="H2883" t="s">
        <v>75</v>
      </c>
      <c r="I2883" t="s"/>
      <c r="J2883" t="s">
        <v>74</v>
      </c>
      <c r="K2883" t="n">
        <v>147</v>
      </c>
      <c r="L2883" t="s">
        <v>76</v>
      </c>
      <c r="M2883" t="s"/>
      <c r="N2883" t="s">
        <v>696</v>
      </c>
      <c r="O2883" t="s">
        <v>78</v>
      </c>
      <c r="P2883" t="s">
        <v>683</v>
      </c>
      <c r="Q2883" t="s"/>
      <c r="R2883" t="s">
        <v>220</v>
      </c>
      <c r="S2883" t="s">
        <v>393</v>
      </c>
      <c r="T2883" t="s">
        <v>81</v>
      </c>
      <c r="U2883" t="s">
        <v>82</v>
      </c>
      <c r="V2883" t="s">
        <v>83</v>
      </c>
      <c r="W2883" t="s">
        <v>84</v>
      </c>
      <c r="X2883" t="s"/>
      <c r="Y2883" t="s">
        <v>85</v>
      </c>
      <c r="Z2883">
        <f>HYPERLINK("https://hotel-media.eclerx.com/savepage/tk_15468536456473587_sr_273.html","info")</f>
        <v/>
      </c>
      <c r="AA2883" t="n">
        <v>-2311920</v>
      </c>
      <c r="AB2883" t="s"/>
      <c r="AC2883" t="s"/>
      <c r="AD2883" t="s">
        <v>86</v>
      </c>
      <c r="AE2883" t="s"/>
      <c r="AF2883" t="s"/>
      <c r="AG2883" t="s"/>
      <c r="AH2883" t="s"/>
      <c r="AI2883" t="s"/>
      <c r="AJ2883" t="s"/>
      <c r="AK2883" t="s">
        <v>87</v>
      </c>
      <c r="AL2883" t="s"/>
      <c r="AM2883" t="s"/>
      <c r="AN2883" t="s">
        <v>87</v>
      </c>
      <c r="AO2883" t="s"/>
      <c r="AP2883" t="n">
        <v>6</v>
      </c>
      <c r="AQ2883" t="s">
        <v>88</v>
      </c>
      <c r="AR2883" t="s">
        <v>89</v>
      </c>
      <c r="AS2883" t="s"/>
      <c r="AT2883" t="s">
        <v>90</v>
      </c>
      <c r="AU2883" t="s"/>
      <c r="AV2883" t="s"/>
      <c r="AW2883" t="s"/>
      <c r="AX2883" t="s"/>
      <c r="AY2883" t="n">
        <v>2311920</v>
      </c>
      <c r="AZ2883" t="s">
        <v>685</v>
      </c>
      <c r="BA2883" t="s"/>
      <c r="BB2883" t="n">
        <v>63571</v>
      </c>
      <c r="BC2883" t="n">
        <v>53.550985320822</v>
      </c>
      <c r="BD2883" t="n">
        <v>53.550985320822</v>
      </c>
      <c r="BE2883" t="s"/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92</v>
      </c>
    </row>
    <row r="2884" spans="1:70">
      <c r="A2884" t="s">
        <v>70</v>
      </c>
      <c r="B2884" t="s">
        <v>71</v>
      </c>
      <c r="C2884" t="s">
        <v>72</v>
      </c>
      <c r="D2884" t="n">
        <v>2</v>
      </c>
      <c r="E2884" t="s">
        <v>683</v>
      </c>
      <c r="F2884" t="n">
        <v>-1</v>
      </c>
      <c r="G2884" t="s">
        <v>74</v>
      </c>
      <c r="H2884" t="s">
        <v>75</v>
      </c>
      <c r="I2884" t="s"/>
      <c r="J2884" t="s">
        <v>74</v>
      </c>
      <c r="K2884" t="n">
        <v>149</v>
      </c>
      <c r="L2884" t="s">
        <v>76</v>
      </c>
      <c r="M2884" t="s"/>
      <c r="N2884" t="s">
        <v>694</v>
      </c>
      <c r="O2884" t="s">
        <v>78</v>
      </c>
      <c r="P2884" t="s">
        <v>683</v>
      </c>
      <c r="Q2884" t="s"/>
      <c r="R2884" t="s">
        <v>220</v>
      </c>
      <c r="S2884" t="s">
        <v>568</v>
      </c>
      <c r="T2884" t="s">
        <v>81</v>
      </c>
      <c r="U2884" t="s">
        <v>82</v>
      </c>
      <c r="V2884" t="s">
        <v>83</v>
      </c>
      <c r="W2884" t="s">
        <v>97</v>
      </c>
      <c r="X2884" t="s"/>
      <c r="Y2884" t="s">
        <v>85</v>
      </c>
      <c r="Z2884">
        <f>HYPERLINK("https://hotel-media.eclerx.com/savepage/tk_15468536456473587_sr_273.html","info")</f>
        <v/>
      </c>
      <c r="AA2884" t="n">
        <v>-2311920</v>
      </c>
      <c r="AB2884" t="s"/>
      <c r="AC2884" t="s"/>
      <c r="AD2884" t="s">
        <v>86</v>
      </c>
      <c r="AE2884" t="s"/>
      <c r="AF2884" t="s"/>
      <c r="AG2884" t="s"/>
      <c r="AH2884" t="s"/>
      <c r="AI2884" t="s"/>
      <c r="AJ2884" t="s"/>
      <c r="AK2884" t="s">
        <v>87</v>
      </c>
      <c r="AL2884" t="s"/>
      <c r="AM2884" t="s"/>
      <c r="AN2884" t="s">
        <v>87</v>
      </c>
      <c r="AO2884" t="s"/>
      <c r="AP2884" t="n">
        <v>6</v>
      </c>
      <c r="AQ2884" t="s">
        <v>88</v>
      </c>
      <c r="AR2884" t="s">
        <v>114</v>
      </c>
      <c r="AS2884" t="s"/>
      <c r="AT2884" t="s">
        <v>90</v>
      </c>
      <c r="AU2884" t="s"/>
      <c r="AV2884" t="s"/>
      <c r="AW2884" t="s"/>
      <c r="AX2884" t="s"/>
      <c r="AY2884" t="n">
        <v>2311920</v>
      </c>
      <c r="AZ2884" t="s">
        <v>685</v>
      </c>
      <c r="BA2884" t="s"/>
      <c r="BB2884" t="n">
        <v>63571</v>
      </c>
      <c r="BC2884" t="n">
        <v>53.550985320822</v>
      </c>
      <c r="BD2884" t="n">
        <v>53.550985320822</v>
      </c>
      <c r="BE2884" t="s"/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92</v>
      </c>
    </row>
    <row r="2885" spans="1:70">
      <c r="A2885" t="s">
        <v>70</v>
      </c>
      <c r="B2885" t="s">
        <v>71</v>
      </c>
      <c r="C2885" t="s">
        <v>72</v>
      </c>
      <c r="D2885" t="n">
        <v>2</v>
      </c>
      <c r="E2885" t="s">
        <v>683</v>
      </c>
      <c r="F2885" t="n">
        <v>-1</v>
      </c>
      <c r="G2885" t="s">
        <v>74</v>
      </c>
      <c r="H2885" t="s">
        <v>75</v>
      </c>
      <c r="I2885" t="s"/>
      <c r="J2885" t="s">
        <v>74</v>
      </c>
      <c r="K2885" t="n">
        <v>149</v>
      </c>
      <c r="L2885" t="s">
        <v>76</v>
      </c>
      <c r="M2885" t="s"/>
      <c r="N2885" t="s">
        <v>693</v>
      </c>
      <c r="O2885" t="s">
        <v>78</v>
      </c>
      <c r="P2885" t="s">
        <v>683</v>
      </c>
      <c r="Q2885" t="s"/>
      <c r="R2885" t="s">
        <v>220</v>
      </c>
      <c r="S2885" t="s">
        <v>568</v>
      </c>
      <c r="T2885" t="s">
        <v>81</v>
      </c>
      <c r="U2885" t="s">
        <v>82</v>
      </c>
      <c r="V2885" t="s">
        <v>83</v>
      </c>
      <c r="W2885" t="s">
        <v>97</v>
      </c>
      <c r="X2885" t="s"/>
      <c r="Y2885" t="s">
        <v>85</v>
      </c>
      <c r="Z2885">
        <f>HYPERLINK("https://hotel-media.eclerx.com/savepage/tk_15468536456473587_sr_273.html","info")</f>
        <v/>
      </c>
      <c r="AA2885" t="n">
        <v>-2311920</v>
      </c>
      <c r="AB2885" t="s"/>
      <c r="AC2885" t="s"/>
      <c r="AD2885" t="s">
        <v>86</v>
      </c>
      <c r="AE2885" t="s"/>
      <c r="AF2885" t="s"/>
      <c r="AG2885" t="s"/>
      <c r="AH2885" t="s"/>
      <c r="AI2885" t="s"/>
      <c r="AJ2885" t="s"/>
      <c r="AK2885" t="s">
        <v>87</v>
      </c>
      <c r="AL2885" t="s"/>
      <c r="AM2885" t="s"/>
      <c r="AN2885" t="s">
        <v>87</v>
      </c>
      <c r="AO2885" t="s"/>
      <c r="AP2885" t="n">
        <v>6</v>
      </c>
      <c r="AQ2885" t="s">
        <v>88</v>
      </c>
      <c r="AR2885" t="s">
        <v>114</v>
      </c>
      <c r="AS2885" t="s"/>
      <c r="AT2885" t="s">
        <v>90</v>
      </c>
      <c r="AU2885" t="s"/>
      <c r="AV2885" t="s"/>
      <c r="AW2885" t="s"/>
      <c r="AX2885" t="s"/>
      <c r="AY2885" t="n">
        <v>2311920</v>
      </c>
      <c r="AZ2885" t="s">
        <v>685</v>
      </c>
      <c r="BA2885" t="s"/>
      <c r="BB2885" t="n">
        <v>63571</v>
      </c>
      <c r="BC2885" t="n">
        <v>53.550985320822</v>
      </c>
      <c r="BD2885" t="n">
        <v>53.550985320822</v>
      </c>
      <c r="BE2885" t="s"/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92</v>
      </c>
    </row>
    <row r="2886" spans="1:70">
      <c r="A2886" t="s">
        <v>70</v>
      </c>
      <c r="B2886" t="s">
        <v>71</v>
      </c>
      <c r="C2886" t="s">
        <v>72</v>
      </c>
      <c r="D2886" t="n">
        <v>2</v>
      </c>
      <c r="E2886" t="s">
        <v>683</v>
      </c>
      <c r="F2886" t="n">
        <v>-1</v>
      </c>
      <c r="G2886" t="s">
        <v>74</v>
      </c>
      <c r="H2886" t="s">
        <v>75</v>
      </c>
      <c r="I2886" t="s"/>
      <c r="J2886" t="s">
        <v>74</v>
      </c>
      <c r="K2886" t="n">
        <v>159</v>
      </c>
      <c r="L2886" t="s">
        <v>76</v>
      </c>
      <c r="M2886" t="s"/>
      <c r="N2886" t="s">
        <v>697</v>
      </c>
      <c r="O2886" t="s">
        <v>78</v>
      </c>
      <c r="P2886" t="s">
        <v>683</v>
      </c>
      <c r="Q2886" t="s"/>
      <c r="R2886" t="s">
        <v>220</v>
      </c>
      <c r="S2886" t="s">
        <v>698</v>
      </c>
      <c r="T2886" t="s">
        <v>81</v>
      </c>
      <c r="U2886" t="s">
        <v>82</v>
      </c>
      <c r="V2886" t="s">
        <v>83</v>
      </c>
      <c r="W2886" t="s">
        <v>97</v>
      </c>
      <c r="X2886" t="s"/>
      <c r="Y2886" t="s">
        <v>85</v>
      </c>
      <c r="Z2886">
        <f>HYPERLINK("https://hotel-media.eclerx.com/savepage/tk_15468536456473587_sr_273.html","info")</f>
        <v/>
      </c>
      <c r="AA2886" t="n">
        <v>-2311920</v>
      </c>
      <c r="AB2886" t="s"/>
      <c r="AC2886" t="s"/>
      <c r="AD2886" t="s">
        <v>86</v>
      </c>
      <c r="AE2886" t="s"/>
      <c r="AF2886" t="s"/>
      <c r="AG2886" t="s"/>
      <c r="AH2886" t="s"/>
      <c r="AI2886" t="s"/>
      <c r="AJ2886" t="s"/>
      <c r="AK2886" t="s">
        <v>87</v>
      </c>
      <c r="AL2886" t="s"/>
      <c r="AM2886" t="s"/>
      <c r="AN2886" t="s">
        <v>87</v>
      </c>
      <c r="AO2886" t="s"/>
      <c r="AP2886" t="n">
        <v>6</v>
      </c>
      <c r="AQ2886" t="s">
        <v>88</v>
      </c>
      <c r="AR2886" t="s">
        <v>89</v>
      </c>
      <c r="AS2886" t="s"/>
      <c r="AT2886" t="s">
        <v>90</v>
      </c>
      <c r="AU2886" t="s"/>
      <c r="AV2886" t="s"/>
      <c r="AW2886" t="s"/>
      <c r="AX2886" t="s"/>
      <c r="AY2886" t="n">
        <v>2311920</v>
      </c>
      <c r="AZ2886" t="s">
        <v>685</v>
      </c>
      <c r="BA2886" t="s"/>
      <c r="BB2886" t="n">
        <v>63571</v>
      </c>
      <c r="BC2886" t="n">
        <v>53.550985320822</v>
      </c>
      <c r="BD2886" t="n">
        <v>53.550985320822</v>
      </c>
      <c r="BE2886" t="s"/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92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683</v>
      </c>
      <c r="F2887" t="n">
        <v>-1</v>
      </c>
      <c r="G2887" t="s">
        <v>74</v>
      </c>
      <c r="H2887" t="s">
        <v>75</v>
      </c>
      <c r="I2887" t="s"/>
      <c r="J2887" t="s">
        <v>74</v>
      </c>
      <c r="K2887" t="n">
        <v>159</v>
      </c>
      <c r="L2887" t="s">
        <v>76</v>
      </c>
      <c r="M2887" t="s"/>
      <c r="N2887" t="s">
        <v>699</v>
      </c>
      <c r="O2887" t="s">
        <v>78</v>
      </c>
      <c r="P2887" t="s">
        <v>683</v>
      </c>
      <c r="Q2887" t="s"/>
      <c r="R2887" t="s">
        <v>220</v>
      </c>
      <c r="S2887" t="s">
        <v>698</v>
      </c>
      <c r="T2887" t="s">
        <v>81</v>
      </c>
      <c r="U2887" t="s">
        <v>82</v>
      </c>
      <c r="V2887" t="s">
        <v>83</v>
      </c>
      <c r="W2887" t="s">
        <v>97</v>
      </c>
      <c r="X2887" t="s"/>
      <c r="Y2887" t="s">
        <v>85</v>
      </c>
      <c r="Z2887">
        <f>HYPERLINK("https://hotel-media.eclerx.com/savepage/tk_15468536456473587_sr_273.html","info")</f>
        <v/>
      </c>
      <c r="AA2887" t="n">
        <v>-2311920</v>
      </c>
      <c r="AB2887" t="s"/>
      <c r="AC2887" t="s"/>
      <c r="AD2887" t="s">
        <v>86</v>
      </c>
      <c r="AE2887" t="s"/>
      <c r="AF2887" t="s"/>
      <c r="AG2887" t="s"/>
      <c r="AH2887" t="s"/>
      <c r="AI2887" t="s"/>
      <c r="AJ2887" t="s"/>
      <c r="AK2887" t="s">
        <v>87</v>
      </c>
      <c r="AL2887" t="s"/>
      <c r="AM2887" t="s"/>
      <c r="AN2887" t="s">
        <v>87</v>
      </c>
      <c r="AO2887" t="s"/>
      <c r="AP2887" t="n">
        <v>6</v>
      </c>
      <c r="AQ2887" t="s">
        <v>88</v>
      </c>
      <c r="AR2887" t="s">
        <v>89</v>
      </c>
      <c r="AS2887" t="s"/>
      <c r="AT2887" t="s">
        <v>90</v>
      </c>
      <c r="AU2887" t="s"/>
      <c r="AV2887" t="s"/>
      <c r="AW2887" t="s"/>
      <c r="AX2887" t="s"/>
      <c r="AY2887" t="n">
        <v>2311920</v>
      </c>
      <c r="AZ2887" t="s">
        <v>685</v>
      </c>
      <c r="BA2887" t="s"/>
      <c r="BB2887" t="n">
        <v>63571</v>
      </c>
      <c r="BC2887" t="n">
        <v>53.550985320822</v>
      </c>
      <c r="BD2887" t="n">
        <v>53.550985320822</v>
      </c>
      <c r="BE2887" t="s"/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92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683</v>
      </c>
      <c r="F2888" t="n">
        <v>-1</v>
      </c>
      <c r="G2888" t="s">
        <v>74</v>
      </c>
      <c r="H2888" t="s">
        <v>75</v>
      </c>
      <c r="I2888" t="s"/>
      <c r="J2888" t="s">
        <v>74</v>
      </c>
      <c r="K2888" t="n">
        <v>173</v>
      </c>
      <c r="L2888" t="s">
        <v>76</v>
      </c>
      <c r="M2888" t="s"/>
      <c r="N2888" t="s">
        <v>700</v>
      </c>
      <c r="O2888" t="s">
        <v>78</v>
      </c>
      <c r="P2888" t="s">
        <v>683</v>
      </c>
      <c r="Q2888" t="s"/>
      <c r="R2888" t="s">
        <v>220</v>
      </c>
      <c r="S2888" t="s">
        <v>701</v>
      </c>
      <c r="T2888" t="s">
        <v>81</v>
      </c>
      <c r="U2888" t="s">
        <v>82</v>
      </c>
      <c r="V2888" t="s">
        <v>83</v>
      </c>
      <c r="W2888" t="s">
        <v>97</v>
      </c>
      <c r="X2888" t="s"/>
      <c r="Y2888" t="s">
        <v>85</v>
      </c>
      <c r="Z2888">
        <f>HYPERLINK("https://hotel-media.eclerx.com/savepage/tk_15468536456473587_sr_273.html","info")</f>
        <v/>
      </c>
      <c r="AA2888" t="n">
        <v>-2311920</v>
      </c>
      <c r="AB2888" t="s"/>
      <c r="AC2888" t="s"/>
      <c r="AD2888" t="s">
        <v>86</v>
      </c>
      <c r="AE2888" t="s"/>
      <c r="AF2888" t="s"/>
      <c r="AG2888" t="s"/>
      <c r="AH2888" t="s"/>
      <c r="AI2888" t="s"/>
      <c r="AJ2888" t="s"/>
      <c r="AK2888" t="s">
        <v>87</v>
      </c>
      <c r="AL2888" t="s"/>
      <c r="AM2888" t="s"/>
      <c r="AN2888" t="s">
        <v>87</v>
      </c>
      <c r="AO2888" t="s"/>
      <c r="AP2888" t="n">
        <v>6</v>
      </c>
      <c r="AQ2888" t="s">
        <v>88</v>
      </c>
      <c r="AR2888" t="s">
        <v>89</v>
      </c>
      <c r="AS2888" t="s"/>
      <c r="AT2888" t="s">
        <v>90</v>
      </c>
      <c r="AU2888" t="s"/>
      <c r="AV2888" t="s"/>
      <c r="AW2888" t="s"/>
      <c r="AX2888" t="s"/>
      <c r="AY2888" t="n">
        <v>2311920</v>
      </c>
      <c r="AZ2888" t="s">
        <v>685</v>
      </c>
      <c r="BA2888" t="s"/>
      <c r="BB2888" t="n">
        <v>63571</v>
      </c>
      <c r="BC2888" t="n">
        <v>53.550985320822</v>
      </c>
      <c r="BD2888" t="n">
        <v>53.550985320822</v>
      </c>
      <c r="BE2888" t="s"/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92</v>
      </c>
    </row>
    <row r="2889" spans="1:70">
      <c r="A2889" t="s">
        <v>70</v>
      </c>
      <c r="B2889" t="s">
        <v>71</v>
      </c>
      <c r="C2889" t="s">
        <v>72</v>
      </c>
      <c r="D2889" t="n">
        <v>2</v>
      </c>
      <c r="E2889" t="s">
        <v>683</v>
      </c>
      <c r="F2889" t="n">
        <v>-1</v>
      </c>
      <c r="G2889" t="s">
        <v>74</v>
      </c>
      <c r="H2889" t="s">
        <v>75</v>
      </c>
      <c r="I2889" t="s"/>
      <c r="J2889" t="s">
        <v>74</v>
      </c>
      <c r="K2889" t="n">
        <v>174</v>
      </c>
      <c r="L2889" t="s">
        <v>76</v>
      </c>
      <c r="M2889" t="s"/>
      <c r="N2889" t="s">
        <v>702</v>
      </c>
      <c r="O2889" t="s">
        <v>78</v>
      </c>
      <c r="P2889" t="s">
        <v>683</v>
      </c>
      <c r="Q2889" t="s"/>
      <c r="R2889" t="s">
        <v>220</v>
      </c>
      <c r="S2889" t="s">
        <v>229</v>
      </c>
      <c r="T2889" t="s">
        <v>81</v>
      </c>
      <c r="U2889" t="s">
        <v>82</v>
      </c>
      <c r="V2889" t="s">
        <v>83</v>
      </c>
      <c r="W2889" t="s">
        <v>84</v>
      </c>
      <c r="X2889" t="s"/>
      <c r="Y2889" t="s">
        <v>85</v>
      </c>
      <c r="Z2889">
        <f>HYPERLINK("https://hotel-media.eclerx.com/savepage/tk_15468536456473587_sr_273.html","info")</f>
        <v/>
      </c>
      <c r="AA2889" t="n">
        <v>-2311920</v>
      </c>
      <c r="AB2889" t="s"/>
      <c r="AC2889" t="s"/>
      <c r="AD2889" t="s">
        <v>86</v>
      </c>
      <c r="AE2889" t="s"/>
      <c r="AF2889" t="s"/>
      <c r="AG2889" t="s"/>
      <c r="AH2889" t="s"/>
      <c r="AI2889" t="s"/>
      <c r="AJ2889" t="s"/>
      <c r="AK2889" t="s">
        <v>87</v>
      </c>
      <c r="AL2889" t="s"/>
      <c r="AM2889" t="s"/>
      <c r="AN2889" t="s">
        <v>87</v>
      </c>
      <c r="AO2889" t="s"/>
      <c r="AP2889" t="n">
        <v>6</v>
      </c>
      <c r="AQ2889" t="s">
        <v>88</v>
      </c>
      <c r="AR2889" t="s">
        <v>89</v>
      </c>
      <c r="AS2889" t="s"/>
      <c r="AT2889" t="s">
        <v>90</v>
      </c>
      <c r="AU2889" t="s"/>
      <c r="AV2889" t="s"/>
      <c r="AW2889" t="s"/>
      <c r="AX2889" t="s"/>
      <c r="AY2889" t="n">
        <v>2311920</v>
      </c>
      <c r="AZ2889" t="s">
        <v>685</v>
      </c>
      <c r="BA2889" t="s"/>
      <c r="BB2889" t="n">
        <v>63571</v>
      </c>
      <c r="BC2889" t="n">
        <v>53.550985320822</v>
      </c>
      <c r="BD2889" t="n">
        <v>53.550985320822</v>
      </c>
      <c r="BE2889" t="s"/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92</v>
      </c>
    </row>
    <row r="2890" spans="1:70">
      <c r="A2890" t="s">
        <v>70</v>
      </c>
      <c r="B2890" t="s">
        <v>71</v>
      </c>
      <c r="C2890" t="s">
        <v>72</v>
      </c>
      <c r="D2890" t="n">
        <v>2</v>
      </c>
      <c r="E2890" t="s">
        <v>683</v>
      </c>
      <c r="F2890" t="n">
        <v>-1</v>
      </c>
      <c r="G2890" t="s">
        <v>74</v>
      </c>
      <c r="H2890" t="s">
        <v>75</v>
      </c>
      <c r="I2890" t="s"/>
      <c r="J2890" t="s">
        <v>74</v>
      </c>
      <c r="K2890" t="n">
        <v>174</v>
      </c>
      <c r="L2890" t="s">
        <v>76</v>
      </c>
      <c r="M2890" t="s"/>
      <c r="N2890" t="s">
        <v>703</v>
      </c>
      <c r="O2890" t="s">
        <v>78</v>
      </c>
      <c r="P2890" t="s">
        <v>683</v>
      </c>
      <c r="Q2890" t="s"/>
      <c r="R2890" t="s">
        <v>220</v>
      </c>
      <c r="S2890" t="s">
        <v>229</v>
      </c>
      <c r="T2890" t="s">
        <v>81</v>
      </c>
      <c r="U2890" t="s">
        <v>82</v>
      </c>
      <c r="V2890" t="s">
        <v>83</v>
      </c>
      <c r="W2890" t="s">
        <v>84</v>
      </c>
      <c r="X2890" t="s"/>
      <c r="Y2890" t="s">
        <v>85</v>
      </c>
      <c r="Z2890">
        <f>HYPERLINK("https://hotel-media.eclerx.com/savepage/tk_15468536456473587_sr_273.html","info")</f>
        <v/>
      </c>
      <c r="AA2890" t="n">
        <v>-2311920</v>
      </c>
      <c r="AB2890" t="s"/>
      <c r="AC2890" t="s"/>
      <c r="AD2890" t="s">
        <v>86</v>
      </c>
      <c r="AE2890" t="s"/>
      <c r="AF2890" t="s"/>
      <c r="AG2890" t="s"/>
      <c r="AH2890" t="s"/>
      <c r="AI2890" t="s"/>
      <c r="AJ2890" t="s"/>
      <c r="AK2890" t="s">
        <v>87</v>
      </c>
      <c r="AL2890" t="s"/>
      <c r="AM2890" t="s"/>
      <c r="AN2890" t="s">
        <v>87</v>
      </c>
      <c r="AO2890" t="s"/>
      <c r="AP2890" t="n">
        <v>6</v>
      </c>
      <c r="AQ2890" t="s">
        <v>88</v>
      </c>
      <c r="AR2890" t="s">
        <v>89</v>
      </c>
      <c r="AS2890" t="s"/>
      <c r="AT2890" t="s">
        <v>90</v>
      </c>
      <c r="AU2890" t="s"/>
      <c r="AV2890" t="s"/>
      <c r="AW2890" t="s"/>
      <c r="AX2890" t="s"/>
      <c r="AY2890" t="n">
        <v>2311920</v>
      </c>
      <c r="AZ2890" t="s">
        <v>685</v>
      </c>
      <c r="BA2890" t="s"/>
      <c r="BB2890" t="n">
        <v>63571</v>
      </c>
      <c r="BC2890" t="n">
        <v>53.550985320822</v>
      </c>
      <c r="BD2890" t="n">
        <v>53.550985320822</v>
      </c>
      <c r="BE2890" t="s"/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92</v>
      </c>
    </row>
    <row r="2891" spans="1:70">
      <c r="A2891" t="s">
        <v>70</v>
      </c>
      <c r="B2891" t="s">
        <v>71</v>
      </c>
      <c r="C2891" t="s">
        <v>72</v>
      </c>
      <c r="D2891" t="n">
        <v>2</v>
      </c>
      <c r="E2891" t="s">
        <v>683</v>
      </c>
      <c r="F2891" t="n">
        <v>-1</v>
      </c>
      <c r="G2891" t="s">
        <v>74</v>
      </c>
      <c r="H2891" t="s">
        <v>75</v>
      </c>
      <c r="I2891" t="s"/>
      <c r="J2891" t="s">
        <v>74</v>
      </c>
      <c r="K2891" t="n">
        <v>177</v>
      </c>
      <c r="L2891" t="s">
        <v>76</v>
      </c>
      <c r="M2891" t="s"/>
      <c r="N2891" t="s">
        <v>704</v>
      </c>
      <c r="O2891" t="s">
        <v>78</v>
      </c>
      <c r="P2891" t="s">
        <v>683</v>
      </c>
      <c r="Q2891" t="s"/>
      <c r="R2891" t="s">
        <v>220</v>
      </c>
      <c r="S2891" t="s">
        <v>705</v>
      </c>
      <c r="T2891" t="s">
        <v>81</v>
      </c>
      <c r="U2891" t="s">
        <v>82</v>
      </c>
      <c r="V2891" t="s">
        <v>83</v>
      </c>
      <c r="W2891" t="s">
        <v>97</v>
      </c>
      <c r="X2891" t="s"/>
      <c r="Y2891" t="s">
        <v>85</v>
      </c>
      <c r="Z2891">
        <f>HYPERLINK("https://hotel-media.eclerx.com/savepage/tk_15468536456473587_sr_273.html","info")</f>
        <v/>
      </c>
      <c r="AA2891" t="n">
        <v>-2311920</v>
      </c>
      <c r="AB2891" t="s"/>
      <c r="AC2891" t="s"/>
      <c r="AD2891" t="s">
        <v>86</v>
      </c>
      <c r="AE2891" t="s"/>
      <c r="AF2891" t="s"/>
      <c r="AG2891" t="s"/>
      <c r="AH2891" t="s"/>
      <c r="AI2891" t="s"/>
      <c r="AJ2891" t="s"/>
      <c r="AK2891" t="s">
        <v>87</v>
      </c>
      <c r="AL2891" t="s"/>
      <c r="AM2891" t="s"/>
      <c r="AN2891" t="s">
        <v>87</v>
      </c>
      <c r="AO2891" t="s"/>
      <c r="AP2891" t="n">
        <v>6</v>
      </c>
      <c r="AQ2891" t="s">
        <v>88</v>
      </c>
      <c r="AR2891" t="s">
        <v>114</v>
      </c>
      <c r="AS2891" t="s"/>
      <c r="AT2891" t="s">
        <v>90</v>
      </c>
      <c r="AU2891" t="s"/>
      <c r="AV2891" t="s"/>
      <c r="AW2891" t="s"/>
      <c r="AX2891" t="s"/>
      <c r="AY2891" t="n">
        <v>2311920</v>
      </c>
      <c r="AZ2891" t="s">
        <v>685</v>
      </c>
      <c r="BA2891" t="s"/>
      <c r="BB2891" t="n">
        <v>63571</v>
      </c>
      <c r="BC2891" t="n">
        <v>53.550985320822</v>
      </c>
      <c r="BD2891" t="n">
        <v>53.550985320822</v>
      </c>
      <c r="BE2891" t="s"/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92</v>
      </c>
    </row>
    <row r="2892" spans="1:70">
      <c r="A2892" t="s">
        <v>70</v>
      </c>
      <c r="B2892" t="s">
        <v>71</v>
      </c>
      <c r="C2892" t="s">
        <v>72</v>
      </c>
      <c r="D2892" t="n">
        <v>2</v>
      </c>
      <c r="E2892" t="s">
        <v>683</v>
      </c>
      <c r="F2892" t="n">
        <v>-1</v>
      </c>
      <c r="G2892" t="s">
        <v>74</v>
      </c>
      <c r="H2892" t="s">
        <v>75</v>
      </c>
      <c r="I2892" t="s"/>
      <c r="J2892" t="s">
        <v>74</v>
      </c>
      <c r="K2892" t="n">
        <v>185</v>
      </c>
      <c r="L2892" t="s">
        <v>76</v>
      </c>
      <c r="M2892" t="s"/>
      <c r="N2892" t="s">
        <v>706</v>
      </c>
      <c r="O2892" t="s">
        <v>78</v>
      </c>
      <c r="P2892" t="s">
        <v>683</v>
      </c>
      <c r="Q2892" t="s"/>
      <c r="R2892" t="s">
        <v>220</v>
      </c>
      <c r="S2892" t="s">
        <v>707</v>
      </c>
      <c r="T2892" t="s">
        <v>81</v>
      </c>
      <c r="U2892" t="s">
        <v>82</v>
      </c>
      <c r="V2892" t="s">
        <v>83</v>
      </c>
      <c r="W2892" t="s">
        <v>97</v>
      </c>
      <c r="X2892" t="s"/>
      <c r="Y2892" t="s">
        <v>85</v>
      </c>
      <c r="Z2892">
        <f>HYPERLINK("https://hotel-media.eclerx.com/savepage/tk_15468536456473587_sr_273.html","info")</f>
        <v/>
      </c>
      <c r="AA2892" t="n">
        <v>-2311920</v>
      </c>
      <c r="AB2892" t="s"/>
      <c r="AC2892" t="s"/>
      <c r="AD2892" t="s">
        <v>86</v>
      </c>
      <c r="AE2892" t="s"/>
      <c r="AF2892" t="s"/>
      <c r="AG2892" t="s"/>
      <c r="AH2892" t="s"/>
      <c r="AI2892" t="s"/>
      <c r="AJ2892" t="s"/>
      <c r="AK2892" t="s">
        <v>87</v>
      </c>
      <c r="AL2892" t="s"/>
      <c r="AM2892" t="s"/>
      <c r="AN2892" t="s">
        <v>87</v>
      </c>
      <c r="AO2892" t="s"/>
      <c r="AP2892" t="n">
        <v>6</v>
      </c>
      <c r="AQ2892" t="s">
        <v>88</v>
      </c>
      <c r="AR2892" t="s">
        <v>127</v>
      </c>
      <c r="AS2892" t="s"/>
      <c r="AT2892" t="s">
        <v>90</v>
      </c>
      <c r="AU2892" t="s"/>
      <c r="AV2892" t="s"/>
      <c r="AW2892" t="s"/>
      <c r="AX2892" t="s"/>
      <c r="AY2892" t="n">
        <v>2311920</v>
      </c>
      <c r="AZ2892" t="s">
        <v>685</v>
      </c>
      <c r="BA2892" t="s"/>
      <c r="BB2892" t="n">
        <v>63571</v>
      </c>
      <c r="BC2892" t="n">
        <v>53.550985320822</v>
      </c>
      <c r="BD2892" t="n">
        <v>53.550985320822</v>
      </c>
      <c r="BE2892" t="s"/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92</v>
      </c>
    </row>
    <row r="2893" spans="1:70">
      <c r="A2893" t="s">
        <v>70</v>
      </c>
      <c r="B2893" t="s">
        <v>71</v>
      </c>
      <c r="C2893" t="s">
        <v>72</v>
      </c>
      <c r="D2893" t="n">
        <v>2</v>
      </c>
      <c r="E2893" t="s">
        <v>683</v>
      </c>
      <c r="F2893" t="n">
        <v>-1</v>
      </c>
      <c r="G2893" t="s">
        <v>74</v>
      </c>
      <c r="H2893" t="s">
        <v>75</v>
      </c>
      <c r="I2893" t="s"/>
      <c r="J2893" t="s">
        <v>74</v>
      </c>
      <c r="K2893" t="n">
        <v>189</v>
      </c>
      <c r="L2893" t="s">
        <v>76</v>
      </c>
      <c r="M2893" t="s"/>
      <c r="N2893" t="s">
        <v>708</v>
      </c>
      <c r="O2893" t="s">
        <v>78</v>
      </c>
      <c r="P2893" t="s">
        <v>683</v>
      </c>
      <c r="Q2893" t="s"/>
      <c r="R2893" t="s">
        <v>220</v>
      </c>
      <c r="S2893" t="s">
        <v>709</v>
      </c>
      <c r="T2893" t="s">
        <v>81</v>
      </c>
      <c r="U2893" t="s">
        <v>82</v>
      </c>
      <c r="V2893" t="s">
        <v>83</v>
      </c>
      <c r="W2893" t="s">
        <v>97</v>
      </c>
      <c r="X2893" t="s"/>
      <c r="Y2893" t="s">
        <v>85</v>
      </c>
      <c r="Z2893">
        <f>HYPERLINK("https://hotel-media.eclerx.com/savepage/tk_15468536456473587_sr_273.html","info")</f>
        <v/>
      </c>
      <c r="AA2893" t="n">
        <v>-2311920</v>
      </c>
      <c r="AB2893" t="s"/>
      <c r="AC2893" t="s"/>
      <c r="AD2893" t="s">
        <v>86</v>
      </c>
      <c r="AE2893" t="s"/>
      <c r="AF2893" t="s"/>
      <c r="AG2893" t="s"/>
      <c r="AH2893" t="s"/>
      <c r="AI2893" t="s"/>
      <c r="AJ2893" t="s"/>
      <c r="AK2893" t="s">
        <v>87</v>
      </c>
      <c r="AL2893" t="s"/>
      <c r="AM2893" t="s"/>
      <c r="AN2893" t="s">
        <v>87</v>
      </c>
      <c r="AO2893" t="s"/>
      <c r="AP2893" t="n">
        <v>6</v>
      </c>
      <c r="AQ2893" t="s">
        <v>88</v>
      </c>
      <c r="AR2893" t="s">
        <v>89</v>
      </c>
      <c r="AS2893" t="s"/>
      <c r="AT2893" t="s">
        <v>90</v>
      </c>
      <c r="AU2893" t="s"/>
      <c r="AV2893" t="s"/>
      <c r="AW2893" t="s"/>
      <c r="AX2893" t="s"/>
      <c r="AY2893" t="n">
        <v>2311920</v>
      </c>
      <c r="AZ2893" t="s">
        <v>685</v>
      </c>
      <c r="BA2893" t="s"/>
      <c r="BB2893" t="n">
        <v>63571</v>
      </c>
      <c r="BC2893" t="n">
        <v>53.550985320822</v>
      </c>
      <c r="BD2893" t="n">
        <v>53.550985320822</v>
      </c>
      <c r="BE2893" t="s"/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92</v>
      </c>
    </row>
    <row r="2894" spans="1:70">
      <c r="A2894" t="s">
        <v>70</v>
      </c>
      <c r="B2894" t="s">
        <v>71</v>
      </c>
      <c r="C2894" t="s">
        <v>72</v>
      </c>
      <c r="D2894" t="n">
        <v>2</v>
      </c>
      <c r="E2894" t="s">
        <v>683</v>
      </c>
      <c r="F2894" t="n">
        <v>-1</v>
      </c>
      <c r="G2894" t="s">
        <v>74</v>
      </c>
      <c r="H2894" t="s">
        <v>75</v>
      </c>
      <c r="I2894" t="s"/>
      <c r="J2894" t="s">
        <v>74</v>
      </c>
      <c r="K2894" t="n">
        <v>191</v>
      </c>
      <c r="L2894" t="s">
        <v>76</v>
      </c>
      <c r="M2894" t="s"/>
      <c r="N2894" t="s">
        <v>710</v>
      </c>
      <c r="O2894" t="s">
        <v>78</v>
      </c>
      <c r="P2894" t="s">
        <v>683</v>
      </c>
      <c r="Q2894" t="s"/>
      <c r="R2894" t="s">
        <v>220</v>
      </c>
      <c r="S2894" t="s">
        <v>711</v>
      </c>
      <c r="T2894" t="s">
        <v>81</v>
      </c>
      <c r="U2894" t="s">
        <v>82</v>
      </c>
      <c r="V2894" t="s">
        <v>83</v>
      </c>
      <c r="W2894" t="s">
        <v>84</v>
      </c>
      <c r="X2894" t="s"/>
      <c r="Y2894" t="s">
        <v>85</v>
      </c>
      <c r="Z2894">
        <f>HYPERLINK("https://hotel-media.eclerx.com/savepage/tk_15468536456473587_sr_273.html","info")</f>
        <v/>
      </c>
      <c r="AA2894" t="n">
        <v>-2311920</v>
      </c>
      <c r="AB2894" t="s"/>
      <c r="AC2894" t="s"/>
      <c r="AD2894" t="s">
        <v>86</v>
      </c>
      <c r="AE2894" t="s"/>
      <c r="AF2894" t="s"/>
      <c r="AG2894" t="s"/>
      <c r="AH2894" t="s"/>
      <c r="AI2894" t="s"/>
      <c r="AJ2894" t="s"/>
      <c r="AK2894" t="s">
        <v>87</v>
      </c>
      <c r="AL2894" t="s"/>
      <c r="AM2894" t="s"/>
      <c r="AN2894" t="s">
        <v>87</v>
      </c>
      <c r="AO2894" t="s"/>
      <c r="AP2894" t="n">
        <v>6</v>
      </c>
      <c r="AQ2894" t="s">
        <v>88</v>
      </c>
      <c r="AR2894" t="s">
        <v>123</v>
      </c>
      <c r="AS2894" t="s"/>
      <c r="AT2894" t="s">
        <v>90</v>
      </c>
      <c r="AU2894" t="s"/>
      <c r="AV2894" t="s"/>
      <c r="AW2894" t="s"/>
      <c r="AX2894" t="s"/>
      <c r="AY2894" t="n">
        <v>2311920</v>
      </c>
      <c r="AZ2894" t="s">
        <v>685</v>
      </c>
      <c r="BA2894" t="s"/>
      <c r="BB2894" t="n">
        <v>63571</v>
      </c>
      <c r="BC2894" t="n">
        <v>53.550985320822</v>
      </c>
      <c r="BD2894" t="n">
        <v>53.550985320822</v>
      </c>
      <c r="BE2894" t="s"/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92</v>
      </c>
    </row>
    <row r="2895" spans="1:70">
      <c r="A2895" t="s">
        <v>70</v>
      </c>
      <c r="B2895" t="s">
        <v>71</v>
      </c>
      <c r="C2895" t="s">
        <v>72</v>
      </c>
      <c r="D2895" t="n">
        <v>2</v>
      </c>
      <c r="E2895" t="s">
        <v>683</v>
      </c>
      <c r="F2895" t="n">
        <v>-1</v>
      </c>
      <c r="G2895" t="s">
        <v>74</v>
      </c>
      <c r="H2895" t="s">
        <v>75</v>
      </c>
      <c r="I2895" t="s"/>
      <c r="J2895" t="s">
        <v>74</v>
      </c>
      <c r="K2895" t="n">
        <v>204</v>
      </c>
      <c r="L2895" t="s">
        <v>76</v>
      </c>
      <c r="M2895" t="s"/>
      <c r="N2895" t="s">
        <v>712</v>
      </c>
      <c r="O2895" t="s">
        <v>78</v>
      </c>
      <c r="P2895" t="s">
        <v>683</v>
      </c>
      <c r="Q2895" t="s"/>
      <c r="R2895" t="s">
        <v>220</v>
      </c>
      <c r="S2895" t="s">
        <v>659</v>
      </c>
      <c r="T2895" t="s">
        <v>81</v>
      </c>
      <c r="U2895" t="s">
        <v>82</v>
      </c>
      <c r="V2895" t="s">
        <v>83</v>
      </c>
      <c r="W2895" t="s">
        <v>84</v>
      </c>
      <c r="X2895" t="s"/>
      <c r="Y2895" t="s">
        <v>85</v>
      </c>
      <c r="Z2895">
        <f>HYPERLINK("https://hotel-media.eclerx.com/savepage/tk_15468536456473587_sr_273.html","info")</f>
        <v/>
      </c>
      <c r="AA2895" t="n">
        <v>-2311920</v>
      </c>
      <c r="AB2895" t="s"/>
      <c r="AC2895" t="s"/>
      <c r="AD2895" t="s">
        <v>86</v>
      </c>
      <c r="AE2895" t="s"/>
      <c r="AF2895" t="s"/>
      <c r="AG2895" t="s"/>
      <c r="AH2895" t="s"/>
      <c r="AI2895" t="s"/>
      <c r="AJ2895" t="s"/>
      <c r="AK2895" t="s">
        <v>87</v>
      </c>
      <c r="AL2895" t="s"/>
      <c r="AM2895" t="s"/>
      <c r="AN2895" t="s">
        <v>87</v>
      </c>
      <c r="AO2895" t="s"/>
      <c r="AP2895" t="n">
        <v>6</v>
      </c>
      <c r="AQ2895" t="s">
        <v>88</v>
      </c>
      <c r="AR2895" t="s">
        <v>89</v>
      </c>
      <c r="AS2895" t="s"/>
      <c r="AT2895" t="s">
        <v>90</v>
      </c>
      <c r="AU2895" t="s"/>
      <c r="AV2895" t="s"/>
      <c r="AW2895" t="s"/>
      <c r="AX2895" t="s"/>
      <c r="AY2895" t="n">
        <v>2311920</v>
      </c>
      <c r="AZ2895" t="s">
        <v>685</v>
      </c>
      <c r="BA2895" t="s"/>
      <c r="BB2895" t="n">
        <v>63571</v>
      </c>
      <c r="BC2895" t="n">
        <v>53.550985320822</v>
      </c>
      <c r="BD2895" t="n">
        <v>53.550985320822</v>
      </c>
      <c r="BE2895" t="s"/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92</v>
      </c>
    </row>
    <row r="2896" spans="1:70">
      <c r="A2896" t="s">
        <v>70</v>
      </c>
      <c r="B2896" t="s">
        <v>71</v>
      </c>
      <c r="C2896" t="s">
        <v>72</v>
      </c>
      <c r="D2896" t="n">
        <v>2</v>
      </c>
      <c r="E2896" t="s">
        <v>713</v>
      </c>
      <c r="F2896" t="n">
        <v>-1</v>
      </c>
      <c r="G2896" t="s">
        <v>74</v>
      </c>
      <c r="H2896" t="s">
        <v>75</v>
      </c>
      <c r="I2896" t="s"/>
      <c r="J2896" t="s">
        <v>74</v>
      </c>
      <c r="K2896" t="n">
        <v>86</v>
      </c>
      <c r="L2896" t="s">
        <v>76</v>
      </c>
      <c r="M2896" t="s"/>
      <c r="N2896" t="s">
        <v>128</v>
      </c>
      <c r="O2896" t="s">
        <v>78</v>
      </c>
      <c r="P2896" t="s">
        <v>713</v>
      </c>
      <c r="Q2896" t="s"/>
      <c r="R2896" t="s">
        <v>242</v>
      </c>
      <c r="S2896" t="s">
        <v>132</v>
      </c>
      <c r="T2896" t="s">
        <v>81</v>
      </c>
      <c r="U2896" t="s">
        <v>82</v>
      </c>
      <c r="V2896" t="s">
        <v>83</v>
      </c>
      <c r="W2896" t="s">
        <v>97</v>
      </c>
      <c r="X2896" t="s"/>
      <c r="Y2896" t="s">
        <v>85</v>
      </c>
      <c r="Z2896">
        <f>HYPERLINK("https://hotel-media.eclerx.com/savepage/tk_15468537812532773_sr_273.html","info")</f>
        <v/>
      </c>
      <c r="AA2896" t="n">
        <v>-2311942</v>
      </c>
      <c r="AB2896" t="s"/>
      <c r="AC2896" t="s"/>
      <c r="AD2896" t="s">
        <v>86</v>
      </c>
      <c r="AE2896" t="s"/>
      <c r="AF2896" t="s"/>
      <c r="AG2896" t="s"/>
      <c r="AH2896" t="s"/>
      <c r="AI2896" t="s"/>
      <c r="AJ2896" t="s"/>
      <c r="AK2896" t="s">
        <v>87</v>
      </c>
      <c r="AL2896" t="s"/>
      <c r="AM2896" t="s"/>
      <c r="AN2896" t="s">
        <v>87</v>
      </c>
      <c r="AO2896" t="s"/>
      <c r="AP2896" t="n">
        <v>61</v>
      </c>
      <c r="AQ2896" t="s">
        <v>88</v>
      </c>
      <c r="AR2896" t="s">
        <v>141</v>
      </c>
      <c r="AS2896" t="s"/>
      <c r="AT2896" t="s">
        <v>90</v>
      </c>
      <c r="AU2896" t="s"/>
      <c r="AV2896" t="s"/>
      <c r="AW2896" t="s"/>
      <c r="AX2896" t="s"/>
      <c r="AY2896" t="n">
        <v>2311942</v>
      </c>
      <c r="AZ2896" t="s">
        <v>714</v>
      </c>
      <c r="BA2896" t="s"/>
      <c r="BB2896" t="n">
        <v>28214</v>
      </c>
      <c r="BC2896" t="n">
        <v>53.558853389873</v>
      </c>
      <c r="BD2896" t="n">
        <v>53.558853389873</v>
      </c>
      <c r="BE2896" t="s"/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92</v>
      </c>
    </row>
    <row r="2897" spans="1:70">
      <c r="A2897" t="s">
        <v>70</v>
      </c>
      <c r="B2897" t="s">
        <v>71</v>
      </c>
      <c r="C2897" t="s">
        <v>72</v>
      </c>
      <c r="D2897" t="n">
        <v>2</v>
      </c>
      <c r="E2897" t="s">
        <v>713</v>
      </c>
      <c r="F2897" t="n">
        <v>-1</v>
      </c>
      <c r="G2897" t="s">
        <v>74</v>
      </c>
      <c r="H2897" t="s">
        <v>75</v>
      </c>
      <c r="I2897" t="s"/>
      <c r="J2897" t="s">
        <v>74</v>
      </c>
      <c r="K2897" t="n">
        <v>90</v>
      </c>
      <c r="L2897" t="s">
        <v>76</v>
      </c>
      <c r="M2897" t="s"/>
      <c r="N2897" t="s">
        <v>419</v>
      </c>
      <c r="O2897" t="s">
        <v>78</v>
      </c>
      <c r="P2897" t="s">
        <v>713</v>
      </c>
      <c r="Q2897" t="s"/>
      <c r="R2897" t="s">
        <v>242</v>
      </c>
      <c r="S2897" t="s">
        <v>135</v>
      </c>
      <c r="T2897" t="s">
        <v>81</v>
      </c>
      <c r="U2897" t="s">
        <v>82</v>
      </c>
      <c r="V2897" t="s">
        <v>83</v>
      </c>
      <c r="W2897" t="s">
        <v>84</v>
      </c>
      <c r="X2897" t="s"/>
      <c r="Y2897" t="s">
        <v>85</v>
      </c>
      <c r="Z2897">
        <f>HYPERLINK("https://hotel-media.eclerx.com/savepage/tk_15468537812532773_sr_273.html","info")</f>
        <v/>
      </c>
      <c r="AA2897" t="n">
        <v>-2311942</v>
      </c>
      <c r="AB2897" t="s"/>
      <c r="AC2897" t="s"/>
      <c r="AD2897" t="s">
        <v>86</v>
      </c>
      <c r="AE2897" t="s"/>
      <c r="AF2897" t="s"/>
      <c r="AG2897" t="s"/>
      <c r="AH2897" t="s"/>
      <c r="AI2897" t="s"/>
      <c r="AJ2897" t="s"/>
      <c r="AK2897" t="s">
        <v>87</v>
      </c>
      <c r="AL2897" t="s"/>
      <c r="AM2897" t="s"/>
      <c r="AN2897" t="s">
        <v>87</v>
      </c>
      <c r="AO2897" t="s"/>
      <c r="AP2897" t="n">
        <v>61</v>
      </c>
      <c r="AQ2897" t="s">
        <v>88</v>
      </c>
      <c r="AR2897" t="s">
        <v>89</v>
      </c>
      <c r="AS2897" t="s"/>
      <c r="AT2897" t="s">
        <v>90</v>
      </c>
      <c r="AU2897" t="s"/>
      <c r="AV2897" t="s"/>
      <c r="AW2897" t="s"/>
      <c r="AX2897" t="s"/>
      <c r="AY2897" t="n">
        <v>2311942</v>
      </c>
      <c r="AZ2897" t="s">
        <v>714</v>
      </c>
      <c r="BA2897" t="s"/>
      <c r="BB2897" t="n">
        <v>28214</v>
      </c>
      <c r="BC2897" t="n">
        <v>53.558853389873</v>
      </c>
      <c r="BD2897" t="n">
        <v>53.558853389873</v>
      </c>
      <c r="BE2897" t="s"/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92</v>
      </c>
    </row>
    <row r="2898" spans="1:70">
      <c r="A2898" t="s">
        <v>70</v>
      </c>
      <c r="B2898" t="s">
        <v>71</v>
      </c>
      <c r="C2898" t="s">
        <v>72</v>
      </c>
      <c r="D2898" t="n">
        <v>2</v>
      </c>
      <c r="E2898" t="s">
        <v>713</v>
      </c>
      <c r="F2898" t="n">
        <v>-1</v>
      </c>
      <c r="G2898" t="s">
        <v>74</v>
      </c>
      <c r="H2898" t="s">
        <v>75</v>
      </c>
      <c r="I2898" t="s"/>
      <c r="J2898" t="s">
        <v>74</v>
      </c>
      <c r="K2898" t="n">
        <v>96</v>
      </c>
      <c r="L2898" t="s">
        <v>76</v>
      </c>
      <c r="M2898" t="s"/>
      <c r="N2898" t="s">
        <v>419</v>
      </c>
      <c r="O2898" t="s">
        <v>78</v>
      </c>
      <c r="P2898" t="s">
        <v>713</v>
      </c>
      <c r="Q2898" t="s"/>
      <c r="R2898" t="s">
        <v>242</v>
      </c>
      <c r="S2898" t="s">
        <v>250</v>
      </c>
      <c r="T2898" t="s">
        <v>81</v>
      </c>
      <c r="U2898" t="s">
        <v>82</v>
      </c>
      <c r="V2898" t="s">
        <v>83</v>
      </c>
      <c r="W2898" t="s">
        <v>84</v>
      </c>
      <c r="X2898" t="s"/>
      <c r="Y2898" t="s">
        <v>85</v>
      </c>
      <c r="Z2898">
        <f>HYPERLINK("https://hotel-media.eclerx.com/savepage/tk_15468537812532773_sr_273.html","info")</f>
        <v/>
      </c>
      <c r="AA2898" t="n">
        <v>-2311942</v>
      </c>
      <c r="AB2898" t="s"/>
      <c r="AC2898" t="s"/>
      <c r="AD2898" t="s">
        <v>86</v>
      </c>
      <c r="AE2898" t="s"/>
      <c r="AF2898" t="s"/>
      <c r="AG2898" t="s"/>
      <c r="AH2898" t="s"/>
      <c r="AI2898" t="s"/>
      <c r="AJ2898" t="s"/>
      <c r="AK2898" t="s">
        <v>87</v>
      </c>
      <c r="AL2898" t="s"/>
      <c r="AM2898" t="s"/>
      <c r="AN2898" t="s">
        <v>87</v>
      </c>
      <c r="AO2898" t="s"/>
      <c r="AP2898" t="n">
        <v>61</v>
      </c>
      <c r="AQ2898" t="s">
        <v>88</v>
      </c>
      <c r="AR2898" t="s">
        <v>114</v>
      </c>
      <c r="AS2898" t="s"/>
      <c r="AT2898" t="s">
        <v>90</v>
      </c>
      <c r="AU2898" t="s"/>
      <c r="AV2898" t="s"/>
      <c r="AW2898" t="s"/>
      <c r="AX2898" t="s"/>
      <c r="AY2898" t="n">
        <v>2311942</v>
      </c>
      <c r="AZ2898" t="s">
        <v>714</v>
      </c>
      <c r="BA2898" t="s"/>
      <c r="BB2898" t="n">
        <v>28214</v>
      </c>
      <c r="BC2898" t="n">
        <v>53.558853389873</v>
      </c>
      <c r="BD2898" t="n">
        <v>53.558853389873</v>
      </c>
      <c r="BE2898" t="s"/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92</v>
      </c>
    </row>
    <row r="2899" spans="1:70">
      <c r="A2899" t="s">
        <v>70</v>
      </c>
      <c r="B2899" t="s">
        <v>71</v>
      </c>
      <c r="C2899" t="s">
        <v>72</v>
      </c>
      <c r="D2899" t="n">
        <v>2</v>
      </c>
      <c r="E2899" t="s">
        <v>713</v>
      </c>
      <c r="F2899" t="n">
        <v>-1</v>
      </c>
      <c r="G2899" t="s">
        <v>74</v>
      </c>
      <c r="H2899" t="s">
        <v>75</v>
      </c>
      <c r="I2899" t="s"/>
      <c r="J2899" t="s">
        <v>74</v>
      </c>
      <c r="K2899" t="n">
        <v>96</v>
      </c>
      <c r="L2899" t="s">
        <v>76</v>
      </c>
      <c r="M2899" t="s"/>
      <c r="N2899" t="s">
        <v>128</v>
      </c>
      <c r="O2899" t="s">
        <v>78</v>
      </c>
      <c r="P2899" t="s">
        <v>713</v>
      </c>
      <c r="Q2899" t="s"/>
      <c r="R2899" t="s">
        <v>242</v>
      </c>
      <c r="S2899" t="s">
        <v>250</v>
      </c>
      <c r="T2899" t="s">
        <v>81</v>
      </c>
      <c r="U2899" t="s">
        <v>82</v>
      </c>
      <c r="V2899" t="s">
        <v>83</v>
      </c>
      <c r="W2899" t="s">
        <v>97</v>
      </c>
      <c r="X2899" t="s"/>
      <c r="Y2899" t="s">
        <v>85</v>
      </c>
      <c r="Z2899">
        <f>HYPERLINK("https://hotel-media.eclerx.com/savepage/tk_15468537812532773_sr_273.html","info")</f>
        <v/>
      </c>
      <c r="AA2899" t="n">
        <v>-2311942</v>
      </c>
      <c r="AB2899" t="s"/>
      <c r="AC2899" t="s"/>
      <c r="AD2899" t="s">
        <v>86</v>
      </c>
      <c r="AE2899" t="s"/>
      <c r="AF2899" t="s"/>
      <c r="AG2899" t="s"/>
      <c r="AH2899" t="s"/>
      <c r="AI2899" t="s"/>
      <c r="AJ2899" t="s"/>
      <c r="AK2899" t="s">
        <v>87</v>
      </c>
      <c r="AL2899" t="s"/>
      <c r="AM2899" t="s"/>
      <c r="AN2899" t="s">
        <v>87</v>
      </c>
      <c r="AO2899" t="s"/>
      <c r="AP2899" t="n">
        <v>61</v>
      </c>
      <c r="AQ2899" t="s">
        <v>88</v>
      </c>
      <c r="AR2899" t="s">
        <v>130</v>
      </c>
      <c r="AS2899" t="s"/>
      <c r="AT2899" t="s">
        <v>90</v>
      </c>
      <c r="AU2899" t="s"/>
      <c r="AV2899" t="s"/>
      <c r="AW2899" t="s"/>
      <c r="AX2899" t="s"/>
      <c r="AY2899" t="n">
        <v>2311942</v>
      </c>
      <c r="AZ2899" t="s">
        <v>714</v>
      </c>
      <c r="BA2899" t="s"/>
      <c r="BB2899" t="n">
        <v>28214</v>
      </c>
      <c r="BC2899" t="n">
        <v>53.558853389873</v>
      </c>
      <c r="BD2899" t="n">
        <v>53.558853389873</v>
      </c>
      <c r="BE2899" t="s"/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92</v>
      </c>
    </row>
    <row r="2900" spans="1:70">
      <c r="A2900" t="s">
        <v>70</v>
      </c>
      <c r="B2900" t="s">
        <v>71</v>
      </c>
      <c r="C2900" t="s">
        <v>72</v>
      </c>
      <c r="D2900" t="n">
        <v>2</v>
      </c>
      <c r="E2900" t="s">
        <v>713</v>
      </c>
      <c r="F2900" t="n">
        <v>-1</v>
      </c>
      <c r="G2900" t="s">
        <v>74</v>
      </c>
      <c r="H2900" t="s">
        <v>75</v>
      </c>
      <c r="I2900" t="s"/>
      <c r="J2900" t="s">
        <v>74</v>
      </c>
      <c r="K2900" t="n">
        <v>99</v>
      </c>
      <c r="L2900" t="s">
        <v>76</v>
      </c>
      <c r="M2900" t="s"/>
      <c r="N2900" t="s">
        <v>715</v>
      </c>
      <c r="O2900" t="s">
        <v>78</v>
      </c>
      <c r="P2900" t="s">
        <v>713</v>
      </c>
      <c r="Q2900" t="s"/>
      <c r="R2900" t="s">
        <v>242</v>
      </c>
      <c r="S2900" t="s">
        <v>142</v>
      </c>
      <c r="T2900" t="s">
        <v>81</v>
      </c>
      <c r="U2900" t="s">
        <v>82</v>
      </c>
      <c r="V2900" t="s">
        <v>83</v>
      </c>
      <c r="W2900" t="s">
        <v>84</v>
      </c>
      <c r="X2900" t="s"/>
      <c r="Y2900" t="s">
        <v>85</v>
      </c>
      <c r="Z2900">
        <f>HYPERLINK("https://hotel-media.eclerx.com/savepage/tk_15468537812532773_sr_273.html","info")</f>
        <v/>
      </c>
      <c r="AA2900" t="n">
        <v>-2311942</v>
      </c>
      <c r="AB2900" t="s"/>
      <c r="AC2900" t="s"/>
      <c r="AD2900" t="s">
        <v>86</v>
      </c>
      <c r="AE2900" t="s"/>
      <c r="AF2900" t="s"/>
      <c r="AG2900" t="s"/>
      <c r="AH2900" t="s"/>
      <c r="AI2900" t="s"/>
      <c r="AJ2900" t="s"/>
      <c r="AK2900" t="s">
        <v>87</v>
      </c>
      <c r="AL2900" t="s"/>
      <c r="AM2900" t="s"/>
      <c r="AN2900" t="s">
        <v>87</v>
      </c>
      <c r="AO2900" t="s"/>
      <c r="AP2900" t="n">
        <v>61</v>
      </c>
      <c r="AQ2900" t="s">
        <v>88</v>
      </c>
      <c r="AR2900" t="s">
        <v>89</v>
      </c>
      <c r="AS2900" t="s"/>
      <c r="AT2900" t="s">
        <v>90</v>
      </c>
      <c r="AU2900" t="s"/>
      <c r="AV2900" t="s"/>
      <c r="AW2900" t="s"/>
      <c r="AX2900" t="s"/>
      <c r="AY2900" t="n">
        <v>2311942</v>
      </c>
      <c r="AZ2900" t="s">
        <v>714</v>
      </c>
      <c r="BA2900" t="s"/>
      <c r="BB2900" t="n">
        <v>28214</v>
      </c>
      <c r="BC2900" t="n">
        <v>53.558853389873</v>
      </c>
      <c r="BD2900" t="n">
        <v>53.558853389873</v>
      </c>
      <c r="BE2900" t="s"/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92</v>
      </c>
    </row>
    <row r="2901" spans="1:70">
      <c r="A2901" t="s">
        <v>70</v>
      </c>
      <c r="B2901" t="s">
        <v>71</v>
      </c>
      <c r="C2901" t="s">
        <v>72</v>
      </c>
      <c r="D2901" t="n">
        <v>2</v>
      </c>
      <c r="E2901" t="s">
        <v>713</v>
      </c>
      <c r="F2901" t="n">
        <v>-1</v>
      </c>
      <c r="G2901" t="s">
        <v>74</v>
      </c>
      <c r="H2901" t="s">
        <v>75</v>
      </c>
      <c r="I2901" t="s"/>
      <c r="J2901" t="s">
        <v>74</v>
      </c>
      <c r="K2901" t="n">
        <v>99</v>
      </c>
      <c r="L2901" t="s">
        <v>76</v>
      </c>
      <c r="M2901" t="s"/>
      <c r="N2901" t="s">
        <v>716</v>
      </c>
      <c r="O2901" t="s">
        <v>78</v>
      </c>
      <c r="P2901" t="s">
        <v>713</v>
      </c>
      <c r="Q2901" t="s"/>
      <c r="R2901" t="s">
        <v>242</v>
      </c>
      <c r="S2901" t="s">
        <v>142</v>
      </c>
      <c r="T2901" t="s">
        <v>81</v>
      </c>
      <c r="U2901" t="s">
        <v>82</v>
      </c>
      <c r="V2901" t="s">
        <v>83</v>
      </c>
      <c r="W2901" t="s">
        <v>97</v>
      </c>
      <c r="X2901" t="s"/>
      <c r="Y2901" t="s">
        <v>85</v>
      </c>
      <c r="Z2901">
        <f>HYPERLINK("https://hotel-media.eclerx.com/savepage/tk_15468537812532773_sr_273.html","info")</f>
        <v/>
      </c>
      <c r="AA2901" t="n">
        <v>-2311942</v>
      </c>
      <c r="AB2901" t="s"/>
      <c r="AC2901" t="s"/>
      <c r="AD2901" t="s">
        <v>86</v>
      </c>
      <c r="AE2901" t="s"/>
      <c r="AF2901" t="s"/>
      <c r="AG2901" t="s"/>
      <c r="AH2901" t="s"/>
      <c r="AI2901" t="s"/>
      <c r="AJ2901" t="s"/>
      <c r="AK2901" t="s">
        <v>87</v>
      </c>
      <c r="AL2901" t="s"/>
      <c r="AM2901" t="s"/>
      <c r="AN2901" t="s">
        <v>87</v>
      </c>
      <c r="AO2901" t="s"/>
      <c r="AP2901" t="n">
        <v>61</v>
      </c>
      <c r="AQ2901" t="s">
        <v>88</v>
      </c>
      <c r="AR2901" t="s">
        <v>119</v>
      </c>
      <c r="AS2901" t="s"/>
      <c r="AT2901" t="s">
        <v>90</v>
      </c>
      <c r="AU2901" t="s"/>
      <c r="AV2901" t="s"/>
      <c r="AW2901" t="s"/>
      <c r="AX2901" t="s"/>
      <c r="AY2901" t="n">
        <v>2311942</v>
      </c>
      <c r="AZ2901" t="s">
        <v>714</v>
      </c>
      <c r="BA2901" t="s"/>
      <c r="BB2901" t="n">
        <v>28214</v>
      </c>
      <c r="BC2901" t="n">
        <v>53.558853389873</v>
      </c>
      <c r="BD2901" t="n">
        <v>53.558853389873</v>
      </c>
      <c r="BE2901" t="s"/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92</v>
      </c>
    </row>
    <row r="2902" spans="1:70">
      <c r="A2902" t="s">
        <v>70</v>
      </c>
      <c r="B2902" t="s">
        <v>71</v>
      </c>
      <c r="C2902" t="s">
        <v>72</v>
      </c>
      <c r="D2902" t="n">
        <v>2</v>
      </c>
      <c r="E2902" t="s">
        <v>713</v>
      </c>
      <c r="F2902" t="n">
        <v>-1</v>
      </c>
      <c r="G2902" t="s">
        <v>74</v>
      </c>
      <c r="H2902" t="s">
        <v>75</v>
      </c>
      <c r="I2902" t="s"/>
      <c r="J2902" t="s">
        <v>74</v>
      </c>
      <c r="K2902" t="n">
        <v>101</v>
      </c>
      <c r="L2902" t="s">
        <v>76</v>
      </c>
      <c r="M2902" t="s"/>
      <c r="N2902" t="s">
        <v>716</v>
      </c>
      <c r="O2902" t="s">
        <v>78</v>
      </c>
      <c r="P2902" t="s">
        <v>713</v>
      </c>
      <c r="Q2902" t="s"/>
      <c r="R2902" t="s">
        <v>242</v>
      </c>
      <c r="S2902" t="s">
        <v>144</v>
      </c>
      <c r="T2902" t="s">
        <v>81</v>
      </c>
      <c r="U2902" t="s">
        <v>82</v>
      </c>
      <c r="V2902" t="s">
        <v>83</v>
      </c>
      <c r="W2902" t="s">
        <v>97</v>
      </c>
      <c r="X2902" t="s"/>
      <c r="Y2902" t="s">
        <v>85</v>
      </c>
      <c r="Z2902">
        <f>HYPERLINK("https://hotel-media.eclerx.com/savepage/tk_15468537812532773_sr_273.html","info")</f>
        <v/>
      </c>
      <c r="AA2902" t="n">
        <v>-2311942</v>
      </c>
      <c r="AB2902" t="s"/>
      <c r="AC2902" t="s"/>
      <c r="AD2902" t="s">
        <v>86</v>
      </c>
      <c r="AE2902" t="s"/>
      <c r="AF2902" t="s"/>
      <c r="AG2902" t="s"/>
      <c r="AH2902" t="s"/>
      <c r="AI2902" t="s"/>
      <c r="AJ2902" t="s"/>
      <c r="AK2902" t="s">
        <v>87</v>
      </c>
      <c r="AL2902" t="s"/>
      <c r="AM2902" t="s"/>
      <c r="AN2902" t="s">
        <v>87</v>
      </c>
      <c r="AO2902" t="s"/>
      <c r="AP2902" t="n">
        <v>61</v>
      </c>
      <c r="AQ2902" t="s">
        <v>88</v>
      </c>
      <c r="AR2902" t="s">
        <v>148</v>
      </c>
      <c r="AS2902" t="s"/>
      <c r="AT2902" t="s">
        <v>90</v>
      </c>
      <c r="AU2902" t="s"/>
      <c r="AV2902" t="s"/>
      <c r="AW2902" t="s"/>
      <c r="AX2902" t="s"/>
      <c r="AY2902" t="n">
        <v>2311942</v>
      </c>
      <c r="AZ2902" t="s">
        <v>714</v>
      </c>
      <c r="BA2902" t="s"/>
      <c r="BB2902" t="n">
        <v>28214</v>
      </c>
      <c r="BC2902" t="n">
        <v>53.558853389873</v>
      </c>
      <c r="BD2902" t="n">
        <v>53.558853389873</v>
      </c>
      <c r="BE2902" t="s"/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92</v>
      </c>
    </row>
    <row r="2903" spans="1:70">
      <c r="A2903" t="s">
        <v>70</v>
      </c>
      <c r="B2903" t="s">
        <v>71</v>
      </c>
      <c r="C2903" t="s">
        <v>72</v>
      </c>
      <c r="D2903" t="n">
        <v>2</v>
      </c>
      <c r="E2903" t="s">
        <v>713</v>
      </c>
      <c r="F2903" t="n">
        <v>-1</v>
      </c>
      <c r="G2903" t="s">
        <v>74</v>
      </c>
      <c r="H2903" t="s">
        <v>75</v>
      </c>
      <c r="I2903" t="s"/>
      <c r="J2903" t="s">
        <v>74</v>
      </c>
      <c r="K2903" t="n">
        <v>101</v>
      </c>
      <c r="L2903" t="s">
        <v>76</v>
      </c>
      <c r="M2903" t="s"/>
      <c r="N2903" t="s">
        <v>715</v>
      </c>
      <c r="O2903" t="s">
        <v>78</v>
      </c>
      <c r="P2903" t="s">
        <v>713</v>
      </c>
      <c r="Q2903" t="s"/>
      <c r="R2903" t="s">
        <v>242</v>
      </c>
      <c r="S2903" t="s">
        <v>144</v>
      </c>
      <c r="T2903" t="s">
        <v>81</v>
      </c>
      <c r="U2903" t="s">
        <v>82</v>
      </c>
      <c r="V2903" t="s">
        <v>83</v>
      </c>
      <c r="W2903" t="s">
        <v>84</v>
      </c>
      <c r="X2903" t="s"/>
      <c r="Y2903" t="s">
        <v>85</v>
      </c>
      <c r="Z2903">
        <f>HYPERLINK("https://hotel-media.eclerx.com/savepage/tk_15468537812532773_sr_273.html","info")</f>
        <v/>
      </c>
      <c r="AA2903" t="n">
        <v>-2311942</v>
      </c>
      <c r="AB2903" t="s"/>
      <c r="AC2903" t="s"/>
      <c r="AD2903" t="s">
        <v>86</v>
      </c>
      <c r="AE2903" t="s"/>
      <c r="AF2903" t="s"/>
      <c r="AG2903" t="s"/>
      <c r="AH2903" t="s"/>
      <c r="AI2903" t="s"/>
      <c r="AJ2903" t="s"/>
      <c r="AK2903" t="s">
        <v>87</v>
      </c>
      <c r="AL2903" t="s"/>
      <c r="AM2903" t="s"/>
      <c r="AN2903" t="s">
        <v>87</v>
      </c>
      <c r="AO2903" t="s"/>
      <c r="AP2903" t="n">
        <v>61</v>
      </c>
      <c r="AQ2903" t="s">
        <v>88</v>
      </c>
      <c r="AR2903" t="s">
        <v>114</v>
      </c>
      <c r="AS2903" t="s"/>
      <c r="AT2903" t="s">
        <v>90</v>
      </c>
      <c r="AU2903" t="s"/>
      <c r="AV2903" t="s"/>
      <c r="AW2903" t="s"/>
      <c r="AX2903" t="s"/>
      <c r="AY2903" t="n">
        <v>2311942</v>
      </c>
      <c r="AZ2903" t="s">
        <v>714</v>
      </c>
      <c r="BA2903" t="s"/>
      <c r="BB2903" t="n">
        <v>28214</v>
      </c>
      <c r="BC2903" t="n">
        <v>53.558853389873</v>
      </c>
      <c r="BD2903" t="n">
        <v>53.558853389873</v>
      </c>
      <c r="BE2903" t="s"/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92</v>
      </c>
    </row>
    <row r="2904" spans="1:70">
      <c r="A2904" t="s">
        <v>70</v>
      </c>
      <c r="B2904" t="s">
        <v>71</v>
      </c>
      <c r="C2904" t="s">
        <v>72</v>
      </c>
      <c r="D2904" t="n">
        <v>2</v>
      </c>
      <c r="E2904" t="s">
        <v>713</v>
      </c>
      <c r="F2904" t="n">
        <v>-1</v>
      </c>
      <c r="G2904" t="s">
        <v>74</v>
      </c>
      <c r="H2904" t="s">
        <v>75</v>
      </c>
      <c r="I2904" t="s"/>
      <c r="J2904" t="s">
        <v>74</v>
      </c>
      <c r="K2904" t="n">
        <v>104</v>
      </c>
      <c r="L2904" t="s">
        <v>76</v>
      </c>
      <c r="M2904" t="s"/>
      <c r="N2904" t="s">
        <v>128</v>
      </c>
      <c r="O2904" t="s">
        <v>78</v>
      </c>
      <c r="P2904" t="s">
        <v>713</v>
      </c>
      <c r="Q2904" t="s"/>
      <c r="R2904" t="s">
        <v>242</v>
      </c>
      <c r="S2904" t="s">
        <v>150</v>
      </c>
      <c r="T2904" t="s">
        <v>81</v>
      </c>
      <c r="U2904" t="s">
        <v>82</v>
      </c>
      <c r="V2904" t="s">
        <v>83</v>
      </c>
      <c r="W2904" t="s">
        <v>84</v>
      </c>
      <c r="X2904" t="s"/>
      <c r="Y2904" t="s">
        <v>85</v>
      </c>
      <c r="Z2904">
        <f>HYPERLINK("https://hotel-media.eclerx.com/savepage/tk_15468537812532773_sr_273.html","info")</f>
        <v/>
      </c>
      <c r="AA2904" t="n">
        <v>-2311942</v>
      </c>
      <c r="AB2904" t="s"/>
      <c r="AC2904" t="s"/>
      <c r="AD2904" t="s">
        <v>86</v>
      </c>
      <c r="AE2904" t="s"/>
      <c r="AF2904" t="s"/>
      <c r="AG2904" t="s"/>
      <c r="AH2904" t="s"/>
      <c r="AI2904" t="s"/>
      <c r="AJ2904" t="s"/>
      <c r="AK2904" t="s">
        <v>87</v>
      </c>
      <c r="AL2904" t="s"/>
      <c r="AM2904" t="s"/>
      <c r="AN2904" t="s">
        <v>87</v>
      </c>
      <c r="AO2904" t="s"/>
      <c r="AP2904" t="n">
        <v>61</v>
      </c>
      <c r="AQ2904" t="s">
        <v>88</v>
      </c>
      <c r="AR2904" t="s">
        <v>119</v>
      </c>
      <c r="AS2904" t="s"/>
      <c r="AT2904" t="s">
        <v>90</v>
      </c>
      <c r="AU2904" t="s"/>
      <c r="AV2904" t="s"/>
      <c r="AW2904" t="s"/>
      <c r="AX2904" t="s"/>
      <c r="AY2904" t="n">
        <v>2311942</v>
      </c>
      <c r="AZ2904" t="s">
        <v>714</v>
      </c>
      <c r="BA2904" t="s"/>
      <c r="BB2904" t="n">
        <v>28214</v>
      </c>
      <c r="BC2904" t="n">
        <v>53.558853389873</v>
      </c>
      <c r="BD2904" t="n">
        <v>53.558853389873</v>
      </c>
      <c r="BE2904" t="s"/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92</v>
      </c>
    </row>
    <row r="2905" spans="1:70">
      <c r="A2905" t="s">
        <v>70</v>
      </c>
      <c r="B2905" t="s">
        <v>71</v>
      </c>
      <c r="C2905" t="s">
        <v>72</v>
      </c>
      <c r="D2905" t="n">
        <v>2</v>
      </c>
      <c r="E2905" t="s">
        <v>713</v>
      </c>
      <c r="F2905" t="n">
        <v>-1</v>
      </c>
      <c r="G2905" t="s">
        <v>74</v>
      </c>
      <c r="H2905" t="s">
        <v>75</v>
      </c>
      <c r="I2905" t="s"/>
      <c r="J2905" t="s">
        <v>74</v>
      </c>
      <c r="K2905" t="n">
        <v>104</v>
      </c>
      <c r="L2905" t="s">
        <v>76</v>
      </c>
      <c r="M2905" t="s"/>
      <c r="N2905" t="s">
        <v>716</v>
      </c>
      <c r="O2905" t="s">
        <v>78</v>
      </c>
      <c r="P2905" t="s">
        <v>713</v>
      </c>
      <c r="Q2905" t="s"/>
      <c r="R2905" t="s">
        <v>242</v>
      </c>
      <c r="S2905" t="s">
        <v>150</v>
      </c>
      <c r="T2905" t="s">
        <v>81</v>
      </c>
      <c r="U2905" t="s">
        <v>82</v>
      </c>
      <c r="V2905" t="s">
        <v>83</v>
      </c>
      <c r="W2905" t="s">
        <v>97</v>
      </c>
      <c r="X2905" t="s"/>
      <c r="Y2905" t="s">
        <v>85</v>
      </c>
      <c r="Z2905">
        <f>HYPERLINK("https://hotel-media.eclerx.com/savepage/tk_15468537812532773_sr_273.html","info")</f>
        <v/>
      </c>
      <c r="AA2905" t="n">
        <v>-2311942</v>
      </c>
      <c r="AB2905" t="s"/>
      <c r="AC2905" t="s"/>
      <c r="AD2905" t="s">
        <v>86</v>
      </c>
      <c r="AE2905" t="s"/>
      <c r="AF2905" t="s"/>
      <c r="AG2905" t="s"/>
      <c r="AH2905" t="s"/>
      <c r="AI2905" t="s"/>
      <c r="AJ2905" t="s"/>
      <c r="AK2905" t="s">
        <v>87</v>
      </c>
      <c r="AL2905" t="s"/>
      <c r="AM2905" t="s"/>
      <c r="AN2905" t="s">
        <v>87</v>
      </c>
      <c r="AO2905" t="s"/>
      <c r="AP2905" t="n">
        <v>61</v>
      </c>
      <c r="AQ2905" t="s">
        <v>88</v>
      </c>
      <c r="AR2905" t="s">
        <v>148</v>
      </c>
      <c r="AS2905" t="s"/>
      <c r="AT2905" t="s">
        <v>90</v>
      </c>
      <c r="AU2905" t="s"/>
      <c r="AV2905" t="s"/>
      <c r="AW2905" t="s"/>
      <c r="AX2905" t="s"/>
      <c r="AY2905" t="n">
        <v>2311942</v>
      </c>
      <c r="AZ2905" t="s">
        <v>714</v>
      </c>
      <c r="BA2905" t="s"/>
      <c r="BB2905" t="n">
        <v>28214</v>
      </c>
      <c r="BC2905" t="n">
        <v>53.558853389873</v>
      </c>
      <c r="BD2905" t="n">
        <v>53.558853389873</v>
      </c>
      <c r="BE2905" t="s"/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92</v>
      </c>
    </row>
    <row r="2906" spans="1:70">
      <c r="A2906" t="s">
        <v>70</v>
      </c>
      <c r="B2906" t="s">
        <v>71</v>
      </c>
      <c r="C2906" t="s">
        <v>72</v>
      </c>
      <c r="D2906" t="n">
        <v>2</v>
      </c>
      <c r="E2906" t="s">
        <v>713</v>
      </c>
      <c r="F2906" t="n">
        <v>-1</v>
      </c>
      <c r="G2906" t="s">
        <v>74</v>
      </c>
      <c r="H2906" t="s">
        <v>75</v>
      </c>
      <c r="I2906" t="s"/>
      <c r="J2906" t="s">
        <v>74</v>
      </c>
      <c r="K2906" t="n">
        <v>104</v>
      </c>
      <c r="L2906" t="s">
        <v>76</v>
      </c>
      <c r="M2906" t="s"/>
      <c r="N2906" t="s">
        <v>137</v>
      </c>
      <c r="O2906" t="s">
        <v>78</v>
      </c>
      <c r="P2906" t="s">
        <v>713</v>
      </c>
      <c r="Q2906" t="s"/>
      <c r="R2906" t="s">
        <v>242</v>
      </c>
      <c r="S2906" t="s">
        <v>150</v>
      </c>
      <c r="T2906" t="s">
        <v>81</v>
      </c>
      <c r="U2906" t="s">
        <v>82</v>
      </c>
      <c r="V2906" t="s">
        <v>83</v>
      </c>
      <c r="W2906" t="s">
        <v>84</v>
      </c>
      <c r="X2906" t="s"/>
      <c r="Y2906" t="s">
        <v>85</v>
      </c>
      <c r="Z2906">
        <f>HYPERLINK("https://hotel-media.eclerx.com/savepage/tk_15468537812532773_sr_273.html","info")</f>
        <v/>
      </c>
      <c r="AA2906" t="n">
        <v>-2311942</v>
      </c>
      <c r="AB2906" t="s"/>
      <c r="AC2906" t="s"/>
      <c r="AD2906" t="s">
        <v>86</v>
      </c>
      <c r="AE2906" t="s"/>
      <c r="AF2906" t="s"/>
      <c r="AG2906" t="s"/>
      <c r="AH2906" t="s"/>
      <c r="AI2906" t="s"/>
      <c r="AJ2906" t="s"/>
      <c r="AK2906" t="s">
        <v>87</v>
      </c>
      <c r="AL2906" t="s"/>
      <c r="AM2906" t="s"/>
      <c r="AN2906" t="s">
        <v>87</v>
      </c>
      <c r="AO2906" t="s"/>
      <c r="AP2906" t="n">
        <v>61</v>
      </c>
      <c r="AQ2906" t="s">
        <v>88</v>
      </c>
      <c r="AR2906" t="s">
        <v>121</v>
      </c>
      <c r="AS2906" t="s"/>
      <c r="AT2906" t="s">
        <v>90</v>
      </c>
      <c r="AU2906" t="s"/>
      <c r="AV2906" t="s"/>
      <c r="AW2906" t="s"/>
      <c r="AX2906" t="s"/>
      <c r="AY2906" t="n">
        <v>2311942</v>
      </c>
      <c r="AZ2906" t="s">
        <v>714</v>
      </c>
      <c r="BA2906" t="s"/>
      <c r="BB2906" t="n">
        <v>28214</v>
      </c>
      <c r="BC2906" t="n">
        <v>53.558853389873</v>
      </c>
      <c r="BD2906" t="n">
        <v>53.558853389873</v>
      </c>
      <c r="BE2906" t="s"/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92</v>
      </c>
    </row>
    <row r="2907" spans="1:70">
      <c r="A2907" t="s">
        <v>70</v>
      </c>
      <c r="B2907" t="s">
        <v>71</v>
      </c>
      <c r="C2907" t="s">
        <v>72</v>
      </c>
      <c r="D2907" t="n">
        <v>2</v>
      </c>
      <c r="E2907" t="s">
        <v>713</v>
      </c>
      <c r="F2907" t="n">
        <v>-1</v>
      </c>
      <c r="G2907" t="s">
        <v>74</v>
      </c>
      <c r="H2907" t="s">
        <v>75</v>
      </c>
      <c r="I2907" t="s"/>
      <c r="J2907" t="s">
        <v>74</v>
      </c>
      <c r="K2907" t="n">
        <v>104</v>
      </c>
      <c r="L2907" t="s">
        <v>76</v>
      </c>
      <c r="M2907" t="s"/>
      <c r="N2907" t="s">
        <v>128</v>
      </c>
      <c r="O2907" t="s">
        <v>78</v>
      </c>
      <c r="P2907" t="s">
        <v>713</v>
      </c>
      <c r="Q2907" t="s"/>
      <c r="R2907" t="s">
        <v>242</v>
      </c>
      <c r="S2907" t="s">
        <v>150</v>
      </c>
      <c r="T2907" t="s">
        <v>81</v>
      </c>
      <c r="U2907" t="s">
        <v>82</v>
      </c>
      <c r="V2907" t="s">
        <v>83</v>
      </c>
      <c r="W2907" t="s">
        <v>84</v>
      </c>
      <c r="X2907" t="s"/>
      <c r="Y2907" t="s">
        <v>85</v>
      </c>
      <c r="Z2907">
        <f>HYPERLINK("https://hotel-media.eclerx.com/savepage/tk_15468537812532773_sr_273.html","info")</f>
        <v/>
      </c>
      <c r="AA2907" t="n">
        <v>-2311942</v>
      </c>
      <c r="AB2907" t="s"/>
      <c r="AC2907" t="s"/>
      <c r="AD2907" t="s">
        <v>86</v>
      </c>
      <c r="AE2907" t="s"/>
      <c r="AF2907" t="s"/>
      <c r="AG2907" t="s"/>
      <c r="AH2907" t="s"/>
      <c r="AI2907" t="s"/>
      <c r="AJ2907" t="s"/>
      <c r="AK2907" t="s">
        <v>87</v>
      </c>
      <c r="AL2907" t="s"/>
      <c r="AM2907" t="s"/>
      <c r="AN2907" t="s">
        <v>87</v>
      </c>
      <c r="AO2907" t="s"/>
      <c r="AP2907" t="n">
        <v>61</v>
      </c>
      <c r="AQ2907" t="s">
        <v>88</v>
      </c>
      <c r="AR2907" t="s">
        <v>124</v>
      </c>
      <c r="AS2907" t="s"/>
      <c r="AT2907" t="s">
        <v>90</v>
      </c>
      <c r="AU2907" t="s"/>
      <c r="AV2907" t="s"/>
      <c r="AW2907" t="s"/>
      <c r="AX2907" t="s"/>
      <c r="AY2907" t="n">
        <v>2311942</v>
      </c>
      <c r="AZ2907" t="s">
        <v>714</v>
      </c>
      <c r="BA2907" t="s"/>
      <c r="BB2907" t="n">
        <v>28214</v>
      </c>
      <c r="BC2907" t="n">
        <v>53.558853389873</v>
      </c>
      <c r="BD2907" t="n">
        <v>53.558853389873</v>
      </c>
      <c r="BE2907" t="s"/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92</v>
      </c>
    </row>
    <row r="2908" spans="1:70">
      <c r="A2908" t="s">
        <v>70</v>
      </c>
      <c r="B2908" t="s">
        <v>71</v>
      </c>
      <c r="C2908" t="s">
        <v>72</v>
      </c>
      <c r="D2908" t="n">
        <v>2</v>
      </c>
      <c r="E2908" t="s">
        <v>713</v>
      </c>
      <c r="F2908" t="n">
        <v>-1</v>
      </c>
      <c r="G2908" t="s">
        <v>74</v>
      </c>
      <c r="H2908" t="s">
        <v>75</v>
      </c>
      <c r="I2908" t="s"/>
      <c r="J2908" t="s">
        <v>74</v>
      </c>
      <c r="K2908" t="n">
        <v>123</v>
      </c>
      <c r="L2908" t="s">
        <v>76</v>
      </c>
      <c r="M2908" t="s"/>
      <c r="N2908" t="s">
        <v>128</v>
      </c>
      <c r="O2908" t="s">
        <v>78</v>
      </c>
      <c r="P2908" t="s">
        <v>713</v>
      </c>
      <c r="Q2908" t="s"/>
      <c r="R2908" t="s">
        <v>242</v>
      </c>
      <c r="S2908" t="s">
        <v>205</v>
      </c>
      <c r="T2908" t="s">
        <v>81</v>
      </c>
      <c r="U2908" t="s">
        <v>82</v>
      </c>
      <c r="V2908" t="s">
        <v>83</v>
      </c>
      <c r="W2908" t="s">
        <v>84</v>
      </c>
      <c r="X2908" t="s"/>
      <c r="Y2908" t="s">
        <v>85</v>
      </c>
      <c r="Z2908">
        <f>HYPERLINK("https://hotel-media.eclerx.com/savepage/tk_15468537812532773_sr_273.html","info")</f>
        <v/>
      </c>
      <c r="AA2908" t="n">
        <v>-2311942</v>
      </c>
      <c r="AB2908" t="s"/>
      <c r="AC2908" t="s"/>
      <c r="AD2908" t="s">
        <v>86</v>
      </c>
      <c r="AE2908" t="s"/>
      <c r="AF2908" t="s"/>
      <c r="AG2908" t="s"/>
      <c r="AH2908" t="s"/>
      <c r="AI2908" t="s"/>
      <c r="AJ2908" t="s"/>
      <c r="AK2908" t="s">
        <v>87</v>
      </c>
      <c r="AL2908" t="s"/>
      <c r="AM2908" t="s"/>
      <c r="AN2908" t="s">
        <v>87</v>
      </c>
      <c r="AO2908" t="s"/>
      <c r="AP2908" t="n">
        <v>61</v>
      </c>
      <c r="AQ2908" t="s">
        <v>88</v>
      </c>
      <c r="AR2908" t="s">
        <v>141</v>
      </c>
      <c r="AS2908" t="s"/>
      <c r="AT2908" t="s">
        <v>90</v>
      </c>
      <c r="AU2908" t="s"/>
      <c r="AV2908" t="s"/>
      <c r="AW2908" t="s"/>
      <c r="AX2908" t="s"/>
      <c r="AY2908" t="n">
        <v>2311942</v>
      </c>
      <c r="AZ2908" t="s">
        <v>714</v>
      </c>
      <c r="BA2908" t="s"/>
      <c r="BB2908" t="n">
        <v>28214</v>
      </c>
      <c r="BC2908" t="n">
        <v>53.558853389873</v>
      </c>
      <c r="BD2908" t="n">
        <v>53.558853389873</v>
      </c>
      <c r="BE2908" t="s"/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92</v>
      </c>
    </row>
    <row r="2909" spans="1:70">
      <c r="A2909" t="s">
        <v>70</v>
      </c>
      <c r="B2909" t="s">
        <v>71</v>
      </c>
      <c r="C2909" t="s">
        <v>72</v>
      </c>
      <c r="D2909" t="n">
        <v>2</v>
      </c>
      <c r="E2909" t="s">
        <v>713</v>
      </c>
      <c r="F2909" t="n">
        <v>-1</v>
      </c>
      <c r="G2909" t="s">
        <v>74</v>
      </c>
      <c r="H2909" t="s">
        <v>75</v>
      </c>
      <c r="I2909" t="s"/>
      <c r="J2909" t="s">
        <v>74</v>
      </c>
      <c r="K2909" t="n">
        <v>138</v>
      </c>
      <c r="L2909" t="s">
        <v>76</v>
      </c>
      <c r="M2909" t="s"/>
      <c r="N2909" t="s">
        <v>128</v>
      </c>
      <c r="O2909" t="s">
        <v>78</v>
      </c>
      <c r="P2909" t="s">
        <v>713</v>
      </c>
      <c r="Q2909" t="s"/>
      <c r="R2909" t="s">
        <v>242</v>
      </c>
      <c r="S2909" t="s">
        <v>211</v>
      </c>
      <c r="T2909" t="s">
        <v>81</v>
      </c>
      <c r="U2909" t="s">
        <v>82</v>
      </c>
      <c r="V2909" t="s">
        <v>83</v>
      </c>
      <c r="W2909" t="s">
        <v>84</v>
      </c>
      <c r="X2909" t="s"/>
      <c r="Y2909" t="s">
        <v>85</v>
      </c>
      <c r="Z2909">
        <f>HYPERLINK("https://hotel-media.eclerx.com/savepage/tk_15468537812532773_sr_273.html","info")</f>
        <v/>
      </c>
      <c r="AA2909" t="n">
        <v>-2311942</v>
      </c>
      <c r="AB2909" t="s"/>
      <c r="AC2909" t="s"/>
      <c r="AD2909" t="s">
        <v>86</v>
      </c>
      <c r="AE2909" t="s"/>
      <c r="AF2909" t="s"/>
      <c r="AG2909" t="s"/>
      <c r="AH2909" t="s"/>
      <c r="AI2909" t="s"/>
      <c r="AJ2909" t="s"/>
      <c r="AK2909" t="s">
        <v>87</v>
      </c>
      <c r="AL2909" t="s"/>
      <c r="AM2909" t="s"/>
      <c r="AN2909" t="s">
        <v>87</v>
      </c>
      <c r="AO2909" t="s"/>
      <c r="AP2909" t="n">
        <v>61</v>
      </c>
      <c r="AQ2909" t="s">
        <v>88</v>
      </c>
      <c r="AR2909" t="s">
        <v>130</v>
      </c>
      <c r="AS2909" t="s"/>
      <c r="AT2909" t="s">
        <v>90</v>
      </c>
      <c r="AU2909" t="s"/>
      <c r="AV2909" t="s"/>
      <c r="AW2909" t="s"/>
      <c r="AX2909" t="s"/>
      <c r="AY2909" t="n">
        <v>2311942</v>
      </c>
      <c r="AZ2909" t="s">
        <v>714</v>
      </c>
      <c r="BA2909" t="s"/>
      <c r="BB2909" t="n">
        <v>28214</v>
      </c>
      <c r="BC2909" t="n">
        <v>53.558853389873</v>
      </c>
      <c r="BD2909" t="n">
        <v>53.558853389873</v>
      </c>
      <c r="BE2909" t="s"/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92</v>
      </c>
    </row>
    <row r="2910" spans="1:70">
      <c r="A2910" t="s">
        <v>70</v>
      </c>
      <c r="B2910" t="s">
        <v>71</v>
      </c>
      <c r="C2910" t="s">
        <v>72</v>
      </c>
      <c r="D2910" t="n">
        <v>2</v>
      </c>
      <c r="E2910" t="s">
        <v>713</v>
      </c>
      <c r="F2910" t="n">
        <v>-1</v>
      </c>
      <c r="G2910" t="s">
        <v>74</v>
      </c>
      <c r="H2910" t="s">
        <v>75</v>
      </c>
      <c r="I2910" t="s"/>
      <c r="J2910" t="s">
        <v>74</v>
      </c>
      <c r="K2910" t="n">
        <v>147</v>
      </c>
      <c r="L2910" t="s">
        <v>76</v>
      </c>
      <c r="M2910" t="s"/>
      <c r="N2910" t="s">
        <v>128</v>
      </c>
      <c r="O2910" t="s">
        <v>78</v>
      </c>
      <c r="P2910" t="s">
        <v>713</v>
      </c>
      <c r="Q2910" t="s"/>
      <c r="R2910" t="s">
        <v>242</v>
      </c>
      <c r="S2910" t="s">
        <v>393</v>
      </c>
      <c r="T2910" t="s">
        <v>81</v>
      </c>
      <c r="U2910" t="s">
        <v>82</v>
      </c>
      <c r="V2910" t="s">
        <v>83</v>
      </c>
      <c r="W2910" t="s">
        <v>84</v>
      </c>
      <c r="X2910" t="s"/>
      <c r="Y2910" t="s">
        <v>85</v>
      </c>
      <c r="Z2910">
        <f>HYPERLINK("https://hotel-media.eclerx.com/savepage/tk_15468537812532773_sr_273.html","info")</f>
        <v/>
      </c>
      <c r="AA2910" t="n">
        <v>-2311942</v>
      </c>
      <c r="AB2910" t="s"/>
      <c r="AC2910" t="s"/>
      <c r="AD2910" t="s">
        <v>86</v>
      </c>
      <c r="AE2910" t="s"/>
      <c r="AF2910" t="s"/>
      <c r="AG2910" t="s"/>
      <c r="AH2910" t="s"/>
      <c r="AI2910" t="s"/>
      <c r="AJ2910" t="s"/>
      <c r="AK2910" t="s">
        <v>87</v>
      </c>
      <c r="AL2910" t="s"/>
      <c r="AM2910" t="s"/>
      <c r="AN2910" t="s">
        <v>87</v>
      </c>
      <c r="AO2910" t="s"/>
      <c r="AP2910" t="n">
        <v>61</v>
      </c>
      <c r="AQ2910" t="s">
        <v>88</v>
      </c>
      <c r="AR2910" t="s">
        <v>130</v>
      </c>
      <c r="AS2910" t="s"/>
      <c r="AT2910" t="s">
        <v>90</v>
      </c>
      <c r="AU2910" t="s"/>
      <c r="AV2910" t="s"/>
      <c r="AW2910" t="s"/>
      <c r="AX2910" t="s"/>
      <c r="AY2910" t="n">
        <v>2311942</v>
      </c>
      <c r="AZ2910" t="s">
        <v>714</v>
      </c>
      <c r="BA2910" t="s"/>
      <c r="BB2910" t="n">
        <v>28214</v>
      </c>
      <c r="BC2910" t="n">
        <v>53.558853389873</v>
      </c>
      <c r="BD2910" t="n">
        <v>53.558853389873</v>
      </c>
      <c r="BE2910" t="s"/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92</v>
      </c>
    </row>
    <row r="2911" spans="1:70">
      <c r="A2911" t="s">
        <v>70</v>
      </c>
      <c r="B2911" t="s">
        <v>71</v>
      </c>
      <c r="C2911" t="s">
        <v>72</v>
      </c>
      <c r="D2911" t="n">
        <v>2</v>
      </c>
      <c r="E2911" t="s">
        <v>713</v>
      </c>
      <c r="F2911" t="n">
        <v>-1</v>
      </c>
      <c r="G2911" t="s">
        <v>74</v>
      </c>
      <c r="H2911" t="s">
        <v>75</v>
      </c>
      <c r="I2911" t="s"/>
      <c r="J2911" t="s">
        <v>74</v>
      </c>
      <c r="K2911" t="n">
        <v>167</v>
      </c>
      <c r="L2911" t="s">
        <v>76</v>
      </c>
      <c r="M2911" t="s"/>
      <c r="N2911" t="s">
        <v>227</v>
      </c>
      <c r="O2911" t="s">
        <v>78</v>
      </c>
      <c r="P2911" t="s">
        <v>713</v>
      </c>
      <c r="Q2911" t="s"/>
      <c r="R2911" t="s">
        <v>242</v>
      </c>
      <c r="S2911" t="s">
        <v>717</v>
      </c>
      <c r="T2911" t="s">
        <v>81</v>
      </c>
      <c r="U2911" t="s">
        <v>82</v>
      </c>
      <c r="V2911" t="s">
        <v>83</v>
      </c>
      <c r="W2911" t="s">
        <v>84</v>
      </c>
      <c r="X2911" t="s"/>
      <c r="Y2911" t="s">
        <v>85</v>
      </c>
      <c r="Z2911">
        <f>HYPERLINK("https://hotel-media.eclerx.com/savepage/tk_15468537812532773_sr_273.html","info")</f>
        <v/>
      </c>
      <c r="AA2911" t="n">
        <v>-2311942</v>
      </c>
      <c r="AB2911" t="s"/>
      <c r="AC2911" t="s"/>
      <c r="AD2911" t="s">
        <v>86</v>
      </c>
      <c r="AE2911" t="s"/>
      <c r="AF2911" t="s"/>
      <c r="AG2911" t="s"/>
      <c r="AH2911" t="s"/>
      <c r="AI2911" t="s"/>
      <c r="AJ2911" t="s"/>
      <c r="AK2911" t="s">
        <v>87</v>
      </c>
      <c r="AL2911" t="s"/>
      <c r="AM2911" t="s"/>
      <c r="AN2911" t="s">
        <v>87</v>
      </c>
      <c r="AO2911" t="s"/>
      <c r="AP2911" t="n">
        <v>61</v>
      </c>
      <c r="AQ2911" t="s">
        <v>88</v>
      </c>
      <c r="AR2911" t="s">
        <v>123</v>
      </c>
      <c r="AS2911" t="s"/>
      <c r="AT2911" t="s">
        <v>90</v>
      </c>
      <c r="AU2911" t="s"/>
      <c r="AV2911" t="s"/>
      <c r="AW2911" t="s"/>
      <c r="AX2911" t="s"/>
      <c r="AY2911" t="n">
        <v>2311942</v>
      </c>
      <c r="AZ2911" t="s">
        <v>714</v>
      </c>
      <c r="BA2911" t="s"/>
      <c r="BB2911" t="n">
        <v>28214</v>
      </c>
      <c r="BC2911" t="n">
        <v>53.558853389873</v>
      </c>
      <c r="BD2911" t="n">
        <v>53.558853389873</v>
      </c>
      <c r="BE2911" t="s"/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92</v>
      </c>
    </row>
    <row r="2912" spans="1:70">
      <c r="A2912" t="s">
        <v>70</v>
      </c>
      <c r="B2912" t="s">
        <v>71</v>
      </c>
      <c r="C2912" t="s">
        <v>72</v>
      </c>
      <c r="D2912" t="n">
        <v>2</v>
      </c>
      <c r="E2912" t="s">
        <v>718</v>
      </c>
      <c r="F2912" t="n">
        <v>-1</v>
      </c>
      <c r="G2912" t="s">
        <v>74</v>
      </c>
      <c r="H2912" t="s">
        <v>75</v>
      </c>
      <c r="I2912" t="s"/>
      <c r="J2912" t="s">
        <v>74</v>
      </c>
      <c r="K2912" t="n">
        <v>81</v>
      </c>
      <c r="L2912" t="s">
        <v>76</v>
      </c>
      <c r="M2912" t="s"/>
      <c r="N2912" t="s">
        <v>115</v>
      </c>
      <c r="O2912" t="s">
        <v>78</v>
      </c>
      <c r="P2912" t="s">
        <v>718</v>
      </c>
      <c r="Q2912" t="s"/>
      <c r="R2912" t="s">
        <v>220</v>
      </c>
      <c r="S2912" t="s">
        <v>245</v>
      </c>
      <c r="T2912" t="s">
        <v>81</v>
      </c>
      <c r="U2912" t="s">
        <v>82</v>
      </c>
      <c r="V2912" t="s">
        <v>83</v>
      </c>
      <c r="W2912" t="s">
        <v>84</v>
      </c>
      <c r="X2912" t="s"/>
      <c r="Y2912" t="s">
        <v>85</v>
      </c>
      <c r="Z2912">
        <f>HYPERLINK("https://hotel-media.eclerx.com/savepage/tk_1546853670219762_sr_273.html","info")</f>
        <v/>
      </c>
      <c r="AA2912" t="n">
        <v>-8174196</v>
      </c>
      <c r="AB2912" t="s"/>
      <c r="AC2912" t="s"/>
      <c r="AD2912" t="s">
        <v>86</v>
      </c>
      <c r="AE2912" t="s"/>
      <c r="AF2912" t="s"/>
      <c r="AG2912" t="s"/>
      <c r="AH2912" t="s"/>
      <c r="AI2912" t="s"/>
      <c r="AJ2912" t="s"/>
      <c r="AK2912" t="s">
        <v>87</v>
      </c>
      <c r="AL2912" t="s"/>
      <c r="AM2912" t="s"/>
      <c r="AN2912" t="s">
        <v>87</v>
      </c>
      <c r="AO2912" t="s"/>
      <c r="AP2912" t="n">
        <v>18</v>
      </c>
      <c r="AQ2912" t="s">
        <v>88</v>
      </c>
      <c r="AR2912" t="s">
        <v>89</v>
      </c>
      <c r="AS2912" t="s"/>
      <c r="AT2912" t="s">
        <v>90</v>
      </c>
      <c r="AU2912" t="s"/>
      <c r="AV2912" t="s"/>
      <c r="AW2912" t="s"/>
      <c r="AX2912" t="s"/>
      <c r="AY2912" t="n">
        <v>8174196</v>
      </c>
      <c r="AZ2912" t="s">
        <v>719</v>
      </c>
      <c r="BA2912" t="s"/>
      <c r="BB2912" t="n">
        <v>199658</v>
      </c>
      <c r="BC2912" t="n">
        <v>53.64309451</v>
      </c>
      <c r="BD2912" t="n">
        <v>53.64309451</v>
      </c>
      <c r="BE2912" t="s"/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92</v>
      </c>
    </row>
    <row r="2913" spans="1:70">
      <c r="A2913" t="s">
        <v>70</v>
      </c>
      <c r="B2913" t="s">
        <v>71</v>
      </c>
      <c r="C2913" t="s">
        <v>72</v>
      </c>
      <c r="D2913" t="n">
        <v>2</v>
      </c>
      <c r="E2913" t="s">
        <v>718</v>
      </c>
      <c r="F2913" t="n">
        <v>-1</v>
      </c>
      <c r="G2913" t="s">
        <v>74</v>
      </c>
      <c r="H2913" t="s">
        <v>75</v>
      </c>
      <c r="I2913" t="s"/>
      <c r="J2913" t="s">
        <v>74</v>
      </c>
      <c r="K2913" t="n">
        <v>85</v>
      </c>
      <c r="L2913" t="s">
        <v>76</v>
      </c>
      <c r="M2913" t="s"/>
      <c r="N2913" t="s">
        <v>115</v>
      </c>
      <c r="O2913" t="s">
        <v>78</v>
      </c>
      <c r="P2913" t="s">
        <v>718</v>
      </c>
      <c r="Q2913" t="s"/>
      <c r="R2913" t="s">
        <v>220</v>
      </c>
      <c r="S2913" t="s">
        <v>129</v>
      </c>
      <c r="T2913" t="s">
        <v>81</v>
      </c>
      <c r="U2913" t="s">
        <v>82</v>
      </c>
      <c r="V2913" t="s">
        <v>83</v>
      </c>
      <c r="W2913" t="s">
        <v>84</v>
      </c>
      <c r="X2913" t="s"/>
      <c r="Y2913" t="s">
        <v>85</v>
      </c>
      <c r="Z2913">
        <f>HYPERLINK("https://hotel-media.eclerx.com/savepage/tk_1546853670219762_sr_273.html","info")</f>
        <v/>
      </c>
      <c r="AA2913" t="n">
        <v>-8174196</v>
      </c>
      <c r="AB2913" t="s"/>
      <c r="AC2913" t="s"/>
      <c r="AD2913" t="s">
        <v>86</v>
      </c>
      <c r="AE2913" t="s"/>
      <c r="AF2913" t="s"/>
      <c r="AG2913" t="s"/>
      <c r="AH2913" t="s"/>
      <c r="AI2913" t="s"/>
      <c r="AJ2913" t="s"/>
      <c r="AK2913" t="s">
        <v>87</v>
      </c>
      <c r="AL2913" t="s"/>
      <c r="AM2913" t="s"/>
      <c r="AN2913" t="s">
        <v>87</v>
      </c>
      <c r="AO2913" t="s"/>
      <c r="AP2913" t="n">
        <v>18</v>
      </c>
      <c r="AQ2913" t="s">
        <v>88</v>
      </c>
      <c r="AR2913" t="s">
        <v>114</v>
      </c>
      <c r="AS2913" t="s"/>
      <c r="AT2913" t="s">
        <v>90</v>
      </c>
      <c r="AU2913" t="s"/>
      <c r="AV2913" t="s"/>
      <c r="AW2913" t="s"/>
      <c r="AX2913" t="s"/>
      <c r="AY2913" t="n">
        <v>8174196</v>
      </c>
      <c r="AZ2913" t="s">
        <v>719</v>
      </c>
      <c r="BA2913" t="s"/>
      <c r="BB2913" t="n">
        <v>199658</v>
      </c>
      <c r="BC2913" t="n">
        <v>53.64309451</v>
      </c>
      <c r="BD2913" t="n">
        <v>53.64309451</v>
      </c>
      <c r="BE2913" t="s"/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92</v>
      </c>
    </row>
    <row r="2914" spans="1:70">
      <c r="A2914" t="s">
        <v>70</v>
      </c>
      <c r="B2914" t="s">
        <v>71</v>
      </c>
      <c r="C2914" t="s">
        <v>72</v>
      </c>
      <c r="D2914" t="n">
        <v>2</v>
      </c>
      <c r="E2914" t="s">
        <v>718</v>
      </c>
      <c r="F2914" t="n">
        <v>-1</v>
      </c>
      <c r="G2914" t="s">
        <v>74</v>
      </c>
      <c r="H2914" t="s">
        <v>75</v>
      </c>
      <c r="I2914" t="s"/>
      <c r="J2914" t="s">
        <v>74</v>
      </c>
      <c r="K2914" t="n">
        <v>90</v>
      </c>
      <c r="L2914" t="s">
        <v>76</v>
      </c>
      <c r="M2914" t="s"/>
      <c r="N2914" t="s">
        <v>128</v>
      </c>
      <c r="O2914" t="s">
        <v>78</v>
      </c>
      <c r="P2914" t="s">
        <v>718</v>
      </c>
      <c r="Q2914" t="s"/>
      <c r="R2914" t="s">
        <v>220</v>
      </c>
      <c r="S2914" t="s">
        <v>135</v>
      </c>
      <c r="T2914" t="s">
        <v>81</v>
      </c>
      <c r="U2914" t="s">
        <v>82</v>
      </c>
      <c r="V2914" t="s">
        <v>83</v>
      </c>
      <c r="W2914" t="s">
        <v>84</v>
      </c>
      <c r="X2914" t="s"/>
      <c r="Y2914" t="s">
        <v>85</v>
      </c>
      <c r="Z2914">
        <f>HYPERLINK("https://hotel-media.eclerx.com/savepage/tk_1546853670219762_sr_273.html","info")</f>
        <v/>
      </c>
      <c r="AA2914" t="n">
        <v>-8174196</v>
      </c>
      <c r="AB2914" t="s"/>
      <c r="AC2914" t="s"/>
      <c r="AD2914" t="s">
        <v>86</v>
      </c>
      <c r="AE2914" t="s"/>
      <c r="AF2914" t="s"/>
      <c r="AG2914" t="s"/>
      <c r="AH2914" t="s"/>
      <c r="AI2914" t="s"/>
      <c r="AJ2914" t="s"/>
      <c r="AK2914" t="s">
        <v>87</v>
      </c>
      <c r="AL2914" t="s"/>
      <c r="AM2914" t="s"/>
      <c r="AN2914" t="s">
        <v>87</v>
      </c>
      <c r="AO2914" t="s"/>
      <c r="AP2914" t="n">
        <v>18</v>
      </c>
      <c r="AQ2914" t="s">
        <v>88</v>
      </c>
      <c r="AR2914" t="s">
        <v>130</v>
      </c>
      <c r="AS2914" t="s"/>
      <c r="AT2914" t="s">
        <v>90</v>
      </c>
      <c r="AU2914" t="s"/>
      <c r="AV2914" t="s"/>
      <c r="AW2914" t="s"/>
      <c r="AX2914" t="s"/>
      <c r="AY2914" t="n">
        <v>8174196</v>
      </c>
      <c r="AZ2914" t="s">
        <v>719</v>
      </c>
      <c r="BA2914" t="s"/>
      <c r="BB2914" t="n">
        <v>199658</v>
      </c>
      <c r="BC2914" t="n">
        <v>53.64309451</v>
      </c>
      <c r="BD2914" t="n">
        <v>53.64309451</v>
      </c>
      <c r="BE2914" t="s"/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92</v>
      </c>
    </row>
    <row r="2915" spans="1:70">
      <c r="A2915" t="s">
        <v>70</v>
      </c>
      <c r="B2915" t="s">
        <v>71</v>
      </c>
      <c r="C2915" t="s">
        <v>72</v>
      </c>
      <c r="D2915" t="n">
        <v>2</v>
      </c>
      <c r="E2915" t="s">
        <v>718</v>
      </c>
      <c r="F2915" t="n">
        <v>-1</v>
      </c>
      <c r="G2915" t="s">
        <v>74</v>
      </c>
      <c r="H2915" t="s">
        <v>75</v>
      </c>
      <c r="I2915" t="s"/>
      <c r="J2915" t="s">
        <v>74</v>
      </c>
      <c r="K2915" t="n">
        <v>167</v>
      </c>
      <c r="L2915" t="s">
        <v>76</v>
      </c>
      <c r="M2915" t="s"/>
      <c r="N2915" t="s">
        <v>227</v>
      </c>
      <c r="O2915" t="s">
        <v>78</v>
      </c>
      <c r="P2915" t="s">
        <v>718</v>
      </c>
      <c r="Q2915" t="s"/>
      <c r="R2915" t="s">
        <v>220</v>
      </c>
      <c r="S2915" t="s">
        <v>717</v>
      </c>
      <c r="T2915" t="s">
        <v>81</v>
      </c>
      <c r="U2915" t="s">
        <v>82</v>
      </c>
      <c r="V2915" t="s">
        <v>83</v>
      </c>
      <c r="W2915" t="s">
        <v>84</v>
      </c>
      <c r="X2915" t="s"/>
      <c r="Y2915" t="s">
        <v>85</v>
      </c>
      <c r="Z2915">
        <f>HYPERLINK("https://hotel-media.eclerx.com/savepage/tk_1546853670219762_sr_273.html","info")</f>
        <v/>
      </c>
      <c r="AA2915" t="n">
        <v>-8174196</v>
      </c>
      <c r="AB2915" t="s"/>
      <c r="AC2915" t="s"/>
      <c r="AD2915" t="s">
        <v>86</v>
      </c>
      <c r="AE2915" t="s"/>
      <c r="AF2915" t="s"/>
      <c r="AG2915" t="s"/>
      <c r="AH2915" t="s"/>
      <c r="AI2915" t="s"/>
      <c r="AJ2915" t="s"/>
      <c r="AK2915" t="s">
        <v>87</v>
      </c>
      <c r="AL2915" t="s"/>
      <c r="AM2915" t="s"/>
      <c r="AN2915" t="s">
        <v>87</v>
      </c>
      <c r="AO2915" t="s"/>
      <c r="AP2915" t="n">
        <v>18</v>
      </c>
      <c r="AQ2915" t="s">
        <v>88</v>
      </c>
      <c r="AR2915" t="s">
        <v>123</v>
      </c>
      <c r="AS2915" t="s"/>
      <c r="AT2915" t="s">
        <v>90</v>
      </c>
      <c r="AU2915" t="s"/>
      <c r="AV2915" t="s"/>
      <c r="AW2915" t="s"/>
      <c r="AX2915" t="s"/>
      <c r="AY2915" t="n">
        <v>8174196</v>
      </c>
      <c r="AZ2915" t="s">
        <v>719</v>
      </c>
      <c r="BA2915" t="s"/>
      <c r="BB2915" t="n">
        <v>199658</v>
      </c>
      <c r="BC2915" t="n">
        <v>53.64309451</v>
      </c>
      <c r="BD2915" t="n">
        <v>53.64309451</v>
      </c>
      <c r="BE2915" t="s"/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92</v>
      </c>
    </row>
    <row r="2916" spans="1:70">
      <c r="A2916" t="s">
        <v>70</v>
      </c>
      <c r="B2916" t="s">
        <v>71</v>
      </c>
      <c r="C2916" t="s">
        <v>72</v>
      </c>
      <c r="D2916" t="n">
        <v>2</v>
      </c>
      <c r="E2916" t="s">
        <v>720</v>
      </c>
      <c r="F2916" t="n">
        <v>-1</v>
      </c>
      <c r="G2916" t="s">
        <v>74</v>
      </c>
      <c r="H2916" t="s">
        <v>75</v>
      </c>
      <c r="I2916" t="s"/>
      <c r="J2916" t="s">
        <v>74</v>
      </c>
      <c r="K2916" t="n">
        <v>63</v>
      </c>
      <c r="L2916" t="s">
        <v>76</v>
      </c>
      <c r="M2916" t="s"/>
      <c r="N2916" t="s">
        <v>721</v>
      </c>
      <c r="O2916" t="s">
        <v>78</v>
      </c>
      <c r="P2916" t="s">
        <v>720</v>
      </c>
      <c r="Q2916" t="s"/>
      <c r="R2916" t="s">
        <v>95</v>
      </c>
      <c r="S2916" t="s">
        <v>232</v>
      </c>
      <c r="T2916" t="s">
        <v>81</v>
      </c>
      <c r="U2916" t="s">
        <v>82</v>
      </c>
      <c r="V2916" t="s">
        <v>83</v>
      </c>
      <c r="W2916" t="s">
        <v>84</v>
      </c>
      <c r="X2916" t="s"/>
      <c r="Y2916" t="s">
        <v>85</v>
      </c>
      <c r="Z2916">
        <f>HYPERLINK("https://hotel-media.eclerx.com/savepage/tk_15468538374680545_sr_273.html","info")</f>
        <v/>
      </c>
      <c r="AA2916" t="n">
        <v>-2311952</v>
      </c>
      <c r="AB2916" t="s"/>
      <c r="AC2916" t="s"/>
      <c r="AD2916" t="s">
        <v>86</v>
      </c>
      <c r="AE2916" t="s"/>
      <c r="AF2916" t="s"/>
      <c r="AG2916" t="s"/>
      <c r="AH2916" t="s"/>
      <c r="AI2916" t="s"/>
      <c r="AJ2916" t="s"/>
      <c r="AK2916" t="s">
        <v>87</v>
      </c>
      <c r="AL2916" t="s"/>
      <c r="AM2916" t="s"/>
      <c r="AN2916" t="s">
        <v>87</v>
      </c>
      <c r="AO2916" t="s"/>
      <c r="AP2916" t="n">
        <v>90</v>
      </c>
      <c r="AQ2916" t="s">
        <v>88</v>
      </c>
      <c r="AR2916" t="s">
        <v>89</v>
      </c>
      <c r="AS2916" t="s"/>
      <c r="AT2916" t="s">
        <v>90</v>
      </c>
      <c r="AU2916" t="s"/>
      <c r="AV2916" t="s"/>
      <c r="AW2916" t="s"/>
      <c r="AX2916" t="s"/>
      <c r="AY2916" t="n">
        <v>2311952</v>
      </c>
      <c r="AZ2916" t="s">
        <v>722</v>
      </c>
      <c r="BA2916" t="s"/>
      <c r="BB2916" t="n">
        <v>110961</v>
      </c>
      <c r="BC2916" t="n">
        <v>53.516545786348</v>
      </c>
      <c r="BD2916" t="n">
        <v>53.516545786348</v>
      </c>
      <c r="BE2916" t="s"/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92</v>
      </c>
    </row>
    <row r="2917" spans="1:70">
      <c r="A2917" t="s">
        <v>70</v>
      </c>
      <c r="B2917" t="s">
        <v>71</v>
      </c>
      <c r="C2917" t="s">
        <v>72</v>
      </c>
      <c r="D2917" t="n">
        <v>2</v>
      </c>
      <c r="E2917" t="s">
        <v>720</v>
      </c>
      <c r="F2917" t="n">
        <v>-1</v>
      </c>
      <c r="G2917" t="s">
        <v>74</v>
      </c>
      <c r="H2917" t="s">
        <v>75</v>
      </c>
      <c r="I2917" t="s"/>
      <c r="J2917" t="s">
        <v>74</v>
      </c>
      <c r="K2917" t="n">
        <v>79</v>
      </c>
      <c r="L2917" t="s">
        <v>76</v>
      </c>
      <c r="M2917" t="s"/>
      <c r="N2917" t="s">
        <v>723</v>
      </c>
      <c r="O2917" t="s">
        <v>78</v>
      </c>
      <c r="P2917" t="s">
        <v>720</v>
      </c>
      <c r="Q2917" t="s"/>
      <c r="R2917" t="s">
        <v>95</v>
      </c>
      <c r="S2917" t="s">
        <v>345</v>
      </c>
      <c r="T2917" t="s">
        <v>81</v>
      </c>
      <c r="U2917" t="s">
        <v>82</v>
      </c>
      <c r="V2917" t="s">
        <v>83</v>
      </c>
      <c r="W2917" t="s">
        <v>84</v>
      </c>
      <c r="X2917" t="s"/>
      <c r="Y2917" t="s">
        <v>85</v>
      </c>
      <c r="Z2917">
        <f>HYPERLINK("https://hotel-media.eclerx.com/savepage/tk_15468538374680545_sr_273.html","info")</f>
        <v/>
      </c>
      <c r="AA2917" t="n">
        <v>-2311952</v>
      </c>
      <c r="AB2917" t="s"/>
      <c r="AC2917" t="s"/>
      <c r="AD2917" t="s">
        <v>86</v>
      </c>
      <c r="AE2917" t="s"/>
      <c r="AF2917" t="s"/>
      <c r="AG2917" t="s"/>
      <c r="AH2917" t="s"/>
      <c r="AI2917" t="s"/>
      <c r="AJ2917" t="s"/>
      <c r="AK2917" t="s">
        <v>87</v>
      </c>
      <c r="AL2917" t="s"/>
      <c r="AM2917" t="s"/>
      <c r="AN2917" t="s">
        <v>87</v>
      </c>
      <c r="AO2917" t="s"/>
      <c r="AP2917" t="n">
        <v>90</v>
      </c>
      <c r="AQ2917" t="s">
        <v>88</v>
      </c>
      <c r="AR2917" t="s">
        <v>89</v>
      </c>
      <c r="AS2917" t="s"/>
      <c r="AT2917" t="s">
        <v>90</v>
      </c>
      <c r="AU2917" t="s"/>
      <c r="AV2917" t="s"/>
      <c r="AW2917" t="s"/>
      <c r="AX2917" t="s"/>
      <c r="AY2917" t="n">
        <v>2311952</v>
      </c>
      <c r="AZ2917" t="s">
        <v>722</v>
      </c>
      <c r="BA2917" t="s"/>
      <c r="BB2917" t="n">
        <v>110961</v>
      </c>
      <c r="BC2917" t="n">
        <v>53.516545786348</v>
      </c>
      <c r="BD2917" t="n">
        <v>53.516545786348</v>
      </c>
      <c r="BE2917" t="s"/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92</v>
      </c>
    </row>
    <row r="2918" spans="1:70">
      <c r="A2918" t="s">
        <v>70</v>
      </c>
      <c r="B2918" t="s">
        <v>71</v>
      </c>
      <c r="C2918" t="s">
        <v>72</v>
      </c>
      <c r="D2918" t="n">
        <v>2</v>
      </c>
      <c r="E2918" t="s">
        <v>720</v>
      </c>
      <c r="F2918" t="n">
        <v>-1</v>
      </c>
      <c r="G2918" t="s">
        <v>74</v>
      </c>
      <c r="H2918" t="s">
        <v>75</v>
      </c>
      <c r="I2918" t="s"/>
      <c r="J2918" t="s">
        <v>74</v>
      </c>
      <c r="K2918" t="n">
        <v>89</v>
      </c>
      <c r="L2918" t="s">
        <v>76</v>
      </c>
      <c r="M2918" t="s"/>
      <c r="N2918" t="s">
        <v>724</v>
      </c>
      <c r="O2918" t="s">
        <v>78</v>
      </c>
      <c r="P2918" t="s">
        <v>720</v>
      </c>
      <c r="Q2918" t="s"/>
      <c r="R2918" t="s">
        <v>95</v>
      </c>
      <c r="S2918" t="s">
        <v>249</v>
      </c>
      <c r="T2918" t="s">
        <v>81</v>
      </c>
      <c r="U2918" t="s">
        <v>82</v>
      </c>
      <c r="V2918" t="s">
        <v>83</v>
      </c>
      <c r="W2918" t="s">
        <v>84</v>
      </c>
      <c r="X2918" t="s"/>
      <c r="Y2918" t="s">
        <v>85</v>
      </c>
      <c r="Z2918">
        <f>HYPERLINK("https://hotel-media.eclerx.com/savepage/tk_15468538374680545_sr_273.html","info")</f>
        <v/>
      </c>
      <c r="AA2918" t="n">
        <v>-2311952</v>
      </c>
      <c r="AB2918" t="s"/>
      <c r="AC2918" t="s"/>
      <c r="AD2918" t="s">
        <v>86</v>
      </c>
      <c r="AE2918" t="s"/>
      <c r="AF2918" t="s"/>
      <c r="AG2918" t="s"/>
      <c r="AH2918" t="s"/>
      <c r="AI2918" t="s"/>
      <c r="AJ2918" t="s"/>
      <c r="AK2918" t="s">
        <v>87</v>
      </c>
      <c r="AL2918" t="s"/>
      <c r="AM2918" t="s"/>
      <c r="AN2918" t="s">
        <v>87</v>
      </c>
      <c r="AO2918" t="s"/>
      <c r="AP2918" t="n">
        <v>90</v>
      </c>
      <c r="AQ2918" t="s">
        <v>88</v>
      </c>
      <c r="AR2918" t="s">
        <v>89</v>
      </c>
      <c r="AS2918" t="s"/>
      <c r="AT2918" t="s">
        <v>90</v>
      </c>
      <c r="AU2918" t="s"/>
      <c r="AV2918" t="s"/>
      <c r="AW2918" t="s"/>
      <c r="AX2918" t="s"/>
      <c r="AY2918" t="n">
        <v>2311952</v>
      </c>
      <c r="AZ2918" t="s">
        <v>722</v>
      </c>
      <c r="BA2918" t="s"/>
      <c r="BB2918" t="n">
        <v>110961</v>
      </c>
      <c r="BC2918" t="n">
        <v>53.516545786348</v>
      </c>
      <c r="BD2918" t="n">
        <v>53.516545786348</v>
      </c>
      <c r="BE2918" t="s"/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92</v>
      </c>
    </row>
    <row r="2919" spans="1:70">
      <c r="A2919" t="s">
        <v>70</v>
      </c>
      <c r="B2919" t="s">
        <v>71</v>
      </c>
      <c r="C2919" t="s">
        <v>72</v>
      </c>
      <c r="D2919" t="n">
        <v>2</v>
      </c>
      <c r="E2919" t="s">
        <v>720</v>
      </c>
      <c r="F2919" t="n">
        <v>-1</v>
      </c>
      <c r="G2919" t="s">
        <v>74</v>
      </c>
      <c r="H2919" t="s">
        <v>75</v>
      </c>
      <c r="I2919" t="s"/>
      <c r="J2919" t="s">
        <v>74</v>
      </c>
      <c r="K2919" t="n">
        <v>99</v>
      </c>
      <c r="L2919" t="s">
        <v>76</v>
      </c>
      <c r="M2919" t="s"/>
      <c r="N2919" t="s">
        <v>725</v>
      </c>
      <c r="O2919" t="s">
        <v>78</v>
      </c>
      <c r="P2919" t="s">
        <v>720</v>
      </c>
      <c r="Q2919" t="s"/>
      <c r="R2919" t="s">
        <v>95</v>
      </c>
      <c r="S2919" t="s">
        <v>142</v>
      </c>
      <c r="T2919" t="s">
        <v>81</v>
      </c>
      <c r="U2919" t="s">
        <v>82</v>
      </c>
      <c r="V2919" t="s">
        <v>83</v>
      </c>
      <c r="W2919" t="s">
        <v>84</v>
      </c>
      <c r="X2919" t="s"/>
      <c r="Y2919" t="s">
        <v>85</v>
      </c>
      <c r="Z2919">
        <f>HYPERLINK("https://hotel-media.eclerx.com/savepage/tk_15468538374680545_sr_273.html","info")</f>
        <v/>
      </c>
      <c r="AA2919" t="n">
        <v>-2311952</v>
      </c>
      <c r="AB2919" t="s"/>
      <c r="AC2919" t="s"/>
      <c r="AD2919" t="s">
        <v>86</v>
      </c>
      <c r="AE2919" t="s"/>
      <c r="AF2919" t="s"/>
      <c r="AG2919" t="s"/>
      <c r="AH2919" t="s"/>
      <c r="AI2919" t="s"/>
      <c r="AJ2919" t="s"/>
      <c r="AK2919" t="s">
        <v>87</v>
      </c>
      <c r="AL2919" t="s"/>
      <c r="AM2919" t="s"/>
      <c r="AN2919" t="s">
        <v>87</v>
      </c>
      <c r="AO2919" t="s"/>
      <c r="AP2919" t="n">
        <v>90</v>
      </c>
      <c r="AQ2919" t="s">
        <v>88</v>
      </c>
      <c r="AR2919" t="s">
        <v>89</v>
      </c>
      <c r="AS2919" t="s"/>
      <c r="AT2919" t="s">
        <v>90</v>
      </c>
      <c r="AU2919" t="s"/>
      <c r="AV2919" t="s"/>
      <c r="AW2919" t="s"/>
      <c r="AX2919" t="s"/>
      <c r="AY2919" t="n">
        <v>2311952</v>
      </c>
      <c r="AZ2919" t="s">
        <v>722</v>
      </c>
      <c r="BA2919" t="s"/>
      <c r="BB2919" t="n">
        <v>110961</v>
      </c>
      <c r="BC2919" t="n">
        <v>53.516545786348</v>
      </c>
      <c r="BD2919" t="n">
        <v>53.516545786348</v>
      </c>
      <c r="BE2919" t="s"/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92</v>
      </c>
    </row>
    <row r="2920" spans="1:70">
      <c r="A2920" t="s">
        <v>70</v>
      </c>
      <c r="B2920" t="s">
        <v>71</v>
      </c>
      <c r="C2920" t="s">
        <v>72</v>
      </c>
      <c r="D2920" t="n">
        <v>2</v>
      </c>
      <c r="E2920" t="s">
        <v>720</v>
      </c>
      <c r="F2920" t="n">
        <v>-1</v>
      </c>
      <c r="G2920" t="s">
        <v>74</v>
      </c>
      <c r="H2920" t="s">
        <v>75</v>
      </c>
      <c r="I2920" t="s"/>
      <c r="J2920" t="s">
        <v>74</v>
      </c>
      <c r="K2920" t="n">
        <v>109</v>
      </c>
      <c r="L2920" t="s">
        <v>76</v>
      </c>
      <c r="M2920" t="s"/>
      <c r="N2920" t="s">
        <v>726</v>
      </c>
      <c r="O2920" t="s">
        <v>78</v>
      </c>
      <c r="P2920" t="s">
        <v>720</v>
      </c>
      <c r="Q2920" t="s"/>
      <c r="R2920" t="s">
        <v>95</v>
      </c>
      <c r="S2920" t="s">
        <v>203</v>
      </c>
      <c r="T2920" t="s">
        <v>81</v>
      </c>
      <c r="U2920" t="s">
        <v>82</v>
      </c>
      <c r="V2920" t="s">
        <v>83</v>
      </c>
      <c r="W2920" t="s">
        <v>84</v>
      </c>
      <c r="X2920" t="s"/>
      <c r="Y2920" t="s">
        <v>85</v>
      </c>
      <c r="Z2920">
        <f>HYPERLINK("https://hotel-media.eclerx.com/savepage/tk_15468538374680545_sr_273.html","info")</f>
        <v/>
      </c>
      <c r="AA2920" t="n">
        <v>-2311952</v>
      </c>
      <c r="AB2920" t="s"/>
      <c r="AC2920" t="s"/>
      <c r="AD2920" t="s">
        <v>86</v>
      </c>
      <c r="AE2920" t="s"/>
      <c r="AF2920" t="s"/>
      <c r="AG2920" t="s"/>
      <c r="AH2920" t="s"/>
      <c r="AI2920" t="s"/>
      <c r="AJ2920" t="s"/>
      <c r="AK2920" t="s">
        <v>87</v>
      </c>
      <c r="AL2920" t="s"/>
      <c r="AM2920" t="s"/>
      <c r="AN2920" t="s">
        <v>87</v>
      </c>
      <c r="AO2920" t="s"/>
      <c r="AP2920" t="n">
        <v>90</v>
      </c>
      <c r="AQ2920" t="s">
        <v>88</v>
      </c>
      <c r="AR2920" t="s">
        <v>89</v>
      </c>
      <c r="AS2920" t="s"/>
      <c r="AT2920" t="s">
        <v>90</v>
      </c>
      <c r="AU2920" t="s"/>
      <c r="AV2920" t="s"/>
      <c r="AW2920" t="s"/>
      <c r="AX2920" t="s"/>
      <c r="AY2920" t="n">
        <v>2311952</v>
      </c>
      <c r="AZ2920" t="s">
        <v>722</v>
      </c>
      <c r="BA2920" t="s"/>
      <c r="BB2920" t="n">
        <v>110961</v>
      </c>
      <c r="BC2920" t="n">
        <v>53.516545786348</v>
      </c>
      <c r="BD2920" t="n">
        <v>53.516545786348</v>
      </c>
      <c r="BE2920" t="s"/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92</v>
      </c>
    </row>
    <row r="2921" spans="1:70">
      <c r="A2921" t="s">
        <v>70</v>
      </c>
      <c r="B2921" t="s">
        <v>71</v>
      </c>
      <c r="C2921" t="s">
        <v>72</v>
      </c>
      <c r="D2921" t="n">
        <v>2</v>
      </c>
      <c r="E2921" t="s">
        <v>720</v>
      </c>
      <c r="F2921" t="n">
        <v>-1</v>
      </c>
      <c r="G2921" t="s">
        <v>74</v>
      </c>
      <c r="H2921" t="s">
        <v>75</v>
      </c>
      <c r="I2921" t="s"/>
      <c r="J2921" t="s">
        <v>74</v>
      </c>
      <c r="K2921" t="n">
        <v>109</v>
      </c>
      <c r="L2921" t="s">
        <v>76</v>
      </c>
      <c r="M2921" t="s"/>
      <c r="N2921" t="s">
        <v>727</v>
      </c>
      <c r="O2921" t="s">
        <v>78</v>
      </c>
      <c r="P2921" t="s">
        <v>720</v>
      </c>
      <c r="Q2921" t="s"/>
      <c r="R2921" t="s">
        <v>95</v>
      </c>
      <c r="S2921" t="s">
        <v>203</v>
      </c>
      <c r="T2921" t="s">
        <v>81</v>
      </c>
      <c r="U2921" t="s">
        <v>82</v>
      </c>
      <c r="V2921" t="s">
        <v>83</v>
      </c>
      <c r="W2921" t="s">
        <v>84</v>
      </c>
      <c r="X2921" t="s"/>
      <c r="Y2921" t="s">
        <v>85</v>
      </c>
      <c r="Z2921">
        <f>HYPERLINK("https://hotel-media.eclerx.com/savepage/tk_15468538374680545_sr_273.html","info")</f>
        <v/>
      </c>
      <c r="AA2921" t="n">
        <v>-2311952</v>
      </c>
      <c r="AB2921" t="s"/>
      <c r="AC2921" t="s"/>
      <c r="AD2921" t="s">
        <v>86</v>
      </c>
      <c r="AE2921" t="s"/>
      <c r="AF2921" t="s"/>
      <c r="AG2921" t="s"/>
      <c r="AH2921" t="s"/>
      <c r="AI2921" t="s"/>
      <c r="AJ2921" t="s"/>
      <c r="AK2921" t="s">
        <v>87</v>
      </c>
      <c r="AL2921" t="s"/>
      <c r="AM2921" t="s"/>
      <c r="AN2921" t="s">
        <v>87</v>
      </c>
      <c r="AO2921" t="s"/>
      <c r="AP2921" t="n">
        <v>90</v>
      </c>
      <c r="AQ2921" t="s">
        <v>88</v>
      </c>
      <c r="AR2921" t="s">
        <v>89</v>
      </c>
      <c r="AS2921" t="s"/>
      <c r="AT2921" t="s">
        <v>90</v>
      </c>
      <c r="AU2921" t="s"/>
      <c r="AV2921" t="s"/>
      <c r="AW2921" t="s"/>
      <c r="AX2921" t="s"/>
      <c r="AY2921" t="n">
        <v>2311952</v>
      </c>
      <c r="AZ2921" t="s">
        <v>722</v>
      </c>
      <c r="BA2921" t="s"/>
      <c r="BB2921" t="n">
        <v>110961</v>
      </c>
      <c r="BC2921" t="n">
        <v>53.516545786348</v>
      </c>
      <c r="BD2921" t="n">
        <v>53.516545786348</v>
      </c>
      <c r="BE2921" t="s"/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92</v>
      </c>
    </row>
    <row r="2922" spans="1:70">
      <c r="A2922" t="s">
        <v>70</v>
      </c>
      <c r="B2922" t="s">
        <v>71</v>
      </c>
      <c r="C2922" t="s">
        <v>72</v>
      </c>
      <c r="D2922" t="n">
        <v>2</v>
      </c>
      <c r="E2922" t="s">
        <v>720</v>
      </c>
      <c r="F2922" t="n">
        <v>-1</v>
      </c>
      <c r="G2922" t="s">
        <v>74</v>
      </c>
      <c r="H2922" t="s">
        <v>75</v>
      </c>
      <c r="I2922" t="s"/>
      <c r="J2922" t="s">
        <v>74</v>
      </c>
      <c r="K2922" t="n">
        <v>119</v>
      </c>
      <c r="L2922" t="s">
        <v>76</v>
      </c>
      <c r="M2922" t="s"/>
      <c r="N2922" t="s">
        <v>728</v>
      </c>
      <c r="O2922" t="s">
        <v>78</v>
      </c>
      <c r="P2922" t="s">
        <v>720</v>
      </c>
      <c r="Q2922" t="s"/>
      <c r="R2922" t="s">
        <v>95</v>
      </c>
      <c r="S2922" t="s">
        <v>204</v>
      </c>
      <c r="T2922" t="s">
        <v>81</v>
      </c>
      <c r="U2922" t="s">
        <v>82</v>
      </c>
      <c r="V2922" t="s">
        <v>83</v>
      </c>
      <c r="W2922" t="s">
        <v>84</v>
      </c>
      <c r="X2922" t="s"/>
      <c r="Y2922" t="s">
        <v>85</v>
      </c>
      <c r="Z2922">
        <f>HYPERLINK("https://hotel-media.eclerx.com/savepage/tk_15468538374680545_sr_273.html","info")</f>
        <v/>
      </c>
      <c r="AA2922" t="n">
        <v>-2311952</v>
      </c>
      <c r="AB2922" t="s"/>
      <c r="AC2922" t="s"/>
      <c r="AD2922" t="s">
        <v>86</v>
      </c>
      <c r="AE2922" t="s"/>
      <c r="AF2922" t="s"/>
      <c r="AG2922" t="s"/>
      <c r="AH2922" t="s"/>
      <c r="AI2922" t="s"/>
      <c r="AJ2922" t="s"/>
      <c r="AK2922" t="s">
        <v>87</v>
      </c>
      <c r="AL2922" t="s"/>
      <c r="AM2922" t="s"/>
      <c r="AN2922" t="s">
        <v>87</v>
      </c>
      <c r="AO2922" t="s"/>
      <c r="AP2922" t="n">
        <v>90</v>
      </c>
      <c r="AQ2922" t="s">
        <v>88</v>
      </c>
      <c r="AR2922" t="s">
        <v>89</v>
      </c>
      <c r="AS2922" t="s"/>
      <c r="AT2922" t="s">
        <v>90</v>
      </c>
      <c r="AU2922" t="s"/>
      <c r="AV2922" t="s"/>
      <c r="AW2922" t="s"/>
      <c r="AX2922" t="s"/>
      <c r="AY2922" t="n">
        <v>2311952</v>
      </c>
      <c r="AZ2922" t="s">
        <v>722</v>
      </c>
      <c r="BA2922" t="s"/>
      <c r="BB2922" t="n">
        <v>110961</v>
      </c>
      <c r="BC2922" t="n">
        <v>53.516545786348</v>
      </c>
      <c r="BD2922" t="n">
        <v>53.516545786348</v>
      </c>
      <c r="BE2922" t="s"/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92</v>
      </c>
    </row>
    <row r="2923" spans="1:70">
      <c r="A2923" t="s">
        <v>70</v>
      </c>
      <c r="B2923" t="s">
        <v>71</v>
      </c>
      <c r="C2923" t="s">
        <v>72</v>
      </c>
      <c r="D2923" t="n">
        <v>2</v>
      </c>
      <c r="E2923" t="s">
        <v>720</v>
      </c>
      <c r="F2923" t="n">
        <v>-1</v>
      </c>
      <c r="G2923" t="s">
        <v>74</v>
      </c>
      <c r="H2923" t="s">
        <v>75</v>
      </c>
      <c r="I2923" t="s"/>
      <c r="J2923" t="s">
        <v>74</v>
      </c>
      <c r="K2923" t="n">
        <v>119</v>
      </c>
      <c r="L2923" t="s">
        <v>76</v>
      </c>
      <c r="M2923" t="s"/>
      <c r="N2923" t="s">
        <v>729</v>
      </c>
      <c r="O2923" t="s">
        <v>78</v>
      </c>
      <c r="P2923" t="s">
        <v>720</v>
      </c>
      <c r="Q2923" t="s"/>
      <c r="R2923" t="s">
        <v>95</v>
      </c>
      <c r="S2923" t="s">
        <v>204</v>
      </c>
      <c r="T2923" t="s">
        <v>81</v>
      </c>
      <c r="U2923" t="s">
        <v>82</v>
      </c>
      <c r="V2923" t="s">
        <v>83</v>
      </c>
      <c r="W2923" t="s">
        <v>84</v>
      </c>
      <c r="X2923" t="s"/>
      <c r="Y2923" t="s">
        <v>85</v>
      </c>
      <c r="Z2923">
        <f>HYPERLINK("https://hotel-media.eclerx.com/savepage/tk_15468538374680545_sr_273.html","info")</f>
        <v/>
      </c>
      <c r="AA2923" t="n">
        <v>-2311952</v>
      </c>
      <c r="AB2923" t="s"/>
      <c r="AC2923" t="s"/>
      <c r="AD2923" t="s">
        <v>86</v>
      </c>
      <c r="AE2923" t="s"/>
      <c r="AF2923" t="s"/>
      <c r="AG2923" t="s"/>
      <c r="AH2923" t="s"/>
      <c r="AI2923" t="s"/>
      <c r="AJ2923" t="s"/>
      <c r="AK2923" t="s">
        <v>87</v>
      </c>
      <c r="AL2923" t="s"/>
      <c r="AM2923" t="s"/>
      <c r="AN2923" t="s">
        <v>87</v>
      </c>
      <c r="AO2923" t="s"/>
      <c r="AP2923" t="n">
        <v>90</v>
      </c>
      <c r="AQ2923" t="s">
        <v>88</v>
      </c>
      <c r="AR2923" t="s">
        <v>89</v>
      </c>
      <c r="AS2923" t="s"/>
      <c r="AT2923" t="s">
        <v>90</v>
      </c>
      <c r="AU2923" t="s"/>
      <c r="AV2923" t="s"/>
      <c r="AW2923" t="s"/>
      <c r="AX2923" t="s"/>
      <c r="AY2923" t="n">
        <v>2311952</v>
      </c>
      <c r="AZ2923" t="s">
        <v>722</v>
      </c>
      <c r="BA2923" t="s"/>
      <c r="BB2923" t="n">
        <v>110961</v>
      </c>
      <c r="BC2923" t="n">
        <v>53.516545786348</v>
      </c>
      <c r="BD2923" t="n">
        <v>53.516545786348</v>
      </c>
      <c r="BE2923" t="s"/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92</v>
      </c>
    </row>
    <row r="2924" spans="1:70">
      <c r="A2924" t="s">
        <v>70</v>
      </c>
      <c r="B2924" t="s">
        <v>71</v>
      </c>
      <c r="C2924" t="s">
        <v>72</v>
      </c>
      <c r="D2924" t="n">
        <v>2</v>
      </c>
      <c r="E2924" t="s">
        <v>720</v>
      </c>
      <c r="F2924" t="n">
        <v>-1</v>
      </c>
      <c r="G2924" t="s">
        <v>74</v>
      </c>
      <c r="H2924" t="s">
        <v>75</v>
      </c>
      <c r="I2924" t="s"/>
      <c r="J2924" t="s">
        <v>74</v>
      </c>
      <c r="K2924" t="n">
        <v>119</v>
      </c>
      <c r="L2924" t="s">
        <v>76</v>
      </c>
      <c r="M2924" t="s"/>
      <c r="N2924" t="s">
        <v>730</v>
      </c>
      <c r="O2924" t="s">
        <v>78</v>
      </c>
      <c r="P2924" t="s">
        <v>720</v>
      </c>
      <c r="Q2924" t="s"/>
      <c r="R2924" t="s">
        <v>95</v>
      </c>
      <c r="S2924" t="s">
        <v>204</v>
      </c>
      <c r="T2924" t="s">
        <v>81</v>
      </c>
      <c r="U2924" t="s">
        <v>82</v>
      </c>
      <c r="V2924" t="s">
        <v>83</v>
      </c>
      <c r="W2924" t="s">
        <v>84</v>
      </c>
      <c r="X2924" t="s"/>
      <c r="Y2924" t="s">
        <v>85</v>
      </c>
      <c r="Z2924">
        <f>HYPERLINK("https://hotel-media.eclerx.com/savepage/tk_15468538374680545_sr_273.html","info")</f>
        <v/>
      </c>
      <c r="AA2924" t="n">
        <v>-2311952</v>
      </c>
      <c r="AB2924" t="s"/>
      <c r="AC2924" t="s"/>
      <c r="AD2924" t="s">
        <v>86</v>
      </c>
      <c r="AE2924" t="s"/>
      <c r="AF2924" t="s"/>
      <c r="AG2924" t="s"/>
      <c r="AH2924" t="s"/>
      <c r="AI2924" t="s"/>
      <c r="AJ2924" t="s"/>
      <c r="AK2924" t="s">
        <v>87</v>
      </c>
      <c r="AL2924" t="s"/>
      <c r="AM2924" t="s"/>
      <c r="AN2924" t="s">
        <v>87</v>
      </c>
      <c r="AO2924" t="s"/>
      <c r="AP2924" t="n">
        <v>90</v>
      </c>
      <c r="AQ2924" t="s">
        <v>88</v>
      </c>
      <c r="AR2924" t="s">
        <v>89</v>
      </c>
      <c r="AS2924" t="s"/>
      <c r="AT2924" t="s">
        <v>90</v>
      </c>
      <c r="AU2924" t="s"/>
      <c r="AV2924" t="s"/>
      <c r="AW2924" t="s"/>
      <c r="AX2924" t="s"/>
      <c r="AY2924" t="n">
        <v>2311952</v>
      </c>
      <c r="AZ2924" t="s">
        <v>722</v>
      </c>
      <c r="BA2924" t="s"/>
      <c r="BB2924" t="n">
        <v>110961</v>
      </c>
      <c r="BC2924" t="n">
        <v>53.516545786348</v>
      </c>
      <c r="BD2924" t="n">
        <v>53.516545786348</v>
      </c>
      <c r="BE2924" t="s"/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92</v>
      </c>
    </row>
    <row r="2925" spans="1:70">
      <c r="A2925" t="s">
        <v>70</v>
      </c>
      <c r="B2925" t="s">
        <v>71</v>
      </c>
      <c r="C2925" t="s">
        <v>72</v>
      </c>
      <c r="D2925" t="n">
        <v>2</v>
      </c>
      <c r="E2925" t="s">
        <v>720</v>
      </c>
      <c r="F2925" t="n">
        <v>-1</v>
      </c>
      <c r="G2925" t="s">
        <v>74</v>
      </c>
      <c r="H2925" t="s">
        <v>75</v>
      </c>
      <c r="I2925" t="s"/>
      <c r="J2925" t="s">
        <v>74</v>
      </c>
      <c r="K2925" t="n">
        <v>139</v>
      </c>
      <c r="L2925" t="s">
        <v>76</v>
      </c>
      <c r="M2925" t="s"/>
      <c r="N2925" t="s">
        <v>348</v>
      </c>
      <c r="O2925" t="s">
        <v>78</v>
      </c>
      <c r="P2925" t="s">
        <v>720</v>
      </c>
      <c r="Q2925" t="s"/>
      <c r="R2925" t="s">
        <v>95</v>
      </c>
      <c r="S2925" t="s">
        <v>357</v>
      </c>
      <c r="T2925" t="s">
        <v>81</v>
      </c>
      <c r="U2925" t="s">
        <v>82</v>
      </c>
      <c r="V2925" t="s">
        <v>83</v>
      </c>
      <c r="W2925" t="s">
        <v>84</v>
      </c>
      <c r="X2925" t="s"/>
      <c r="Y2925" t="s">
        <v>85</v>
      </c>
      <c r="Z2925">
        <f>HYPERLINK("https://hotel-media.eclerx.com/savepage/tk_15468538374680545_sr_273.html","info")</f>
        <v/>
      </c>
      <c r="AA2925" t="n">
        <v>-2311952</v>
      </c>
      <c r="AB2925" t="s"/>
      <c r="AC2925" t="s"/>
      <c r="AD2925" t="s">
        <v>86</v>
      </c>
      <c r="AE2925" t="s"/>
      <c r="AF2925" t="s"/>
      <c r="AG2925" t="s"/>
      <c r="AH2925" t="s"/>
      <c r="AI2925" t="s"/>
      <c r="AJ2925" t="s"/>
      <c r="AK2925" t="s">
        <v>87</v>
      </c>
      <c r="AL2925" t="s"/>
      <c r="AM2925" t="s"/>
      <c r="AN2925" t="s">
        <v>87</v>
      </c>
      <c r="AO2925" t="s"/>
      <c r="AP2925" t="n">
        <v>90</v>
      </c>
      <c r="AQ2925" t="s">
        <v>88</v>
      </c>
      <c r="AR2925" t="s">
        <v>123</v>
      </c>
      <c r="AS2925" t="s"/>
      <c r="AT2925" t="s">
        <v>90</v>
      </c>
      <c r="AU2925" t="s"/>
      <c r="AV2925" t="s"/>
      <c r="AW2925" t="s"/>
      <c r="AX2925" t="s"/>
      <c r="AY2925" t="n">
        <v>2311952</v>
      </c>
      <c r="AZ2925" t="s">
        <v>722</v>
      </c>
      <c r="BA2925" t="s"/>
      <c r="BB2925" t="n">
        <v>110961</v>
      </c>
      <c r="BC2925" t="n">
        <v>53.516545786348</v>
      </c>
      <c r="BD2925" t="n">
        <v>53.516545786348</v>
      </c>
      <c r="BE2925" t="s"/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92</v>
      </c>
    </row>
    <row r="2926" spans="1:70">
      <c r="A2926" t="s">
        <v>70</v>
      </c>
      <c r="B2926" t="s">
        <v>71</v>
      </c>
      <c r="C2926" t="s">
        <v>72</v>
      </c>
      <c r="D2926" t="n">
        <v>2</v>
      </c>
      <c r="E2926" t="s">
        <v>731</v>
      </c>
      <c r="F2926" t="n">
        <v>-1</v>
      </c>
      <c r="G2926" t="s">
        <v>74</v>
      </c>
      <c r="H2926" t="s">
        <v>75</v>
      </c>
      <c r="I2926" t="s"/>
      <c r="J2926" t="s">
        <v>74</v>
      </c>
      <c r="K2926" t="n">
        <v>79</v>
      </c>
      <c r="L2926" t="s">
        <v>76</v>
      </c>
      <c r="M2926" t="s"/>
      <c r="N2926" t="s">
        <v>732</v>
      </c>
      <c r="O2926" t="s">
        <v>78</v>
      </c>
      <c r="P2926" t="s">
        <v>731</v>
      </c>
      <c r="Q2926" t="s"/>
      <c r="R2926" t="s">
        <v>95</v>
      </c>
      <c r="S2926" t="s">
        <v>345</v>
      </c>
      <c r="T2926" t="s">
        <v>81</v>
      </c>
      <c r="U2926" t="s">
        <v>82</v>
      </c>
      <c r="V2926" t="s">
        <v>83</v>
      </c>
      <c r="W2926" t="s">
        <v>97</v>
      </c>
      <c r="X2926" t="s"/>
      <c r="Y2926" t="s">
        <v>85</v>
      </c>
      <c r="Z2926">
        <f>HYPERLINK("https://hotel-media.eclerx.com/savepage/tk_1546853873925701_sr_273.html","info")</f>
        <v/>
      </c>
      <c r="AA2926" t="n">
        <v>-3508411</v>
      </c>
      <c r="AB2926" t="s"/>
      <c r="AC2926" t="s"/>
      <c r="AD2926" t="s">
        <v>86</v>
      </c>
      <c r="AE2926" t="s"/>
      <c r="AF2926" t="s"/>
      <c r="AG2926" t="s"/>
      <c r="AH2926" t="s"/>
      <c r="AI2926" t="s"/>
      <c r="AJ2926" t="s"/>
      <c r="AK2926" t="s">
        <v>87</v>
      </c>
      <c r="AL2926" t="s"/>
      <c r="AM2926" t="s"/>
      <c r="AN2926" t="s">
        <v>87</v>
      </c>
      <c r="AO2926" t="s"/>
      <c r="AP2926" t="n">
        <v>109</v>
      </c>
      <c r="AQ2926" t="s">
        <v>88</v>
      </c>
      <c r="AR2926" t="s">
        <v>89</v>
      </c>
      <c r="AS2926" t="s"/>
      <c r="AT2926" t="s">
        <v>90</v>
      </c>
      <c r="AU2926" t="s"/>
      <c r="AV2926" t="s"/>
      <c r="AW2926" t="s"/>
      <c r="AX2926" t="s"/>
      <c r="AY2926" t="n">
        <v>3508411</v>
      </c>
      <c r="AZ2926" t="s">
        <v>733</v>
      </c>
      <c r="BA2926" t="s"/>
      <c r="BB2926" t="n">
        <v>158899</v>
      </c>
      <c r="BC2926" t="n">
        <v>53.549981867334</v>
      </c>
      <c r="BD2926" t="n">
        <v>53.549981867334</v>
      </c>
      <c r="BE2926" t="s"/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92</v>
      </c>
    </row>
    <row r="2927" spans="1:70">
      <c r="A2927" t="s">
        <v>70</v>
      </c>
      <c r="B2927" t="s">
        <v>71</v>
      </c>
      <c r="C2927" t="s">
        <v>72</v>
      </c>
      <c r="D2927" t="n">
        <v>2</v>
      </c>
      <c r="E2927" t="s">
        <v>731</v>
      </c>
      <c r="F2927" t="n">
        <v>-1</v>
      </c>
      <c r="G2927" t="s">
        <v>74</v>
      </c>
      <c r="H2927" t="s">
        <v>75</v>
      </c>
      <c r="I2927" t="s"/>
      <c r="J2927" t="s">
        <v>74</v>
      </c>
      <c r="K2927" t="n">
        <v>81</v>
      </c>
      <c r="L2927" t="s">
        <v>76</v>
      </c>
      <c r="M2927" t="s"/>
      <c r="N2927" t="s">
        <v>125</v>
      </c>
      <c r="O2927" t="s">
        <v>78</v>
      </c>
      <c r="P2927" t="s">
        <v>731</v>
      </c>
      <c r="Q2927" t="s"/>
      <c r="R2927" t="s">
        <v>95</v>
      </c>
      <c r="S2927" t="s">
        <v>245</v>
      </c>
      <c r="T2927" t="s">
        <v>81</v>
      </c>
      <c r="U2927" t="s">
        <v>82</v>
      </c>
      <c r="V2927" t="s">
        <v>83</v>
      </c>
      <c r="W2927" t="s">
        <v>97</v>
      </c>
      <c r="X2927" t="s"/>
      <c r="Y2927" t="s">
        <v>85</v>
      </c>
      <c r="Z2927">
        <f>HYPERLINK("https://hotel-media.eclerx.com/savepage/tk_1546853873925701_sr_273.html","info")</f>
        <v/>
      </c>
      <c r="AA2927" t="n">
        <v>-3508411</v>
      </c>
      <c r="AB2927" t="s"/>
      <c r="AC2927" t="s"/>
      <c r="AD2927" t="s">
        <v>86</v>
      </c>
      <c r="AE2927" t="s"/>
      <c r="AF2927" t="s"/>
      <c r="AG2927" t="s"/>
      <c r="AH2927" t="s"/>
      <c r="AI2927" t="s"/>
      <c r="AJ2927" t="s"/>
      <c r="AK2927" t="s">
        <v>87</v>
      </c>
      <c r="AL2927" t="s"/>
      <c r="AM2927" t="s"/>
      <c r="AN2927" t="s">
        <v>87</v>
      </c>
      <c r="AO2927" t="s"/>
      <c r="AP2927" t="n">
        <v>109</v>
      </c>
      <c r="AQ2927" t="s">
        <v>88</v>
      </c>
      <c r="AR2927" t="s">
        <v>127</v>
      </c>
      <c r="AS2927" t="s"/>
      <c r="AT2927" t="s">
        <v>90</v>
      </c>
      <c r="AU2927" t="s"/>
      <c r="AV2927" t="s"/>
      <c r="AW2927" t="s"/>
      <c r="AX2927" t="s"/>
      <c r="AY2927" t="n">
        <v>3508411</v>
      </c>
      <c r="AZ2927" t="s">
        <v>733</v>
      </c>
      <c r="BA2927" t="s"/>
      <c r="BB2927" t="n">
        <v>158899</v>
      </c>
      <c r="BC2927" t="n">
        <v>53.549981867334</v>
      </c>
      <c r="BD2927" t="n">
        <v>53.549981867334</v>
      </c>
      <c r="BE2927" t="s"/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92</v>
      </c>
    </row>
    <row r="2928" spans="1:70">
      <c r="A2928" t="s">
        <v>70</v>
      </c>
      <c r="B2928" t="s">
        <v>71</v>
      </c>
      <c r="C2928" t="s">
        <v>72</v>
      </c>
      <c r="D2928" t="n">
        <v>2</v>
      </c>
      <c r="E2928" t="s">
        <v>731</v>
      </c>
      <c r="F2928" t="n">
        <v>-1</v>
      </c>
      <c r="G2928" t="s">
        <v>74</v>
      </c>
      <c r="H2928" t="s">
        <v>75</v>
      </c>
      <c r="I2928" t="s"/>
      <c r="J2928" t="s">
        <v>74</v>
      </c>
      <c r="K2928" t="n">
        <v>82</v>
      </c>
      <c r="L2928" t="s">
        <v>76</v>
      </c>
      <c r="M2928" t="s"/>
      <c r="N2928" t="s">
        <v>329</v>
      </c>
      <c r="O2928" t="s">
        <v>78</v>
      </c>
      <c r="P2928" t="s">
        <v>731</v>
      </c>
      <c r="Q2928" t="s"/>
      <c r="R2928" t="s">
        <v>95</v>
      </c>
      <c r="S2928" t="s">
        <v>126</v>
      </c>
      <c r="T2928" t="s">
        <v>81</v>
      </c>
      <c r="U2928" t="s">
        <v>82</v>
      </c>
      <c r="V2928" t="s">
        <v>83</v>
      </c>
      <c r="W2928" t="s">
        <v>97</v>
      </c>
      <c r="X2928" t="s"/>
      <c r="Y2928" t="s">
        <v>85</v>
      </c>
      <c r="Z2928">
        <f>HYPERLINK("https://hotel-media.eclerx.com/savepage/tk_1546853873925701_sr_273.html","info")</f>
        <v/>
      </c>
      <c r="AA2928" t="n">
        <v>-3508411</v>
      </c>
      <c r="AB2928" t="s"/>
      <c r="AC2928" t="s"/>
      <c r="AD2928" t="s">
        <v>86</v>
      </c>
      <c r="AE2928" t="s"/>
      <c r="AF2928" t="s"/>
      <c r="AG2928" t="s"/>
      <c r="AH2928" t="s"/>
      <c r="AI2928" t="s"/>
      <c r="AJ2928" t="s"/>
      <c r="AK2928" t="s">
        <v>87</v>
      </c>
      <c r="AL2928" t="s"/>
      <c r="AM2928" t="s"/>
      <c r="AN2928" t="s">
        <v>87</v>
      </c>
      <c r="AO2928" t="s"/>
      <c r="AP2928" t="n">
        <v>109</v>
      </c>
      <c r="AQ2928" t="s">
        <v>88</v>
      </c>
      <c r="AR2928" t="s">
        <v>133</v>
      </c>
      <c r="AS2928" t="s"/>
      <c r="AT2928" t="s">
        <v>90</v>
      </c>
      <c r="AU2928" t="s"/>
      <c r="AV2928" t="s"/>
      <c r="AW2928" t="s"/>
      <c r="AX2928" t="s"/>
      <c r="AY2928" t="n">
        <v>3508411</v>
      </c>
      <c r="AZ2928" t="s">
        <v>733</v>
      </c>
      <c r="BA2928" t="s"/>
      <c r="BB2928" t="n">
        <v>158899</v>
      </c>
      <c r="BC2928" t="n">
        <v>53.549981867334</v>
      </c>
      <c r="BD2928" t="n">
        <v>53.549981867334</v>
      </c>
      <c r="BE2928" t="s"/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92</v>
      </c>
    </row>
    <row r="2929" spans="1:70">
      <c r="A2929" t="s">
        <v>70</v>
      </c>
      <c r="B2929" t="s">
        <v>71</v>
      </c>
      <c r="C2929" t="s">
        <v>72</v>
      </c>
      <c r="D2929" t="n">
        <v>2</v>
      </c>
      <c r="E2929" t="s">
        <v>731</v>
      </c>
      <c r="F2929" t="n">
        <v>-1</v>
      </c>
      <c r="G2929" t="s">
        <v>74</v>
      </c>
      <c r="H2929" t="s">
        <v>75</v>
      </c>
      <c r="I2929" t="s"/>
      <c r="J2929" t="s">
        <v>74</v>
      </c>
      <c r="K2929" t="n">
        <v>83</v>
      </c>
      <c r="L2929" t="s">
        <v>76</v>
      </c>
      <c r="M2929" t="s"/>
      <c r="N2929" t="s">
        <v>146</v>
      </c>
      <c r="O2929" t="s">
        <v>78</v>
      </c>
      <c r="P2929" t="s">
        <v>731</v>
      </c>
      <c r="Q2929" t="s"/>
      <c r="R2929" t="s">
        <v>95</v>
      </c>
      <c r="S2929" t="s">
        <v>198</v>
      </c>
      <c r="T2929" t="s">
        <v>81</v>
      </c>
      <c r="U2929" t="s">
        <v>82</v>
      </c>
      <c r="V2929" t="s">
        <v>83</v>
      </c>
      <c r="W2929" t="s">
        <v>97</v>
      </c>
      <c r="X2929" t="s"/>
      <c r="Y2929" t="s">
        <v>85</v>
      </c>
      <c r="Z2929">
        <f>HYPERLINK("https://hotel-media.eclerx.com/savepage/tk_1546853873925701_sr_273.html","info")</f>
        <v/>
      </c>
      <c r="AA2929" t="n">
        <v>-3508411</v>
      </c>
      <c r="AB2929" t="s"/>
      <c r="AC2929" t="s"/>
      <c r="AD2929" t="s">
        <v>86</v>
      </c>
      <c r="AE2929" t="s"/>
      <c r="AF2929" t="s"/>
      <c r="AG2929" t="s"/>
      <c r="AH2929" t="s"/>
      <c r="AI2929" t="s"/>
      <c r="AJ2929" t="s"/>
      <c r="AK2929" t="s">
        <v>87</v>
      </c>
      <c r="AL2929" t="s"/>
      <c r="AM2929" t="s"/>
      <c r="AN2929" t="s">
        <v>87</v>
      </c>
      <c r="AO2929" t="s"/>
      <c r="AP2929" t="n">
        <v>109</v>
      </c>
      <c r="AQ2929" t="s">
        <v>88</v>
      </c>
      <c r="AR2929" t="s">
        <v>133</v>
      </c>
      <c r="AS2929" t="s"/>
      <c r="AT2929" t="s">
        <v>90</v>
      </c>
      <c r="AU2929" t="s"/>
      <c r="AV2929" t="s"/>
      <c r="AW2929" t="s"/>
      <c r="AX2929" t="s"/>
      <c r="AY2929" t="n">
        <v>3508411</v>
      </c>
      <c r="AZ2929" t="s">
        <v>733</v>
      </c>
      <c r="BA2929" t="s"/>
      <c r="BB2929" t="n">
        <v>158899</v>
      </c>
      <c r="BC2929" t="n">
        <v>53.549981867334</v>
      </c>
      <c r="BD2929" t="n">
        <v>53.549981867334</v>
      </c>
      <c r="BE2929" t="s"/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92</v>
      </c>
    </row>
    <row r="2930" spans="1:70">
      <c r="A2930" t="s">
        <v>70</v>
      </c>
      <c r="B2930" t="s">
        <v>71</v>
      </c>
      <c r="C2930" t="s">
        <v>72</v>
      </c>
      <c r="D2930" t="n">
        <v>2</v>
      </c>
      <c r="E2930" t="s">
        <v>734</v>
      </c>
      <c r="F2930" t="n">
        <v>-1</v>
      </c>
      <c r="G2930" t="s">
        <v>74</v>
      </c>
      <c r="H2930" t="s">
        <v>75</v>
      </c>
      <c r="I2930" t="s"/>
      <c r="J2930" t="s">
        <v>74</v>
      </c>
      <c r="K2930" t="n">
        <v>94</v>
      </c>
      <c r="L2930" t="s">
        <v>76</v>
      </c>
      <c r="M2930" t="s"/>
      <c r="N2930" t="s">
        <v>137</v>
      </c>
      <c r="O2930" t="s">
        <v>78</v>
      </c>
      <c r="P2930" t="s">
        <v>734</v>
      </c>
      <c r="Q2930" t="s"/>
      <c r="R2930" t="s">
        <v>79</v>
      </c>
      <c r="S2930" t="s">
        <v>140</v>
      </c>
      <c r="T2930" t="s">
        <v>81</v>
      </c>
      <c r="U2930" t="s">
        <v>82</v>
      </c>
      <c r="V2930" t="s">
        <v>83</v>
      </c>
      <c r="W2930" t="s">
        <v>84</v>
      </c>
      <c r="X2930" t="s"/>
      <c r="Y2930" t="s">
        <v>85</v>
      </c>
      <c r="Z2930">
        <f>HYPERLINK("https://hotel-media.eclerx.com/savepage/tk_15468537748430467_sr_273.html","info")</f>
        <v/>
      </c>
      <c r="AA2930" t="n">
        <v>-10087213</v>
      </c>
      <c r="AB2930" t="s"/>
      <c r="AC2930" t="s"/>
      <c r="AD2930" t="s">
        <v>86</v>
      </c>
      <c r="AE2930" t="s"/>
      <c r="AF2930" t="s"/>
      <c r="AG2930" t="s"/>
      <c r="AH2930" t="s"/>
      <c r="AI2930" t="s"/>
      <c r="AJ2930" t="s"/>
      <c r="AK2930" t="s">
        <v>87</v>
      </c>
      <c r="AL2930" t="s"/>
      <c r="AM2930" t="s"/>
      <c r="AN2930" t="s">
        <v>87</v>
      </c>
      <c r="AO2930" t="s"/>
      <c r="AP2930" t="n">
        <v>58</v>
      </c>
      <c r="AQ2930" t="s">
        <v>88</v>
      </c>
      <c r="AR2930" t="s">
        <v>121</v>
      </c>
      <c r="AS2930" t="s"/>
      <c r="AT2930" t="s">
        <v>90</v>
      </c>
      <c r="AU2930" t="s"/>
      <c r="AV2930" t="s"/>
      <c r="AW2930" t="s"/>
      <c r="AX2930" t="s"/>
      <c r="AY2930" t="n">
        <v>10087213</v>
      </c>
      <c r="AZ2930" t="s">
        <v>91</v>
      </c>
      <c r="BA2930" t="s"/>
      <c r="BB2930" t="n">
        <v>39016</v>
      </c>
      <c r="BC2930" t="s"/>
      <c r="BD2930" t="s"/>
      <c r="BE2930" t="s"/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92</v>
      </c>
    </row>
    <row r="2931" spans="1:70">
      <c r="A2931" t="s">
        <v>70</v>
      </c>
      <c r="B2931" t="s">
        <v>71</v>
      </c>
      <c r="C2931" t="s">
        <v>72</v>
      </c>
      <c r="D2931" t="n">
        <v>2</v>
      </c>
      <c r="E2931" t="s">
        <v>734</v>
      </c>
      <c r="F2931" t="n">
        <v>-1</v>
      </c>
      <c r="G2931" t="s">
        <v>74</v>
      </c>
      <c r="H2931" t="s">
        <v>75</v>
      </c>
      <c r="I2931" t="s"/>
      <c r="J2931" t="s">
        <v>74</v>
      </c>
      <c r="K2931" t="n">
        <v>94</v>
      </c>
      <c r="L2931" t="s">
        <v>76</v>
      </c>
      <c r="M2931" t="s"/>
      <c r="N2931" t="s">
        <v>128</v>
      </c>
      <c r="O2931" t="s">
        <v>78</v>
      </c>
      <c r="P2931" t="s">
        <v>734</v>
      </c>
      <c r="Q2931" t="s"/>
      <c r="R2931" t="s">
        <v>79</v>
      </c>
      <c r="S2931" t="s">
        <v>140</v>
      </c>
      <c r="T2931" t="s">
        <v>81</v>
      </c>
      <c r="U2931" t="s">
        <v>82</v>
      </c>
      <c r="V2931" t="s">
        <v>83</v>
      </c>
      <c r="W2931" t="s">
        <v>84</v>
      </c>
      <c r="X2931" t="s"/>
      <c r="Y2931" t="s">
        <v>85</v>
      </c>
      <c r="Z2931">
        <f>HYPERLINK("https://hotel-media.eclerx.com/savepage/tk_15468537748430467_sr_273.html","info")</f>
        <v/>
      </c>
      <c r="AA2931" t="n">
        <v>-10087213</v>
      </c>
      <c r="AB2931" t="s"/>
      <c r="AC2931" t="s"/>
      <c r="AD2931" t="s">
        <v>86</v>
      </c>
      <c r="AE2931" t="s"/>
      <c r="AF2931" t="s"/>
      <c r="AG2931" t="s"/>
      <c r="AH2931" t="s"/>
      <c r="AI2931" t="s"/>
      <c r="AJ2931" t="s"/>
      <c r="AK2931" t="s">
        <v>87</v>
      </c>
      <c r="AL2931" t="s"/>
      <c r="AM2931" t="s"/>
      <c r="AN2931" t="s">
        <v>87</v>
      </c>
      <c r="AO2931" t="s"/>
      <c r="AP2931" t="n">
        <v>58</v>
      </c>
      <c r="AQ2931" t="s">
        <v>88</v>
      </c>
      <c r="AR2931" t="s">
        <v>124</v>
      </c>
      <c r="AS2931" t="s"/>
      <c r="AT2931" t="s">
        <v>90</v>
      </c>
      <c r="AU2931" t="s"/>
      <c r="AV2931" t="s"/>
      <c r="AW2931" t="s"/>
      <c r="AX2931" t="s"/>
      <c r="AY2931" t="n">
        <v>10087213</v>
      </c>
      <c r="AZ2931" t="s">
        <v>91</v>
      </c>
      <c r="BA2931" t="s"/>
      <c r="BB2931" t="n">
        <v>39016</v>
      </c>
      <c r="BC2931" t="s"/>
      <c r="BD2931" t="s"/>
      <c r="BE2931" t="s"/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92</v>
      </c>
    </row>
    <row r="2932" spans="1:70">
      <c r="A2932" t="s">
        <v>70</v>
      </c>
      <c r="B2932" t="s">
        <v>71</v>
      </c>
      <c r="C2932" t="s">
        <v>72</v>
      </c>
      <c r="D2932" t="n">
        <v>2</v>
      </c>
      <c r="E2932" t="s">
        <v>734</v>
      </c>
      <c r="F2932" t="n">
        <v>-1</v>
      </c>
      <c r="G2932" t="s">
        <v>74</v>
      </c>
      <c r="H2932" t="s">
        <v>75</v>
      </c>
      <c r="I2932" t="s"/>
      <c r="J2932" t="s">
        <v>74</v>
      </c>
      <c r="K2932" t="n">
        <v>94</v>
      </c>
      <c r="L2932" t="s">
        <v>76</v>
      </c>
      <c r="M2932" t="s"/>
      <c r="N2932" t="s">
        <v>128</v>
      </c>
      <c r="O2932" t="s">
        <v>78</v>
      </c>
      <c r="P2932" t="s">
        <v>734</v>
      </c>
      <c r="Q2932" t="s"/>
      <c r="R2932" t="s">
        <v>79</v>
      </c>
      <c r="S2932" t="s">
        <v>140</v>
      </c>
      <c r="T2932" t="s">
        <v>81</v>
      </c>
      <c r="U2932" t="s">
        <v>82</v>
      </c>
      <c r="V2932" t="s">
        <v>83</v>
      </c>
      <c r="W2932" t="s">
        <v>84</v>
      </c>
      <c r="X2932" t="s"/>
      <c r="Y2932" t="s">
        <v>85</v>
      </c>
      <c r="Z2932">
        <f>HYPERLINK("https://hotel-media.eclerx.com/savepage/tk_15468537748430467_sr_273.html","info")</f>
        <v/>
      </c>
      <c r="AA2932" t="n">
        <v>-10087213</v>
      </c>
      <c r="AB2932" t="s"/>
      <c r="AC2932" t="s"/>
      <c r="AD2932" t="s">
        <v>86</v>
      </c>
      <c r="AE2932" t="s"/>
      <c r="AF2932" t="s"/>
      <c r="AG2932" t="s"/>
      <c r="AH2932" t="s"/>
      <c r="AI2932" t="s"/>
      <c r="AJ2932" t="s"/>
      <c r="AK2932" t="s">
        <v>87</v>
      </c>
      <c r="AL2932" t="s"/>
      <c r="AM2932" t="s"/>
      <c r="AN2932" t="s">
        <v>87</v>
      </c>
      <c r="AO2932" t="s"/>
      <c r="AP2932" t="n">
        <v>58</v>
      </c>
      <c r="AQ2932" t="s">
        <v>88</v>
      </c>
      <c r="AR2932" t="s">
        <v>119</v>
      </c>
      <c r="AS2932" t="s"/>
      <c r="AT2932" t="s">
        <v>90</v>
      </c>
      <c r="AU2932" t="s"/>
      <c r="AV2932" t="s"/>
      <c r="AW2932" t="s"/>
      <c r="AX2932" t="s"/>
      <c r="AY2932" t="n">
        <v>10087213</v>
      </c>
      <c r="AZ2932" t="s">
        <v>91</v>
      </c>
      <c r="BA2932" t="s"/>
      <c r="BB2932" t="n">
        <v>39016</v>
      </c>
      <c r="BC2932" t="s"/>
      <c r="BD2932" t="s"/>
      <c r="BE2932" t="s"/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92</v>
      </c>
    </row>
    <row r="2933" spans="1:70">
      <c r="A2933" t="s">
        <v>70</v>
      </c>
      <c r="B2933" t="s">
        <v>71</v>
      </c>
      <c r="C2933" t="s">
        <v>72</v>
      </c>
      <c r="D2933" t="n">
        <v>2</v>
      </c>
      <c r="E2933" t="s">
        <v>734</v>
      </c>
      <c r="F2933" t="n">
        <v>-1</v>
      </c>
      <c r="G2933" t="s">
        <v>74</v>
      </c>
      <c r="H2933" t="s">
        <v>75</v>
      </c>
      <c r="I2933" t="s"/>
      <c r="J2933" t="s">
        <v>74</v>
      </c>
      <c r="K2933" t="n">
        <v>163</v>
      </c>
      <c r="L2933" t="s">
        <v>76</v>
      </c>
      <c r="M2933" t="s"/>
      <c r="N2933" t="s">
        <v>248</v>
      </c>
      <c r="O2933" t="s">
        <v>78</v>
      </c>
      <c r="P2933" t="s">
        <v>734</v>
      </c>
      <c r="Q2933" t="s"/>
      <c r="R2933" t="s">
        <v>79</v>
      </c>
      <c r="S2933" t="s">
        <v>429</v>
      </c>
      <c r="T2933" t="s">
        <v>81</v>
      </c>
      <c r="U2933" t="s">
        <v>82</v>
      </c>
      <c r="V2933" t="s">
        <v>83</v>
      </c>
      <c r="W2933" t="s">
        <v>84</v>
      </c>
      <c r="X2933" t="s"/>
      <c r="Y2933" t="s">
        <v>85</v>
      </c>
      <c r="Z2933">
        <f>HYPERLINK("https://hotel-media.eclerx.com/savepage/tk_15468537748430467_sr_273.html","info")</f>
        <v/>
      </c>
      <c r="AA2933" t="n">
        <v>-10087213</v>
      </c>
      <c r="AB2933" t="s"/>
      <c r="AC2933" t="s"/>
      <c r="AD2933" t="s">
        <v>86</v>
      </c>
      <c r="AE2933" t="s"/>
      <c r="AF2933" t="s"/>
      <c r="AG2933" t="s"/>
      <c r="AH2933" t="s"/>
      <c r="AI2933" t="s"/>
      <c r="AJ2933" t="s"/>
      <c r="AK2933" t="s">
        <v>87</v>
      </c>
      <c r="AL2933" t="s"/>
      <c r="AM2933" t="s"/>
      <c r="AN2933" t="s">
        <v>87</v>
      </c>
      <c r="AO2933" t="s"/>
      <c r="AP2933" t="n">
        <v>58</v>
      </c>
      <c r="AQ2933" t="s">
        <v>88</v>
      </c>
      <c r="AR2933" t="s">
        <v>123</v>
      </c>
      <c r="AS2933" t="s"/>
      <c r="AT2933" t="s">
        <v>90</v>
      </c>
      <c r="AU2933" t="s"/>
      <c r="AV2933" t="s"/>
      <c r="AW2933" t="s"/>
      <c r="AX2933" t="s"/>
      <c r="AY2933" t="n">
        <v>10087213</v>
      </c>
      <c r="AZ2933" t="s">
        <v>91</v>
      </c>
      <c r="BA2933" t="s"/>
      <c r="BB2933" t="n">
        <v>39016</v>
      </c>
      <c r="BC2933" t="s"/>
      <c r="BD2933" t="s"/>
      <c r="BE2933" t="s"/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92</v>
      </c>
    </row>
    <row r="2934" spans="1:70">
      <c r="A2934" t="s">
        <v>70</v>
      </c>
      <c r="B2934" t="s">
        <v>71</v>
      </c>
      <c r="C2934" t="s">
        <v>72</v>
      </c>
      <c r="D2934" t="n">
        <v>2</v>
      </c>
      <c r="E2934" t="s">
        <v>735</v>
      </c>
      <c r="F2934" t="n">
        <v>-1</v>
      </c>
      <c r="G2934" t="s">
        <v>74</v>
      </c>
      <c r="H2934" t="s">
        <v>75</v>
      </c>
      <c r="I2934" t="s"/>
      <c r="J2934" t="s">
        <v>74</v>
      </c>
      <c r="K2934" t="n">
        <v>96</v>
      </c>
      <c r="L2934" t="s">
        <v>76</v>
      </c>
      <c r="M2934" t="s"/>
      <c r="N2934" t="s">
        <v>134</v>
      </c>
      <c r="O2934" t="s">
        <v>78</v>
      </c>
      <c r="P2934" t="s">
        <v>735</v>
      </c>
      <c r="Q2934" t="s"/>
      <c r="R2934" t="s">
        <v>79</v>
      </c>
      <c r="S2934" t="s">
        <v>250</v>
      </c>
      <c r="T2934" t="s">
        <v>81</v>
      </c>
      <c r="U2934" t="s">
        <v>82</v>
      </c>
      <c r="V2934" t="s">
        <v>83</v>
      </c>
      <c r="W2934" t="s">
        <v>84</v>
      </c>
      <c r="X2934" t="s"/>
      <c r="Y2934" t="s">
        <v>85</v>
      </c>
      <c r="Z2934">
        <f>HYPERLINK("https://hotel-media.eclerx.com/savepage/tk_15468538235440392_sr_273.html","info")</f>
        <v/>
      </c>
      <c r="AA2934" t="n">
        <v>-10087215</v>
      </c>
      <c r="AB2934" t="s"/>
      <c r="AC2934" t="s"/>
      <c r="AD2934" t="s">
        <v>86</v>
      </c>
      <c r="AE2934" t="s"/>
      <c r="AF2934" t="s"/>
      <c r="AG2934" t="s"/>
      <c r="AH2934" t="s"/>
      <c r="AI2934" t="s"/>
      <c r="AJ2934" t="s"/>
      <c r="AK2934" t="s">
        <v>87</v>
      </c>
      <c r="AL2934" t="s"/>
      <c r="AM2934" t="s"/>
      <c r="AN2934" t="s">
        <v>87</v>
      </c>
      <c r="AO2934" t="s"/>
      <c r="AP2934" t="n">
        <v>83</v>
      </c>
      <c r="AQ2934" t="s">
        <v>88</v>
      </c>
      <c r="AR2934" t="s">
        <v>133</v>
      </c>
      <c r="AS2934" t="s"/>
      <c r="AT2934" t="s">
        <v>90</v>
      </c>
      <c r="AU2934" t="s"/>
      <c r="AV2934" t="s"/>
      <c r="AW2934" t="s"/>
      <c r="AX2934" t="s"/>
      <c r="AY2934" t="n">
        <v>10087215</v>
      </c>
      <c r="AZ2934" t="s">
        <v>91</v>
      </c>
      <c r="BA2934" t="s"/>
      <c r="BB2934" t="n">
        <v>41618</v>
      </c>
      <c r="BC2934" t="s"/>
      <c r="BD2934" t="s"/>
      <c r="BE2934" t="s"/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92</v>
      </c>
    </row>
    <row r="2935" spans="1:70">
      <c r="A2935" t="s">
        <v>70</v>
      </c>
      <c r="B2935" t="s">
        <v>71</v>
      </c>
      <c r="C2935" t="s">
        <v>72</v>
      </c>
      <c r="D2935" t="n">
        <v>2</v>
      </c>
      <c r="E2935" t="s">
        <v>735</v>
      </c>
      <c r="F2935" t="n">
        <v>-1</v>
      </c>
      <c r="G2935" t="s">
        <v>74</v>
      </c>
      <c r="H2935" t="s">
        <v>75</v>
      </c>
      <c r="I2935" t="s"/>
      <c r="J2935" t="s">
        <v>74</v>
      </c>
      <c r="K2935" t="n">
        <v>98</v>
      </c>
      <c r="L2935" t="s">
        <v>76</v>
      </c>
      <c r="M2935" t="s"/>
      <c r="N2935" t="s">
        <v>120</v>
      </c>
      <c r="O2935" t="s">
        <v>78</v>
      </c>
      <c r="P2935" t="s">
        <v>735</v>
      </c>
      <c r="Q2935" t="s"/>
      <c r="R2935" t="s">
        <v>79</v>
      </c>
      <c r="S2935" t="s">
        <v>103</v>
      </c>
      <c r="T2935" t="s">
        <v>81</v>
      </c>
      <c r="U2935" t="s">
        <v>82</v>
      </c>
      <c r="V2935" t="s">
        <v>83</v>
      </c>
      <c r="W2935" t="s">
        <v>84</v>
      </c>
      <c r="X2935" t="s"/>
      <c r="Y2935" t="s">
        <v>85</v>
      </c>
      <c r="Z2935">
        <f>HYPERLINK("https://hotel-media.eclerx.com/savepage/tk_15468538235440392_sr_273.html","info")</f>
        <v/>
      </c>
      <c r="AA2935" t="n">
        <v>-10087215</v>
      </c>
      <c r="AB2935" t="s"/>
      <c r="AC2935" t="s"/>
      <c r="AD2935" t="s">
        <v>86</v>
      </c>
      <c r="AE2935" t="s"/>
      <c r="AF2935" t="s"/>
      <c r="AG2935" t="s"/>
      <c r="AH2935" t="s"/>
      <c r="AI2935" t="s"/>
      <c r="AJ2935" t="s"/>
      <c r="AK2935" t="s">
        <v>87</v>
      </c>
      <c r="AL2935" t="s"/>
      <c r="AM2935" t="s"/>
      <c r="AN2935" t="s">
        <v>87</v>
      </c>
      <c r="AO2935" t="s"/>
      <c r="AP2935" t="n">
        <v>83</v>
      </c>
      <c r="AQ2935" t="s">
        <v>88</v>
      </c>
      <c r="AR2935" t="s">
        <v>121</v>
      </c>
      <c r="AS2935" t="s"/>
      <c r="AT2935" t="s">
        <v>90</v>
      </c>
      <c r="AU2935" t="s"/>
      <c r="AV2935" t="s"/>
      <c r="AW2935" t="s"/>
      <c r="AX2935" t="s"/>
      <c r="AY2935" t="n">
        <v>10087215</v>
      </c>
      <c r="AZ2935" t="s">
        <v>91</v>
      </c>
      <c r="BA2935" t="s"/>
      <c r="BB2935" t="n">
        <v>41618</v>
      </c>
      <c r="BC2935" t="s"/>
      <c r="BD2935" t="s"/>
      <c r="BE2935" t="s"/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92</v>
      </c>
    </row>
    <row r="2936" spans="1:70">
      <c r="A2936" t="s">
        <v>70</v>
      </c>
      <c r="B2936" t="s">
        <v>71</v>
      </c>
      <c r="C2936" t="s">
        <v>72</v>
      </c>
      <c r="D2936" t="n">
        <v>2</v>
      </c>
      <c r="E2936" t="s">
        <v>735</v>
      </c>
      <c r="F2936" t="n">
        <v>-1</v>
      </c>
      <c r="G2936" t="s">
        <v>74</v>
      </c>
      <c r="H2936" t="s">
        <v>75</v>
      </c>
      <c r="I2936" t="s"/>
      <c r="J2936" t="s">
        <v>74</v>
      </c>
      <c r="K2936" t="n">
        <v>98</v>
      </c>
      <c r="L2936" t="s">
        <v>76</v>
      </c>
      <c r="M2936" t="s"/>
      <c r="N2936" t="s">
        <v>117</v>
      </c>
      <c r="O2936" t="s">
        <v>78</v>
      </c>
      <c r="P2936" t="s">
        <v>735</v>
      </c>
      <c r="Q2936" t="s"/>
      <c r="R2936" t="s">
        <v>79</v>
      </c>
      <c r="S2936" t="s">
        <v>103</v>
      </c>
      <c r="T2936" t="s">
        <v>81</v>
      </c>
      <c r="U2936" t="s">
        <v>82</v>
      </c>
      <c r="V2936" t="s">
        <v>83</v>
      </c>
      <c r="W2936" t="s">
        <v>84</v>
      </c>
      <c r="X2936" t="s"/>
      <c r="Y2936" t="s">
        <v>85</v>
      </c>
      <c r="Z2936">
        <f>HYPERLINK("https://hotel-media.eclerx.com/savepage/tk_15468538235440392_sr_273.html","info")</f>
        <v/>
      </c>
      <c r="AA2936" t="n">
        <v>-10087215</v>
      </c>
      <c r="AB2936" t="s"/>
      <c r="AC2936" t="s"/>
      <c r="AD2936" t="s">
        <v>86</v>
      </c>
      <c r="AE2936" t="s"/>
      <c r="AF2936" t="s"/>
      <c r="AG2936" t="s"/>
      <c r="AH2936" t="s"/>
      <c r="AI2936" t="s"/>
      <c r="AJ2936" t="s"/>
      <c r="AK2936" t="s">
        <v>87</v>
      </c>
      <c r="AL2936" t="s"/>
      <c r="AM2936" t="s"/>
      <c r="AN2936" t="s">
        <v>87</v>
      </c>
      <c r="AO2936" t="s"/>
      <c r="AP2936" t="n">
        <v>83</v>
      </c>
      <c r="AQ2936" t="s">
        <v>88</v>
      </c>
      <c r="AR2936" t="s">
        <v>124</v>
      </c>
      <c r="AS2936" t="s"/>
      <c r="AT2936" t="s">
        <v>90</v>
      </c>
      <c r="AU2936" t="s"/>
      <c r="AV2936" t="s"/>
      <c r="AW2936" t="s"/>
      <c r="AX2936" t="s"/>
      <c r="AY2936" t="n">
        <v>10087215</v>
      </c>
      <c r="AZ2936" t="s">
        <v>91</v>
      </c>
      <c r="BA2936" t="s"/>
      <c r="BB2936" t="n">
        <v>41618</v>
      </c>
      <c r="BC2936" t="s"/>
      <c r="BD2936" t="s"/>
      <c r="BE2936" t="s"/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92</v>
      </c>
    </row>
    <row r="2937" spans="1:70">
      <c r="A2937" t="s">
        <v>70</v>
      </c>
      <c r="B2937" t="s">
        <v>71</v>
      </c>
      <c r="C2937" t="s">
        <v>72</v>
      </c>
      <c r="D2937" t="n">
        <v>2</v>
      </c>
      <c r="E2937" t="s">
        <v>735</v>
      </c>
      <c r="F2937" t="n">
        <v>-1</v>
      </c>
      <c r="G2937" t="s">
        <v>74</v>
      </c>
      <c r="H2937" t="s">
        <v>75</v>
      </c>
      <c r="I2937" t="s"/>
      <c r="J2937" t="s">
        <v>74</v>
      </c>
      <c r="K2937" t="n">
        <v>98</v>
      </c>
      <c r="L2937" t="s">
        <v>76</v>
      </c>
      <c r="M2937" t="s"/>
      <c r="N2937" t="s">
        <v>117</v>
      </c>
      <c r="O2937" t="s">
        <v>78</v>
      </c>
      <c r="P2937" t="s">
        <v>735</v>
      </c>
      <c r="Q2937" t="s"/>
      <c r="R2937" t="s">
        <v>79</v>
      </c>
      <c r="S2937" t="s">
        <v>103</v>
      </c>
      <c r="T2937" t="s">
        <v>81</v>
      </c>
      <c r="U2937" t="s">
        <v>82</v>
      </c>
      <c r="V2937" t="s">
        <v>83</v>
      </c>
      <c r="W2937" t="s">
        <v>84</v>
      </c>
      <c r="X2937" t="s"/>
      <c r="Y2937" t="s">
        <v>85</v>
      </c>
      <c r="Z2937">
        <f>HYPERLINK("https://hotel-media.eclerx.com/savepage/tk_15468538235440392_sr_273.html","info")</f>
        <v/>
      </c>
      <c r="AA2937" t="n">
        <v>-10087215</v>
      </c>
      <c r="AB2937" t="s"/>
      <c r="AC2937" t="s"/>
      <c r="AD2937" t="s">
        <v>86</v>
      </c>
      <c r="AE2937" t="s"/>
      <c r="AF2937" t="s"/>
      <c r="AG2937" t="s"/>
      <c r="AH2937" t="s"/>
      <c r="AI2937" t="s"/>
      <c r="AJ2937" t="s"/>
      <c r="AK2937" t="s">
        <v>87</v>
      </c>
      <c r="AL2937" t="s"/>
      <c r="AM2937" t="s"/>
      <c r="AN2937" t="s">
        <v>87</v>
      </c>
      <c r="AO2937" t="s"/>
      <c r="AP2937" t="n">
        <v>83</v>
      </c>
      <c r="AQ2937" t="s">
        <v>88</v>
      </c>
      <c r="AR2937" t="s">
        <v>119</v>
      </c>
      <c r="AS2937" t="s"/>
      <c r="AT2937" t="s">
        <v>90</v>
      </c>
      <c r="AU2937" t="s"/>
      <c r="AV2937" t="s"/>
      <c r="AW2937" t="s"/>
      <c r="AX2937" t="s"/>
      <c r="AY2937" t="n">
        <v>10087215</v>
      </c>
      <c r="AZ2937" t="s">
        <v>91</v>
      </c>
      <c r="BA2937" t="s"/>
      <c r="BB2937" t="n">
        <v>41618</v>
      </c>
      <c r="BC2937" t="s"/>
      <c r="BD2937" t="s"/>
      <c r="BE2937" t="s"/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92</v>
      </c>
    </row>
    <row r="2938" spans="1:70">
      <c r="A2938" t="s">
        <v>70</v>
      </c>
      <c r="B2938" t="s">
        <v>71</v>
      </c>
      <c r="C2938" t="s">
        <v>72</v>
      </c>
      <c r="D2938" t="n">
        <v>2</v>
      </c>
      <c r="E2938" t="s">
        <v>735</v>
      </c>
      <c r="F2938" t="n">
        <v>-1</v>
      </c>
      <c r="G2938" t="s">
        <v>74</v>
      </c>
      <c r="H2938" t="s">
        <v>75</v>
      </c>
      <c r="I2938" t="s"/>
      <c r="J2938" t="s">
        <v>74</v>
      </c>
      <c r="K2938" t="n">
        <v>110</v>
      </c>
      <c r="L2938" t="s">
        <v>76</v>
      </c>
      <c r="M2938" t="s"/>
      <c r="N2938" t="s">
        <v>128</v>
      </c>
      <c r="O2938" t="s">
        <v>78</v>
      </c>
      <c r="P2938" t="s">
        <v>735</v>
      </c>
      <c r="Q2938" t="s"/>
      <c r="R2938" t="s">
        <v>79</v>
      </c>
      <c r="S2938" t="s">
        <v>106</v>
      </c>
      <c r="T2938" t="s">
        <v>81</v>
      </c>
      <c r="U2938" t="s">
        <v>82</v>
      </c>
      <c r="V2938" t="s">
        <v>83</v>
      </c>
      <c r="W2938" t="s">
        <v>84</v>
      </c>
      <c r="X2938" t="s"/>
      <c r="Y2938" t="s">
        <v>85</v>
      </c>
      <c r="Z2938">
        <f>HYPERLINK("https://hotel-media.eclerx.com/savepage/tk_15468538235440392_sr_273.html","info")</f>
        <v/>
      </c>
      <c r="AA2938" t="n">
        <v>-10087215</v>
      </c>
      <c r="AB2938" t="s"/>
      <c r="AC2938" t="s"/>
      <c r="AD2938" t="s">
        <v>86</v>
      </c>
      <c r="AE2938" t="s"/>
      <c r="AF2938" t="s"/>
      <c r="AG2938" t="s"/>
      <c r="AH2938" t="s"/>
      <c r="AI2938" t="s"/>
      <c r="AJ2938" t="s"/>
      <c r="AK2938" t="s">
        <v>87</v>
      </c>
      <c r="AL2938" t="s"/>
      <c r="AM2938" t="s"/>
      <c r="AN2938" t="s">
        <v>87</v>
      </c>
      <c r="AO2938" t="s"/>
      <c r="AP2938" t="n">
        <v>83</v>
      </c>
      <c r="AQ2938" t="s">
        <v>88</v>
      </c>
      <c r="AR2938" t="s">
        <v>124</v>
      </c>
      <c r="AS2938" t="s"/>
      <c r="AT2938" t="s">
        <v>90</v>
      </c>
      <c r="AU2938" t="s"/>
      <c r="AV2938" t="s"/>
      <c r="AW2938" t="s"/>
      <c r="AX2938" t="s"/>
      <c r="AY2938" t="n">
        <v>10087215</v>
      </c>
      <c r="AZ2938" t="s">
        <v>91</v>
      </c>
      <c r="BA2938" t="s"/>
      <c r="BB2938" t="n">
        <v>41618</v>
      </c>
      <c r="BC2938" t="s"/>
      <c r="BD2938" t="s"/>
      <c r="BE2938" t="s"/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92</v>
      </c>
    </row>
    <row r="2939" spans="1:70">
      <c r="A2939" t="s">
        <v>70</v>
      </c>
      <c r="B2939" t="s">
        <v>71</v>
      </c>
      <c r="C2939" t="s">
        <v>72</v>
      </c>
      <c r="D2939" t="n">
        <v>2</v>
      </c>
      <c r="E2939" t="s">
        <v>735</v>
      </c>
      <c r="F2939" t="n">
        <v>-1</v>
      </c>
      <c r="G2939" t="s">
        <v>74</v>
      </c>
      <c r="H2939" t="s">
        <v>75</v>
      </c>
      <c r="I2939" t="s"/>
      <c r="J2939" t="s">
        <v>74</v>
      </c>
      <c r="K2939" t="n">
        <v>110</v>
      </c>
      <c r="L2939" t="s">
        <v>76</v>
      </c>
      <c r="M2939" t="s"/>
      <c r="N2939" t="s">
        <v>128</v>
      </c>
      <c r="O2939" t="s">
        <v>78</v>
      </c>
      <c r="P2939" t="s">
        <v>735</v>
      </c>
      <c r="Q2939" t="s"/>
      <c r="R2939" t="s">
        <v>79</v>
      </c>
      <c r="S2939" t="s">
        <v>106</v>
      </c>
      <c r="T2939" t="s">
        <v>81</v>
      </c>
      <c r="U2939" t="s">
        <v>82</v>
      </c>
      <c r="V2939" t="s">
        <v>83</v>
      </c>
      <c r="W2939" t="s">
        <v>84</v>
      </c>
      <c r="X2939" t="s"/>
      <c r="Y2939" t="s">
        <v>85</v>
      </c>
      <c r="Z2939">
        <f>HYPERLINK("https://hotel-media.eclerx.com/savepage/tk_15468538235440392_sr_273.html","info")</f>
        <v/>
      </c>
      <c r="AA2939" t="n">
        <v>-10087215</v>
      </c>
      <c r="AB2939" t="s"/>
      <c r="AC2939" t="s"/>
      <c r="AD2939" t="s">
        <v>86</v>
      </c>
      <c r="AE2939" t="s"/>
      <c r="AF2939" t="s"/>
      <c r="AG2939" t="s"/>
      <c r="AH2939" t="s"/>
      <c r="AI2939" t="s"/>
      <c r="AJ2939" t="s"/>
      <c r="AK2939" t="s">
        <v>87</v>
      </c>
      <c r="AL2939" t="s"/>
      <c r="AM2939" t="s"/>
      <c r="AN2939" t="s">
        <v>87</v>
      </c>
      <c r="AO2939" t="s"/>
      <c r="AP2939" t="n">
        <v>83</v>
      </c>
      <c r="AQ2939" t="s">
        <v>88</v>
      </c>
      <c r="AR2939" t="s">
        <v>119</v>
      </c>
      <c r="AS2939" t="s"/>
      <c r="AT2939" t="s">
        <v>90</v>
      </c>
      <c r="AU2939" t="s"/>
      <c r="AV2939" t="s"/>
      <c r="AW2939" t="s"/>
      <c r="AX2939" t="s"/>
      <c r="AY2939" t="n">
        <v>10087215</v>
      </c>
      <c r="AZ2939" t="s">
        <v>91</v>
      </c>
      <c r="BA2939" t="s"/>
      <c r="BB2939" t="n">
        <v>41618</v>
      </c>
      <c r="BC2939" t="s"/>
      <c r="BD2939" t="s"/>
      <c r="BE2939" t="s"/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92</v>
      </c>
    </row>
    <row r="2940" spans="1:70">
      <c r="A2940" t="s">
        <v>70</v>
      </c>
      <c r="B2940" t="s">
        <v>71</v>
      </c>
      <c r="C2940" t="s">
        <v>72</v>
      </c>
      <c r="D2940" t="n">
        <v>2</v>
      </c>
      <c r="E2940" t="s">
        <v>735</v>
      </c>
      <c r="F2940" t="n">
        <v>-1</v>
      </c>
      <c r="G2940" t="s">
        <v>74</v>
      </c>
      <c r="H2940" t="s">
        <v>75</v>
      </c>
      <c r="I2940" t="s"/>
      <c r="J2940" t="s">
        <v>74</v>
      </c>
      <c r="K2940" t="n">
        <v>110</v>
      </c>
      <c r="L2940" t="s">
        <v>76</v>
      </c>
      <c r="M2940" t="s"/>
      <c r="N2940" t="s">
        <v>137</v>
      </c>
      <c r="O2940" t="s">
        <v>78</v>
      </c>
      <c r="P2940" t="s">
        <v>735</v>
      </c>
      <c r="Q2940" t="s"/>
      <c r="R2940" t="s">
        <v>79</v>
      </c>
      <c r="S2940" t="s">
        <v>106</v>
      </c>
      <c r="T2940" t="s">
        <v>81</v>
      </c>
      <c r="U2940" t="s">
        <v>82</v>
      </c>
      <c r="V2940" t="s">
        <v>83</v>
      </c>
      <c r="W2940" t="s">
        <v>84</v>
      </c>
      <c r="X2940" t="s"/>
      <c r="Y2940" t="s">
        <v>85</v>
      </c>
      <c r="Z2940">
        <f>HYPERLINK("https://hotel-media.eclerx.com/savepage/tk_15468538235440392_sr_273.html","info")</f>
        <v/>
      </c>
      <c r="AA2940" t="n">
        <v>-10087215</v>
      </c>
      <c r="AB2940" t="s"/>
      <c r="AC2940" t="s"/>
      <c r="AD2940" t="s">
        <v>86</v>
      </c>
      <c r="AE2940" t="s"/>
      <c r="AF2940" t="s"/>
      <c r="AG2940" t="s"/>
      <c r="AH2940" t="s"/>
      <c r="AI2940" t="s"/>
      <c r="AJ2940" t="s"/>
      <c r="AK2940" t="s">
        <v>87</v>
      </c>
      <c r="AL2940" t="s"/>
      <c r="AM2940" t="s"/>
      <c r="AN2940" t="s">
        <v>87</v>
      </c>
      <c r="AO2940" t="s"/>
      <c r="AP2940" t="n">
        <v>83</v>
      </c>
      <c r="AQ2940" t="s">
        <v>88</v>
      </c>
      <c r="AR2940" t="s">
        <v>121</v>
      </c>
      <c r="AS2940" t="s"/>
      <c r="AT2940" t="s">
        <v>90</v>
      </c>
      <c r="AU2940" t="s"/>
      <c r="AV2940" t="s"/>
      <c r="AW2940" t="s"/>
      <c r="AX2940" t="s"/>
      <c r="AY2940" t="n">
        <v>10087215</v>
      </c>
      <c r="AZ2940" t="s">
        <v>91</v>
      </c>
      <c r="BA2940" t="s"/>
      <c r="BB2940" t="n">
        <v>41618</v>
      </c>
      <c r="BC2940" t="s"/>
      <c r="BD2940" t="s"/>
      <c r="BE2940" t="s"/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92</v>
      </c>
    </row>
    <row r="2941" spans="1:70">
      <c r="A2941" t="s">
        <v>70</v>
      </c>
      <c r="B2941" t="s">
        <v>71</v>
      </c>
      <c r="C2941" t="s">
        <v>72</v>
      </c>
      <c r="D2941" t="n">
        <v>2</v>
      </c>
      <c r="E2941" t="s">
        <v>736</v>
      </c>
      <c r="F2941" t="n">
        <v>-1</v>
      </c>
      <c r="G2941" t="s">
        <v>74</v>
      </c>
      <c r="H2941" t="s">
        <v>75</v>
      </c>
      <c r="I2941" t="s"/>
      <c r="J2941" t="s">
        <v>74</v>
      </c>
      <c r="K2941" t="n">
        <v>85</v>
      </c>
      <c r="L2941" t="s">
        <v>76</v>
      </c>
      <c r="M2941" t="s"/>
      <c r="N2941" t="s">
        <v>737</v>
      </c>
      <c r="O2941" t="s">
        <v>78</v>
      </c>
      <c r="P2941" t="s">
        <v>736</v>
      </c>
      <c r="Q2941" t="s"/>
      <c r="R2941" t="s">
        <v>95</v>
      </c>
      <c r="S2941" t="s">
        <v>129</v>
      </c>
      <c r="T2941" t="s">
        <v>81</v>
      </c>
      <c r="U2941" t="s">
        <v>82</v>
      </c>
      <c r="V2941" t="s">
        <v>83</v>
      </c>
      <c r="W2941" t="s">
        <v>84</v>
      </c>
      <c r="X2941" t="s"/>
      <c r="Y2941" t="s">
        <v>85</v>
      </c>
      <c r="Z2941">
        <f>HYPERLINK("https://hotel-media.eclerx.com/savepage/tk_15468538564047081_sr_273.html","info")</f>
        <v/>
      </c>
      <c r="AA2941" t="n">
        <v>-2311957</v>
      </c>
      <c r="AB2941" t="s"/>
      <c r="AC2941" t="s"/>
      <c r="AD2941" t="s">
        <v>86</v>
      </c>
      <c r="AE2941" t="s"/>
      <c r="AF2941" t="s"/>
      <c r="AG2941" t="s"/>
      <c r="AH2941" t="s"/>
      <c r="AI2941" t="s"/>
      <c r="AJ2941" t="s"/>
      <c r="AK2941" t="s">
        <v>87</v>
      </c>
      <c r="AL2941" t="s"/>
      <c r="AM2941" t="s"/>
      <c r="AN2941" t="s">
        <v>87</v>
      </c>
      <c r="AO2941" t="s"/>
      <c r="AP2941" t="n">
        <v>100</v>
      </c>
      <c r="AQ2941" t="s">
        <v>88</v>
      </c>
      <c r="AR2941" t="s">
        <v>123</v>
      </c>
      <c r="AS2941" t="s"/>
      <c r="AT2941" t="s">
        <v>90</v>
      </c>
      <c r="AU2941" t="s"/>
      <c r="AV2941" t="s"/>
      <c r="AW2941" t="s"/>
      <c r="AX2941" t="s"/>
      <c r="AY2941" t="n">
        <v>2311957</v>
      </c>
      <c r="AZ2941" t="s">
        <v>738</v>
      </c>
      <c r="BA2941" t="s"/>
      <c r="BB2941" t="n">
        <v>93849</v>
      </c>
      <c r="BC2941" t="n">
        <v>53.554567401643</v>
      </c>
      <c r="BD2941" t="n">
        <v>53.554567401643</v>
      </c>
      <c r="BE2941" t="s"/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92</v>
      </c>
    </row>
    <row r="2942" spans="1:70">
      <c r="A2942" t="s">
        <v>70</v>
      </c>
      <c r="B2942" t="s">
        <v>71</v>
      </c>
      <c r="C2942" t="s">
        <v>72</v>
      </c>
      <c r="D2942" t="n">
        <v>2</v>
      </c>
      <c r="E2942" t="s">
        <v>736</v>
      </c>
      <c r="F2942" t="n">
        <v>-1</v>
      </c>
      <c r="G2942" t="s">
        <v>74</v>
      </c>
      <c r="H2942" t="s">
        <v>75</v>
      </c>
      <c r="I2942" t="s"/>
      <c r="J2942" t="s">
        <v>74</v>
      </c>
      <c r="K2942" t="n">
        <v>87</v>
      </c>
      <c r="L2942" t="s">
        <v>76</v>
      </c>
      <c r="M2942" t="s"/>
      <c r="N2942" t="s">
        <v>134</v>
      </c>
      <c r="O2942" t="s">
        <v>78</v>
      </c>
      <c r="P2942" t="s">
        <v>736</v>
      </c>
      <c r="Q2942" t="s"/>
      <c r="R2942" t="s">
        <v>95</v>
      </c>
      <c r="S2942" t="s">
        <v>199</v>
      </c>
      <c r="T2942" t="s">
        <v>81</v>
      </c>
      <c r="U2942" t="s">
        <v>82</v>
      </c>
      <c r="V2942" t="s">
        <v>83</v>
      </c>
      <c r="W2942" t="s">
        <v>84</v>
      </c>
      <c r="X2942" t="s"/>
      <c r="Y2942" t="s">
        <v>85</v>
      </c>
      <c r="Z2942">
        <f>HYPERLINK("https://hotel-media.eclerx.com/savepage/tk_15468538564047081_sr_273.html","info")</f>
        <v/>
      </c>
      <c r="AA2942" t="n">
        <v>-2311957</v>
      </c>
      <c r="AB2942" t="s"/>
      <c r="AC2942" t="s"/>
      <c r="AD2942" t="s">
        <v>86</v>
      </c>
      <c r="AE2942" t="s"/>
      <c r="AF2942" t="s"/>
      <c r="AG2942" t="s"/>
      <c r="AH2942" t="s"/>
      <c r="AI2942" t="s"/>
      <c r="AJ2942" t="s"/>
      <c r="AK2942" t="s">
        <v>87</v>
      </c>
      <c r="AL2942" t="s"/>
      <c r="AM2942" t="s"/>
      <c r="AN2942" t="s">
        <v>87</v>
      </c>
      <c r="AO2942" t="s"/>
      <c r="AP2942" t="n">
        <v>100</v>
      </c>
      <c r="AQ2942" t="s">
        <v>88</v>
      </c>
      <c r="AR2942" t="s">
        <v>133</v>
      </c>
      <c r="AS2942" t="s"/>
      <c r="AT2942" t="s">
        <v>90</v>
      </c>
      <c r="AU2942" t="s"/>
      <c r="AV2942" t="s"/>
      <c r="AW2942" t="s"/>
      <c r="AX2942" t="s"/>
      <c r="AY2942" t="n">
        <v>2311957</v>
      </c>
      <c r="AZ2942" t="s">
        <v>738</v>
      </c>
      <c r="BA2942" t="s"/>
      <c r="BB2942" t="n">
        <v>93849</v>
      </c>
      <c r="BC2942" t="n">
        <v>53.554567401643</v>
      </c>
      <c r="BD2942" t="n">
        <v>53.554567401643</v>
      </c>
      <c r="BE2942" t="s"/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92</v>
      </c>
    </row>
    <row r="2943" spans="1:70">
      <c r="A2943" t="s">
        <v>70</v>
      </c>
      <c r="B2943" t="s">
        <v>71</v>
      </c>
      <c r="C2943" t="s">
        <v>72</v>
      </c>
      <c r="D2943" t="n">
        <v>2</v>
      </c>
      <c r="E2943" t="s">
        <v>739</v>
      </c>
      <c r="F2943" t="n">
        <v>-1</v>
      </c>
      <c r="G2943" t="s">
        <v>74</v>
      </c>
      <c r="H2943" t="s">
        <v>75</v>
      </c>
      <c r="I2943" t="s"/>
      <c r="J2943" t="s">
        <v>74</v>
      </c>
      <c r="K2943" t="n">
        <v>110</v>
      </c>
      <c r="L2943" t="s">
        <v>76</v>
      </c>
      <c r="M2943" t="s"/>
      <c r="N2943" t="s">
        <v>633</v>
      </c>
      <c r="O2943" t="s">
        <v>78</v>
      </c>
      <c r="P2943" t="s">
        <v>739</v>
      </c>
      <c r="Q2943" t="s"/>
      <c r="R2943" t="s">
        <v>95</v>
      </c>
      <c r="S2943" t="s">
        <v>106</v>
      </c>
      <c r="T2943" t="s">
        <v>81</v>
      </c>
      <c r="U2943" t="s">
        <v>82</v>
      </c>
      <c r="V2943" t="s">
        <v>83</v>
      </c>
      <c r="W2943" t="s">
        <v>84</v>
      </c>
      <c r="X2943" t="s"/>
      <c r="Y2943" t="s">
        <v>85</v>
      </c>
      <c r="Z2943">
        <f>HYPERLINK("https://hotel-media.eclerx.com/savepage/tk_15468537193019822_sr_273.html","info")</f>
        <v/>
      </c>
      <c r="AA2943" t="n">
        <v>-2311882</v>
      </c>
      <c r="AB2943" t="s"/>
      <c r="AC2943" t="s"/>
      <c r="AD2943" t="s">
        <v>86</v>
      </c>
      <c r="AE2943" t="s"/>
      <c r="AF2943" t="s"/>
      <c r="AG2943" t="s"/>
      <c r="AH2943" t="s"/>
      <c r="AI2943" t="s"/>
      <c r="AJ2943" t="s"/>
      <c r="AK2943" t="s">
        <v>87</v>
      </c>
      <c r="AL2943" t="s"/>
      <c r="AM2943" t="s"/>
      <c r="AN2943" t="s">
        <v>87</v>
      </c>
      <c r="AO2943" t="s"/>
      <c r="AP2943" t="n">
        <v>39</v>
      </c>
      <c r="AQ2943" t="s">
        <v>88</v>
      </c>
      <c r="AR2943" t="s">
        <v>123</v>
      </c>
      <c r="AS2943" t="s"/>
      <c r="AT2943" t="s">
        <v>90</v>
      </c>
      <c r="AU2943" t="s"/>
      <c r="AV2943" t="s"/>
      <c r="AW2943" t="s"/>
      <c r="AX2943" t="s"/>
      <c r="AY2943" t="n">
        <v>2311882</v>
      </c>
      <c r="AZ2943" t="s">
        <v>740</v>
      </c>
      <c r="BA2943" t="s"/>
      <c r="BB2943" t="n">
        <v>29310</v>
      </c>
      <c r="BC2943" t="n">
        <v>53.553404214694</v>
      </c>
      <c r="BD2943" t="n">
        <v>53.553404214694</v>
      </c>
      <c r="BE2943" t="s"/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92</v>
      </c>
    </row>
    <row r="2944" spans="1:70">
      <c r="A2944" t="s">
        <v>70</v>
      </c>
      <c r="B2944" t="s">
        <v>71</v>
      </c>
      <c r="C2944" t="s">
        <v>72</v>
      </c>
      <c r="D2944" t="n">
        <v>2</v>
      </c>
      <c r="E2944" t="s">
        <v>739</v>
      </c>
      <c r="F2944" t="n">
        <v>-1</v>
      </c>
      <c r="G2944" t="s">
        <v>74</v>
      </c>
      <c r="H2944" t="s">
        <v>75</v>
      </c>
      <c r="I2944" t="s"/>
      <c r="J2944" t="s">
        <v>74</v>
      </c>
      <c r="K2944" t="n">
        <v>124</v>
      </c>
      <c r="L2944" t="s">
        <v>76</v>
      </c>
      <c r="M2944" t="s"/>
      <c r="N2944" t="s">
        <v>741</v>
      </c>
      <c r="O2944" t="s">
        <v>78</v>
      </c>
      <c r="P2944" t="s">
        <v>739</v>
      </c>
      <c r="Q2944" t="s"/>
      <c r="R2944" t="s">
        <v>95</v>
      </c>
      <c r="S2944" t="s">
        <v>294</v>
      </c>
      <c r="T2944" t="s">
        <v>81</v>
      </c>
      <c r="U2944" t="s">
        <v>82</v>
      </c>
      <c r="V2944" t="s">
        <v>83</v>
      </c>
      <c r="W2944" t="s">
        <v>84</v>
      </c>
      <c r="X2944" t="s"/>
      <c r="Y2944" t="s">
        <v>85</v>
      </c>
      <c r="Z2944">
        <f>HYPERLINK("https://hotel-media.eclerx.com/savepage/tk_15468537193019822_sr_273.html","info")</f>
        <v/>
      </c>
      <c r="AA2944" t="n">
        <v>-2311882</v>
      </c>
      <c r="AB2944" t="s"/>
      <c r="AC2944" t="s"/>
      <c r="AD2944" t="s">
        <v>86</v>
      </c>
      <c r="AE2944" t="s"/>
      <c r="AF2944" t="s"/>
      <c r="AG2944" t="s"/>
      <c r="AH2944" t="s"/>
      <c r="AI2944" t="s"/>
      <c r="AJ2944" t="s"/>
      <c r="AK2944" t="s">
        <v>87</v>
      </c>
      <c r="AL2944" t="s"/>
      <c r="AM2944" t="s"/>
      <c r="AN2944" t="s">
        <v>87</v>
      </c>
      <c r="AO2944" t="s"/>
      <c r="AP2944" t="n">
        <v>39</v>
      </c>
      <c r="AQ2944" t="s">
        <v>88</v>
      </c>
      <c r="AR2944" t="s">
        <v>123</v>
      </c>
      <c r="AS2944" t="s"/>
      <c r="AT2944" t="s">
        <v>90</v>
      </c>
      <c r="AU2944" t="s"/>
      <c r="AV2944" t="s"/>
      <c r="AW2944" t="s"/>
      <c r="AX2944" t="s"/>
      <c r="AY2944" t="n">
        <v>2311882</v>
      </c>
      <c r="AZ2944" t="s">
        <v>740</v>
      </c>
      <c r="BA2944" t="s"/>
      <c r="BB2944" t="n">
        <v>29310</v>
      </c>
      <c r="BC2944" t="n">
        <v>53.553404214694</v>
      </c>
      <c r="BD2944" t="n">
        <v>53.553404214694</v>
      </c>
      <c r="BE2944" t="s"/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92</v>
      </c>
    </row>
    <row r="2945" spans="1:70">
      <c r="A2945" t="s">
        <v>70</v>
      </c>
      <c r="B2945" t="s">
        <v>71</v>
      </c>
      <c r="C2945" t="s">
        <v>72</v>
      </c>
      <c r="D2945" t="n">
        <v>2</v>
      </c>
      <c r="E2945" t="s">
        <v>742</v>
      </c>
      <c r="F2945" t="n">
        <v>-1</v>
      </c>
      <c r="G2945" t="s">
        <v>74</v>
      </c>
      <c r="H2945" t="s">
        <v>75</v>
      </c>
      <c r="I2945" t="s"/>
      <c r="J2945" t="s">
        <v>74</v>
      </c>
      <c r="K2945" t="n">
        <v>90</v>
      </c>
      <c r="L2945" t="s">
        <v>76</v>
      </c>
      <c r="M2945" t="s"/>
      <c r="N2945" t="s">
        <v>743</v>
      </c>
      <c r="O2945" t="s">
        <v>78</v>
      </c>
      <c r="P2945" t="s">
        <v>742</v>
      </c>
      <c r="Q2945" t="s"/>
      <c r="R2945" t="s">
        <v>95</v>
      </c>
      <c r="S2945" t="s">
        <v>135</v>
      </c>
      <c r="T2945" t="s">
        <v>81</v>
      </c>
      <c r="U2945" t="s">
        <v>82</v>
      </c>
      <c r="V2945" t="s">
        <v>83</v>
      </c>
      <c r="W2945" t="s">
        <v>84</v>
      </c>
      <c r="X2945" t="s"/>
      <c r="Y2945" t="s">
        <v>85</v>
      </c>
      <c r="Z2945">
        <f>HYPERLINK("https://hotel-media.eclerx.com/savepage/tk_15468539338393905_sr_273.html","info")</f>
        <v/>
      </c>
      <c r="AA2945" t="n">
        <v>-10087222</v>
      </c>
      <c r="AB2945" t="s"/>
      <c r="AC2945" t="s"/>
      <c r="AD2945" t="s">
        <v>86</v>
      </c>
      <c r="AE2945" t="s"/>
      <c r="AF2945" t="s"/>
      <c r="AG2945" t="s"/>
      <c r="AH2945" t="s"/>
      <c r="AI2945" t="s"/>
      <c r="AJ2945" t="s"/>
      <c r="AK2945" t="s">
        <v>87</v>
      </c>
      <c r="AL2945" t="s"/>
      <c r="AM2945" t="s"/>
      <c r="AN2945" t="s">
        <v>87</v>
      </c>
      <c r="AO2945" t="s"/>
      <c r="AP2945" t="n">
        <v>134</v>
      </c>
      <c r="AQ2945" t="s">
        <v>88</v>
      </c>
      <c r="AR2945" t="s">
        <v>89</v>
      </c>
      <c r="AS2945" t="s"/>
      <c r="AT2945" t="s">
        <v>90</v>
      </c>
      <c r="AU2945" t="s"/>
      <c r="AV2945" t="s"/>
      <c r="AW2945" t="s"/>
      <c r="AX2945" t="s"/>
      <c r="AY2945" t="n">
        <v>10087222</v>
      </c>
      <c r="AZ2945" t="s">
        <v>91</v>
      </c>
      <c r="BA2945" t="s"/>
      <c r="BB2945" t="n">
        <v>63572</v>
      </c>
      <c r="BC2945" t="s"/>
      <c r="BD2945" t="s"/>
      <c r="BE2945" t="s"/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92</v>
      </c>
    </row>
    <row r="2946" spans="1:70">
      <c r="A2946" t="s">
        <v>70</v>
      </c>
      <c r="B2946" t="s">
        <v>71</v>
      </c>
      <c r="C2946" t="s">
        <v>72</v>
      </c>
      <c r="D2946" t="n">
        <v>2</v>
      </c>
      <c r="E2946" t="s">
        <v>742</v>
      </c>
      <c r="F2946" t="n">
        <v>-1</v>
      </c>
      <c r="G2946" t="s">
        <v>74</v>
      </c>
      <c r="H2946" t="s">
        <v>75</v>
      </c>
      <c r="I2946" t="s"/>
      <c r="J2946" t="s">
        <v>74</v>
      </c>
      <c r="K2946" t="n">
        <v>100</v>
      </c>
      <c r="L2946" t="s">
        <v>76</v>
      </c>
      <c r="M2946" t="s"/>
      <c r="N2946" t="s">
        <v>744</v>
      </c>
      <c r="O2946" t="s">
        <v>78</v>
      </c>
      <c r="P2946" t="s">
        <v>742</v>
      </c>
      <c r="Q2946" t="s"/>
      <c r="R2946" t="s">
        <v>95</v>
      </c>
      <c r="S2946" t="s">
        <v>308</v>
      </c>
      <c r="T2946" t="s">
        <v>81</v>
      </c>
      <c r="U2946" t="s">
        <v>82</v>
      </c>
      <c r="V2946" t="s">
        <v>83</v>
      </c>
      <c r="W2946" t="s">
        <v>84</v>
      </c>
      <c r="X2946" t="s"/>
      <c r="Y2946" t="s">
        <v>85</v>
      </c>
      <c r="Z2946">
        <f>HYPERLINK("https://hotel-media.eclerx.com/savepage/tk_15468539338393905_sr_273.html","info")</f>
        <v/>
      </c>
      <c r="AA2946" t="n">
        <v>-10087222</v>
      </c>
      <c r="AB2946" t="s"/>
      <c r="AC2946" t="s"/>
      <c r="AD2946" t="s">
        <v>86</v>
      </c>
      <c r="AE2946" t="s"/>
      <c r="AF2946" t="s"/>
      <c r="AG2946" t="s"/>
      <c r="AH2946" t="s"/>
      <c r="AI2946" t="s"/>
      <c r="AJ2946" t="s"/>
      <c r="AK2946" t="s">
        <v>87</v>
      </c>
      <c r="AL2946" t="s"/>
      <c r="AM2946" t="s"/>
      <c r="AN2946" t="s">
        <v>87</v>
      </c>
      <c r="AO2946" t="s"/>
      <c r="AP2946" t="n">
        <v>134</v>
      </c>
      <c r="AQ2946" t="s">
        <v>88</v>
      </c>
      <c r="AR2946" t="s">
        <v>89</v>
      </c>
      <c r="AS2946" t="s"/>
      <c r="AT2946" t="s">
        <v>90</v>
      </c>
      <c r="AU2946" t="s"/>
      <c r="AV2946" t="s"/>
      <c r="AW2946" t="s"/>
      <c r="AX2946" t="s"/>
      <c r="AY2946" t="n">
        <v>10087222</v>
      </c>
      <c r="AZ2946" t="s">
        <v>91</v>
      </c>
      <c r="BA2946" t="s"/>
      <c r="BB2946" t="n">
        <v>63572</v>
      </c>
      <c r="BC2946" t="s"/>
      <c r="BD2946" t="s"/>
      <c r="BE2946" t="s"/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92</v>
      </c>
    </row>
    <row r="2947" spans="1:70">
      <c r="A2947" t="s">
        <v>70</v>
      </c>
      <c r="B2947" t="s">
        <v>71</v>
      </c>
      <c r="C2947" t="s">
        <v>72</v>
      </c>
      <c r="D2947" t="n">
        <v>2</v>
      </c>
      <c r="E2947" t="s">
        <v>742</v>
      </c>
      <c r="F2947" t="n">
        <v>-1</v>
      </c>
      <c r="G2947" t="s">
        <v>74</v>
      </c>
      <c r="H2947" t="s">
        <v>75</v>
      </c>
      <c r="I2947" t="s"/>
      <c r="J2947" t="s">
        <v>74</v>
      </c>
      <c r="K2947" t="n">
        <v>103</v>
      </c>
      <c r="L2947" t="s">
        <v>76</v>
      </c>
      <c r="M2947" t="s"/>
      <c r="N2947" t="s">
        <v>745</v>
      </c>
      <c r="O2947" t="s">
        <v>78</v>
      </c>
      <c r="P2947" t="s">
        <v>742</v>
      </c>
      <c r="Q2947" t="s"/>
      <c r="R2947" t="s">
        <v>95</v>
      </c>
      <c r="S2947" t="s">
        <v>147</v>
      </c>
      <c r="T2947" t="s">
        <v>81</v>
      </c>
      <c r="U2947" t="s">
        <v>82</v>
      </c>
      <c r="V2947" t="s">
        <v>83</v>
      </c>
      <c r="W2947" t="s">
        <v>84</v>
      </c>
      <c r="X2947" t="s"/>
      <c r="Y2947" t="s">
        <v>85</v>
      </c>
      <c r="Z2947">
        <f>HYPERLINK("https://hotel-media.eclerx.com/savepage/tk_15468539338393905_sr_273.html","info")</f>
        <v/>
      </c>
      <c r="AA2947" t="n">
        <v>-10087222</v>
      </c>
      <c r="AB2947" t="s"/>
      <c r="AC2947" t="s"/>
      <c r="AD2947" t="s">
        <v>86</v>
      </c>
      <c r="AE2947" t="s"/>
      <c r="AF2947" t="s"/>
      <c r="AG2947" t="s"/>
      <c r="AH2947" t="s"/>
      <c r="AI2947" t="s"/>
      <c r="AJ2947" t="s"/>
      <c r="AK2947" t="s">
        <v>87</v>
      </c>
      <c r="AL2947" t="s"/>
      <c r="AM2947" t="s"/>
      <c r="AN2947" t="s">
        <v>87</v>
      </c>
      <c r="AO2947" t="s"/>
      <c r="AP2947" t="n">
        <v>134</v>
      </c>
      <c r="AQ2947" t="s">
        <v>88</v>
      </c>
      <c r="AR2947" t="s">
        <v>89</v>
      </c>
      <c r="AS2947" t="s"/>
      <c r="AT2947" t="s">
        <v>90</v>
      </c>
      <c r="AU2947" t="s"/>
      <c r="AV2947" t="s"/>
      <c r="AW2947" t="s"/>
      <c r="AX2947" t="s"/>
      <c r="AY2947" t="n">
        <v>10087222</v>
      </c>
      <c r="AZ2947" t="s">
        <v>91</v>
      </c>
      <c r="BA2947" t="s"/>
      <c r="BB2947" t="n">
        <v>63572</v>
      </c>
      <c r="BC2947" t="s"/>
      <c r="BD2947" t="s"/>
      <c r="BE2947" t="s"/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92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742</v>
      </c>
      <c r="F2948" t="n">
        <v>-1</v>
      </c>
      <c r="G2948" t="s">
        <v>74</v>
      </c>
      <c r="H2948" t="s">
        <v>75</v>
      </c>
      <c r="I2948" t="s"/>
      <c r="J2948" t="s">
        <v>74</v>
      </c>
      <c r="K2948" t="n">
        <v>114</v>
      </c>
      <c r="L2948" t="s">
        <v>76</v>
      </c>
      <c r="M2948" t="s"/>
      <c r="N2948" t="s">
        <v>746</v>
      </c>
      <c r="O2948" t="s">
        <v>78</v>
      </c>
      <c r="P2948" t="s">
        <v>742</v>
      </c>
      <c r="Q2948" t="s"/>
      <c r="R2948" t="s">
        <v>95</v>
      </c>
      <c r="S2948" t="s">
        <v>223</v>
      </c>
      <c r="T2948" t="s">
        <v>81</v>
      </c>
      <c r="U2948" t="s">
        <v>82</v>
      </c>
      <c r="V2948" t="s">
        <v>83</v>
      </c>
      <c r="W2948" t="s">
        <v>84</v>
      </c>
      <c r="X2948" t="s"/>
      <c r="Y2948" t="s">
        <v>85</v>
      </c>
      <c r="Z2948">
        <f>HYPERLINK("https://hotel-media.eclerx.com/savepage/tk_15468539338393905_sr_273.html","info")</f>
        <v/>
      </c>
      <c r="AA2948" t="n">
        <v>-10087222</v>
      </c>
      <c r="AB2948" t="s"/>
      <c r="AC2948" t="s"/>
      <c r="AD2948" t="s">
        <v>86</v>
      </c>
      <c r="AE2948" t="s"/>
      <c r="AF2948" t="s"/>
      <c r="AG2948" t="s"/>
      <c r="AH2948" t="s"/>
      <c r="AI2948" t="s"/>
      <c r="AJ2948" t="s"/>
      <c r="AK2948" t="s">
        <v>87</v>
      </c>
      <c r="AL2948" t="s"/>
      <c r="AM2948" t="s"/>
      <c r="AN2948" t="s">
        <v>87</v>
      </c>
      <c r="AO2948" t="s"/>
      <c r="AP2948" t="n">
        <v>134</v>
      </c>
      <c r="AQ2948" t="s">
        <v>88</v>
      </c>
      <c r="AR2948" t="s">
        <v>89</v>
      </c>
      <c r="AS2948" t="s"/>
      <c r="AT2948" t="s">
        <v>90</v>
      </c>
      <c r="AU2948" t="s"/>
      <c r="AV2948" t="s"/>
      <c r="AW2948" t="s"/>
      <c r="AX2948" t="s"/>
      <c r="AY2948" t="n">
        <v>10087222</v>
      </c>
      <c r="AZ2948" t="s">
        <v>91</v>
      </c>
      <c r="BA2948" t="s"/>
      <c r="BB2948" t="n">
        <v>63572</v>
      </c>
      <c r="BC2948" t="s"/>
      <c r="BD2948" t="s"/>
      <c r="BE2948" t="s"/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92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747</v>
      </c>
      <c r="F2949" t="n">
        <v>-1</v>
      </c>
      <c r="G2949" t="s">
        <v>74</v>
      </c>
      <c r="H2949" t="s">
        <v>75</v>
      </c>
      <c r="I2949" t="s"/>
      <c r="J2949" t="s">
        <v>74</v>
      </c>
      <c r="K2949" t="n">
        <v>122</v>
      </c>
      <c r="L2949" t="s">
        <v>76</v>
      </c>
      <c r="M2949" t="s"/>
      <c r="N2949" t="s">
        <v>748</v>
      </c>
      <c r="O2949" t="s">
        <v>78</v>
      </c>
      <c r="P2949" t="s">
        <v>747</v>
      </c>
      <c r="Q2949" t="s"/>
      <c r="R2949" t="s">
        <v>220</v>
      </c>
      <c r="S2949" t="s">
        <v>256</v>
      </c>
      <c r="T2949" t="s">
        <v>81</v>
      </c>
      <c r="U2949" t="s">
        <v>82</v>
      </c>
      <c r="V2949" t="s">
        <v>83</v>
      </c>
      <c r="W2949" t="s">
        <v>97</v>
      </c>
      <c r="X2949" t="s"/>
      <c r="Y2949" t="s">
        <v>85</v>
      </c>
      <c r="Z2949">
        <f>HYPERLINK("https://hotel-media.eclerx.com/savepage/tk_15468536434422815_sr_273.html","info")</f>
        <v/>
      </c>
      <c r="AA2949" t="n">
        <v>-10087206</v>
      </c>
      <c r="AB2949" t="s"/>
      <c r="AC2949" t="s"/>
      <c r="AD2949" t="s">
        <v>86</v>
      </c>
      <c r="AE2949" t="s"/>
      <c r="AF2949" t="s"/>
      <c r="AG2949" t="s"/>
      <c r="AH2949" t="s"/>
      <c r="AI2949" t="s"/>
      <c r="AJ2949" t="s"/>
      <c r="AK2949" t="s">
        <v>87</v>
      </c>
      <c r="AL2949" t="s"/>
      <c r="AM2949" t="s"/>
      <c r="AN2949" t="s">
        <v>87</v>
      </c>
      <c r="AO2949" t="s"/>
      <c r="AP2949" t="n">
        <v>5</v>
      </c>
      <c r="AQ2949" t="s">
        <v>88</v>
      </c>
      <c r="AR2949" t="s">
        <v>89</v>
      </c>
      <c r="AS2949" t="s"/>
      <c r="AT2949" t="s">
        <v>90</v>
      </c>
      <c r="AU2949" t="s"/>
      <c r="AV2949" t="s"/>
      <c r="AW2949" t="s"/>
      <c r="AX2949" t="s"/>
      <c r="AY2949" t="n">
        <v>10087206</v>
      </c>
      <c r="AZ2949" t="s">
        <v>91</v>
      </c>
      <c r="BA2949" t="s"/>
      <c r="BB2949" t="n">
        <v>96530</v>
      </c>
      <c r="BC2949" t="s"/>
      <c r="BD2949" t="s"/>
      <c r="BE2949" t="s"/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92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747</v>
      </c>
      <c r="F2950" t="n">
        <v>-1</v>
      </c>
      <c r="G2950" t="s">
        <v>74</v>
      </c>
      <c r="H2950" t="s">
        <v>75</v>
      </c>
      <c r="I2950" t="s"/>
      <c r="J2950" t="s">
        <v>74</v>
      </c>
      <c r="K2950" t="n">
        <v>135</v>
      </c>
      <c r="L2950" t="s">
        <v>76</v>
      </c>
      <c r="M2950" t="s"/>
      <c r="N2950" t="s">
        <v>749</v>
      </c>
      <c r="O2950" t="s">
        <v>78</v>
      </c>
      <c r="P2950" t="s">
        <v>747</v>
      </c>
      <c r="Q2950" t="s"/>
      <c r="R2950" t="s">
        <v>220</v>
      </c>
      <c r="S2950" t="s">
        <v>274</v>
      </c>
      <c r="T2950" t="s">
        <v>81</v>
      </c>
      <c r="U2950" t="s">
        <v>82</v>
      </c>
      <c r="V2950" t="s">
        <v>83</v>
      </c>
      <c r="W2950" t="s">
        <v>97</v>
      </c>
      <c r="X2950" t="s"/>
      <c r="Y2950" t="s">
        <v>85</v>
      </c>
      <c r="Z2950">
        <f>HYPERLINK("https://hotel-media.eclerx.com/savepage/tk_15468536434422815_sr_273.html","info")</f>
        <v/>
      </c>
      <c r="AA2950" t="n">
        <v>-10087206</v>
      </c>
      <c r="AB2950" t="s"/>
      <c r="AC2950" t="s"/>
      <c r="AD2950" t="s">
        <v>86</v>
      </c>
      <c r="AE2950" t="s"/>
      <c r="AF2950" t="s"/>
      <c r="AG2950" t="s"/>
      <c r="AH2950" t="s"/>
      <c r="AI2950" t="s"/>
      <c r="AJ2950" t="s"/>
      <c r="AK2950" t="s">
        <v>87</v>
      </c>
      <c r="AL2950" t="s"/>
      <c r="AM2950" t="s"/>
      <c r="AN2950" t="s">
        <v>87</v>
      </c>
      <c r="AO2950" t="s"/>
      <c r="AP2950" t="n">
        <v>5</v>
      </c>
      <c r="AQ2950" t="s">
        <v>88</v>
      </c>
      <c r="AR2950" t="s">
        <v>89</v>
      </c>
      <c r="AS2950" t="s"/>
      <c r="AT2950" t="s">
        <v>90</v>
      </c>
      <c r="AU2950" t="s"/>
      <c r="AV2950" t="s"/>
      <c r="AW2950" t="s"/>
      <c r="AX2950" t="s"/>
      <c r="AY2950" t="n">
        <v>10087206</v>
      </c>
      <c r="AZ2950" t="s">
        <v>91</v>
      </c>
      <c r="BA2950" t="s"/>
      <c r="BB2950" t="n">
        <v>96530</v>
      </c>
      <c r="BC2950" t="s"/>
      <c r="BD2950" t="s"/>
      <c r="BE2950" t="s"/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92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747</v>
      </c>
      <c r="F2951" t="n">
        <v>-1</v>
      </c>
      <c r="G2951" t="s">
        <v>74</v>
      </c>
      <c r="H2951" t="s">
        <v>75</v>
      </c>
      <c r="I2951" t="s"/>
      <c r="J2951" t="s">
        <v>74</v>
      </c>
      <c r="K2951" t="n">
        <v>144</v>
      </c>
      <c r="L2951" t="s">
        <v>76</v>
      </c>
      <c r="M2951" t="s"/>
      <c r="N2951" t="s">
        <v>558</v>
      </c>
      <c r="O2951" t="s">
        <v>78</v>
      </c>
      <c r="P2951" t="s">
        <v>747</v>
      </c>
      <c r="Q2951" t="s"/>
      <c r="R2951" t="s">
        <v>220</v>
      </c>
      <c r="S2951" t="s">
        <v>226</v>
      </c>
      <c r="T2951" t="s">
        <v>81</v>
      </c>
      <c r="U2951" t="s">
        <v>82</v>
      </c>
      <c r="V2951" t="s">
        <v>83</v>
      </c>
      <c r="W2951" t="s">
        <v>97</v>
      </c>
      <c r="X2951" t="s"/>
      <c r="Y2951" t="s">
        <v>85</v>
      </c>
      <c r="Z2951">
        <f>HYPERLINK("https://hotel-media.eclerx.com/savepage/tk_15468536434422815_sr_273.html","info")</f>
        <v/>
      </c>
      <c r="AA2951" t="n">
        <v>-10087206</v>
      </c>
      <c r="AB2951" t="s"/>
      <c r="AC2951" t="s"/>
      <c r="AD2951" t="s">
        <v>86</v>
      </c>
      <c r="AE2951" t="s"/>
      <c r="AF2951" t="s"/>
      <c r="AG2951" t="s"/>
      <c r="AH2951" t="s"/>
      <c r="AI2951" t="s"/>
      <c r="AJ2951" t="s"/>
      <c r="AK2951" t="s">
        <v>87</v>
      </c>
      <c r="AL2951" t="s"/>
      <c r="AM2951" t="s"/>
      <c r="AN2951" t="s">
        <v>87</v>
      </c>
      <c r="AO2951" t="s"/>
      <c r="AP2951" t="n">
        <v>5</v>
      </c>
      <c r="AQ2951" t="s">
        <v>88</v>
      </c>
      <c r="AR2951" t="s">
        <v>89</v>
      </c>
      <c r="AS2951" t="s"/>
      <c r="AT2951" t="s">
        <v>90</v>
      </c>
      <c r="AU2951" t="s"/>
      <c r="AV2951" t="s"/>
      <c r="AW2951" t="s"/>
      <c r="AX2951" t="s"/>
      <c r="AY2951" t="n">
        <v>10087206</v>
      </c>
      <c r="AZ2951" t="s">
        <v>91</v>
      </c>
      <c r="BA2951" t="s"/>
      <c r="BB2951" t="n">
        <v>96530</v>
      </c>
      <c r="BC2951" t="s"/>
      <c r="BD2951" t="s"/>
      <c r="BE2951" t="s"/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92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747</v>
      </c>
      <c r="F2952" t="n">
        <v>-1</v>
      </c>
      <c r="G2952" t="s">
        <v>74</v>
      </c>
      <c r="H2952" t="s">
        <v>75</v>
      </c>
      <c r="I2952" t="s"/>
      <c r="J2952" t="s">
        <v>74</v>
      </c>
      <c r="K2952" t="n">
        <v>154</v>
      </c>
      <c r="L2952" t="s">
        <v>76</v>
      </c>
      <c r="M2952" t="s"/>
      <c r="N2952" t="s">
        <v>750</v>
      </c>
      <c r="O2952" t="s">
        <v>78</v>
      </c>
      <c r="P2952" t="s">
        <v>747</v>
      </c>
      <c r="Q2952" t="s"/>
      <c r="R2952" t="s">
        <v>220</v>
      </c>
      <c r="S2952" t="s">
        <v>282</v>
      </c>
      <c r="T2952" t="s">
        <v>81</v>
      </c>
      <c r="U2952" t="s">
        <v>82</v>
      </c>
      <c r="V2952" t="s">
        <v>83</v>
      </c>
      <c r="W2952" t="s">
        <v>84</v>
      </c>
      <c r="X2952" t="s"/>
      <c r="Y2952" t="s">
        <v>85</v>
      </c>
      <c r="Z2952">
        <f>HYPERLINK("https://hotel-media.eclerx.com/savepage/tk_15468536434422815_sr_273.html","info")</f>
        <v/>
      </c>
      <c r="AA2952" t="n">
        <v>-10087206</v>
      </c>
      <c r="AB2952" t="s"/>
      <c r="AC2952" t="s"/>
      <c r="AD2952" t="s">
        <v>86</v>
      </c>
      <c r="AE2952" t="s"/>
      <c r="AF2952" t="s"/>
      <c r="AG2952" t="s"/>
      <c r="AH2952" t="s"/>
      <c r="AI2952" t="s"/>
      <c r="AJ2952" t="s"/>
      <c r="AK2952" t="s">
        <v>87</v>
      </c>
      <c r="AL2952" t="s"/>
      <c r="AM2952" t="s"/>
      <c r="AN2952" t="s">
        <v>87</v>
      </c>
      <c r="AO2952" t="s"/>
      <c r="AP2952" t="n">
        <v>5</v>
      </c>
      <c r="AQ2952" t="s">
        <v>88</v>
      </c>
      <c r="AR2952" t="s">
        <v>89</v>
      </c>
      <c r="AS2952" t="s"/>
      <c r="AT2952" t="s">
        <v>90</v>
      </c>
      <c r="AU2952" t="s"/>
      <c r="AV2952" t="s"/>
      <c r="AW2952" t="s"/>
      <c r="AX2952" t="s"/>
      <c r="AY2952" t="n">
        <v>10087206</v>
      </c>
      <c r="AZ2952" t="s">
        <v>91</v>
      </c>
      <c r="BA2952" t="s"/>
      <c r="BB2952" t="n">
        <v>96530</v>
      </c>
      <c r="BC2952" t="s"/>
      <c r="BD2952" t="s"/>
      <c r="BE2952" t="s"/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92</v>
      </c>
    </row>
    <row r="2953" spans="1:70">
      <c r="A2953" t="s">
        <v>70</v>
      </c>
      <c r="B2953" t="s">
        <v>71</v>
      </c>
      <c r="C2953" t="s">
        <v>72</v>
      </c>
      <c r="D2953" t="n">
        <v>2</v>
      </c>
      <c r="E2953" t="s">
        <v>747</v>
      </c>
      <c r="F2953" t="n">
        <v>-1</v>
      </c>
      <c r="G2953" t="s">
        <v>74</v>
      </c>
      <c r="H2953" t="s">
        <v>75</v>
      </c>
      <c r="I2953" t="s"/>
      <c r="J2953" t="s">
        <v>74</v>
      </c>
      <c r="K2953" t="n">
        <v>156</v>
      </c>
      <c r="L2953" t="s">
        <v>76</v>
      </c>
      <c r="M2953" t="s"/>
      <c r="N2953" t="s">
        <v>248</v>
      </c>
      <c r="O2953" t="s">
        <v>78</v>
      </c>
      <c r="P2953" t="s">
        <v>747</v>
      </c>
      <c r="Q2953" t="s"/>
      <c r="R2953" t="s">
        <v>220</v>
      </c>
      <c r="S2953" t="s">
        <v>427</v>
      </c>
      <c r="T2953" t="s">
        <v>81</v>
      </c>
      <c r="U2953" t="s">
        <v>82</v>
      </c>
      <c r="V2953" t="s">
        <v>83</v>
      </c>
      <c r="W2953" t="s">
        <v>84</v>
      </c>
      <c r="X2953" t="s"/>
      <c r="Y2953" t="s">
        <v>85</v>
      </c>
      <c r="Z2953">
        <f>HYPERLINK("https://hotel-media.eclerx.com/savepage/tk_15468536434422815_sr_273.html","info")</f>
        <v/>
      </c>
      <c r="AA2953" t="n">
        <v>-10087206</v>
      </c>
      <c r="AB2953" t="s"/>
      <c r="AC2953" t="s"/>
      <c r="AD2953" t="s">
        <v>86</v>
      </c>
      <c r="AE2953" t="s"/>
      <c r="AF2953" t="s"/>
      <c r="AG2953" t="s"/>
      <c r="AH2953" t="s"/>
      <c r="AI2953" t="s"/>
      <c r="AJ2953" t="s"/>
      <c r="AK2953" t="s">
        <v>87</v>
      </c>
      <c r="AL2953" t="s"/>
      <c r="AM2953" t="s"/>
      <c r="AN2953" t="s">
        <v>87</v>
      </c>
      <c r="AO2953" t="s"/>
      <c r="AP2953" t="n">
        <v>5</v>
      </c>
      <c r="AQ2953" t="s">
        <v>88</v>
      </c>
      <c r="AR2953" t="s">
        <v>123</v>
      </c>
      <c r="AS2953" t="s"/>
      <c r="AT2953" t="s">
        <v>90</v>
      </c>
      <c r="AU2953" t="s"/>
      <c r="AV2953" t="s"/>
      <c r="AW2953" t="s"/>
      <c r="AX2953" t="s"/>
      <c r="AY2953" t="n">
        <v>10087206</v>
      </c>
      <c r="AZ2953" t="s">
        <v>91</v>
      </c>
      <c r="BA2953" t="s"/>
      <c r="BB2953" t="n">
        <v>96530</v>
      </c>
      <c r="BC2953" t="s"/>
      <c r="BD2953" t="s"/>
      <c r="BE2953" t="s"/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92</v>
      </c>
    </row>
    <row r="2954" spans="1:70">
      <c r="A2954" t="s">
        <v>70</v>
      </c>
      <c r="B2954" t="s">
        <v>71</v>
      </c>
      <c r="C2954" t="s">
        <v>72</v>
      </c>
      <c r="D2954" t="n">
        <v>2</v>
      </c>
      <c r="E2954" t="s">
        <v>747</v>
      </c>
      <c r="F2954" t="n">
        <v>-1</v>
      </c>
      <c r="G2954" t="s">
        <v>74</v>
      </c>
      <c r="H2954" t="s">
        <v>75</v>
      </c>
      <c r="I2954" t="s"/>
      <c r="J2954" t="s">
        <v>74</v>
      </c>
      <c r="K2954" t="n">
        <v>159</v>
      </c>
      <c r="L2954" t="s">
        <v>76</v>
      </c>
      <c r="M2954" t="s"/>
      <c r="N2954" t="s">
        <v>751</v>
      </c>
      <c r="O2954" t="s">
        <v>78</v>
      </c>
      <c r="P2954" t="s">
        <v>747</v>
      </c>
      <c r="Q2954" t="s"/>
      <c r="R2954" t="s">
        <v>220</v>
      </c>
      <c r="S2954" t="s">
        <v>698</v>
      </c>
      <c r="T2954" t="s">
        <v>81</v>
      </c>
      <c r="U2954" t="s">
        <v>82</v>
      </c>
      <c r="V2954" t="s">
        <v>83</v>
      </c>
      <c r="W2954" t="s">
        <v>97</v>
      </c>
      <c r="X2954" t="s"/>
      <c r="Y2954" t="s">
        <v>85</v>
      </c>
      <c r="Z2954">
        <f>HYPERLINK("https://hotel-media.eclerx.com/savepage/tk_15468536434422815_sr_273.html","info")</f>
        <v/>
      </c>
      <c r="AA2954" t="n">
        <v>-10087206</v>
      </c>
      <c r="AB2954" t="s"/>
      <c r="AC2954" t="s"/>
      <c r="AD2954" t="s">
        <v>86</v>
      </c>
      <c r="AE2954" t="s"/>
      <c r="AF2954" t="s"/>
      <c r="AG2954" t="s"/>
      <c r="AH2954" t="s"/>
      <c r="AI2954" t="s"/>
      <c r="AJ2954" t="s"/>
      <c r="AK2954" t="s">
        <v>87</v>
      </c>
      <c r="AL2954" t="s"/>
      <c r="AM2954" t="s"/>
      <c r="AN2954" t="s">
        <v>87</v>
      </c>
      <c r="AO2954" t="s"/>
      <c r="AP2954" t="n">
        <v>5</v>
      </c>
      <c r="AQ2954" t="s">
        <v>88</v>
      </c>
      <c r="AR2954" t="s">
        <v>89</v>
      </c>
      <c r="AS2954" t="s"/>
      <c r="AT2954" t="s">
        <v>90</v>
      </c>
      <c r="AU2954" t="s"/>
      <c r="AV2954" t="s"/>
      <c r="AW2954" t="s"/>
      <c r="AX2954" t="s"/>
      <c r="AY2954" t="n">
        <v>10087206</v>
      </c>
      <c r="AZ2954" t="s">
        <v>91</v>
      </c>
      <c r="BA2954" t="s"/>
      <c r="BB2954" t="n">
        <v>96530</v>
      </c>
      <c r="BC2954" t="s"/>
      <c r="BD2954" t="s"/>
      <c r="BE2954" t="s"/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92</v>
      </c>
    </row>
    <row r="2955" spans="1:70">
      <c r="A2955" t="s">
        <v>70</v>
      </c>
      <c r="B2955" t="s">
        <v>71</v>
      </c>
      <c r="C2955" t="s">
        <v>72</v>
      </c>
      <c r="D2955" t="n">
        <v>2</v>
      </c>
      <c r="E2955" t="s">
        <v>747</v>
      </c>
      <c r="F2955" t="n">
        <v>-1</v>
      </c>
      <c r="G2955" t="s">
        <v>74</v>
      </c>
      <c r="H2955" t="s">
        <v>75</v>
      </c>
      <c r="I2955" t="s"/>
      <c r="J2955" t="s">
        <v>74</v>
      </c>
      <c r="K2955" t="n">
        <v>169</v>
      </c>
      <c r="L2955" t="s">
        <v>76</v>
      </c>
      <c r="M2955" t="s"/>
      <c r="N2955" t="s">
        <v>752</v>
      </c>
      <c r="O2955" t="s">
        <v>78</v>
      </c>
      <c r="P2955" t="s">
        <v>747</v>
      </c>
      <c r="Q2955" t="s"/>
      <c r="R2955" t="s">
        <v>220</v>
      </c>
      <c r="S2955" t="s">
        <v>217</v>
      </c>
      <c r="T2955" t="s">
        <v>81</v>
      </c>
      <c r="U2955" t="s">
        <v>82</v>
      </c>
      <c r="V2955" t="s">
        <v>83</v>
      </c>
      <c r="W2955" t="s">
        <v>84</v>
      </c>
      <c r="X2955" t="s"/>
      <c r="Y2955" t="s">
        <v>85</v>
      </c>
      <c r="Z2955">
        <f>HYPERLINK("https://hotel-media.eclerx.com/savepage/tk_15468536434422815_sr_273.html","info")</f>
        <v/>
      </c>
      <c r="AA2955" t="n">
        <v>-10087206</v>
      </c>
      <c r="AB2955" t="s"/>
      <c r="AC2955" t="s"/>
      <c r="AD2955" t="s">
        <v>86</v>
      </c>
      <c r="AE2955" t="s"/>
      <c r="AF2955" t="s"/>
      <c r="AG2955" t="s"/>
      <c r="AH2955" t="s"/>
      <c r="AI2955" t="s"/>
      <c r="AJ2955" t="s"/>
      <c r="AK2955" t="s">
        <v>87</v>
      </c>
      <c r="AL2955" t="s"/>
      <c r="AM2955" t="s"/>
      <c r="AN2955" t="s">
        <v>87</v>
      </c>
      <c r="AO2955" t="s"/>
      <c r="AP2955" t="n">
        <v>5</v>
      </c>
      <c r="AQ2955" t="s">
        <v>88</v>
      </c>
      <c r="AR2955" t="s">
        <v>89</v>
      </c>
      <c r="AS2955" t="s"/>
      <c r="AT2955" t="s">
        <v>90</v>
      </c>
      <c r="AU2955" t="s"/>
      <c r="AV2955" t="s"/>
      <c r="AW2955" t="s"/>
      <c r="AX2955" t="s"/>
      <c r="AY2955" t="n">
        <v>10087206</v>
      </c>
      <c r="AZ2955" t="s">
        <v>91</v>
      </c>
      <c r="BA2955" t="s"/>
      <c r="BB2955" t="n">
        <v>96530</v>
      </c>
      <c r="BC2955" t="s"/>
      <c r="BD2955" t="s"/>
      <c r="BE2955" t="s"/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92</v>
      </c>
    </row>
    <row r="2956" spans="1:70">
      <c r="A2956" t="s">
        <v>70</v>
      </c>
      <c r="B2956" t="s">
        <v>71</v>
      </c>
      <c r="C2956" t="s">
        <v>72</v>
      </c>
      <c r="D2956" t="n">
        <v>2</v>
      </c>
      <c r="E2956" t="s">
        <v>753</v>
      </c>
      <c r="F2956" t="n">
        <v>-1</v>
      </c>
      <c r="G2956" t="s">
        <v>74</v>
      </c>
      <c r="H2956" t="s">
        <v>75</v>
      </c>
      <c r="I2956" t="s"/>
      <c r="J2956" t="s">
        <v>74</v>
      </c>
      <c r="K2956" t="n">
        <v>103</v>
      </c>
      <c r="L2956" t="s">
        <v>76</v>
      </c>
      <c r="M2956" t="s"/>
      <c r="N2956" t="s">
        <v>754</v>
      </c>
      <c r="O2956" t="s">
        <v>78</v>
      </c>
      <c r="P2956" t="s">
        <v>753</v>
      </c>
      <c r="Q2956" t="s"/>
      <c r="R2956" t="s">
        <v>242</v>
      </c>
      <c r="S2956" t="s">
        <v>147</v>
      </c>
      <c r="T2956" t="s">
        <v>81</v>
      </c>
      <c r="U2956" t="s">
        <v>82</v>
      </c>
      <c r="V2956" t="s">
        <v>83</v>
      </c>
      <c r="W2956" t="s">
        <v>97</v>
      </c>
      <c r="X2956" t="s"/>
      <c r="Y2956" t="s">
        <v>85</v>
      </c>
      <c r="Z2956">
        <f>HYPERLINK("https://hotel-media.eclerx.com/savepage/tk_15468537833452027_sr_273.html","info")</f>
        <v/>
      </c>
      <c r="AA2956" t="n">
        <v>-10087217</v>
      </c>
      <c r="AB2956" t="s"/>
      <c r="AC2956" t="s"/>
      <c r="AD2956" t="s">
        <v>86</v>
      </c>
      <c r="AE2956" t="s"/>
      <c r="AF2956" t="s"/>
      <c r="AG2956" t="s"/>
      <c r="AH2956" t="s"/>
      <c r="AI2956" t="s"/>
      <c r="AJ2956" t="s"/>
      <c r="AK2956" t="s">
        <v>87</v>
      </c>
      <c r="AL2956" t="s"/>
      <c r="AM2956" t="s"/>
      <c r="AN2956" t="s">
        <v>87</v>
      </c>
      <c r="AO2956" t="s"/>
      <c r="AP2956" t="n">
        <v>62</v>
      </c>
      <c r="AQ2956" t="s">
        <v>88</v>
      </c>
      <c r="AR2956" t="s">
        <v>89</v>
      </c>
      <c r="AS2956" t="s"/>
      <c r="AT2956" t="s">
        <v>90</v>
      </c>
      <c r="AU2956" t="s"/>
      <c r="AV2956" t="s"/>
      <c r="AW2956" t="s"/>
      <c r="AX2956" t="s"/>
      <c r="AY2956" t="n">
        <v>10087217</v>
      </c>
      <c r="AZ2956" t="s">
        <v>91</v>
      </c>
      <c r="BA2956" t="s"/>
      <c r="BB2956" t="n">
        <v>149158</v>
      </c>
      <c r="BC2956" t="s"/>
      <c r="BD2956" t="s"/>
      <c r="BE2956" t="s"/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92</v>
      </c>
    </row>
    <row r="2957" spans="1:70">
      <c r="A2957" t="s">
        <v>70</v>
      </c>
      <c r="B2957" t="s">
        <v>71</v>
      </c>
      <c r="C2957" t="s">
        <v>72</v>
      </c>
      <c r="D2957" t="n">
        <v>2</v>
      </c>
      <c r="E2957" t="s">
        <v>753</v>
      </c>
      <c r="F2957" t="n">
        <v>-1</v>
      </c>
      <c r="G2957" t="s">
        <v>74</v>
      </c>
      <c r="H2957" t="s">
        <v>75</v>
      </c>
      <c r="I2957" t="s"/>
      <c r="J2957" t="s">
        <v>74</v>
      </c>
      <c r="K2957" t="n">
        <v>112</v>
      </c>
      <c r="L2957" t="s">
        <v>76</v>
      </c>
      <c r="M2957" t="s"/>
      <c r="N2957" t="s">
        <v>755</v>
      </c>
      <c r="O2957" t="s">
        <v>78</v>
      </c>
      <c r="P2957" t="s">
        <v>753</v>
      </c>
      <c r="Q2957" t="s"/>
      <c r="R2957" t="s">
        <v>242</v>
      </c>
      <c r="S2957" t="s">
        <v>253</v>
      </c>
      <c r="T2957" t="s">
        <v>81</v>
      </c>
      <c r="U2957" t="s">
        <v>82</v>
      </c>
      <c r="V2957" t="s">
        <v>83</v>
      </c>
      <c r="W2957" t="s">
        <v>97</v>
      </c>
      <c r="X2957" t="s"/>
      <c r="Y2957" t="s">
        <v>85</v>
      </c>
      <c r="Z2957">
        <f>HYPERLINK("https://hotel-media.eclerx.com/savepage/tk_15468537833452027_sr_273.html","info")</f>
        <v/>
      </c>
      <c r="AA2957" t="n">
        <v>-10087217</v>
      </c>
      <c r="AB2957" t="s"/>
      <c r="AC2957" t="s"/>
      <c r="AD2957" t="s">
        <v>86</v>
      </c>
      <c r="AE2957" t="s"/>
      <c r="AF2957" t="s"/>
      <c r="AG2957" t="s"/>
      <c r="AH2957" t="s"/>
      <c r="AI2957" t="s"/>
      <c r="AJ2957" t="s"/>
      <c r="AK2957" t="s">
        <v>87</v>
      </c>
      <c r="AL2957" t="s"/>
      <c r="AM2957" t="s"/>
      <c r="AN2957" t="s">
        <v>87</v>
      </c>
      <c r="AO2957" t="s"/>
      <c r="AP2957" t="n">
        <v>62</v>
      </c>
      <c r="AQ2957" t="s">
        <v>88</v>
      </c>
      <c r="AR2957" t="s">
        <v>89</v>
      </c>
      <c r="AS2957" t="s"/>
      <c r="AT2957" t="s">
        <v>90</v>
      </c>
      <c r="AU2957" t="s"/>
      <c r="AV2957" t="s"/>
      <c r="AW2957" t="s"/>
      <c r="AX2957" t="s"/>
      <c r="AY2957" t="n">
        <v>10087217</v>
      </c>
      <c r="AZ2957" t="s">
        <v>91</v>
      </c>
      <c r="BA2957" t="s"/>
      <c r="BB2957" t="n">
        <v>149158</v>
      </c>
      <c r="BC2957" t="s"/>
      <c r="BD2957" t="s"/>
      <c r="BE2957" t="s"/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92</v>
      </c>
    </row>
    <row r="2958" spans="1:70">
      <c r="A2958" t="s">
        <v>70</v>
      </c>
      <c r="B2958" t="s">
        <v>71</v>
      </c>
      <c r="C2958" t="s">
        <v>72</v>
      </c>
      <c r="D2958" t="n">
        <v>2</v>
      </c>
      <c r="E2958" t="s">
        <v>753</v>
      </c>
      <c r="F2958" t="n">
        <v>-1</v>
      </c>
      <c r="G2958" t="s">
        <v>74</v>
      </c>
      <c r="H2958" t="s">
        <v>75</v>
      </c>
      <c r="I2958" t="s"/>
      <c r="J2958" t="s">
        <v>74</v>
      </c>
      <c r="K2958" t="n">
        <v>122</v>
      </c>
      <c r="L2958" t="s">
        <v>76</v>
      </c>
      <c r="M2958" t="s"/>
      <c r="N2958" t="s">
        <v>756</v>
      </c>
      <c r="O2958" t="s">
        <v>78</v>
      </c>
      <c r="P2958" t="s">
        <v>753</v>
      </c>
      <c r="Q2958" t="s"/>
      <c r="R2958" t="s">
        <v>242</v>
      </c>
      <c r="S2958" t="s">
        <v>256</v>
      </c>
      <c r="T2958" t="s">
        <v>81</v>
      </c>
      <c r="U2958" t="s">
        <v>82</v>
      </c>
      <c r="V2958" t="s">
        <v>83</v>
      </c>
      <c r="W2958" t="s">
        <v>97</v>
      </c>
      <c r="X2958" t="s"/>
      <c r="Y2958" t="s">
        <v>85</v>
      </c>
      <c r="Z2958">
        <f>HYPERLINK("https://hotel-media.eclerx.com/savepage/tk_15468537833452027_sr_273.html","info")</f>
        <v/>
      </c>
      <c r="AA2958" t="n">
        <v>-10087217</v>
      </c>
      <c r="AB2958" t="s"/>
      <c r="AC2958" t="s"/>
      <c r="AD2958" t="s">
        <v>86</v>
      </c>
      <c r="AE2958" t="s"/>
      <c r="AF2958" t="s"/>
      <c r="AG2958" t="s"/>
      <c r="AH2958" t="s"/>
      <c r="AI2958" t="s"/>
      <c r="AJ2958" t="s"/>
      <c r="AK2958" t="s">
        <v>87</v>
      </c>
      <c r="AL2958" t="s"/>
      <c r="AM2958" t="s"/>
      <c r="AN2958" t="s">
        <v>87</v>
      </c>
      <c r="AO2958" t="s"/>
      <c r="AP2958" t="n">
        <v>62</v>
      </c>
      <c r="AQ2958" t="s">
        <v>88</v>
      </c>
      <c r="AR2958" t="s">
        <v>89</v>
      </c>
      <c r="AS2958" t="s"/>
      <c r="AT2958" t="s">
        <v>90</v>
      </c>
      <c r="AU2958" t="s"/>
      <c r="AV2958" t="s"/>
      <c r="AW2958" t="s"/>
      <c r="AX2958" t="s"/>
      <c r="AY2958" t="n">
        <v>10087217</v>
      </c>
      <c r="AZ2958" t="s">
        <v>91</v>
      </c>
      <c r="BA2958" t="s"/>
      <c r="BB2958" t="n">
        <v>149158</v>
      </c>
      <c r="BC2958" t="s"/>
      <c r="BD2958" t="s"/>
      <c r="BE2958" t="s"/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92</v>
      </c>
    </row>
    <row r="2959" spans="1:70">
      <c r="A2959" t="s">
        <v>70</v>
      </c>
      <c r="B2959" t="s">
        <v>71</v>
      </c>
      <c r="C2959" t="s">
        <v>72</v>
      </c>
      <c r="D2959" t="n">
        <v>2</v>
      </c>
      <c r="E2959" t="s">
        <v>753</v>
      </c>
      <c r="F2959" t="n">
        <v>-1</v>
      </c>
      <c r="G2959" t="s">
        <v>74</v>
      </c>
      <c r="H2959" t="s">
        <v>75</v>
      </c>
      <c r="I2959" t="s"/>
      <c r="J2959" t="s">
        <v>74</v>
      </c>
      <c r="K2959" t="n">
        <v>127</v>
      </c>
      <c r="L2959" t="s">
        <v>76</v>
      </c>
      <c r="M2959" t="s"/>
      <c r="N2959" t="s">
        <v>757</v>
      </c>
      <c r="O2959" t="s">
        <v>78</v>
      </c>
      <c r="P2959" t="s">
        <v>753</v>
      </c>
      <c r="Q2959" t="s"/>
      <c r="R2959" t="s">
        <v>242</v>
      </c>
      <c r="S2959" t="s">
        <v>259</v>
      </c>
      <c r="T2959" t="s">
        <v>81</v>
      </c>
      <c r="U2959" t="s">
        <v>82</v>
      </c>
      <c r="V2959" t="s">
        <v>83</v>
      </c>
      <c r="W2959" t="s">
        <v>84</v>
      </c>
      <c r="X2959" t="s"/>
      <c r="Y2959" t="s">
        <v>85</v>
      </c>
      <c r="Z2959">
        <f>HYPERLINK("https://hotel-media.eclerx.com/savepage/tk_15468537833452027_sr_273.html","info")</f>
        <v/>
      </c>
      <c r="AA2959" t="n">
        <v>-10087217</v>
      </c>
      <c r="AB2959" t="s"/>
      <c r="AC2959" t="s"/>
      <c r="AD2959" t="s">
        <v>86</v>
      </c>
      <c r="AE2959" t="s"/>
      <c r="AF2959" t="s"/>
      <c r="AG2959" t="s"/>
      <c r="AH2959" t="s"/>
      <c r="AI2959" t="s"/>
      <c r="AJ2959" t="s"/>
      <c r="AK2959" t="s">
        <v>87</v>
      </c>
      <c r="AL2959" t="s"/>
      <c r="AM2959" t="s"/>
      <c r="AN2959" t="s">
        <v>87</v>
      </c>
      <c r="AO2959" t="s"/>
      <c r="AP2959" t="n">
        <v>62</v>
      </c>
      <c r="AQ2959" t="s">
        <v>88</v>
      </c>
      <c r="AR2959" t="s">
        <v>89</v>
      </c>
      <c r="AS2959" t="s"/>
      <c r="AT2959" t="s">
        <v>90</v>
      </c>
      <c r="AU2959" t="s"/>
      <c r="AV2959" t="s"/>
      <c r="AW2959" t="s"/>
      <c r="AX2959" t="s"/>
      <c r="AY2959" t="n">
        <v>10087217</v>
      </c>
      <c r="AZ2959" t="s">
        <v>91</v>
      </c>
      <c r="BA2959" t="s"/>
      <c r="BB2959" t="n">
        <v>149158</v>
      </c>
      <c r="BC2959" t="s"/>
      <c r="BD2959" t="s"/>
      <c r="BE2959" t="s"/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92</v>
      </c>
    </row>
    <row r="2960" spans="1:70">
      <c r="A2960" t="s">
        <v>70</v>
      </c>
      <c r="B2960" t="s">
        <v>71</v>
      </c>
      <c r="C2960" t="s">
        <v>72</v>
      </c>
      <c r="D2960" t="n">
        <v>2</v>
      </c>
      <c r="E2960" t="s">
        <v>753</v>
      </c>
      <c r="F2960" t="n">
        <v>-1</v>
      </c>
      <c r="G2960" t="s">
        <v>74</v>
      </c>
      <c r="H2960" t="s">
        <v>75</v>
      </c>
      <c r="I2960" t="s"/>
      <c r="J2960" t="s">
        <v>74</v>
      </c>
      <c r="K2960" t="n">
        <v>129</v>
      </c>
      <c r="L2960" t="s">
        <v>76</v>
      </c>
      <c r="M2960" t="s"/>
      <c r="N2960" t="s">
        <v>758</v>
      </c>
      <c r="O2960" t="s">
        <v>78</v>
      </c>
      <c r="P2960" t="s">
        <v>753</v>
      </c>
      <c r="Q2960" t="s"/>
      <c r="R2960" t="s">
        <v>242</v>
      </c>
      <c r="S2960" t="s">
        <v>208</v>
      </c>
      <c r="T2960" t="s">
        <v>81</v>
      </c>
      <c r="U2960" t="s">
        <v>82</v>
      </c>
      <c r="V2960" t="s">
        <v>83</v>
      </c>
      <c r="W2960" t="s">
        <v>97</v>
      </c>
      <c r="X2960" t="s"/>
      <c r="Y2960" t="s">
        <v>85</v>
      </c>
      <c r="Z2960">
        <f>HYPERLINK("https://hotel-media.eclerx.com/savepage/tk_15468537833452027_sr_273.html","info")</f>
        <v/>
      </c>
      <c r="AA2960" t="n">
        <v>-10087217</v>
      </c>
      <c r="AB2960" t="s"/>
      <c r="AC2960" t="s"/>
      <c r="AD2960" t="s">
        <v>86</v>
      </c>
      <c r="AE2960" t="s"/>
      <c r="AF2960" t="s"/>
      <c r="AG2960" t="s"/>
      <c r="AH2960" t="s"/>
      <c r="AI2960" t="s"/>
      <c r="AJ2960" t="s"/>
      <c r="AK2960" t="s">
        <v>87</v>
      </c>
      <c r="AL2960" t="s"/>
      <c r="AM2960" t="s"/>
      <c r="AN2960" t="s">
        <v>87</v>
      </c>
      <c r="AO2960" t="s"/>
      <c r="AP2960" t="n">
        <v>62</v>
      </c>
      <c r="AQ2960" t="s">
        <v>88</v>
      </c>
      <c r="AR2960" t="s">
        <v>89</v>
      </c>
      <c r="AS2960" t="s"/>
      <c r="AT2960" t="s">
        <v>90</v>
      </c>
      <c r="AU2960" t="s"/>
      <c r="AV2960" t="s"/>
      <c r="AW2960" t="s"/>
      <c r="AX2960" t="s"/>
      <c r="AY2960" t="n">
        <v>10087217</v>
      </c>
      <c r="AZ2960" t="s">
        <v>91</v>
      </c>
      <c r="BA2960" t="s"/>
      <c r="BB2960" t="n">
        <v>149158</v>
      </c>
      <c r="BC2960" t="s"/>
      <c r="BD2960" t="s"/>
      <c r="BE2960" t="s"/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92</v>
      </c>
    </row>
    <row r="2961" spans="1:70">
      <c r="A2961" t="s">
        <v>70</v>
      </c>
      <c r="B2961" t="s">
        <v>71</v>
      </c>
      <c r="C2961" t="s">
        <v>72</v>
      </c>
      <c r="D2961" t="n">
        <v>2</v>
      </c>
      <c r="E2961" t="s">
        <v>753</v>
      </c>
      <c r="F2961" t="n">
        <v>-1</v>
      </c>
      <c r="G2961" t="s">
        <v>74</v>
      </c>
      <c r="H2961" t="s">
        <v>75</v>
      </c>
      <c r="I2961" t="s"/>
      <c r="J2961" t="s">
        <v>74</v>
      </c>
      <c r="K2961" t="n">
        <v>132</v>
      </c>
      <c r="L2961" t="s">
        <v>76</v>
      </c>
      <c r="M2961" t="s"/>
      <c r="N2961" t="s">
        <v>759</v>
      </c>
      <c r="O2961" t="s">
        <v>78</v>
      </c>
      <c r="P2961" t="s">
        <v>753</v>
      </c>
      <c r="Q2961" t="s"/>
      <c r="R2961" t="s">
        <v>242</v>
      </c>
      <c r="S2961" t="s">
        <v>260</v>
      </c>
      <c r="T2961" t="s">
        <v>81</v>
      </c>
      <c r="U2961" t="s">
        <v>82</v>
      </c>
      <c r="V2961" t="s">
        <v>83</v>
      </c>
      <c r="W2961" t="s">
        <v>97</v>
      </c>
      <c r="X2961" t="s"/>
      <c r="Y2961" t="s">
        <v>85</v>
      </c>
      <c r="Z2961">
        <f>HYPERLINK("https://hotel-media.eclerx.com/savepage/tk_15468537833452027_sr_273.html","info")</f>
        <v/>
      </c>
      <c r="AA2961" t="n">
        <v>-10087217</v>
      </c>
      <c r="AB2961" t="s"/>
      <c r="AC2961" t="s"/>
      <c r="AD2961" t="s">
        <v>86</v>
      </c>
      <c r="AE2961" t="s"/>
      <c r="AF2961" t="s"/>
      <c r="AG2961" t="s"/>
      <c r="AH2961" t="s"/>
      <c r="AI2961" t="s"/>
      <c r="AJ2961" t="s"/>
      <c r="AK2961" t="s">
        <v>87</v>
      </c>
      <c r="AL2961" t="s"/>
      <c r="AM2961" t="s"/>
      <c r="AN2961" t="s">
        <v>87</v>
      </c>
      <c r="AO2961" t="s"/>
      <c r="AP2961" t="n">
        <v>62</v>
      </c>
      <c r="AQ2961" t="s">
        <v>88</v>
      </c>
      <c r="AR2961" t="s">
        <v>89</v>
      </c>
      <c r="AS2961" t="s"/>
      <c r="AT2961" t="s">
        <v>90</v>
      </c>
      <c r="AU2961" t="s"/>
      <c r="AV2961" t="s"/>
      <c r="AW2961" t="s"/>
      <c r="AX2961" t="s"/>
      <c r="AY2961" t="n">
        <v>10087217</v>
      </c>
      <c r="AZ2961" t="s">
        <v>91</v>
      </c>
      <c r="BA2961" t="s"/>
      <c r="BB2961" t="n">
        <v>149158</v>
      </c>
      <c r="BC2961" t="s"/>
      <c r="BD2961" t="s"/>
      <c r="BE2961" t="s"/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92</v>
      </c>
    </row>
    <row r="2962" spans="1:70">
      <c r="A2962" t="s">
        <v>70</v>
      </c>
      <c r="B2962" t="s">
        <v>71</v>
      </c>
      <c r="C2962" t="s">
        <v>72</v>
      </c>
      <c r="D2962" t="n">
        <v>2</v>
      </c>
      <c r="E2962" t="s">
        <v>753</v>
      </c>
      <c r="F2962" t="n">
        <v>-1</v>
      </c>
      <c r="G2962" t="s">
        <v>74</v>
      </c>
      <c r="H2962" t="s">
        <v>75</v>
      </c>
      <c r="I2962" t="s"/>
      <c r="J2962" t="s">
        <v>74</v>
      </c>
      <c r="K2962" t="n">
        <v>136</v>
      </c>
      <c r="L2962" t="s">
        <v>76</v>
      </c>
      <c r="M2962" t="s"/>
      <c r="N2962" t="s">
        <v>760</v>
      </c>
      <c r="O2962" t="s">
        <v>78</v>
      </c>
      <c r="P2962" t="s">
        <v>753</v>
      </c>
      <c r="Q2962" t="s"/>
      <c r="R2962" t="s">
        <v>242</v>
      </c>
      <c r="S2962" t="s">
        <v>390</v>
      </c>
      <c r="T2962" t="s">
        <v>81</v>
      </c>
      <c r="U2962" t="s">
        <v>82</v>
      </c>
      <c r="V2962" t="s">
        <v>83</v>
      </c>
      <c r="W2962" t="s">
        <v>84</v>
      </c>
      <c r="X2962" t="s"/>
      <c r="Y2962" t="s">
        <v>85</v>
      </c>
      <c r="Z2962">
        <f>HYPERLINK("https://hotel-media.eclerx.com/savepage/tk_15468537833452027_sr_273.html","info")</f>
        <v/>
      </c>
      <c r="AA2962" t="n">
        <v>-10087217</v>
      </c>
      <c r="AB2962" t="s"/>
      <c r="AC2962" t="s"/>
      <c r="AD2962" t="s">
        <v>86</v>
      </c>
      <c r="AE2962" t="s"/>
      <c r="AF2962" t="s"/>
      <c r="AG2962" t="s"/>
      <c r="AH2962" t="s"/>
      <c r="AI2962" t="s"/>
      <c r="AJ2962" t="s"/>
      <c r="AK2962" t="s">
        <v>87</v>
      </c>
      <c r="AL2962" t="s"/>
      <c r="AM2962" t="s"/>
      <c r="AN2962" t="s">
        <v>87</v>
      </c>
      <c r="AO2962" t="s"/>
      <c r="AP2962" t="n">
        <v>62</v>
      </c>
      <c r="AQ2962" t="s">
        <v>88</v>
      </c>
      <c r="AR2962" t="s">
        <v>89</v>
      </c>
      <c r="AS2962" t="s"/>
      <c r="AT2962" t="s">
        <v>90</v>
      </c>
      <c r="AU2962" t="s"/>
      <c r="AV2962" t="s"/>
      <c r="AW2962" t="s"/>
      <c r="AX2962" t="s"/>
      <c r="AY2962" t="n">
        <v>10087217</v>
      </c>
      <c r="AZ2962" t="s">
        <v>91</v>
      </c>
      <c r="BA2962" t="s"/>
      <c r="BB2962" t="n">
        <v>149158</v>
      </c>
      <c r="BC2962" t="s"/>
      <c r="BD2962" t="s"/>
      <c r="BE2962" t="s"/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92</v>
      </c>
    </row>
    <row r="2963" spans="1:70">
      <c r="A2963" t="s">
        <v>70</v>
      </c>
      <c r="B2963" t="s">
        <v>71</v>
      </c>
      <c r="C2963" t="s">
        <v>72</v>
      </c>
      <c r="D2963" t="n">
        <v>2</v>
      </c>
      <c r="E2963" t="s">
        <v>753</v>
      </c>
      <c r="F2963" t="n">
        <v>-1</v>
      </c>
      <c r="G2963" t="s">
        <v>74</v>
      </c>
      <c r="H2963" t="s">
        <v>75</v>
      </c>
      <c r="I2963" t="s"/>
      <c r="J2963" t="s">
        <v>74</v>
      </c>
      <c r="K2963" t="n">
        <v>136</v>
      </c>
      <c r="L2963" t="s">
        <v>76</v>
      </c>
      <c r="M2963" t="s"/>
      <c r="N2963" t="s">
        <v>128</v>
      </c>
      <c r="O2963" t="s">
        <v>78</v>
      </c>
      <c r="P2963" t="s">
        <v>753</v>
      </c>
      <c r="Q2963" t="s"/>
      <c r="R2963" t="s">
        <v>242</v>
      </c>
      <c r="S2963" t="s">
        <v>390</v>
      </c>
      <c r="T2963" t="s">
        <v>81</v>
      </c>
      <c r="U2963" t="s">
        <v>82</v>
      </c>
      <c r="V2963" t="s">
        <v>83</v>
      </c>
      <c r="W2963" t="s">
        <v>84</v>
      </c>
      <c r="X2963" t="s"/>
      <c r="Y2963" t="s">
        <v>85</v>
      </c>
      <c r="Z2963">
        <f>HYPERLINK("https://hotel-media.eclerx.com/savepage/tk_15468537833452027_sr_273.html","info")</f>
        <v/>
      </c>
      <c r="AA2963" t="n">
        <v>-10087217</v>
      </c>
      <c r="AB2963" t="s"/>
      <c r="AC2963" t="s"/>
      <c r="AD2963" t="s">
        <v>86</v>
      </c>
      <c r="AE2963" t="s"/>
      <c r="AF2963" t="s"/>
      <c r="AG2963" t="s"/>
      <c r="AH2963" t="s"/>
      <c r="AI2963" t="s"/>
      <c r="AJ2963" t="s"/>
      <c r="AK2963" t="s">
        <v>87</v>
      </c>
      <c r="AL2963" t="s"/>
      <c r="AM2963" t="s"/>
      <c r="AN2963" t="s">
        <v>87</v>
      </c>
      <c r="AO2963" t="s"/>
      <c r="AP2963" t="n">
        <v>62</v>
      </c>
      <c r="AQ2963" t="s">
        <v>88</v>
      </c>
      <c r="AR2963" t="s">
        <v>124</v>
      </c>
      <c r="AS2963" t="s"/>
      <c r="AT2963" t="s">
        <v>90</v>
      </c>
      <c r="AU2963" t="s"/>
      <c r="AV2963" t="s"/>
      <c r="AW2963" t="s"/>
      <c r="AX2963" t="s"/>
      <c r="AY2963" t="n">
        <v>10087217</v>
      </c>
      <c r="AZ2963" t="s">
        <v>91</v>
      </c>
      <c r="BA2963" t="s"/>
      <c r="BB2963" t="n">
        <v>149158</v>
      </c>
      <c r="BC2963" t="s"/>
      <c r="BD2963" t="s"/>
      <c r="BE2963" t="s"/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92</v>
      </c>
    </row>
    <row r="2964" spans="1:70">
      <c r="A2964" t="s">
        <v>70</v>
      </c>
      <c r="B2964" t="s">
        <v>71</v>
      </c>
      <c r="C2964" t="s">
        <v>72</v>
      </c>
      <c r="D2964" t="n">
        <v>2</v>
      </c>
      <c r="E2964" t="s">
        <v>753</v>
      </c>
      <c r="F2964" t="n">
        <v>-1</v>
      </c>
      <c r="G2964" t="s">
        <v>74</v>
      </c>
      <c r="H2964" t="s">
        <v>75</v>
      </c>
      <c r="I2964" t="s"/>
      <c r="J2964" t="s">
        <v>74</v>
      </c>
      <c r="K2964" t="n">
        <v>136</v>
      </c>
      <c r="L2964" t="s">
        <v>76</v>
      </c>
      <c r="M2964" t="s"/>
      <c r="N2964" t="s">
        <v>128</v>
      </c>
      <c r="O2964" t="s">
        <v>78</v>
      </c>
      <c r="P2964" t="s">
        <v>753</v>
      </c>
      <c r="Q2964" t="s"/>
      <c r="R2964" t="s">
        <v>242</v>
      </c>
      <c r="S2964" t="s">
        <v>390</v>
      </c>
      <c r="T2964" t="s">
        <v>81</v>
      </c>
      <c r="U2964" t="s">
        <v>82</v>
      </c>
      <c r="V2964" t="s">
        <v>83</v>
      </c>
      <c r="W2964" t="s">
        <v>84</v>
      </c>
      <c r="X2964" t="s"/>
      <c r="Y2964" t="s">
        <v>85</v>
      </c>
      <c r="Z2964">
        <f>HYPERLINK("https://hotel-media.eclerx.com/savepage/tk_15468537833452027_sr_273.html","info")</f>
        <v/>
      </c>
      <c r="AA2964" t="n">
        <v>-10087217</v>
      </c>
      <c r="AB2964" t="s"/>
      <c r="AC2964" t="s"/>
      <c r="AD2964" t="s">
        <v>86</v>
      </c>
      <c r="AE2964" t="s"/>
      <c r="AF2964" t="s"/>
      <c r="AG2964" t="s"/>
      <c r="AH2964" t="s"/>
      <c r="AI2964" t="s"/>
      <c r="AJ2964" t="s"/>
      <c r="AK2964" t="s">
        <v>87</v>
      </c>
      <c r="AL2964" t="s"/>
      <c r="AM2964" t="s"/>
      <c r="AN2964" t="s">
        <v>87</v>
      </c>
      <c r="AO2964" t="s"/>
      <c r="AP2964" t="n">
        <v>62</v>
      </c>
      <c r="AQ2964" t="s">
        <v>88</v>
      </c>
      <c r="AR2964" t="s">
        <v>119</v>
      </c>
      <c r="AS2964" t="s"/>
      <c r="AT2964" t="s">
        <v>90</v>
      </c>
      <c r="AU2964" t="s"/>
      <c r="AV2964" t="s"/>
      <c r="AW2964" t="s"/>
      <c r="AX2964" t="s"/>
      <c r="AY2964" t="n">
        <v>10087217</v>
      </c>
      <c r="AZ2964" t="s">
        <v>91</v>
      </c>
      <c r="BA2964" t="s"/>
      <c r="BB2964" t="n">
        <v>149158</v>
      </c>
      <c r="BC2964" t="s"/>
      <c r="BD2964" t="s"/>
      <c r="BE2964" t="s"/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92</v>
      </c>
    </row>
    <row r="2965" spans="1:70">
      <c r="A2965" t="s">
        <v>70</v>
      </c>
      <c r="B2965" t="s">
        <v>71</v>
      </c>
      <c r="C2965" t="s">
        <v>72</v>
      </c>
      <c r="D2965" t="n">
        <v>2</v>
      </c>
      <c r="E2965" t="s">
        <v>753</v>
      </c>
      <c r="F2965" t="n">
        <v>-1</v>
      </c>
      <c r="G2965" t="s">
        <v>74</v>
      </c>
      <c r="H2965" t="s">
        <v>75</v>
      </c>
      <c r="I2965" t="s"/>
      <c r="J2965" t="s">
        <v>74</v>
      </c>
      <c r="K2965" t="n">
        <v>136</v>
      </c>
      <c r="L2965" t="s">
        <v>76</v>
      </c>
      <c r="M2965" t="s"/>
      <c r="N2965" t="s">
        <v>137</v>
      </c>
      <c r="O2965" t="s">
        <v>78</v>
      </c>
      <c r="P2965" t="s">
        <v>753</v>
      </c>
      <c r="Q2965" t="s"/>
      <c r="R2965" t="s">
        <v>242</v>
      </c>
      <c r="S2965" t="s">
        <v>390</v>
      </c>
      <c r="T2965" t="s">
        <v>81</v>
      </c>
      <c r="U2965" t="s">
        <v>82</v>
      </c>
      <c r="V2965" t="s">
        <v>83</v>
      </c>
      <c r="W2965" t="s">
        <v>84</v>
      </c>
      <c r="X2965" t="s"/>
      <c r="Y2965" t="s">
        <v>85</v>
      </c>
      <c r="Z2965">
        <f>HYPERLINK("https://hotel-media.eclerx.com/savepage/tk_15468537833452027_sr_273.html","info")</f>
        <v/>
      </c>
      <c r="AA2965" t="n">
        <v>-10087217</v>
      </c>
      <c r="AB2965" t="s"/>
      <c r="AC2965" t="s"/>
      <c r="AD2965" t="s">
        <v>86</v>
      </c>
      <c r="AE2965" t="s"/>
      <c r="AF2965" t="s"/>
      <c r="AG2965" t="s"/>
      <c r="AH2965" t="s"/>
      <c r="AI2965" t="s"/>
      <c r="AJ2965" t="s"/>
      <c r="AK2965" t="s">
        <v>87</v>
      </c>
      <c r="AL2965" t="s"/>
      <c r="AM2965" t="s"/>
      <c r="AN2965" t="s">
        <v>87</v>
      </c>
      <c r="AO2965" t="s"/>
      <c r="AP2965" t="n">
        <v>62</v>
      </c>
      <c r="AQ2965" t="s">
        <v>88</v>
      </c>
      <c r="AR2965" t="s">
        <v>121</v>
      </c>
      <c r="AS2965" t="s"/>
      <c r="AT2965" t="s">
        <v>90</v>
      </c>
      <c r="AU2965" t="s"/>
      <c r="AV2965" t="s"/>
      <c r="AW2965" t="s"/>
      <c r="AX2965" t="s"/>
      <c r="AY2965" t="n">
        <v>10087217</v>
      </c>
      <c r="AZ2965" t="s">
        <v>91</v>
      </c>
      <c r="BA2965" t="s"/>
      <c r="BB2965" t="n">
        <v>149158</v>
      </c>
      <c r="BC2965" t="s"/>
      <c r="BD2965" t="s"/>
      <c r="BE2965" t="s"/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92</v>
      </c>
    </row>
    <row r="2966" spans="1:70">
      <c r="A2966" t="s">
        <v>70</v>
      </c>
      <c r="B2966" t="s">
        <v>71</v>
      </c>
      <c r="C2966" t="s">
        <v>72</v>
      </c>
      <c r="D2966" t="n">
        <v>2</v>
      </c>
      <c r="E2966" t="s">
        <v>753</v>
      </c>
      <c r="F2966" t="n">
        <v>-1</v>
      </c>
      <c r="G2966" t="s">
        <v>74</v>
      </c>
      <c r="H2966" t="s">
        <v>75</v>
      </c>
      <c r="I2966" t="s"/>
      <c r="J2966" t="s">
        <v>74</v>
      </c>
      <c r="K2966" t="n">
        <v>138</v>
      </c>
      <c r="L2966" t="s">
        <v>76</v>
      </c>
      <c r="M2966" t="s"/>
      <c r="N2966" t="s">
        <v>128</v>
      </c>
      <c r="O2966" t="s">
        <v>78</v>
      </c>
      <c r="P2966" t="s">
        <v>753</v>
      </c>
      <c r="Q2966" t="s"/>
      <c r="R2966" t="s">
        <v>242</v>
      </c>
      <c r="S2966" t="s">
        <v>211</v>
      </c>
      <c r="T2966" t="s">
        <v>81</v>
      </c>
      <c r="U2966" t="s">
        <v>82</v>
      </c>
      <c r="V2966" t="s">
        <v>83</v>
      </c>
      <c r="W2966" t="s">
        <v>97</v>
      </c>
      <c r="X2966" t="s"/>
      <c r="Y2966" t="s">
        <v>85</v>
      </c>
      <c r="Z2966">
        <f>HYPERLINK("https://hotel-media.eclerx.com/savepage/tk_15468537833452027_sr_273.html","info")</f>
        <v/>
      </c>
      <c r="AA2966" t="n">
        <v>-10087217</v>
      </c>
      <c r="AB2966" t="s"/>
      <c r="AC2966" t="s"/>
      <c r="AD2966" t="s">
        <v>86</v>
      </c>
      <c r="AE2966" t="s"/>
      <c r="AF2966" t="s"/>
      <c r="AG2966" t="s"/>
      <c r="AH2966" t="s"/>
      <c r="AI2966" t="s"/>
      <c r="AJ2966" t="s"/>
      <c r="AK2966" t="s">
        <v>87</v>
      </c>
      <c r="AL2966" t="s"/>
      <c r="AM2966" t="s"/>
      <c r="AN2966" t="s">
        <v>87</v>
      </c>
      <c r="AO2966" t="s"/>
      <c r="AP2966" t="n">
        <v>62</v>
      </c>
      <c r="AQ2966" t="s">
        <v>88</v>
      </c>
      <c r="AR2966" t="s">
        <v>121</v>
      </c>
      <c r="AS2966" t="s"/>
      <c r="AT2966" t="s">
        <v>90</v>
      </c>
      <c r="AU2966" t="s"/>
      <c r="AV2966" t="s"/>
      <c r="AW2966" t="s"/>
      <c r="AX2966" t="s"/>
      <c r="AY2966" t="n">
        <v>10087217</v>
      </c>
      <c r="AZ2966" t="s">
        <v>91</v>
      </c>
      <c r="BA2966" t="s"/>
      <c r="BB2966" t="n">
        <v>149158</v>
      </c>
      <c r="BC2966" t="s"/>
      <c r="BD2966" t="s"/>
      <c r="BE2966" t="s"/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92</v>
      </c>
    </row>
    <row r="2967" spans="1:70">
      <c r="A2967" t="s">
        <v>70</v>
      </c>
      <c r="B2967" t="s">
        <v>71</v>
      </c>
      <c r="C2967" t="s">
        <v>72</v>
      </c>
      <c r="D2967" t="n">
        <v>2</v>
      </c>
      <c r="E2967" t="s">
        <v>753</v>
      </c>
      <c r="F2967" t="n">
        <v>-1</v>
      </c>
      <c r="G2967" t="s">
        <v>74</v>
      </c>
      <c r="H2967" t="s">
        <v>75</v>
      </c>
      <c r="I2967" t="s"/>
      <c r="J2967" t="s">
        <v>74</v>
      </c>
      <c r="K2967" t="n">
        <v>146</v>
      </c>
      <c r="L2967" t="s">
        <v>76</v>
      </c>
      <c r="M2967" t="s"/>
      <c r="N2967" t="s">
        <v>761</v>
      </c>
      <c r="O2967" t="s">
        <v>78</v>
      </c>
      <c r="P2967" t="s">
        <v>753</v>
      </c>
      <c r="Q2967" t="s"/>
      <c r="R2967" t="s">
        <v>242</v>
      </c>
      <c r="S2967" t="s">
        <v>278</v>
      </c>
      <c r="T2967" t="s">
        <v>81</v>
      </c>
      <c r="U2967" t="s">
        <v>82</v>
      </c>
      <c r="V2967" t="s">
        <v>83</v>
      </c>
      <c r="W2967" t="s">
        <v>84</v>
      </c>
      <c r="X2967" t="s"/>
      <c r="Y2967" t="s">
        <v>85</v>
      </c>
      <c r="Z2967">
        <f>HYPERLINK("https://hotel-media.eclerx.com/savepage/tk_15468537833452027_sr_273.html","info")</f>
        <v/>
      </c>
      <c r="AA2967" t="n">
        <v>-10087217</v>
      </c>
      <c r="AB2967" t="s"/>
      <c r="AC2967" t="s"/>
      <c r="AD2967" t="s">
        <v>86</v>
      </c>
      <c r="AE2967" t="s"/>
      <c r="AF2967" t="s"/>
      <c r="AG2967" t="s"/>
      <c r="AH2967" t="s"/>
      <c r="AI2967" t="s"/>
      <c r="AJ2967" t="s"/>
      <c r="AK2967" t="s">
        <v>87</v>
      </c>
      <c r="AL2967" t="s"/>
      <c r="AM2967" t="s"/>
      <c r="AN2967" t="s">
        <v>87</v>
      </c>
      <c r="AO2967" t="s"/>
      <c r="AP2967" t="n">
        <v>62</v>
      </c>
      <c r="AQ2967" t="s">
        <v>88</v>
      </c>
      <c r="AR2967" t="s">
        <v>89</v>
      </c>
      <c r="AS2967" t="s"/>
      <c r="AT2967" t="s">
        <v>90</v>
      </c>
      <c r="AU2967" t="s"/>
      <c r="AV2967" t="s"/>
      <c r="AW2967" t="s"/>
      <c r="AX2967" t="s"/>
      <c r="AY2967" t="n">
        <v>10087217</v>
      </c>
      <c r="AZ2967" t="s">
        <v>91</v>
      </c>
      <c r="BA2967" t="s"/>
      <c r="BB2967" t="n">
        <v>149158</v>
      </c>
      <c r="BC2967" t="s"/>
      <c r="BD2967" t="s"/>
      <c r="BE2967" t="s"/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92</v>
      </c>
    </row>
    <row r="2968" spans="1:70">
      <c r="A2968" t="s">
        <v>70</v>
      </c>
      <c r="B2968" t="s">
        <v>71</v>
      </c>
      <c r="C2968" t="s">
        <v>72</v>
      </c>
      <c r="D2968" t="n">
        <v>2</v>
      </c>
      <c r="E2968" t="s">
        <v>753</v>
      </c>
      <c r="F2968" t="n">
        <v>-1</v>
      </c>
      <c r="G2968" t="s">
        <v>74</v>
      </c>
      <c r="H2968" t="s">
        <v>75</v>
      </c>
      <c r="I2968" t="s"/>
      <c r="J2968" t="s">
        <v>74</v>
      </c>
      <c r="K2968" t="n">
        <v>152</v>
      </c>
      <c r="L2968" t="s">
        <v>76</v>
      </c>
      <c r="M2968" t="s"/>
      <c r="N2968" t="s">
        <v>762</v>
      </c>
      <c r="O2968" t="s">
        <v>78</v>
      </c>
      <c r="P2968" t="s">
        <v>753</v>
      </c>
      <c r="Q2968" t="s"/>
      <c r="R2968" t="s">
        <v>242</v>
      </c>
      <c r="S2968" t="s">
        <v>280</v>
      </c>
      <c r="T2968" t="s">
        <v>81</v>
      </c>
      <c r="U2968" t="s">
        <v>82</v>
      </c>
      <c r="V2968" t="s">
        <v>83</v>
      </c>
      <c r="W2968" t="s">
        <v>97</v>
      </c>
      <c r="X2968" t="s"/>
      <c r="Y2968" t="s">
        <v>85</v>
      </c>
      <c r="Z2968">
        <f>HYPERLINK("https://hotel-media.eclerx.com/savepage/tk_15468537833452027_sr_273.html","info")</f>
        <v/>
      </c>
      <c r="AA2968" t="n">
        <v>-10087217</v>
      </c>
      <c r="AB2968" t="s"/>
      <c r="AC2968" t="s"/>
      <c r="AD2968" t="s">
        <v>86</v>
      </c>
      <c r="AE2968" t="s"/>
      <c r="AF2968" t="s"/>
      <c r="AG2968" t="s"/>
      <c r="AH2968" t="s"/>
      <c r="AI2968" t="s"/>
      <c r="AJ2968" t="s"/>
      <c r="AK2968" t="s">
        <v>87</v>
      </c>
      <c r="AL2968" t="s"/>
      <c r="AM2968" t="s"/>
      <c r="AN2968" t="s">
        <v>87</v>
      </c>
      <c r="AO2968" t="s"/>
      <c r="AP2968" t="n">
        <v>62</v>
      </c>
      <c r="AQ2968" t="s">
        <v>88</v>
      </c>
      <c r="AR2968" t="s">
        <v>89</v>
      </c>
      <c r="AS2968" t="s"/>
      <c r="AT2968" t="s">
        <v>90</v>
      </c>
      <c r="AU2968" t="s"/>
      <c r="AV2968" t="s"/>
      <c r="AW2968" t="s"/>
      <c r="AX2968" t="s"/>
      <c r="AY2968" t="n">
        <v>10087217</v>
      </c>
      <c r="AZ2968" t="s">
        <v>91</v>
      </c>
      <c r="BA2968" t="s"/>
      <c r="BB2968" t="n">
        <v>149158</v>
      </c>
      <c r="BC2968" t="s"/>
      <c r="BD2968" t="s"/>
      <c r="BE2968" t="s"/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92</v>
      </c>
    </row>
    <row r="2969" spans="1:70">
      <c r="A2969" t="s">
        <v>70</v>
      </c>
      <c r="B2969" t="s">
        <v>71</v>
      </c>
      <c r="C2969" t="s">
        <v>72</v>
      </c>
      <c r="D2969" t="n">
        <v>2</v>
      </c>
      <c r="E2969" t="s">
        <v>753</v>
      </c>
      <c r="F2969" t="n">
        <v>-1</v>
      </c>
      <c r="G2969" t="s">
        <v>74</v>
      </c>
      <c r="H2969" t="s">
        <v>75</v>
      </c>
      <c r="I2969" t="s"/>
      <c r="J2969" t="s">
        <v>74</v>
      </c>
      <c r="K2969" t="n">
        <v>153</v>
      </c>
      <c r="L2969" t="s">
        <v>76</v>
      </c>
      <c r="M2969" t="s"/>
      <c r="N2969" t="s">
        <v>763</v>
      </c>
      <c r="O2969" t="s">
        <v>78</v>
      </c>
      <c r="P2969" t="s">
        <v>753</v>
      </c>
      <c r="Q2969" t="s"/>
      <c r="R2969" t="s">
        <v>242</v>
      </c>
      <c r="S2969" t="s">
        <v>572</v>
      </c>
      <c r="T2969" t="s">
        <v>81</v>
      </c>
      <c r="U2969" t="s">
        <v>82</v>
      </c>
      <c r="V2969" t="s">
        <v>83</v>
      </c>
      <c r="W2969" t="s">
        <v>84</v>
      </c>
      <c r="X2969" t="s"/>
      <c r="Y2969" t="s">
        <v>85</v>
      </c>
      <c r="Z2969">
        <f>HYPERLINK("https://hotel-media.eclerx.com/savepage/tk_15468537833452027_sr_273.html","info")</f>
        <v/>
      </c>
      <c r="AA2969" t="n">
        <v>-10087217</v>
      </c>
      <c r="AB2969" t="s"/>
      <c r="AC2969" t="s"/>
      <c r="AD2969" t="s">
        <v>86</v>
      </c>
      <c r="AE2969" t="s"/>
      <c r="AF2969" t="s"/>
      <c r="AG2969" t="s"/>
      <c r="AH2969" t="s"/>
      <c r="AI2969" t="s"/>
      <c r="AJ2969" t="s"/>
      <c r="AK2969" t="s">
        <v>87</v>
      </c>
      <c r="AL2969" t="s"/>
      <c r="AM2969" t="s"/>
      <c r="AN2969" t="s">
        <v>87</v>
      </c>
      <c r="AO2969" t="s"/>
      <c r="AP2969" t="n">
        <v>62</v>
      </c>
      <c r="AQ2969" t="s">
        <v>88</v>
      </c>
      <c r="AR2969" t="s">
        <v>89</v>
      </c>
      <c r="AS2969" t="s"/>
      <c r="AT2969" t="s">
        <v>90</v>
      </c>
      <c r="AU2969" t="s"/>
      <c r="AV2969" t="s"/>
      <c r="AW2969" t="s"/>
      <c r="AX2969" t="s"/>
      <c r="AY2969" t="n">
        <v>10087217</v>
      </c>
      <c r="AZ2969" t="s">
        <v>91</v>
      </c>
      <c r="BA2969" t="s"/>
      <c r="BB2969" t="n">
        <v>149158</v>
      </c>
      <c r="BC2969" t="s"/>
      <c r="BD2969" t="s"/>
      <c r="BE2969" t="s"/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92</v>
      </c>
    </row>
    <row r="2970" spans="1:70">
      <c r="A2970" t="s">
        <v>70</v>
      </c>
      <c r="B2970" t="s">
        <v>71</v>
      </c>
      <c r="C2970" t="s">
        <v>72</v>
      </c>
      <c r="D2970" t="n">
        <v>2</v>
      </c>
      <c r="E2970" t="s">
        <v>753</v>
      </c>
      <c r="F2970" t="n">
        <v>-1</v>
      </c>
      <c r="G2970" t="s">
        <v>74</v>
      </c>
      <c r="H2970" t="s">
        <v>75</v>
      </c>
      <c r="I2970" t="s"/>
      <c r="J2970" t="s">
        <v>74</v>
      </c>
      <c r="K2970" t="n">
        <v>156</v>
      </c>
      <c r="L2970" t="s">
        <v>76</v>
      </c>
      <c r="M2970" t="s"/>
      <c r="N2970" t="s">
        <v>764</v>
      </c>
      <c r="O2970" t="s">
        <v>78</v>
      </c>
      <c r="P2970" t="s">
        <v>753</v>
      </c>
      <c r="Q2970" t="s"/>
      <c r="R2970" t="s">
        <v>242</v>
      </c>
      <c r="S2970" t="s">
        <v>427</v>
      </c>
      <c r="T2970" t="s">
        <v>81</v>
      </c>
      <c r="U2970" t="s">
        <v>82</v>
      </c>
      <c r="V2970" t="s">
        <v>83</v>
      </c>
      <c r="W2970" t="s">
        <v>84</v>
      </c>
      <c r="X2970" t="s"/>
      <c r="Y2970" t="s">
        <v>85</v>
      </c>
      <c r="Z2970">
        <f>HYPERLINK("https://hotel-media.eclerx.com/savepage/tk_15468537833452027_sr_273.html","info")</f>
        <v/>
      </c>
      <c r="AA2970" t="n">
        <v>-10087217</v>
      </c>
      <c r="AB2970" t="s"/>
      <c r="AC2970" t="s"/>
      <c r="AD2970" t="s">
        <v>86</v>
      </c>
      <c r="AE2970" t="s"/>
      <c r="AF2970" t="s"/>
      <c r="AG2970" t="s"/>
      <c r="AH2970" t="s"/>
      <c r="AI2970" t="s"/>
      <c r="AJ2970" t="s"/>
      <c r="AK2970" t="s">
        <v>87</v>
      </c>
      <c r="AL2970" t="s"/>
      <c r="AM2970" t="s"/>
      <c r="AN2970" t="s">
        <v>87</v>
      </c>
      <c r="AO2970" t="s"/>
      <c r="AP2970" t="n">
        <v>62</v>
      </c>
      <c r="AQ2970" t="s">
        <v>88</v>
      </c>
      <c r="AR2970" t="s">
        <v>89</v>
      </c>
      <c r="AS2970" t="s"/>
      <c r="AT2970" t="s">
        <v>90</v>
      </c>
      <c r="AU2970" t="s"/>
      <c r="AV2970" t="s"/>
      <c r="AW2970" t="s"/>
      <c r="AX2970" t="s"/>
      <c r="AY2970" t="n">
        <v>10087217</v>
      </c>
      <c r="AZ2970" t="s">
        <v>91</v>
      </c>
      <c r="BA2970" t="s"/>
      <c r="BB2970" t="n">
        <v>149158</v>
      </c>
      <c r="BC2970" t="s"/>
      <c r="BD2970" t="s"/>
      <c r="BE2970" t="s"/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92</v>
      </c>
    </row>
    <row r="2971" spans="1:70">
      <c r="A2971" t="s">
        <v>70</v>
      </c>
      <c r="B2971" t="s">
        <v>71</v>
      </c>
      <c r="C2971" t="s">
        <v>72</v>
      </c>
      <c r="D2971" t="n">
        <v>2</v>
      </c>
      <c r="E2971" t="s">
        <v>753</v>
      </c>
      <c r="F2971" t="n">
        <v>-1</v>
      </c>
      <c r="G2971" t="s">
        <v>74</v>
      </c>
      <c r="H2971" t="s">
        <v>75</v>
      </c>
      <c r="I2971" t="s"/>
      <c r="J2971" t="s">
        <v>74</v>
      </c>
      <c r="K2971" t="n">
        <v>168</v>
      </c>
      <c r="L2971" t="s">
        <v>76</v>
      </c>
      <c r="M2971" t="s"/>
      <c r="N2971" t="s">
        <v>128</v>
      </c>
      <c r="O2971" t="s">
        <v>78</v>
      </c>
      <c r="P2971" t="s">
        <v>753</v>
      </c>
      <c r="Q2971" t="s"/>
      <c r="R2971" t="s">
        <v>242</v>
      </c>
      <c r="S2971" t="s">
        <v>364</v>
      </c>
      <c r="T2971" t="s">
        <v>81</v>
      </c>
      <c r="U2971" t="s">
        <v>82</v>
      </c>
      <c r="V2971" t="s">
        <v>83</v>
      </c>
      <c r="W2971" t="s">
        <v>84</v>
      </c>
      <c r="X2971" t="s"/>
      <c r="Y2971" t="s">
        <v>85</v>
      </c>
      <c r="Z2971">
        <f>HYPERLINK("https://hotel-media.eclerx.com/savepage/tk_15468537833452027_sr_273.html","info")</f>
        <v/>
      </c>
      <c r="AA2971" t="n">
        <v>-10087217</v>
      </c>
      <c r="AB2971" t="s"/>
      <c r="AC2971" t="s"/>
      <c r="AD2971" t="s">
        <v>86</v>
      </c>
      <c r="AE2971" t="s"/>
      <c r="AF2971" t="s"/>
      <c r="AG2971" t="s"/>
      <c r="AH2971" t="s"/>
      <c r="AI2971" t="s"/>
      <c r="AJ2971" t="s"/>
      <c r="AK2971" t="s">
        <v>87</v>
      </c>
      <c r="AL2971" t="s"/>
      <c r="AM2971" t="s"/>
      <c r="AN2971" t="s">
        <v>87</v>
      </c>
      <c r="AO2971" t="s"/>
      <c r="AP2971" t="n">
        <v>62</v>
      </c>
      <c r="AQ2971" t="s">
        <v>88</v>
      </c>
      <c r="AR2971" t="s">
        <v>119</v>
      </c>
      <c r="AS2971" t="s"/>
      <c r="AT2971" t="s">
        <v>90</v>
      </c>
      <c r="AU2971" t="s"/>
      <c r="AV2971" t="s"/>
      <c r="AW2971" t="s"/>
      <c r="AX2971" t="s"/>
      <c r="AY2971" t="n">
        <v>10087217</v>
      </c>
      <c r="AZ2971" t="s">
        <v>91</v>
      </c>
      <c r="BA2971" t="s"/>
      <c r="BB2971" t="n">
        <v>149158</v>
      </c>
      <c r="BC2971" t="s"/>
      <c r="BD2971" t="s"/>
      <c r="BE2971" t="s"/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92</v>
      </c>
    </row>
    <row r="2972" spans="1:70">
      <c r="A2972" t="s">
        <v>70</v>
      </c>
      <c r="B2972" t="s">
        <v>71</v>
      </c>
      <c r="C2972" t="s">
        <v>72</v>
      </c>
      <c r="D2972" t="n">
        <v>2</v>
      </c>
      <c r="E2972" t="s">
        <v>753</v>
      </c>
      <c r="F2972" t="n">
        <v>-1</v>
      </c>
      <c r="G2972" t="s">
        <v>74</v>
      </c>
      <c r="H2972" t="s">
        <v>75</v>
      </c>
      <c r="I2972" t="s"/>
      <c r="J2972" t="s">
        <v>74</v>
      </c>
      <c r="K2972" t="n">
        <v>171</v>
      </c>
      <c r="L2972" t="s">
        <v>76</v>
      </c>
      <c r="M2972" t="s"/>
      <c r="N2972" t="s">
        <v>128</v>
      </c>
      <c r="O2972" t="s">
        <v>78</v>
      </c>
      <c r="P2972" t="s">
        <v>753</v>
      </c>
      <c r="Q2972" t="s"/>
      <c r="R2972" t="s">
        <v>242</v>
      </c>
      <c r="S2972" t="s">
        <v>577</v>
      </c>
      <c r="T2972" t="s">
        <v>81</v>
      </c>
      <c r="U2972" t="s">
        <v>82</v>
      </c>
      <c r="V2972" t="s">
        <v>83</v>
      </c>
      <c r="W2972" t="s">
        <v>84</v>
      </c>
      <c r="X2972" t="s"/>
      <c r="Y2972" t="s">
        <v>85</v>
      </c>
      <c r="Z2972">
        <f>HYPERLINK("https://hotel-media.eclerx.com/savepage/tk_15468537833452027_sr_273.html","info")</f>
        <v/>
      </c>
      <c r="AA2972" t="n">
        <v>-10087217</v>
      </c>
      <c r="AB2972" t="s"/>
      <c r="AC2972" t="s"/>
      <c r="AD2972" t="s">
        <v>86</v>
      </c>
      <c r="AE2972" t="s"/>
      <c r="AF2972" t="s"/>
      <c r="AG2972" t="s"/>
      <c r="AH2972" t="s"/>
      <c r="AI2972" t="s"/>
      <c r="AJ2972" t="s"/>
      <c r="AK2972" t="s">
        <v>87</v>
      </c>
      <c r="AL2972" t="s"/>
      <c r="AM2972" t="s"/>
      <c r="AN2972" t="s">
        <v>87</v>
      </c>
      <c r="AO2972" t="s"/>
      <c r="AP2972" t="n">
        <v>62</v>
      </c>
      <c r="AQ2972" t="s">
        <v>88</v>
      </c>
      <c r="AR2972" t="s">
        <v>121</v>
      </c>
      <c r="AS2972" t="s"/>
      <c r="AT2972" t="s">
        <v>90</v>
      </c>
      <c r="AU2972" t="s"/>
      <c r="AV2972" t="s"/>
      <c r="AW2972" t="s"/>
      <c r="AX2972" t="s"/>
      <c r="AY2972" t="n">
        <v>10087217</v>
      </c>
      <c r="AZ2972" t="s">
        <v>91</v>
      </c>
      <c r="BA2972" t="s"/>
      <c r="BB2972" t="n">
        <v>149158</v>
      </c>
      <c r="BC2972" t="s"/>
      <c r="BD2972" t="s"/>
      <c r="BE2972" t="s"/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92</v>
      </c>
    </row>
    <row r="2973" spans="1:70">
      <c r="A2973" t="s">
        <v>70</v>
      </c>
      <c r="B2973" t="s">
        <v>71</v>
      </c>
      <c r="C2973" t="s">
        <v>72</v>
      </c>
      <c r="D2973" t="n">
        <v>2</v>
      </c>
      <c r="E2973" t="s">
        <v>753</v>
      </c>
      <c r="F2973" t="n">
        <v>-1</v>
      </c>
      <c r="G2973" t="s">
        <v>74</v>
      </c>
      <c r="H2973" t="s">
        <v>75</v>
      </c>
      <c r="I2973" t="s"/>
      <c r="J2973" t="s">
        <v>74</v>
      </c>
      <c r="K2973" t="n">
        <v>176</v>
      </c>
      <c r="L2973" t="s">
        <v>76</v>
      </c>
      <c r="M2973" t="s"/>
      <c r="N2973" t="s">
        <v>765</v>
      </c>
      <c r="O2973" t="s">
        <v>78</v>
      </c>
      <c r="P2973" t="s">
        <v>753</v>
      </c>
      <c r="Q2973" t="s"/>
      <c r="R2973" t="s">
        <v>242</v>
      </c>
      <c r="S2973" t="s">
        <v>160</v>
      </c>
      <c r="T2973" t="s">
        <v>81</v>
      </c>
      <c r="U2973" t="s">
        <v>82</v>
      </c>
      <c r="V2973" t="s">
        <v>83</v>
      </c>
      <c r="W2973" t="s">
        <v>84</v>
      </c>
      <c r="X2973" t="s"/>
      <c r="Y2973" t="s">
        <v>85</v>
      </c>
      <c r="Z2973">
        <f>HYPERLINK("https://hotel-media.eclerx.com/savepage/tk_15468537833452027_sr_273.html","info")</f>
        <v/>
      </c>
      <c r="AA2973" t="n">
        <v>-10087217</v>
      </c>
      <c r="AB2973" t="s"/>
      <c r="AC2973" t="s"/>
      <c r="AD2973" t="s">
        <v>86</v>
      </c>
      <c r="AE2973" t="s"/>
      <c r="AF2973" t="s"/>
      <c r="AG2973" t="s"/>
      <c r="AH2973" t="s"/>
      <c r="AI2973" t="s"/>
      <c r="AJ2973" t="s"/>
      <c r="AK2973" t="s">
        <v>87</v>
      </c>
      <c r="AL2973" t="s"/>
      <c r="AM2973" t="s"/>
      <c r="AN2973" t="s">
        <v>87</v>
      </c>
      <c r="AO2973" t="s"/>
      <c r="AP2973" t="n">
        <v>62</v>
      </c>
      <c r="AQ2973" t="s">
        <v>88</v>
      </c>
      <c r="AR2973" t="s">
        <v>89</v>
      </c>
      <c r="AS2973" t="s"/>
      <c r="AT2973" t="s">
        <v>90</v>
      </c>
      <c r="AU2973" t="s"/>
      <c r="AV2973" t="s"/>
      <c r="AW2973" t="s"/>
      <c r="AX2973" t="s"/>
      <c r="AY2973" t="n">
        <v>10087217</v>
      </c>
      <c r="AZ2973" t="s">
        <v>91</v>
      </c>
      <c r="BA2973" t="s"/>
      <c r="BB2973" t="n">
        <v>149158</v>
      </c>
      <c r="BC2973" t="s"/>
      <c r="BD2973" t="s"/>
      <c r="BE2973" t="s"/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92</v>
      </c>
    </row>
    <row r="2974" spans="1:70">
      <c r="A2974" t="s">
        <v>70</v>
      </c>
      <c r="B2974" t="s">
        <v>71</v>
      </c>
      <c r="C2974" t="s">
        <v>72</v>
      </c>
      <c r="D2974" t="n">
        <v>2</v>
      </c>
      <c r="E2974" t="s">
        <v>753</v>
      </c>
      <c r="F2974" t="n">
        <v>-1</v>
      </c>
      <c r="G2974" t="s">
        <v>74</v>
      </c>
      <c r="H2974" t="s">
        <v>75</v>
      </c>
      <c r="I2974" t="s"/>
      <c r="J2974" t="s">
        <v>74</v>
      </c>
      <c r="K2974" t="n">
        <v>178</v>
      </c>
      <c r="L2974" t="s">
        <v>76</v>
      </c>
      <c r="M2974" t="s"/>
      <c r="N2974" t="s">
        <v>766</v>
      </c>
      <c r="O2974" t="s">
        <v>78</v>
      </c>
      <c r="P2974" t="s">
        <v>753</v>
      </c>
      <c r="Q2974" t="s"/>
      <c r="R2974" t="s">
        <v>242</v>
      </c>
      <c r="S2974" t="s">
        <v>579</v>
      </c>
      <c r="T2974" t="s">
        <v>81</v>
      </c>
      <c r="U2974" t="s">
        <v>82</v>
      </c>
      <c r="V2974" t="s">
        <v>83</v>
      </c>
      <c r="W2974" t="s">
        <v>84</v>
      </c>
      <c r="X2974" t="s"/>
      <c r="Y2974" t="s">
        <v>85</v>
      </c>
      <c r="Z2974">
        <f>HYPERLINK("https://hotel-media.eclerx.com/savepage/tk_15468537833452027_sr_273.html","info")</f>
        <v/>
      </c>
      <c r="AA2974" t="n">
        <v>-10087217</v>
      </c>
      <c r="AB2974" t="s"/>
      <c r="AC2974" t="s"/>
      <c r="AD2974" t="s">
        <v>86</v>
      </c>
      <c r="AE2974" t="s"/>
      <c r="AF2974" t="s"/>
      <c r="AG2974" t="s"/>
      <c r="AH2974" t="s"/>
      <c r="AI2974" t="s"/>
      <c r="AJ2974" t="s"/>
      <c r="AK2974" t="s">
        <v>87</v>
      </c>
      <c r="AL2974" t="s"/>
      <c r="AM2974" t="s"/>
      <c r="AN2974" t="s">
        <v>87</v>
      </c>
      <c r="AO2974" t="s"/>
      <c r="AP2974" t="n">
        <v>62</v>
      </c>
      <c r="AQ2974" t="s">
        <v>88</v>
      </c>
      <c r="AR2974" t="s">
        <v>119</v>
      </c>
      <c r="AS2974" t="s"/>
      <c r="AT2974" t="s">
        <v>90</v>
      </c>
      <c r="AU2974" t="s"/>
      <c r="AV2974" t="s"/>
      <c r="AW2974" t="s"/>
      <c r="AX2974" t="s"/>
      <c r="AY2974" t="n">
        <v>10087217</v>
      </c>
      <c r="AZ2974" t="s">
        <v>91</v>
      </c>
      <c r="BA2974" t="s"/>
      <c r="BB2974" t="n">
        <v>149158</v>
      </c>
      <c r="BC2974" t="s"/>
      <c r="BD2974" t="s"/>
      <c r="BE2974" t="s"/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92</v>
      </c>
    </row>
    <row r="2975" spans="1:70">
      <c r="A2975" t="s">
        <v>70</v>
      </c>
      <c r="B2975" t="s">
        <v>71</v>
      </c>
      <c r="C2975" t="s">
        <v>72</v>
      </c>
      <c r="D2975" t="n">
        <v>2</v>
      </c>
      <c r="E2975" t="s">
        <v>753</v>
      </c>
      <c r="F2975" t="n">
        <v>-1</v>
      </c>
      <c r="G2975" t="s">
        <v>74</v>
      </c>
      <c r="H2975" t="s">
        <v>75</v>
      </c>
      <c r="I2975" t="s"/>
      <c r="J2975" t="s">
        <v>74</v>
      </c>
      <c r="K2975" t="n">
        <v>719</v>
      </c>
      <c r="L2975" t="s">
        <v>76</v>
      </c>
      <c r="M2975" t="s"/>
      <c r="N2975" t="s">
        <v>767</v>
      </c>
      <c r="O2975" t="s">
        <v>78</v>
      </c>
      <c r="P2975" t="s">
        <v>753</v>
      </c>
      <c r="Q2975" t="s"/>
      <c r="R2975" t="s">
        <v>242</v>
      </c>
      <c r="S2975" t="s">
        <v>768</v>
      </c>
      <c r="T2975" t="s">
        <v>81</v>
      </c>
      <c r="U2975" t="s">
        <v>82</v>
      </c>
      <c r="V2975" t="s">
        <v>83</v>
      </c>
      <c r="W2975" t="s">
        <v>84</v>
      </c>
      <c r="X2975" t="s"/>
      <c r="Y2975" t="s">
        <v>85</v>
      </c>
      <c r="Z2975">
        <f>HYPERLINK("https://hotel-media.eclerx.com/savepage/tk_15468537833452027_sr_273.html","info")</f>
        <v/>
      </c>
      <c r="AA2975" t="n">
        <v>-10087217</v>
      </c>
      <c r="AB2975" t="s"/>
      <c r="AC2975" t="s"/>
      <c r="AD2975" t="s">
        <v>86</v>
      </c>
      <c r="AE2975" t="s"/>
      <c r="AF2975" t="s"/>
      <c r="AG2975" t="s"/>
      <c r="AH2975" t="s"/>
      <c r="AI2975" t="s"/>
      <c r="AJ2975" t="s"/>
      <c r="AK2975" t="s">
        <v>87</v>
      </c>
      <c r="AL2975" t="s"/>
      <c r="AM2975" t="s"/>
      <c r="AN2975" t="s">
        <v>87</v>
      </c>
      <c r="AO2975" t="s"/>
      <c r="AP2975" t="n">
        <v>62</v>
      </c>
      <c r="AQ2975" t="s">
        <v>88</v>
      </c>
      <c r="AR2975" t="s">
        <v>124</v>
      </c>
      <c r="AS2975" t="s"/>
      <c r="AT2975" t="s">
        <v>90</v>
      </c>
      <c r="AU2975" t="s"/>
      <c r="AV2975" t="s"/>
      <c r="AW2975" t="s"/>
      <c r="AX2975" t="s"/>
      <c r="AY2975" t="n">
        <v>10087217</v>
      </c>
      <c r="AZ2975" t="s">
        <v>91</v>
      </c>
      <c r="BA2975" t="s"/>
      <c r="BB2975" t="n">
        <v>149158</v>
      </c>
      <c r="BC2975" t="s"/>
      <c r="BD2975" t="s"/>
      <c r="BE2975" t="s"/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92</v>
      </c>
    </row>
    <row r="2976" spans="1:70">
      <c r="A2976" t="s">
        <v>70</v>
      </c>
      <c r="B2976" t="s">
        <v>71</v>
      </c>
      <c r="C2976" t="s">
        <v>72</v>
      </c>
      <c r="D2976" t="n">
        <v>2</v>
      </c>
      <c r="E2976" t="s">
        <v>753</v>
      </c>
      <c r="F2976" t="n">
        <v>-1</v>
      </c>
      <c r="G2976" t="s">
        <v>74</v>
      </c>
      <c r="H2976" t="s">
        <v>75</v>
      </c>
      <c r="I2976" t="s"/>
      <c r="J2976" t="s">
        <v>74</v>
      </c>
      <c r="K2976" t="n">
        <v>719</v>
      </c>
      <c r="L2976" t="s">
        <v>76</v>
      </c>
      <c r="M2976" t="s"/>
      <c r="N2976" t="s">
        <v>769</v>
      </c>
      <c r="O2976" t="s">
        <v>78</v>
      </c>
      <c r="P2976" t="s">
        <v>753</v>
      </c>
      <c r="Q2976" t="s"/>
      <c r="R2976" t="s">
        <v>242</v>
      </c>
      <c r="S2976" t="s">
        <v>768</v>
      </c>
      <c r="T2976" t="s">
        <v>81</v>
      </c>
      <c r="U2976" t="s">
        <v>82</v>
      </c>
      <c r="V2976" t="s">
        <v>83</v>
      </c>
      <c r="W2976" t="s">
        <v>84</v>
      </c>
      <c r="X2976" t="s"/>
      <c r="Y2976" t="s">
        <v>85</v>
      </c>
      <c r="Z2976">
        <f>HYPERLINK("https://hotel-media.eclerx.com/savepage/tk_15468537833452027_sr_273.html","info")</f>
        <v/>
      </c>
      <c r="AA2976" t="n">
        <v>-10087217</v>
      </c>
      <c r="AB2976" t="s"/>
      <c r="AC2976" t="s"/>
      <c r="AD2976" t="s">
        <v>86</v>
      </c>
      <c r="AE2976" t="s"/>
      <c r="AF2976" t="s"/>
      <c r="AG2976" t="s"/>
      <c r="AH2976" t="s"/>
      <c r="AI2976" t="s"/>
      <c r="AJ2976" t="s"/>
      <c r="AK2976" t="s">
        <v>87</v>
      </c>
      <c r="AL2976" t="s"/>
      <c r="AM2976" t="s"/>
      <c r="AN2976" t="s">
        <v>87</v>
      </c>
      <c r="AO2976" t="s"/>
      <c r="AP2976" t="n">
        <v>62</v>
      </c>
      <c r="AQ2976" t="s">
        <v>88</v>
      </c>
      <c r="AR2976" t="s">
        <v>121</v>
      </c>
      <c r="AS2976" t="s"/>
      <c r="AT2976" t="s">
        <v>90</v>
      </c>
      <c r="AU2976" t="s"/>
      <c r="AV2976" t="s"/>
      <c r="AW2976" t="s"/>
      <c r="AX2976" t="s"/>
      <c r="AY2976" t="n">
        <v>10087217</v>
      </c>
      <c r="AZ2976" t="s">
        <v>91</v>
      </c>
      <c r="BA2976" t="s"/>
      <c r="BB2976" t="n">
        <v>149158</v>
      </c>
      <c r="BC2976" t="s"/>
      <c r="BD2976" t="s"/>
      <c r="BE2976" t="s"/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92</v>
      </c>
    </row>
    <row r="2977" spans="1:70">
      <c r="A2977" t="s">
        <v>70</v>
      </c>
      <c r="B2977" t="s">
        <v>71</v>
      </c>
      <c r="C2977" t="s">
        <v>72</v>
      </c>
      <c r="D2977" t="n">
        <v>2</v>
      </c>
      <c r="E2977" t="s">
        <v>753</v>
      </c>
      <c r="F2977" t="n">
        <v>-1</v>
      </c>
      <c r="G2977" t="s">
        <v>74</v>
      </c>
      <c r="H2977" t="s">
        <v>75</v>
      </c>
      <c r="I2977" t="s"/>
      <c r="J2977" t="s">
        <v>74</v>
      </c>
      <c r="K2977" t="n">
        <v>719</v>
      </c>
      <c r="L2977" t="s">
        <v>76</v>
      </c>
      <c r="M2977" t="s"/>
      <c r="N2977" t="s">
        <v>767</v>
      </c>
      <c r="O2977" t="s">
        <v>78</v>
      </c>
      <c r="P2977" t="s">
        <v>753</v>
      </c>
      <c r="Q2977" t="s"/>
      <c r="R2977" t="s">
        <v>242</v>
      </c>
      <c r="S2977" t="s">
        <v>768</v>
      </c>
      <c r="T2977" t="s">
        <v>81</v>
      </c>
      <c r="U2977" t="s">
        <v>82</v>
      </c>
      <c r="V2977" t="s">
        <v>83</v>
      </c>
      <c r="W2977" t="s">
        <v>84</v>
      </c>
      <c r="X2977" t="s"/>
      <c r="Y2977" t="s">
        <v>85</v>
      </c>
      <c r="Z2977">
        <f>HYPERLINK("https://hotel-media.eclerx.com/savepage/tk_15468537833452027_sr_273.html","info")</f>
        <v/>
      </c>
      <c r="AA2977" t="n">
        <v>-10087217</v>
      </c>
      <c r="AB2977" t="s"/>
      <c r="AC2977" t="s"/>
      <c r="AD2977" t="s">
        <v>86</v>
      </c>
      <c r="AE2977" t="s"/>
      <c r="AF2977" t="s"/>
      <c r="AG2977" t="s"/>
      <c r="AH2977" t="s"/>
      <c r="AI2977" t="s"/>
      <c r="AJ2977" t="s"/>
      <c r="AK2977" t="s">
        <v>87</v>
      </c>
      <c r="AL2977" t="s"/>
      <c r="AM2977" t="s"/>
      <c r="AN2977" t="s">
        <v>87</v>
      </c>
      <c r="AO2977" t="s"/>
      <c r="AP2977" t="n">
        <v>62</v>
      </c>
      <c r="AQ2977" t="s">
        <v>88</v>
      </c>
      <c r="AR2977" t="s">
        <v>119</v>
      </c>
      <c r="AS2977" t="s"/>
      <c r="AT2977" t="s">
        <v>90</v>
      </c>
      <c r="AU2977" t="s"/>
      <c r="AV2977" t="s"/>
      <c r="AW2977" t="s"/>
      <c r="AX2977" t="s"/>
      <c r="AY2977" t="n">
        <v>10087217</v>
      </c>
      <c r="AZ2977" t="s">
        <v>91</v>
      </c>
      <c r="BA2977" t="s"/>
      <c r="BB2977" t="n">
        <v>149158</v>
      </c>
      <c r="BC2977" t="s"/>
      <c r="BD2977" t="s"/>
      <c r="BE2977" t="s"/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92</v>
      </c>
    </row>
    <row r="2978" spans="1:70">
      <c r="A2978" t="s">
        <v>70</v>
      </c>
      <c r="B2978" t="s">
        <v>71</v>
      </c>
      <c r="C2978" t="s">
        <v>72</v>
      </c>
      <c r="D2978" t="n">
        <v>2</v>
      </c>
      <c r="E2978" t="s">
        <v>770</v>
      </c>
      <c r="F2978" t="n">
        <v>-1</v>
      </c>
      <c r="G2978" t="s">
        <v>74</v>
      </c>
      <c r="H2978" t="s">
        <v>75</v>
      </c>
      <c r="I2978" t="s"/>
      <c r="J2978" t="s">
        <v>74</v>
      </c>
      <c r="K2978" t="n">
        <v>87</v>
      </c>
      <c r="L2978" t="s">
        <v>76</v>
      </c>
      <c r="M2978" t="s"/>
      <c r="N2978" t="s">
        <v>125</v>
      </c>
      <c r="O2978" t="s">
        <v>78</v>
      </c>
      <c r="P2978" t="s">
        <v>770</v>
      </c>
      <c r="Q2978" t="s"/>
      <c r="R2978" t="s">
        <v>220</v>
      </c>
      <c r="S2978" t="s">
        <v>199</v>
      </c>
      <c r="T2978" t="s">
        <v>81</v>
      </c>
      <c r="U2978" t="s">
        <v>82</v>
      </c>
      <c r="V2978" t="s">
        <v>83</v>
      </c>
      <c r="W2978" t="s">
        <v>84</v>
      </c>
      <c r="X2978" t="s"/>
      <c r="Y2978" t="s">
        <v>85</v>
      </c>
      <c r="Z2978">
        <f>HYPERLINK("https://hotel-media.eclerx.com/savepage/tk_15468537283411038_sr_273.html","info")</f>
        <v/>
      </c>
      <c r="AA2978" t="n">
        <v>-2311932</v>
      </c>
      <c r="AB2978" t="s"/>
      <c r="AC2978" t="s"/>
      <c r="AD2978" t="s">
        <v>86</v>
      </c>
      <c r="AE2978" t="s"/>
      <c r="AF2978" t="s"/>
      <c r="AG2978" t="s"/>
      <c r="AH2978" t="s"/>
      <c r="AI2978" t="s"/>
      <c r="AJ2978" t="s"/>
      <c r="AK2978" t="s">
        <v>87</v>
      </c>
      <c r="AL2978" t="s"/>
      <c r="AM2978" t="s"/>
      <c r="AN2978" t="s">
        <v>87</v>
      </c>
      <c r="AO2978" t="s"/>
      <c r="AP2978" t="n">
        <v>41</v>
      </c>
      <c r="AQ2978" t="s">
        <v>88</v>
      </c>
      <c r="AR2978" t="s">
        <v>133</v>
      </c>
      <c r="AS2978" t="s"/>
      <c r="AT2978" t="s">
        <v>90</v>
      </c>
      <c r="AU2978" t="s"/>
      <c r="AV2978" t="s"/>
      <c r="AW2978" t="s"/>
      <c r="AX2978" t="s"/>
      <c r="AY2978" t="n">
        <v>2311932</v>
      </c>
      <c r="AZ2978" t="s">
        <v>771</v>
      </c>
      <c r="BA2978" t="s"/>
      <c r="BB2978" t="n">
        <v>31553</v>
      </c>
      <c r="BC2978" t="n">
        <v>53.564500990077</v>
      </c>
      <c r="BD2978" t="n">
        <v>53.564500990077</v>
      </c>
      <c r="BE2978" t="s"/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92</v>
      </c>
    </row>
    <row r="2979" spans="1:70">
      <c r="A2979" t="s">
        <v>70</v>
      </c>
      <c r="B2979" t="s">
        <v>71</v>
      </c>
      <c r="C2979" t="s">
        <v>72</v>
      </c>
      <c r="D2979" t="n">
        <v>2</v>
      </c>
      <c r="E2979" t="s">
        <v>770</v>
      </c>
      <c r="F2979" t="n">
        <v>-1</v>
      </c>
      <c r="G2979" t="s">
        <v>74</v>
      </c>
      <c r="H2979" t="s">
        <v>75</v>
      </c>
      <c r="I2979" t="s"/>
      <c r="J2979" t="s">
        <v>74</v>
      </c>
      <c r="K2979" t="n">
        <v>90</v>
      </c>
      <c r="L2979" t="s">
        <v>76</v>
      </c>
      <c r="M2979" t="s"/>
      <c r="N2979" t="s">
        <v>137</v>
      </c>
      <c r="O2979" t="s">
        <v>78</v>
      </c>
      <c r="P2979" t="s">
        <v>770</v>
      </c>
      <c r="Q2979" t="s"/>
      <c r="R2979" t="s">
        <v>220</v>
      </c>
      <c r="S2979" t="s">
        <v>135</v>
      </c>
      <c r="T2979" t="s">
        <v>81</v>
      </c>
      <c r="U2979" t="s">
        <v>82</v>
      </c>
      <c r="V2979" t="s">
        <v>83</v>
      </c>
      <c r="W2979" t="s">
        <v>84</v>
      </c>
      <c r="X2979" t="s"/>
      <c r="Y2979" t="s">
        <v>85</v>
      </c>
      <c r="Z2979">
        <f>HYPERLINK("https://hotel-media.eclerx.com/savepage/tk_15468537283411038_sr_273.html","info")</f>
        <v/>
      </c>
      <c r="AA2979" t="n">
        <v>-2311932</v>
      </c>
      <c r="AB2979" t="s"/>
      <c r="AC2979" t="s"/>
      <c r="AD2979" t="s">
        <v>86</v>
      </c>
      <c r="AE2979" t="s"/>
      <c r="AF2979" t="s"/>
      <c r="AG2979" t="s"/>
      <c r="AH2979" t="s"/>
      <c r="AI2979" t="s"/>
      <c r="AJ2979" t="s"/>
      <c r="AK2979" t="s">
        <v>87</v>
      </c>
      <c r="AL2979" t="s"/>
      <c r="AM2979" t="s"/>
      <c r="AN2979" t="s">
        <v>87</v>
      </c>
      <c r="AO2979" t="s"/>
      <c r="AP2979" t="n">
        <v>41</v>
      </c>
      <c r="AQ2979" t="s">
        <v>88</v>
      </c>
      <c r="AR2979" t="s">
        <v>121</v>
      </c>
      <c r="AS2979" t="s"/>
      <c r="AT2979" t="s">
        <v>90</v>
      </c>
      <c r="AU2979" t="s"/>
      <c r="AV2979" t="s"/>
      <c r="AW2979" t="s"/>
      <c r="AX2979" t="s"/>
      <c r="AY2979" t="n">
        <v>2311932</v>
      </c>
      <c r="AZ2979" t="s">
        <v>771</v>
      </c>
      <c r="BA2979" t="s"/>
      <c r="BB2979" t="n">
        <v>31553</v>
      </c>
      <c r="BC2979" t="n">
        <v>53.564500990077</v>
      </c>
      <c r="BD2979" t="n">
        <v>53.564500990077</v>
      </c>
      <c r="BE2979" t="s"/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92</v>
      </c>
    </row>
    <row r="2980" spans="1:70">
      <c r="A2980" t="s">
        <v>70</v>
      </c>
      <c r="B2980" t="s">
        <v>71</v>
      </c>
      <c r="C2980" t="s">
        <v>72</v>
      </c>
      <c r="D2980" t="n">
        <v>2</v>
      </c>
      <c r="E2980" t="s">
        <v>770</v>
      </c>
      <c r="F2980" t="n">
        <v>-1</v>
      </c>
      <c r="G2980" t="s">
        <v>74</v>
      </c>
      <c r="H2980" t="s">
        <v>75</v>
      </c>
      <c r="I2980" t="s"/>
      <c r="J2980" t="s">
        <v>74</v>
      </c>
      <c r="K2980" t="n">
        <v>90</v>
      </c>
      <c r="L2980" t="s">
        <v>76</v>
      </c>
      <c r="M2980" t="s"/>
      <c r="N2980" t="s">
        <v>128</v>
      </c>
      <c r="O2980" t="s">
        <v>78</v>
      </c>
      <c r="P2980" t="s">
        <v>770</v>
      </c>
      <c r="Q2980" t="s"/>
      <c r="R2980" t="s">
        <v>220</v>
      </c>
      <c r="S2980" t="s">
        <v>135</v>
      </c>
      <c r="T2980" t="s">
        <v>81</v>
      </c>
      <c r="U2980" t="s">
        <v>82</v>
      </c>
      <c r="V2980" t="s">
        <v>83</v>
      </c>
      <c r="W2980" t="s">
        <v>84</v>
      </c>
      <c r="X2980" t="s"/>
      <c r="Y2980" t="s">
        <v>85</v>
      </c>
      <c r="Z2980">
        <f>HYPERLINK("https://hotel-media.eclerx.com/savepage/tk_15468537283411038_sr_273.html","info")</f>
        <v/>
      </c>
      <c r="AA2980" t="n">
        <v>-2311932</v>
      </c>
      <c r="AB2980" t="s"/>
      <c r="AC2980" t="s"/>
      <c r="AD2980" t="s">
        <v>86</v>
      </c>
      <c r="AE2980" t="s"/>
      <c r="AF2980" t="s"/>
      <c r="AG2980" t="s"/>
      <c r="AH2980" t="s"/>
      <c r="AI2980" t="s"/>
      <c r="AJ2980" t="s"/>
      <c r="AK2980" t="s">
        <v>87</v>
      </c>
      <c r="AL2980" t="s"/>
      <c r="AM2980" t="s"/>
      <c r="AN2980" t="s">
        <v>87</v>
      </c>
      <c r="AO2980" t="s"/>
      <c r="AP2980" t="n">
        <v>41</v>
      </c>
      <c r="AQ2980" t="s">
        <v>88</v>
      </c>
      <c r="AR2980" t="s">
        <v>124</v>
      </c>
      <c r="AS2980" t="s"/>
      <c r="AT2980" t="s">
        <v>90</v>
      </c>
      <c r="AU2980" t="s"/>
      <c r="AV2980" t="s"/>
      <c r="AW2980" t="s"/>
      <c r="AX2980" t="s"/>
      <c r="AY2980" t="n">
        <v>2311932</v>
      </c>
      <c r="AZ2980" t="s">
        <v>771</v>
      </c>
      <c r="BA2980" t="s"/>
      <c r="BB2980" t="n">
        <v>31553</v>
      </c>
      <c r="BC2980" t="n">
        <v>53.564500990077</v>
      </c>
      <c r="BD2980" t="n">
        <v>53.564500990077</v>
      </c>
      <c r="BE2980" t="s"/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92</v>
      </c>
    </row>
    <row r="2981" spans="1:70">
      <c r="A2981" t="s">
        <v>70</v>
      </c>
      <c r="B2981" t="s">
        <v>71</v>
      </c>
      <c r="C2981" t="s">
        <v>72</v>
      </c>
      <c r="D2981" t="n">
        <v>2</v>
      </c>
      <c r="E2981" t="s">
        <v>770</v>
      </c>
      <c r="F2981" t="n">
        <v>-1</v>
      </c>
      <c r="G2981" t="s">
        <v>74</v>
      </c>
      <c r="H2981" t="s">
        <v>75</v>
      </c>
      <c r="I2981" t="s"/>
      <c r="J2981" t="s">
        <v>74</v>
      </c>
      <c r="K2981" t="n">
        <v>90</v>
      </c>
      <c r="L2981" t="s">
        <v>76</v>
      </c>
      <c r="M2981" t="s"/>
      <c r="N2981" t="s">
        <v>128</v>
      </c>
      <c r="O2981" t="s">
        <v>78</v>
      </c>
      <c r="P2981" t="s">
        <v>770</v>
      </c>
      <c r="Q2981" t="s"/>
      <c r="R2981" t="s">
        <v>220</v>
      </c>
      <c r="S2981" t="s">
        <v>135</v>
      </c>
      <c r="T2981" t="s">
        <v>81</v>
      </c>
      <c r="U2981" t="s">
        <v>82</v>
      </c>
      <c r="V2981" t="s">
        <v>83</v>
      </c>
      <c r="W2981" t="s">
        <v>84</v>
      </c>
      <c r="X2981" t="s"/>
      <c r="Y2981" t="s">
        <v>85</v>
      </c>
      <c r="Z2981">
        <f>HYPERLINK("https://hotel-media.eclerx.com/savepage/tk_15468537283411038_sr_273.html","info")</f>
        <v/>
      </c>
      <c r="AA2981" t="n">
        <v>-2311932</v>
      </c>
      <c r="AB2981" t="s"/>
      <c r="AC2981" t="s"/>
      <c r="AD2981" t="s">
        <v>86</v>
      </c>
      <c r="AE2981" t="s"/>
      <c r="AF2981" t="s"/>
      <c r="AG2981" t="s"/>
      <c r="AH2981" t="s"/>
      <c r="AI2981" t="s"/>
      <c r="AJ2981" t="s"/>
      <c r="AK2981" t="s">
        <v>87</v>
      </c>
      <c r="AL2981" t="s"/>
      <c r="AM2981" t="s"/>
      <c r="AN2981" t="s">
        <v>87</v>
      </c>
      <c r="AO2981" t="s"/>
      <c r="AP2981" t="n">
        <v>41</v>
      </c>
      <c r="AQ2981" t="s">
        <v>88</v>
      </c>
      <c r="AR2981" t="s">
        <v>119</v>
      </c>
      <c r="AS2981" t="s"/>
      <c r="AT2981" t="s">
        <v>90</v>
      </c>
      <c r="AU2981" t="s"/>
      <c r="AV2981" t="s"/>
      <c r="AW2981" t="s"/>
      <c r="AX2981" t="s"/>
      <c r="AY2981" t="n">
        <v>2311932</v>
      </c>
      <c r="AZ2981" t="s">
        <v>771</v>
      </c>
      <c r="BA2981" t="s"/>
      <c r="BB2981" t="n">
        <v>31553</v>
      </c>
      <c r="BC2981" t="n">
        <v>53.564500990077</v>
      </c>
      <c r="BD2981" t="n">
        <v>53.564500990077</v>
      </c>
      <c r="BE2981" t="s"/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92</v>
      </c>
    </row>
    <row r="2982" spans="1:70">
      <c r="A2982" t="s">
        <v>70</v>
      </c>
      <c r="B2982" t="s">
        <v>71</v>
      </c>
      <c r="C2982" t="s">
        <v>72</v>
      </c>
      <c r="D2982" t="n">
        <v>2</v>
      </c>
      <c r="E2982" t="s">
        <v>770</v>
      </c>
      <c r="F2982" t="n">
        <v>-1</v>
      </c>
      <c r="G2982" t="s">
        <v>74</v>
      </c>
      <c r="H2982" t="s">
        <v>75</v>
      </c>
      <c r="I2982" t="s"/>
      <c r="J2982" t="s">
        <v>74</v>
      </c>
      <c r="K2982" t="n">
        <v>92</v>
      </c>
      <c r="L2982" t="s">
        <v>76</v>
      </c>
      <c r="M2982" t="s"/>
      <c r="N2982" t="s">
        <v>143</v>
      </c>
      <c r="O2982" t="s">
        <v>78</v>
      </c>
      <c r="P2982" t="s">
        <v>770</v>
      </c>
      <c r="Q2982" t="s"/>
      <c r="R2982" t="s">
        <v>220</v>
      </c>
      <c r="S2982" t="s">
        <v>136</v>
      </c>
      <c r="T2982" t="s">
        <v>81</v>
      </c>
      <c r="U2982" t="s">
        <v>82</v>
      </c>
      <c r="V2982" t="s">
        <v>83</v>
      </c>
      <c r="W2982" t="s">
        <v>84</v>
      </c>
      <c r="X2982" t="s"/>
      <c r="Y2982" t="s">
        <v>85</v>
      </c>
      <c r="Z2982">
        <f>HYPERLINK("https://hotel-media.eclerx.com/savepage/tk_15468537283411038_sr_273.html","info")</f>
        <v/>
      </c>
      <c r="AA2982" t="n">
        <v>-2311932</v>
      </c>
      <c r="AB2982" t="s"/>
      <c r="AC2982" t="s"/>
      <c r="AD2982" t="s">
        <v>86</v>
      </c>
      <c r="AE2982" t="s"/>
      <c r="AF2982" t="s"/>
      <c r="AG2982" t="s"/>
      <c r="AH2982" t="s"/>
      <c r="AI2982" t="s"/>
      <c r="AJ2982" t="s"/>
      <c r="AK2982" t="s">
        <v>87</v>
      </c>
      <c r="AL2982" t="s"/>
      <c r="AM2982" t="s"/>
      <c r="AN2982" t="s">
        <v>87</v>
      </c>
      <c r="AO2982" t="s"/>
      <c r="AP2982" t="n">
        <v>41</v>
      </c>
      <c r="AQ2982" t="s">
        <v>88</v>
      </c>
      <c r="AR2982" t="s">
        <v>133</v>
      </c>
      <c r="AS2982" t="s"/>
      <c r="AT2982" t="s">
        <v>90</v>
      </c>
      <c r="AU2982" t="s"/>
      <c r="AV2982" t="s"/>
      <c r="AW2982" t="s"/>
      <c r="AX2982" t="s"/>
      <c r="AY2982" t="n">
        <v>2311932</v>
      </c>
      <c r="AZ2982" t="s">
        <v>771</v>
      </c>
      <c r="BA2982" t="s"/>
      <c r="BB2982" t="n">
        <v>31553</v>
      </c>
      <c r="BC2982" t="n">
        <v>53.564500990077</v>
      </c>
      <c r="BD2982" t="n">
        <v>53.564500990077</v>
      </c>
      <c r="BE2982" t="s"/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92</v>
      </c>
    </row>
    <row r="2983" spans="1:70">
      <c r="A2983" t="s">
        <v>70</v>
      </c>
      <c r="B2983" t="s">
        <v>71</v>
      </c>
      <c r="C2983" t="s">
        <v>72</v>
      </c>
      <c r="D2983" t="n">
        <v>2</v>
      </c>
      <c r="E2983" t="s">
        <v>770</v>
      </c>
      <c r="F2983" t="n">
        <v>-1</v>
      </c>
      <c r="G2983" t="s">
        <v>74</v>
      </c>
      <c r="H2983" t="s">
        <v>75</v>
      </c>
      <c r="I2983" t="s"/>
      <c r="J2983" t="s">
        <v>74</v>
      </c>
      <c r="K2983" t="n">
        <v>97</v>
      </c>
      <c r="L2983" t="s">
        <v>76</v>
      </c>
      <c r="M2983" t="s"/>
      <c r="N2983" t="s">
        <v>772</v>
      </c>
      <c r="O2983" t="s">
        <v>78</v>
      </c>
      <c r="P2983" t="s">
        <v>770</v>
      </c>
      <c r="Q2983" t="s"/>
      <c r="R2983" t="s">
        <v>220</v>
      </c>
      <c r="S2983" t="s">
        <v>598</v>
      </c>
      <c r="T2983" t="s">
        <v>81</v>
      </c>
      <c r="U2983" t="s">
        <v>82</v>
      </c>
      <c r="V2983" t="s">
        <v>83</v>
      </c>
      <c r="W2983" t="s">
        <v>97</v>
      </c>
      <c r="X2983" t="s"/>
      <c r="Y2983" t="s">
        <v>85</v>
      </c>
      <c r="Z2983">
        <f>HYPERLINK("https://hotel-media.eclerx.com/savepage/tk_15468537283411038_sr_273.html","info")</f>
        <v/>
      </c>
      <c r="AA2983" t="n">
        <v>-2311932</v>
      </c>
      <c r="AB2983" t="s"/>
      <c r="AC2983" t="s"/>
      <c r="AD2983" t="s">
        <v>86</v>
      </c>
      <c r="AE2983" t="s"/>
      <c r="AF2983" t="s"/>
      <c r="AG2983" t="s"/>
      <c r="AH2983" t="s"/>
      <c r="AI2983" t="s"/>
      <c r="AJ2983" t="s"/>
      <c r="AK2983" t="s">
        <v>87</v>
      </c>
      <c r="AL2983" t="s"/>
      <c r="AM2983" t="s"/>
      <c r="AN2983" t="s">
        <v>87</v>
      </c>
      <c r="AO2983" t="s"/>
      <c r="AP2983" t="n">
        <v>41</v>
      </c>
      <c r="AQ2983" t="s">
        <v>88</v>
      </c>
      <c r="AR2983" t="s">
        <v>89</v>
      </c>
      <c r="AS2983" t="s"/>
      <c r="AT2983" t="s">
        <v>90</v>
      </c>
      <c r="AU2983" t="s"/>
      <c r="AV2983" t="s"/>
      <c r="AW2983" t="s"/>
      <c r="AX2983" t="s"/>
      <c r="AY2983" t="n">
        <v>2311932</v>
      </c>
      <c r="AZ2983" t="s">
        <v>771</v>
      </c>
      <c r="BA2983" t="s"/>
      <c r="BB2983" t="n">
        <v>31553</v>
      </c>
      <c r="BC2983" t="n">
        <v>53.564500990077</v>
      </c>
      <c r="BD2983" t="n">
        <v>53.564500990077</v>
      </c>
      <c r="BE2983" t="s"/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92</v>
      </c>
    </row>
    <row r="2984" spans="1:70">
      <c r="A2984" t="s">
        <v>70</v>
      </c>
      <c r="B2984" t="s">
        <v>71</v>
      </c>
      <c r="C2984" t="s">
        <v>72</v>
      </c>
      <c r="D2984" t="n">
        <v>2</v>
      </c>
      <c r="E2984" t="s">
        <v>770</v>
      </c>
      <c r="F2984" t="n">
        <v>-1</v>
      </c>
      <c r="G2984" t="s">
        <v>74</v>
      </c>
      <c r="H2984" t="s">
        <v>75</v>
      </c>
      <c r="I2984" t="s"/>
      <c r="J2984" t="s">
        <v>74</v>
      </c>
      <c r="K2984" t="n">
        <v>97</v>
      </c>
      <c r="L2984" t="s">
        <v>76</v>
      </c>
      <c r="M2984" t="s"/>
      <c r="N2984" t="s">
        <v>289</v>
      </c>
      <c r="O2984" t="s">
        <v>78</v>
      </c>
      <c r="P2984" t="s">
        <v>770</v>
      </c>
      <c r="Q2984" t="s"/>
      <c r="R2984" t="s">
        <v>220</v>
      </c>
      <c r="S2984" t="s">
        <v>598</v>
      </c>
      <c r="T2984" t="s">
        <v>81</v>
      </c>
      <c r="U2984" t="s">
        <v>82</v>
      </c>
      <c r="V2984" t="s">
        <v>83</v>
      </c>
      <c r="W2984" t="s">
        <v>97</v>
      </c>
      <c r="X2984" t="s"/>
      <c r="Y2984" t="s">
        <v>85</v>
      </c>
      <c r="Z2984">
        <f>HYPERLINK("https://hotel-media.eclerx.com/savepage/tk_15468537283411038_sr_273.html","info")</f>
        <v/>
      </c>
      <c r="AA2984" t="n">
        <v>-2311932</v>
      </c>
      <c r="AB2984" t="s"/>
      <c r="AC2984" t="s"/>
      <c r="AD2984" t="s">
        <v>86</v>
      </c>
      <c r="AE2984" t="s"/>
      <c r="AF2984" t="s"/>
      <c r="AG2984" t="s"/>
      <c r="AH2984" t="s"/>
      <c r="AI2984" t="s"/>
      <c r="AJ2984" t="s"/>
      <c r="AK2984" t="s">
        <v>87</v>
      </c>
      <c r="AL2984" t="s"/>
      <c r="AM2984" t="s"/>
      <c r="AN2984" t="s">
        <v>87</v>
      </c>
      <c r="AO2984" t="s"/>
      <c r="AP2984" t="n">
        <v>41</v>
      </c>
      <c r="AQ2984" t="s">
        <v>88</v>
      </c>
      <c r="AR2984" t="s">
        <v>89</v>
      </c>
      <c r="AS2984" t="s"/>
      <c r="AT2984" t="s">
        <v>90</v>
      </c>
      <c r="AU2984" t="s"/>
      <c r="AV2984" t="s"/>
      <c r="AW2984" t="s"/>
      <c r="AX2984" t="s"/>
      <c r="AY2984" t="n">
        <v>2311932</v>
      </c>
      <c r="AZ2984" t="s">
        <v>771</v>
      </c>
      <c r="BA2984" t="s"/>
      <c r="BB2984" t="n">
        <v>31553</v>
      </c>
      <c r="BC2984" t="n">
        <v>53.564500990077</v>
      </c>
      <c r="BD2984" t="n">
        <v>53.564500990077</v>
      </c>
      <c r="BE2984" t="s"/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92</v>
      </c>
    </row>
    <row r="2985" spans="1:70">
      <c r="A2985" t="s">
        <v>70</v>
      </c>
      <c r="B2985" t="s">
        <v>71</v>
      </c>
      <c r="C2985" t="s">
        <v>72</v>
      </c>
      <c r="D2985" t="n">
        <v>2</v>
      </c>
      <c r="E2985" t="s">
        <v>770</v>
      </c>
      <c r="F2985" t="n">
        <v>-1</v>
      </c>
      <c r="G2985" t="s">
        <v>74</v>
      </c>
      <c r="H2985" t="s">
        <v>75</v>
      </c>
      <c r="I2985" t="s"/>
      <c r="J2985" t="s">
        <v>74</v>
      </c>
      <c r="K2985" t="n">
        <v>99</v>
      </c>
      <c r="L2985" t="s">
        <v>76</v>
      </c>
      <c r="M2985" t="s"/>
      <c r="N2985" t="s">
        <v>289</v>
      </c>
      <c r="O2985" t="s">
        <v>78</v>
      </c>
      <c r="P2985" t="s">
        <v>770</v>
      </c>
      <c r="Q2985" t="s"/>
      <c r="R2985" t="s">
        <v>220</v>
      </c>
      <c r="S2985" t="s">
        <v>142</v>
      </c>
      <c r="T2985" t="s">
        <v>81</v>
      </c>
      <c r="U2985" t="s">
        <v>82</v>
      </c>
      <c r="V2985" t="s">
        <v>83</v>
      </c>
      <c r="W2985" t="s">
        <v>97</v>
      </c>
      <c r="X2985" t="s"/>
      <c r="Y2985" t="s">
        <v>85</v>
      </c>
      <c r="Z2985">
        <f>HYPERLINK("https://hotel-media.eclerx.com/savepage/tk_15468537283411038_sr_273.html","info")</f>
        <v/>
      </c>
      <c r="AA2985" t="n">
        <v>-2311932</v>
      </c>
      <c r="AB2985" t="s"/>
      <c r="AC2985" t="s"/>
      <c r="AD2985" t="s">
        <v>86</v>
      </c>
      <c r="AE2985" t="s"/>
      <c r="AF2985" t="s"/>
      <c r="AG2985" t="s"/>
      <c r="AH2985" t="s"/>
      <c r="AI2985" t="s"/>
      <c r="AJ2985" t="s"/>
      <c r="AK2985" t="s">
        <v>87</v>
      </c>
      <c r="AL2985" t="s"/>
      <c r="AM2985" t="s"/>
      <c r="AN2985" t="s">
        <v>87</v>
      </c>
      <c r="AO2985" t="s"/>
      <c r="AP2985" t="n">
        <v>41</v>
      </c>
      <c r="AQ2985" t="s">
        <v>88</v>
      </c>
      <c r="AR2985" t="s">
        <v>114</v>
      </c>
      <c r="AS2985" t="s"/>
      <c r="AT2985" t="s">
        <v>90</v>
      </c>
      <c r="AU2985" t="s"/>
      <c r="AV2985" t="s"/>
      <c r="AW2985" t="s"/>
      <c r="AX2985" t="s"/>
      <c r="AY2985" t="n">
        <v>2311932</v>
      </c>
      <c r="AZ2985" t="s">
        <v>771</v>
      </c>
      <c r="BA2985" t="s"/>
      <c r="BB2985" t="n">
        <v>31553</v>
      </c>
      <c r="BC2985" t="n">
        <v>53.564500990077</v>
      </c>
      <c r="BD2985" t="n">
        <v>53.564500990077</v>
      </c>
      <c r="BE2985" t="s"/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92</v>
      </c>
    </row>
    <row r="2986" spans="1:70">
      <c r="A2986" t="s">
        <v>70</v>
      </c>
      <c r="B2986" t="s">
        <v>71</v>
      </c>
      <c r="C2986" t="s">
        <v>72</v>
      </c>
      <c r="D2986" t="n">
        <v>2</v>
      </c>
      <c r="E2986" t="s">
        <v>770</v>
      </c>
      <c r="F2986" t="n">
        <v>-1</v>
      </c>
      <c r="G2986" t="s">
        <v>74</v>
      </c>
      <c r="H2986" t="s">
        <v>75</v>
      </c>
      <c r="I2986" t="s"/>
      <c r="J2986" t="s">
        <v>74</v>
      </c>
      <c r="K2986" t="n">
        <v>99</v>
      </c>
      <c r="L2986" t="s">
        <v>76</v>
      </c>
      <c r="M2986" t="s"/>
      <c r="N2986" t="s">
        <v>772</v>
      </c>
      <c r="O2986" t="s">
        <v>78</v>
      </c>
      <c r="P2986" t="s">
        <v>770</v>
      </c>
      <c r="Q2986" t="s"/>
      <c r="R2986" t="s">
        <v>220</v>
      </c>
      <c r="S2986" t="s">
        <v>142</v>
      </c>
      <c r="T2986" t="s">
        <v>81</v>
      </c>
      <c r="U2986" t="s">
        <v>82</v>
      </c>
      <c r="V2986" t="s">
        <v>83</v>
      </c>
      <c r="W2986" t="s">
        <v>97</v>
      </c>
      <c r="X2986" t="s"/>
      <c r="Y2986" t="s">
        <v>85</v>
      </c>
      <c r="Z2986">
        <f>HYPERLINK("https://hotel-media.eclerx.com/savepage/tk_15468537283411038_sr_273.html","info")</f>
        <v/>
      </c>
      <c r="AA2986" t="n">
        <v>-2311932</v>
      </c>
      <c r="AB2986" t="s"/>
      <c r="AC2986" t="s"/>
      <c r="AD2986" t="s">
        <v>86</v>
      </c>
      <c r="AE2986" t="s"/>
      <c r="AF2986" t="s"/>
      <c r="AG2986" t="s"/>
      <c r="AH2986" t="s"/>
      <c r="AI2986" t="s"/>
      <c r="AJ2986" t="s"/>
      <c r="AK2986" t="s">
        <v>87</v>
      </c>
      <c r="AL2986" t="s"/>
      <c r="AM2986" t="s"/>
      <c r="AN2986" t="s">
        <v>87</v>
      </c>
      <c r="AO2986" t="s"/>
      <c r="AP2986" t="n">
        <v>41</v>
      </c>
      <c r="AQ2986" t="s">
        <v>88</v>
      </c>
      <c r="AR2986" t="s">
        <v>114</v>
      </c>
      <c r="AS2986" t="s"/>
      <c r="AT2986" t="s">
        <v>90</v>
      </c>
      <c r="AU2986" t="s"/>
      <c r="AV2986" t="s"/>
      <c r="AW2986" t="s"/>
      <c r="AX2986" t="s"/>
      <c r="AY2986" t="n">
        <v>2311932</v>
      </c>
      <c r="AZ2986" t="s">
        <v>771</v>
      </c>
      <c r="BA2986" t="s"/>
      <c r="BB2986" t="n">
        <v>31553</v>
      </c>
      <c r="BC2986" t="n">
        <v>53.564500990077</v>
      </c>
      <c r="BD2986" t="n">
        <v>53.564500990077</v>
      </c>
      <c r="BE2986" t="s"/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92</v>
      </c>
    </row>
    <row r="2987" spans="1:70">
      <c r="A2987" t="s">
        <v>70</v>
      </c>
      <c r="B2987" t="s">
        <v>71</v>
      </c>
      <c r="C2987" t="s">
        <v>72</v>
      </c>
      <c r="D2987" t="n">
        <v>2</v>
      </c>
      <c r="E2987" t="s">
        <v>770</v>
      </c>
      <c r="F2987" t="n">
        <v>-1</v>
      </c>
      <c r="G2987" t="s">
        <v>74</v>
      </c>
      <c r="H2987" t="s">
        <v>75</v>
      </c>
      <c r="I2987" t="s"/>
      <c r="J2987" t="s">
        <v>74</v>
      </c>
      <c r="K2987" t="n">
        <v>110</v>
      </c>
      <c r="L2987" t="s">
        <v>76</v>
      </c>
      <c r="M2987" t="s"/>
      <c r="N2987" t="s">
        <v>773</v>
      </c>
      <c r="O2987" t="s">
        <v>78</v>
      </c>
      <c r="P2987" t="s">
        <v>770</v>
      </c>
      <c r="Q2987" t="s"/>
      <c r="R2987" t="s">
        <v>220</v>
      </c>
      <c r="S2987" t="s">
        <v>106</v>
      </c>
      <c r="T2987" t="s">
        <v>81</v>
      </c>
      <c r="U2987" t="s">
        <v>82</v>
      </c>
      <c r="V2987" t="s">
        <v>83</v>
      </c>
      <c r="W2987" t="s">
        <v>84</v>
      </c>
      <c r="X2987" t="s"/>
      <c r="Y2987" t="s">
        <v>85</v>
      </c>
      <c r="Z2987">
        <f>HYPERLINK("https://hotel-media.eclerx.com/savepage/tk_15468537283411038_sr_273.html","info")</f>
        <v/>
      </c>
      <c r="AA2987" t="n">
        <v>-2311932</v>
      </c>
      <c r="AB2987" t="s"/>
      <c r="AC2987" t="s"/>
      <c r="AD2987" t="s">
        <v>86</v>
      </c>
      <c r="AE2987" t="s"/>
      <c r="AF2987" t="s"/>
      <c r="AG2987" t="s"/>
      <c r="AH2987" t="s"/>
      <c r="AI2987" t="s"/>
      <c r="AJ2987" t="s"/>
      <c r="AK2987" t="s">
        <v>87</v>
      </c>
      <c r="AL2987" t="s"/>
      <c r="AM2987" t="s"/>
      <c r="AN2987" t="s">
        <v>87</v>
      </c>
      <c r="AO2987" t="s"/>
      <c r="AP2987" t="n">
        <v>41</v>
      </c>
      <c r="AQ2987" t="s">
        <v>88</v>
      </c>
      <c r="AR2987" t="s">
        <v>133</v>
      </c>
      <c r="AS2987" t="s"/>
      <c r="AT2987" t="s">
        <v>90</v>
      </c>
      <c r="AU2987" t="s"/>
      <c r="AV2987" t="s"/>
      <c r="AW2987" t="s"/>
      <c r="AX2987" t="s"/>
      <c r="AY2987" t="n">
        <v>2311932</v>
      </c>
      <c r="AZ2987" t="s">
        <v>771</v>
      </c>
      <c r="BA2987" t="s"/>
      <c r="BB2987" t="n">
        <v>31553</v>
      </c>
      <c r="BC2987" t="n">
        <v>53.564500990077</v>
      </c>
      <c r="BD2987" t="n">
        <v>53.564500990077</v>
      </c>
      <c r="BE2987" t="s"/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92</v>
      </c>
    </row>
    <row r="2988" spans="1:70">
      <c r="A2988" t="s">
        <v>70</v>
      </c>
      <c r="B2988" t="s">
        <v>71</v>
      </c>
      <c r="C2988" t="s">
        <v>72</v>
      </c>
      <c r="D2988" t="n">
        <v>2</v>
      </c>
      <c r="E2988" t="s">
        <v>770</v>
      </c>
      <c r="F2988" t="n">
        <v>-1</v>
      </c>
      <c r="G2988" t="s">
        <v>74</v>
      </c>
      <c r="H2988" t="s">
        <v>75</v>
      </c>
      <c r="I2988" t="s"/>
      <c r="J2988" t="s">
        <v>74</v>
      </c>
      <c r="K2988" t="n">
        <v>110</v>
      </c>
      <c r="L2988" t="s">
        <v>76</v>
      </c>
      <c r="M2988" t="s"/>
      <c r="N2988" t="s">
        <v>128</v>
      </c>
      <c r="O2988" t="s">
        <v>78</v>
      </c>
      <c r="P2988" t="s">
        <v>770</v>
      </c>
      <c r="Q2988" t="s"/>
      <c r="R2988" t="s">
        <v>220</v>
      </c>
      <c r="S2988" t="s">
        <v>106</v>
      </c>
      <c r="T2988" t="s">
        <v>81</v>
      </c>
      <c r="U2988" t="s">
        <v>82</v>
      </c>
      <c r="V2988" t="s">
        <v>83</v>
      </c>
      <c r="W2988" t="s">
        <v>84</v>
      </c>
      <c r="X2988" t="s"/>
      <c r="Y2988" t="s">
        <v>85</v>
      </c>
      <c r="Z2988">
        <f>HYPERLINK("https://hotel-media.eclerx.com/savepage/tk_15468537283411038_sr_273.html","info")</f>
        <v/>
      </c>
      <c r="AA2988" t="n">
        <v>-2311932</v>
      </c>
      <c r="AB2988" t="s"/>
      <c r="AC2988" t="s"/>
      <c r="AD2988" t="s">
        <v>86</v>
      </c>
      <c r="AE2988" t="s"/>
      <c r="AF2988" t="s"/>
      <c r="AG2988" t="s"/>
      <c r="AH2988" t="s"/>
      <c r="AI2988" t="s"/>
      <c r="AJ2988" t="s"/>
      <c r="AK2988" t="s">
        <v>87</v>
      </c>
      <c r="AL2988" t="s"/>
      <c r="AM2988" t="s"/>
      <c r="AN2988" t="s">
        <v>87</v>
      </c>
      <c r="AO2988" t="s"/>
      <c r="AP2988" t="n">
        <v>41</v>
      </c>
      <c r="AQ2988" t="s">
        <v>88</v>
      </c>
      <c r="AR2988" t="s">
        <v>119</v>
      </c>
      <c r="AS2988" t="s"/>
      <c r="AT2988" t="s">
        <v>90</v>
      </c>
      <c r="AU2988" t="s"/>
      <c r="AV2988" t="s"/>
      <c r="AW2988" t="s"/>
      <c r="AX2988" t="s"/>
      <c r="AY2988" t="n">
        <v>2311932</v>
      </c>
      <c r="AZ2988" t="s">
        <v>771</v>
      </c>
      <c r="BA2988" t="s"/>
      <c r="BB2988" t="n">
        <v>31553</v>
      </c>
      <c r="BC2988" t="n">
        <v>53.564500990077</v>
      </c>
      <c r="BD2988" t="n">
        <v>53.564500990077</v>
      </c>
      <c r="BE2988" t="s"/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92</v>
      </c>
    </row>
    <row r="2989" spans="1:70">
      <c r="A2989" t="s">
        <v>70</v>
      </c>
      <c r="B2989" t="s">
        <v>71</v>
      </c>
      <c r="C2989" t="s">
        <v>72</v>
      </c>
      <c r="D2989" t="n">
        <v>2</v>
      </c>
      <c r="E2989" t="s">
        <v>770</v>
      </c>
      <c r="F2989" t="n">
        <v>-1</v>
      </c>
      <c r="G2989" t="s">
        <v>74</v>
      </c>
      <c r="H2989" t="s">
        <v>75</v>
      </c>
      <c r="I2989" t="s"/>
      <c r="J2989" t="s">
        <v>74</v>
      </c>
      <c r="K2989" t="n">
        <v>111</v>
      </c>
      <c r="L2989" t="s">
        <v>76</v>
      </c>
      <c r="M2989" t="s"/>
      <c r="N2989" t="s">
        <v>149</v>
      </c>
      <c r="O2989" t="s">
        <v>78</v>
      </c>
      <c r="P2989" t="s">
        <v>770</v>
      </c>
      <c r="Q2989" t="s"/>
      <c r="R2989" t="s">
        <v>220</v>
      </c>
      <c r="S2989" t="s">
        <v>560</v>
      </c>
      <c r="T2989" t="s">
        <v>81</v>
      </c>
      <c r="U2989" t="s">
        <v>82</v>
      </c>
      <c r="V2989" t="s">
        <v>83</v>
      </c>
      <c r="W2989" t="s">
        <v>84</v>
      </c>
      <c r="X2989" t="s"/>
      <c r="Y2989" t="s">
        <v>85</v>
      </c>
      <c r="Z2989">
        <f>HYPERLINK("https://hotel-media.eclerx.com/savepage/tk_15468537283411038_sr_273.html","info")</f>
        <v/>
      </c>
      <c r="AA2989" t="n">
        <v>-2311932</v>
      </c>
      <c r="AB2989" t="s"/>
      <c r="AC2989" t="s"/>
      <c r="AD2989" t="s">
        <v>86</v>
      </c>
      <c r="AE2989" t="s"/>
      <c r="AF2989" t="s"/>
      <c r="AG2989" t="s"/>
      <c r="AH2989" t="s"/>
      <c r="AI2989" t="s"/>
      <c r="AJ2989" t="s"/>
      <c r="AK2989" t="s">
        <v>87</v>
      </c>
      <c r="AL2989" t="s"/>
      <c r="AM2989" t="s"/>
      <c r="AN2989" t="s">
        <v>87</v>
      </c>
      <c r="AO2989" t="s"/>
      <c r="AP2989" t="n">
        <v>41</v>
      </c>
      <c r="AQ2989" t="s">
        <v>88</v>
      </c>
      <c r="AR2989" t="s">
        <v>121</v>
      </c>
      <c r="AS2989" t="s"/>
      <c r="AT2989" t="s">
        <v>90</v>
      </c>
      <c r="AU2989" t="s"/>
      <c r="AV2989" t="s"/>
      <c r="AW2989" t="s"/>
      <c r="AX2989" t="s"/>
      <c r="AY2989" t="n">
        <v>2311932</v>
      </c>
      <c r="AZ2989" t="s">
        <v>771</v>
      </c>
      <c r="BA2989" t="s"/>
      <c r="BB2989" t="n">
        <v>31553</v>
      </c>
      <c r="BC2989" t="n">
        <v>53.564500990077</v>
      </c>
      <c r="BD2989" t="n">
        <v>53.564500990077</v>
      </c>
      <c r="BE2989" t="s"/>
      <c r="BF2989" t="s"/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92</v>
      </c>
    </row>
    <row r="2990" spans="1:70">
      <c r="A2990" t="s">
        <v>70</v>
      </c>
      <c r="B2990" t="s">
        <v>71</v>
      </c>
      <c r="C2990" t="s">
        <v>72</v>
      </c>
      <c r="D2990" t="n">
        <v>2</v>
      </c>
      <c r="E2990" t="s">
        <v>770</v>
      </c>
      <c r="F2990" t="n">
        <v>-1</v>
      </c>
      <c r="G2990" t="s">
        <v>74</v>
      </c>
      <c r="H2990" t="s">
        <v>75</v>
      </c>
      <c r="I2990" t="s"/>
      <c r="J2990" t="s">
        <v>74</v>
      </c>
      <c r="K2990" t="n">
        <v>111</v>
      </c>
      <c r="L2990" t="s">
        <v>76</v>
      </c>
      <c r="M2990" t="s"/>
      <c r="N2990" t="s">
        <v>128</v>
      </c>
      <c r="O2990" t="s">
        <v>78</v>
      </c>
      <c r="P2990" t="s">
        <v>770</v>
      </c>
      <c r="Q2990" t="s"/>
      <c r="R2990" t="s">
        <v>220</v>
      </c>
      <c r="S2990" t="s">
        <v>560</v>
      </c>
      <c r="T2990" t="s">
        <v>81</v>
      </c>
      <c r="U2990" t="s">
        <v>82</v>
      </c>
      <c r="V2990" t="s">
        <v>83</v>
      </c>
      <c r="W2990" t="s">
        <v>84</v>
      </c>
      <c r="X2990" t="s"/>
      <c r="Y2990" t="s">
        <v>85</v>
      </c>
      <c r="Z2990">
        <f>HYPERLINK("https://hotel-media.eclerx.com/savepage/tk_15468537283411038_sr_273.html","info")</f>
        <v/>
      </c>
      <c r="AA2990" t="n">
        <v>-2311932</v>
      </c>
      <c r="AB2990" t="s"/>
      <c r="AC2990" t="s"/>
      <c r="AD2990" t="s">
        <v>86</v>
      </c>
      <c r="AE2990" t="s"/>
      <c r="AF2990" t="s"/>
      <c r="AG2990" t="s"/>
      <c r="AH2990" t="s"/>
      <c r="AI2990" t="s"/>
      <c r="AJ2990" t="s"/>
      <c r="AK2990" t="s">
        <v>87</v>
      </c>
      <c r="AL2990" t="s"/>
      <c r="AM2990" t="s"/>
      <c r="AN2990" t="s">
        <v>87</v>
      </c>
      <c r="AO2990" t="s"/>
      <c r="AP2990" t="n">
        <v>41</v>
      </c>
      <c r="AQ2990" t="s">
        <v>88</v>
      </c>
      <c r="AR2990" t="s">
        <v>121</v>
      </c>
      <c r="AS2990" t="s"/>
      <c r="AT2990" t="s">
        <v>90</v>
      </c>
      <c r="AU2990" t="s"/>
      <c r="AV2990" t="s"/>
      <c r="AW2990" t="s"/>
      <c r="AX2990" t="s"/>
      <c r="AY2990" t="n">
        <v>2311932</v>
      </c>
      <c r="AZ2990" t="s">
        <v>771</v>
      </c>
      <c r="BA2990" t="s"/>
      <c r="BB2990" t="n">
        <v>31553</v>
      </c>
      <c r="BC2990" t="n">
        <v>53.564500990077</v>
      </c>
      <c r="BD2990" t="n">
        <v>53.564500990077</v>
      </c>
      <c r="BE2990" t="s"/>
      <c r="BF2990" t="s"/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92</v>
      </c>
    </row>
    <row r="2991" spans="1:70">
      <c r="A2991" t="s">
        <v>70</v>
      </c>
      <c r="B2991" t="s">
        <v>71</v>
      </c>
      <c r="C2991" t="s">
        <v>72</v>
      </c>
      <c r="D2991" t="n">
        <v>2</v>
      </c>
      <c r="E2991" t="s">
        <v>770</v>
      </c>
      <c r="F2991" t="n">
        <v>-1</v>
      </c>
      <c r="G2991" t="s">
        <v>74</v>
      </c>
      <c r="H2991" t="s">
        <v>75</v>
      </c>
      <c r="I2991" t="s"/>
      <c r="J2991" t="s">
        <v>74</v>
      </c>
      <c r="K2991" t="n">
        <v>112</v>
      </c>
      <c r="L2991" t="s">
        <v>76</v>
      </c>
      <c r="M2991" t="s"/>
      <c r="N2991" t="s">
        <v>128</v>
      </c>
      <c r="O2991" t="s">
        <v>78</v>
      </c>
      <c r="P2991" t="s">
        <v>770</v>
      </c>
      <c r="Q2991" t="s"/>
      <c r="R2991" t="s">
        <v>220</v>
      </c>
      <c r="S2991" t="s">
        <v>253</v>
      </c>
      <c r="T2991" t="s">
        <v>81</v>
      </c>
      <c r="U2991" t="s">
        <v>82</v>
      </c>
      <c r="V2991" t="s">
        <v>83</v>
      </c>
      <c r="W2991" t="s">
        <v>84</v>
      </c>
      <c r="X2991" t="s"/>
      <c r="Y2991" t="s">
        <v>85</v>
      </c>
      <c r="Z2991">
        <f>HYPERLINK("https://hotel-media.eclerx.com/savepage/tk_15468537283411038_sr_273.html","info")</f>
        <v/>
      </c>
      <c r="AA2991" t="n">
        <v>-2311932</v>
      </c>
      <c r="AB2991" t="s"/>
      <c r="AC2991" t="s"/>
      <c r="AD2991" t="s">
        <v>86</v>
      </c>
      <c r="AE2991" t="s"/>
      <c r="AF2991" t="s"/>
      <c r="AG2991" t="s"/>
      <c r="AH2991" t="s"/>
      <c r="AI2991" t="s"/>
      <c r="AJ2991" t="s"/>
      <c r="AK2991" t="s">
        <v>87</v>
      </c>
      <c r="AL2991" t="s"/>
      <c r="AM2991" t="s"/>
      <c r="AN2991" t="s">
        <v>87</v>
      </c>
      <c r="AO2991" t="s"/>
      <c r="AP2991" t="n">
        <v>41</v>
      </c>
      <c r="AQ2991" t="s">
        <v>88</v>
      </c>
      <c r="AR2991" t="s">
        <v>148</v>
      </c>
      <c r="AS2991" t="s"/>
      <c r="AT2991" t="s">
        <v>90</v>
      </c>
      <c r="AU2991" t="s"/>
      <c r="AV2991" t="s"/>
      <c r="AW2991" t="s"/>
      <c r="AX2991" t="s"/>
      <c r="AY2991" t="n">
        <v>2311932</v>
      </c>
      <c r="AZ2991" t="s">
        <v>771</v>
      </c>
      <c r="BA2991" t="s"/>
      <c r="BB2991" t="n">
        <v>31553</v>
      </c>
      <c r="BC2991" t="n">
        <v>53.564500990077</v>
      </c>
      <c r="BD2991" t="n">
        <v>53.564500990077</v>
      </c>
      <c r="BE2991" t="s"/>
      <c r="BF2991" t="s"/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92</v>
      </c>
    </row>
    <row r="2992" spans="1:70">
      <c r="A2992" t="s">
        <v>70</v>
      </c>
      <c r="B2992" t="s">
        <v>71</v>
      </c>
      <c r="C2992" t="s">
        <v>72</v>
      </c>
      <c r="D2992" t="n">
        <v>2</v>
      </c>
      <c r="E2992" t="s">
        <v>770</v>
      </c>
      <c r="F2992" t="n">
        <v>-1</v>
      </c>
      <c r="G2992" t="s">
        <v>74</v>
      </c>
      <c r="H2992" t="s">
        <v>75</v>
      </c>
      <c r="I2992" t="s"/>
      <c r="J2992" t="s">
        <v>74</v>
      </c>
      <c r="K2992" t="n">
        <v>114</v>
      </c>
      <c r="L2992" t="s">
        <v>76</v>
      </c>
      <c r="M2992" t="s"/>
      <c r="N2992" t="s">
        <v>128</v>
      </c>
      <c r="O2992" t="s">
        <v>78</v>
      </c>
      <c r="P2992" t="s">
        <v>770</v>
      </c>
      <c r="Q2992" t="s"/>
      <c r="R2992" t="s">
        <v>220</v>
      </c>
      <c r="S2992" t="s">
        <v>223</v>
      </c>
      <c r="T2992" t="s">
        <v>81</v>
      </c>
      <c r="U2992" t="s">
        <v>82</v>
      </c>
      <c r="V2992" t="s">
        <v>83</v>
      </c>
      <c r="W2992" t="s">
        <v>97</v>
      </c>
      <c r="X2992" t="s"/>
      <c r="Y2992" t="s">
        <v>85</v>
      </c>
      <c r="Z2992">
        <f>HYPERLINK("https://hotel-media.eclerx.com/savepage/tk_15468537283411038_sr_273.html","info")</f>
        <v/>
      </c>
      <c r="AA2992" t="n">
        <v>-2311932</v>
      </c>
      <c r="AB2992" t="s"/>
      <c r="AC2992" t="s"/>
      <c r="AD2992" t="s">
        <v>86</v>
      </c>
      <c r="AE2992" t="s"/>
      <c r="AF2992" t="s"/>
      <c r="AG2992" t="s"/>
      <c r="AH2992" t="s"/>
      <c r="AI2992" t="s"/>
      <c r="AJ2992" t="s"/>
      <c r="AK2992" t="s">
        <v>87</v>
      </c>
      <c r="AL2992" t="s"/>
      <c r="AM2992" t="s"/>
      <c r="AN2992" t="s">
        <v>87</v>
      </c>
      <c r="AO2992" t="s"/>
      <c r="AP2992" t="n">
        <v>41</v>
      </c>
      <c r="AQ2992" t="s">
        <v>88</v>
      </c>
      <c r="AR2992" t="s">
        <v>130</v>
      </c>
      <c r="AS2992" t="s"/>
      <c r="AT2992" t="s">
        <v>90</v>
      </c>
      <c r="AU2992" t="s"/>
      <c r="AV2992" t="s"/>
      <c r="AW2992" t="s"/>
      <c r="AX2992" t="s"/>
      <c r="AY2992" t="n">
        <v>2311932</v>
      </c>
      <c r="AZ2992" t="s">
        <v>771</v>
      </c>
      <c r="BA2992" t="s"/>
      <c r="BB2992" t="n">
        <v>31553</v>
      </c>
      <c r="BC2992" t="n">
        <v>53.564500990077</v>
      </c>
      <c r="BD2992" t="n">
        <v>53.564500990077</v>
      </c>
      <c r="BE2992" t="s"/>
      <c r="BF2992" t="s"/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92</v>
      </c>
    </row>
    <row r="2993" spans="1:70">
      <c r="A2993" t="s">
        <v>70</v>
      </c>
      <c r="B2993" t="s">
        <v>71</v>
      </c>
      <c r="C2993" t="s">
        <v>72</v>
      </c>
      <c r="D2993" t="n">
        <v>2</v>
      </c>
      <c r="E2993" t="s">
        <v>770</v>
      </c>
      <c r="F2993" t="n">
        <v>-1</v>
      </c>
      <c r="G2993" t="s">
        <v>74</v>
      </c>
      <c r="H2993" t="s">
        <v>75</v>
      </c>
      <c r="I2993" t="s"/>
      <c r="J2993" t="s">
        <v>74</v>
      </c>
      <c r="K2993" t="n">
        <v>122</v>
      </c>
      <c r="L2993" t="s">
        <v>76</v>
      </c>
      <c r="M2993" t="s"/>
      <c r="N2993" t="s">
        <v>774</v>
      </c>
      <c r="O2993" t="s">
        <v>78</v>
      </c>
      <c r="P2993" t="s">
        <v>770</v>
      </c>
      <c r="Q2993" t="s"/>
      <c r="R2993" t="s">
        <v>220</v>
      </c>
      <c r="S2993" t="s">
        <v>256</v>
      </c>
      <c r="T2993" t="s">
        <v>81</v>
      </c>
      <c r="U2993" t="s">
        <v>82</v>
      </c>
      <c r="V2993" t="s">
        <v>83</v>
      </c>
      <c r="W2993" t="s">
        <v>97</v>
      </c>
      <c r="X2993" t="s"/>
      <c r="Y2993" t="s">
        <v>85</v>
      </c>
      <c r="Z2993">
        <f>HYPERLINK("https://hotel-media.eclerx.com/savepage/tk_15468537283411038_sr_273.html","info")</f>
        <v/>
      </c>
      <c r="AA2993" t="n">
        <v>-2311932</v>
      </c>
      <c r="AB2993" t="s"/>
      <c r="AC2993" t="s"/>
      <c r="AD2993" t="s">
        <v>86</v>
      </c>
      <c r="AE2993" t="s"/>
      <c r="AF2993" t="s"/>
      <c r="AG2993" t="s"/>
      <c r="AH2993" t="s"/>
      <c r="AI2993" t="s"/>
      <c r="AJ2993" t="s"/>
      <c r="AK2993" t="s">
        <v>87</v>
      </c>
      <c r="AL2993" t="s"/>
      <c r="AM2993" t="s"/>
      <c r="AN2993" t="s">
        <v>87</v>
      </c>
      <c r="AO2993" t="s"/>
      <c r="AP2993" t="n">
        <v>41</v>
      </c>
      <c r="AQ2993" t="s">
        <v>88</v>
      </c>
      <c r="AR2993" t="s">
        <v>89</v>
      </c>
      <c r="AS2993" t="s"/>
      <c r="AT2993" t="s">
        <v>90</v>
      </c>
      <c r="AU2993" t="s"/>
      <c r="AV2993" t="s"/>
      <c r="AW2993" t="s"/>
      <c r="AX2993" t="s"/>
      <c r="AY2993" t="n">
        <v>2311932</v>
      </c>
      <c r="AZ2993" t="s">
        <v>771</v>
      </c>
      <c r="BA2993" t="s"/>
      <c r="BB2993" t="n">
        <v>31553</v>
      </c>
      <c r="BC2993" t="n">
        <v>53.564500990077</v>
      </c>
      <c r="BD2993" t="n">
        <v>53.564500990077</v>
      </c>
      <c r="BE2993" t="s"/>
      <c r="BF2993" t="s"/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92</v>
      </c>
    </row>
    <row r="2994" spans="1:70">
      <c r="A2994" t="s">
        <v>70</v>
      </c>
      <c r="B2994" t="s">
        <v>71</v>
      </c>
      <c r="C2994" t="s">
        <v>72</v>
      </c>
      <c r="D2994" t="n">
        <v>2</v>
      </c>
      <c r="E2994" t="s">
        <v>770</v>
      </c>
      <c r="F2994" t="n">
        <v>-1</v>
      </c>
      <c r="G2994" t="s">
        <v>74</v>
      </c>
      <c r="H2994" t="s">
        <v>75</v>
      </c>
      <c r="I2994" t="s"/>
      <c r="J2994" t="s">
        <v>74</v>
      </c>
      <c r="K2994" t="n">
        <v>125</v>
      </c>
      <c r="L2994" t="s">
        <v>76</v>
      </c>
      <c r="M2994" t="s"/>
      <c r="N2994" t="s">
        <v>774</v>
      </c>
      <c r="O2994" t="s">
        <v>78</v>
      </c>
      <c r="P2994" t="s">
        <v>770</v>
      </c>
      <c r="Q2994" t="s"/>
      <c r="R2994" t="s">
        <v>220</v>
      </c>
      <c r="S2994" t="s">
        <v>206</v>
      </c>
      <c r="T2994" t="s">
        <v>81</v>
      </c>
      <c r="U2994" t="s">
        <v>82</v>
      </c>
      <c r="V2994" t="s">
        <v>83</v>
      </c>
      <c r="W2994" t="s">
        <v>97</v>
      </c>
      <c r="X2994" t="s"/>
      <c r="Y2994" t="s">
        <v>85</v>
      </c>
      <c r="Z2994">
        <f>HYPERLINK("https://hotel-media.eclerx.com/savepage/tk_15468537283411038_sr_273.html","info")</f>
        <v/>
      </c>
      <c r="AA2994" t="n">
        <v>-2311932</v>
      </c>
      <c r="AB2994" t="s"/>
      <c r="AC2994" t="s"/>
      <c r="AD2994" t="s">
        <v>86</v>
      </c>
      <c r="AE2994" t="s"/>
      <c r="AF2994" t="s"/>
      <c r="AG2994" t="s"/>
      <c r="AH2994" t="s"/>
      <c r="AI2994" t="s"/>
      <c r="AJ2994" t="s"/>
      <c r="AK2994" t="s">
        <v>87</v>
      </c>
      <c r="AL2994" t="s"/>
      <c r="AM2994" t="s"/>
      <c r="AN2994" t="s">
        <v>87</v>
      </c>
      <c r="AO2994" t="s"/>
      <c r="AP2994" t="n">
        <v>41</v>
      </c>
      <c r="AQ2994" t="s">
        <v>88</v>
      </c>
      <c r="AR2994" t="s">
        <v>114</v>
      </c>
      <c r="AS2994" t="s"/>
      <c r="AT2994" t="s">
        <v>90</v>
      </c>
      <c r="AU2994" t="s"/>
      <c r="AV2994" t="s"/>
      <c r="AW2994" t="s"/>
      <c r="AX2994" t="s"/>
      <c r="AY2994" t="n">
        <v>2311932</v>
      </c>
      <c r="AZ2994" t="s">
        <v>771</v>
      </c>
      <c r="BA2994" t="s"/>
      <c r="BB2994" t="n">
        <v>31553</v>
      </c>
      <c r="BC2994" t="n">
        <v>53.564500990077</v>
      </c>
      <c r="BD2994" t="n">
        <v>53.564500990077</v>
      </c>
      <c r="BE2994" t="s"/>
      <c r="BF2994" t="s"/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92</v>
      </c>
    </row>
    <row r="2995" spans="1:70">
      <c r="A2995" t="s">
        <v>70</v>
      </c>
      <c r="B2995" t="s">
        <v>71</v>
      </c>
      <c r="C2995" t="s">
        <v>72</v>
      </c>
      <c r="D2995" t="n">
        <v>2</v>
      </c>
      <c r="E2995" t="s">
        <v>770</v>
      </c>
      <c r="F2995" t="n">
        <v>-1</v>
      </c>
      <c r="G2995" t="s">
        <v>74</v>
      </c>
      <c r="H2995" t="s">
        <v>75</v>
      </c>
      <c r="I2995" t="s"/>
      <c r="J2995" t="s">
        <v>74</v>
      </c>
      <c r="K2995" t="n">
        <v>133</v>
      </c>
      <c r="L2995" t="s">
        <v>76</v>
      </c>
      <c r="M2995" t="s"/>
      <c r="N2995" t="s">
        <v>289</v>
      </c>
      <c r="O2995" t="s">
        <v>78</v>
      </c>
      <c r="P2995" t="s">
        <v>770</v>
      </c>
      <c r="Q2995" t="s"/>
      <c r="R2995" t="s">
        <v>220</v>
      </c>
      <c r="S2995" t="s">
        <v>266</v>
      </c>
      <c r="T2995" t="s">
        <v>81</v>
      </c>
      <c r="U2995" t="s">
        <v>82</v>
      </c>
      <c r="V2995" t="s">
        <v>83</v>
      </c>
      <c r="W2995" t="s">
        <v>84</v>
      </c>
      <c r="X2995" t="s"/>
      <c r="Y2995" t="s">
        <v>85</v>
      </c>
      <c r="Z2995">
        <f>HYPERLINK("https://hotel-media.eclerx.com/savepage/tk_15468537283411038_sr_273.html","info")</f>
        <v/>
      </c>
      <c r="AA2995" t="n">
        <v>-2311932</v>
      </c>
      <c r="AB2995" t="s"/>
      <c r="AC2995" t="s"/>
      <c r="AD2995" t="s">
        <v>86</v>
      </c>
      <c r="AE2995" t="s"/>
      <c r="AF2995" t="s"/>
      <c r="AG2995" t="s"/>
      <c r="AH2995" t="s"/>
      <c r="AI2995" t="s"/>
      <c r="AJ2995" t="s"/>
      <c r="AK2995" t="s">
        <v>87</v>
      </c>
      <c r="AL2995" t="s"/>
      <c r="AM2995" t="s"/>
      <c r="AN2995" t="s">
        <v>87</v>
      </c>
      <c r="AO2995" t="s"/>
      <c r="AP2995" t="n">
        <v>41</v>
      </c>
      <c r="AQ2995" t="s">
        <v>88</v>
      </c>
      <c r="AR2995" t="s">
        <v>89</v>
      </c>
      <c r="AS2995" t="s"/>
      <c r="AT2995" t="s">
        <v>90</v>
      </c>
      <c r="AU2995" t="s"/>
      <c r="AV2995" t="s"/>
      <c r="AW2995" t="s"/>
      <c r="AX2995" t="s"/>
      <c r="AY2995" t="n">
        <v>2311932</v>
      </c>
      <c r="AZ2995" t="s">
        <v>771</v>
      </c>
      <c r="BA2995" t="s"/>
      <c r="BB2995" t="n">
        <v>31553</v>
      </c>
      <c r="BC2995" t="n">
        <v>53.564500990077</v>
      </c>
      <c r="BD2995" t="n">
        <v>53.564500990077</v>
      </c>
      <c r="BE2995" t="s"/>
      <c r="BF2995" t="s"/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92</v>
      </c>
    </row>
    <row r="2996" spans="1:70">
      <c r="A2996" t="s">
        <v>70</v>
      </c>
      <c r="B2996" t="s">
        <v>71</v>
      </c>
      <c r="C2996" t="s">
        <v>72</v>
      </c>
      <c r="D2996" t="n">
        <v>2</v>
      </c>
      <c r="E2996" t="s">
        <v>770</v>
      </c>
      <c r="F2996" t="n">
        <v>-1</v>
      </c>
      <c r="G2996" t="s">
        <v>74</v>
      </c>
      <c r="H2996" t="s">
        <v>75</v>
      </c>
      <c r="I2996" t="s"/>
      <c r="J2996" t="s">
        <v>74</v>
      </c>
      <c r="K2996" t="n">
        <v>133</v>
      </c>
      <c r="L2996" t="s">
        <v>76</v>
      </c>
      <c r="M2996" t="s"/>
      <c r="N2996" t="s">
        <v>772</v>
      </c>
      <c r="O2996" t="s">
        <v>78</v>
      </c>
      <c r="P2996" t="s">
        <v>770</v>
      </c>
      <c r="Q2996" t="s"/>
      <c r="R2996" t="s">
        <v>220</v>
      </c>
      <c r="S2996" t="s">
        <v>266</v>
      </c>
      <c r="T2996" t="s">
        <v>81</v>
      </c>
      <c r="U2996" t="s">
        <v>82</v>
      </c>
      <c r="V2996" t="s">
        <v>83</v>
      </c>
      <c r="W2996" t="s">
        <v>84</v>
      </c>
      <c r="X2996" t="s"/>
      <c r="Y2996" t="s">
        <v>85</v>
      </c>
      <c r="Z2996">
        <f>HYPERLINK("https://hotel-media.eclerx.com/savepage/tk_15468537283411038_sr_273.html","info")</f>
        <v/>
      </c>
      <c r="AA2996" t="n">
        <v>-2311932</v>
      </c>
      <c r="AB2996" t="s"/>
      <c r="AC2996" t="s"/>
      <c r="AD2996" t="s">
        <v>86</v>
      </c>
      <c r="AE2996" t="s"/>
      <c r="AF2996" t="s"/>
      <c r="AG2996" t="s"/>
      <c r="AH2996" t="s"/>
      <c r="AI2996" t="s"/>
      <c r="AJ2996" t="s"/>
      <c r="AK2996" t="s">
        <v>87</v>
      </c>
      <c r="AL2996" t="s"/>
      <c r="AM2996" t="s"/>
      <c r="AN2996" t="s">
        <v>87</v>
      </c>
      <c r="AO2996" t="s"/>
      <c r="AP2996" t="n">
        <v>41</v>
      </c>
      <c r="AQ2996" t="s">
        <v>88</v>
      </c>
      <c r="AR2996" t="s">
        <v>89</v>
      </c>
      <c r="AS2996" t="s"/>
      <c r="AT2996" t="s">
        <v>90</v>
      </c>
      <c r="AU2996" t="s"/>
      <c r="AV2996" t="s"/>
      <c r="AW2996" t="s"/>
      <c r="AX2996" t="s"/>
      <c r="AY2996" t="n">
        <v>2311932</v>
      </c>
      <c r="AZ2996" t="s">
        <v>771</v>
      </c>
      <c r="BA2996" t="s"/>
      <c r="BB2996" t="n">
        <v>31553</v>
      </c>
      <c r="BC2996" t="n">
        <v>53.564500990077</v>
      </c>
      <c r="BD2996" t="n">
        <v>53.564500990077</v>
      </c>
      <c r="BE2996" t="s"/>
      <c r="BF2996" t="s"/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92</v>
      </c>
    </row>
    <row r="2997" spans="1:70">
      <c r="A2997" t="s">
        <v>70</v>
      </c>
      <c r="B2997" t="s">
        <v>71</v>
      </c>
      <c r="C2997" t="s">
        <v>72</v>
      </c>
      <c r="D2997" t="n">
        <v>2</v>
      </c>
      <c r="E2997" t="s">
        <v>770</v>
      </c>
      <c r="F2997" t="n">
        <v>-1</v>
      </c>
      <c r="G2997" t="s">
        <v>74</v>
      </c>
      <c r="H2997" t="s">
        <v>75</v>
      </c>
      <c r="I2997" t="s"/>
      <c r="J2997" t="s">
        <v>74</v>
      </c>
      <c r="K2997" t="n">
        <v>136</v>
      </c>
      <c r="L2997" t="s">
        <v>76</v>
      </c>
      <c r="M2997" t="s"/>
      <c r="N2997" t="s">
        <v>289</v>
      </c>
      <c r="O2997" t="s">
        <v>78</v>
      </c>
      <c r="P2997" t="s">
        <v>770</v>
      </c>
      <c r="Q2997" t="s"/>
      <c r="R2997" t="s">
        <v>220</v>
      </c>
      <c r="S2997" t="s">
        <v>390</v>
      </c>
      <c r="T2997" t="s">
        <v>81</v>
      </c>
      <c r="U2997" t="s">
        <v>82</v>
      </c>
      <c r="V2997" t="s">
        <v>83</v>
      </c>
      <c r="W2997" t="s">
        <v>84</v>
      </c>
      <c r="X2997" t="s"/>
      <c r="Y2997" t="s">
        <v>85</v>
      </c>
      <c r="Z2997">
        <f>HYPERLINK("https://hotel-media.eclerx.com/savepage/tk_15468537283411038_sr_273.html","info")</f>
        <v/>
      </c>
      <c r="AA2997" t="n">
        <v>-2311932</v>
      </c>
      <c r="AB2997" t="s"/>
      <c r="AC2997" t="s"/>
      <c r="AD2997" t="s">
        <v>86</v>
      </c>
      <c r="AE2997" t="s"/>
      <c r="AF2997" t="s"/>
      <c r="AG2997" t="s"/>
      <c r="AH2997" t="s"/>
      <c r="AI2997" t="s"/>
      <c r="AJ2997" t="s"/>
      <c r="AK2997" t="s">
        <v>87</v>
      </c>
      <c r="AL2997" t="s"/>
      <c r="AM2997" t="s"/>
      <c r="AN2997" t="s">
        <v>87</v>
      </c>
      <c r="AO2997" t="s"/>
      <c r="AP2997" t="n">
        <v>41</v>
      </c>
      <c r="AQ2997" t="s">
        <v>88</v>
      </c>
      <c r="AR2997" t="s">
        <v>114</v>
      </c>
      <c r="AS2997" t="s"/>
      <c r="AT2997" t="s">
        <v>90</v>
      </c>
      <c r="AU2997" t="s"/>
      <c r="AV2997" t="s"/>
      <c r="AW2997" t="s"/>
      <c r="AX2997" t="s"/>
      <c r="AY2997" t="n">
        <v>2311932</v>
      </c>
      <c r="AZ2997" t="s">
        <v>771</v>
      </c>
      <c r="BA2997" t="s"/>
      <c r="BB2997" t="n">
        <v>31553</v>
      </c>
      <c r="BC2997" t="n">
        <v>53.564500990077</v>
      </c>
      <c r="BD2997" t="n">
        <v>53.564500990077</v>
      </c>
      <c r="BE2997" t="s"/>
      <c r="BF2997" t="s"/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92</v>
      </c>
    </row>
    <row r="2998" spans="1:70">
      <c r="A2998" t="s">
        <v>70</v>
      </c>
      <c r="B2998" t="s">
        <v>71</v>
      </c>
      <c r="C2998" t="s">
        <v>72</v>
      </c>
      <c r="D2998" t="n">
        <v>2</v>
      </c>
      <c r="E2998" t="s">
        <v>770</v>
      </c>
      <c r="F2998" t="n">
        <v>-1</v>
      </c>
      <c r="G2998" t="s">
        <v>74</v>
      </c>
      <c r="H2998" t="s">
        <v>75</v>
      </c>
      <c r="I2998" t="s"/>
      <c r="J2998" t="s">
        <v>74</v>
      </c>
      <c r="K2998" t="n">
        <v>136</v>
      </c>
      <c r="L2998" t="s">
        <v>76</v>
      </c>
      <c r="M2998" t="s"/>
      <c r="N2998" t="s">
        <v>772</v>
      </c>
      <c r="O2998" t="s">
        <v>78</v>
      </c>
      <c r="P2998" t="s">
        <v>770</v>
      </c>
      <c r="Q2998" t="s"/>
      <c r="R2998" t="s">
        <v>220</v>
      </c>
      <c r="S2998" t="s">
        <v>390</v>
      </c>
      <c r="T2998" t="s">
        <v>81</v>
      </c>
      <c r="U2998" t="s">
        <v>82</v>
      </c>
      <c r="V2998" t="s">
        <v>83</v>
      </c>
      <c r="W2998" t="s">
        <v>84</v>
      </c>
      <c r="X2998" t="s"/>
      <c r="Y2998" t="s">
        <v>85</v>
      </c>
      <c r="Z2998">
        <f>HYPERLINK("https://hotel-media.eclerx.com/savepage/tk_15468537283411038_sr_273.html","info")</f>
        <v/>
      </c>
      <c r="AA2998" t="n">
        <v>-2311932</v>
      </c>
      <c r="AB2998" t="s"/>
      <c r="AC2998" t="s"/>
      <c r="AD2998" t="s">
        <v>86</v>
      </c>
      <c r="AE2998" t="s"/>
      <c r="AF2998" t="s"/>
      <c r="AG2998" t="s"/>
      <c r="AH2998" t="s"/>
      <c r="AI2998" t="s"/>
      <c r="AJ2998" t="s"/>
      <c r="AK2998" t="s">
        <v>87</v>
      </c>
      <c r="AL2998" t="s"/>
      <c r="AM2998" t="s"/>
      <c r="AN2998" t="s">
        <v>87</v>
      </c>
      <c r="AO2998" t="s"/>
      <c r="AP2998" t="n">
        <v>41</v>
      </c>
      <c r="AQ2998" t="s">
        <v>88</v>
      </c>
      <c r="AR2998" t="s">
        <v>114</v>
      </c>
      <c r="AS2998" t="s"/>
      <c r="AT2998" t="s">
        <v>90</v>
      </c>
      <c r="AU2998" t="s"/>
      <c r="AV2998" t="s"/>
      <c r="AW2998" t="s"/>
      <c r="AX2998" t="s"/>
      <c r="AY2998" t="n">
        <v>2311932</v>
      </c>
      <c r="AZ2998" t="s">
        <v>771</v>
      </c>
      <c r="BA2998" t="s"/>
      <c r="BB2998" t="n">
        <v>31553</v>
      </c>
      <c r="BC2998" t="n">
        <v>53.564500990077</v>
      </c>
      <c r="BD2998" t="n">
        <v>53.564500990077</v>
      </c>
      <c r="BE2998" t="s"/>
      <c r="BF2998" t="s"/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92</v>
      </c>
    </row>
    <row r="2999" spans="1:70">
      <c r="A2999" t="s">
        <v>70</v>
      </c>
      <c r="B2999" t="s">
        <v>71</v>
      </c>
      <c r="C2999" t="s">
        <v>72</v>
      </c>
      <c r="D2999" t="n">
        <v>2</v>
      </c>
      <c r="E2999" t="s">
        <v>770</v>
      </c>
      <c r="F2999" t="n">
        <v>-1</v>
      </c>
      <c r="G2999" t="s">
        <v>74</v>
      </c>
      <c r="H2999" t="s">
        <v>75</v>
      </c>
      <c r="I2999" t="s"/>
      <c r="J2999" t="s">
        <v>74</v>
      </c>
      <c r="K2999" t="n">
        <v>158</v>
      </c>
      <c r="L2999" t="s">
        <v>76</v>
      </c>
      <c r="M2999" t="s"/>
      <c r="N2999" t="s">
        <v>774</v>
      </c>
      <c r="O2999" t="s">
        <v>78</v>
      </c>
      <c r="P2999" t="s">
        <v>770</v>
      </c>
      <c r="Q2999" t="s"/>
      <c r="R2999" t="s">
        <v>220</v>
      </c>
      <c r="S2999" t="s">
        <v>361</v>
      </c>
      <c r="T2999" t="s">
        <v>81</v>
      </c>
      <c r="U2999" t="s">
        <v>82</v>
      </c>
      <c r="V2999" t="s">
        <v>83</v>
      </c>
      <c r="W2999" t="s">
        <v>84</v>
      </c>
      <c r="X2999" t="s"/>
      <c r="Y2999" t="s">
        <v>85</v>
      </c>
      <c r="Z2999">
        <f>HYPERLINK("https://hotel-media.eclerx.com/savepage/tk_15468537283411038_sr_273.html","info")</f>
        <v/>
      </c>
      <c r="AA2999" t="n">
        <v>-2311932</v>
      </c>
      <c r="AB2999" t="s"/>
      <c r="AC2999" t="s"/>
      <c r="AD2999" t="s">
        <v>86</v>
      </c>
      <c r="AE2999" t="s"/>
      <c r="AF2999" t="s"/>
      <c r="AG2999" t="s"/>
      <c r="AH2999" t="s"/>
      <c r="AI2999" t="s"/>
      <c r="AJ2999" t="s"/>
      <c r="AK2999" t="s">
        <v>87</v>
      </c>
      <c r="AL2999" t="s"/>
      <c r="AM2999" t="s"/>
      <c r="AN2999" t="s">
        <v>87</v>
      </c>
      <c r="AO2999" t="s"/>
      <c r="AP2999" t="n">
        <v>41</v>
      </c>
      <c r="AQ2999" t="s">
        <v>88</v>
      </c>
      <c r="AR2999" t="s">
        <v>89</v>
      </c>
      <c r="AS2999" t="s"/>
      <c r="AT2999" t="s">
        <v>90</v>
      </c>
      <c r="AU2999" t="s"/>
      <c r="AV2999" t="s"/>
      <c r="AW2999" t="s"/>
      <c r="AX2999" t="s"/>
      <c r="AY2999" t="n">
        <v>2311932</v>
      </c>
      <c r="AZ2999" t="s">
        <v>771</v>
      </c>
      <c r="BA2999" t="s"/>
      <c r="BB2999" t="n">
        <v>31553</v>
      </c>
      <c r="BC2999" t="n">
        <v>53.564500990077</v>
      </c>
      <c r="BD2999" t="n">
        <v>53.564500990077</v>
      </c>
      <c r="BE2999" t="s"/>
      <c r="BF2999" t="s"/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92</v>
      </c>
    </row>
    <row r="3000" spans="1:70">
      <c r="A3000" t="s">
        <v>70</v>
      </c>
      <c r="B3000" t="s">
        <v>71</v>
      </c>
      <c r="C3000" t="s">
        <v>72</v>
      </c>
      <c r="D3000" t="n">
        <v>2</v>
      </c>
      <c r="E3000" t="s">
        <v>770</v>
      </c>
      <c r="F3000" t="n">
        <v>-1</v>
      </c>
      <c r="G3000" t="s">
        <v>74</v>
      </c>
      <c r="H3000" t="s">
        <v>75</v>
      </c>
      <c r="I3000" t="s"/>
      <c r="J3000" t="s">
        <v>74</v>
      </c>
      <c r="K3000" t="n">
        <v>160</v>
      </c>
      <c r="L3000" t="s">
        <v>76</v>
      </c>
      <c r="M3000" t="s"/>
      <c r="N3000" t="s">
        <v>128</v>
      </c>
      <c r="O3000" t="s">
        <v>78</v>
      </c>
      <c r="P3000" t="s">
        <v>770</v>
      </c>
      <c r="Q3000" t="s"/>
      <c r="R3000" t="s">
        <v>220</v>
      </c>
      <c r="S3000" t="s">
        <v>156</v>
      </c>
      <c r="T3000" t="s">
        <v>81</v>
      </c>
      <c r="U3000" t="s">
        <v>82</v>
      </c>
      <c r="V3000" t="s">
        <v>83</v>
      </c>
      <c r="W3000" t="s">
        <v>84</v>
      </c>
      <c r="X3000" t="s"/>
      <c r="Y3000" t="s">
        <v>85</v>
      </c>
      <c r="Z3000">
        <f>HYPERLINK("https://hotel-media.eclerx.com/savepage/tk_15468537283411038_sr_273.html","info")</f>
        <v/>
      </c>
      <c r="AA3000" t="n">
        <v>-2311932</v>
      </c>
      <c r="AB3000" t="s"/>
      <c r="AC3000" t="s"/>
      <c r="AD3000" t="s">
        <v>86</v>
      </c>
      <c r="AE3000" t="s"/>
      <c r="AF3000" t="s"/>
      <c r="AG3000" t="s"/>
      <c r="AH3000" t="s"/>
      <c r="AI3000" t="s"/>
      <c r="AJ3000" t="s"/>
      <c r="AK3000" t="s">
        <v>87</v>
      </c>
      <c r="AL3000" t="s"/>
      <c r="AM3000" t="s"/>
      <c r="AN3000" t="s">
        <v>87</v>
      </c>
      <c r="AO3000" t="s"/>
      <c r="AP3000" t="n">
        <v>41</v>
      </c>
      <c r="AQ3000" t="s">
        <v>88</v>
      </c>
      <c r="AR3000" t="s">
        <v>130</v>
      </c>
      <c r="AS3000" t="s"/>
      <c r="AT3000" t="s">
        <v>90</v>
      </c>
      <c r="AU3000" t="s"/>
      <c r="AV3000" t="s"/>
      <c r="AW3000" t="s"/>
      <c r="AX3000" t="s"/>
      <c r="AY3000" t="n">
        <v>2311932</v>
      </c>
      <c r="AZ3000" t="s">
        <v>771</v>
      </c>
      <c r="BA3000" t="s"/>
      <c r="BB3000" t="n">
        <v>31553</v>
      </c>
      <c r="BC3000" t="n">
        <v>53.564500990077</v>
      </c>
      <c r="BD3000" t="n">
        <v>53.564500990077</v>
      </c>
      <c r="BE3000" t="s"/>
      <c r="BF3000" t="s"/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92</v>
      </c>
    </row>
    <row r="3001" spans="1:70">
      <c r="A3001" t="s">
        <v>70</v>
      </c>
      <c r="B3001" t="s">
        <v>71</v>
      </c>
      <c r="C3001" t="s">
        <v>72</v>
      </c>
      <c r="D3001" t="n">
        <v>2</v>
      </c>
      <c r="E3001" t="s">
        <v>770</v>
      </c>
      <c r="F3001" t="n">
        <v>-1</v>
      </c>
      <c r="G3001" t="s">
        <v>74</v>
      </c>
      <c r="H3001" t="s">
        <v>75</v>
      </c>
      <c r="I3001" t="s"/>
      <c r="J3001" t="s">
        <v>74</v>
      </c>
      <c r="K3001" t="n">
        <v>161</v>
      </c>
      <c r="L3001" t="s">
        <v>76</v>
      </c>
      <c r="M3001" t="s"/>
      <c r="N3001" t="s">
        <v>774</v>
      </c>
      <c r="O3001" t="s">
        <v>78</v>
      </c>
      <c r="P3001" t="s">
        <v>770</v>
      </c>
      <c r="Q3001" t="s"/>
      <c r="R3001" t="s">
        <v>220</v>
      </c>
      <c r="S3001" t="s">
        <v>362</v>
      </c>
      <c r="T3001" t="s">
        <v>81</v>
      </c>
      <c r="U3001" t="s">
        <v>82</v>
      </c>
      <c r="V3001" t="s">
        <v>83</v>
      </c>
      <c r="W3001" t="s">
        <v>84</v>
      </c>
      <c r="X3001" t="s"/>
      <c r="Y3001" t="s">
        <v>85</v>
      </c>
      <c r="Z3001">
        <f>HYPERLINK("https://hotel-media.eclerx.com/savepage/tk_15468537283411038_sr_273.html","info")</f>
        <v/>
      </c>
      <c r="AA3001" t="n">
        <v>-2311932</v>
      </c>
      <c r="AB3001" t="s"/>
      <c r="AC3001" t="s"/>
      <c r="AD3001" t="s">
        <v>86</v>
      </c>
      <c r="AE3001" t="s"/>
      <c r="AF3001" t="s"/>
      <c r="AG3001" t="s"/>
      <c r="AH3001" t="s"/>
      <c r="AI3001" t="s"/>
      <c r="AJ3001" t="s"/>
      <c r="AK3001" t="s">
        <v>87</v>
      </c>
      <c r="AL3001" t="s"/>
      <c r="AM3001" t="s"/>
      <c r="AN3001" t="s">
        <v>87</v>
      </c>
      <c r="AO3001" t="s"/>
      <c r="AP3001" t="n">
        <v>41</v>
      </c>
      <c r="AQ3001" t="s">
        <v>88</v>
      </c>
      <c r="AR3001" t="s">
        <v>114</v>
      </c>
      <c r="AS3001" t="s"/>
      <c r="AT3001" t="s">
        <v>90</v>
      </c>
      <c r="AU3001" t="s"/>
      <c r="AV3001" t="s"/>
      <c r="AW3001" t="s"/>
      <c r="AX3001" t="s"/>
      <c r="AY3001" t="n">
        <v>2311932</v>
      </c>
      <c r="AZ3001" t="s">
        <v>771</v>
      </c>
      <c r="BA3001" t="s"/>
      <c r="BB3001" t="n">
        <v>31553</v>
      </c>
      <c r="BC3001" t="n">
        <v>53.564500990077</v>
      </c>
      <c r="BD3001" t="n">
        <v>53.564500990077</v>
      </c>
      <c r="BE3001" t="s"/>
      <c r="BF3001" t="s"/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92</v>
      </c>
    </row>
    <row r="3002" spans="1:70">
      <c r="A3002" t="s">
        <v>70</v>
      </c>
      <c r="B3002" t="s">
        <v>71</v>
      </c>
      <c r="C3002" t="s">
        <v>72</v>
      </c>
      <c r="D3002" t="n">
        <v>2</v>
      </c>
      <c r="E3002" t="s">
        <v>775</v>
      </c>
      <c r="F3002" t="n">
        <v>-1</v>
      </c>
      <c r="G3002" t="s">
        <v>74</v>
      </c>
      <c r="H3002" t="s">
        <v>75</v>
      </c>
      <c r="I3002" t="s"/>
      <c r="J3002" t="s">
        <v>74</v>
      </c>
      <c r="K3002" t="n">
        <v>101</v>
      </c>
      <c r="L3002" t="s">
        <v>76</v>
      </c>
      <c r="M3002" t="s"/>
      <c r="N3002" t="s">
        <v>776</v>
      </c>
      <c r="O3002" t="s">
        <v>78</v>
      </c>
      <c r="P3002" t="s">
        <v>775</v>
      </c>
      <c r="Q3002" t="s"/>
      <c r="R3002" t="s">
        <v>220</v>
      </c>
      <c r="S3002" t="s">
        <v>144</v>
      </c>
      <c r="T3002" t="s">
        <v>81</v>
      </c>
      <c r="U3002" t="s">
        <v>82</v>
      </c>
      <c r="V3002" t="s">
        <v>83</v>
      </c>
      <c r="W3002" t="s">
        <v>84</v>
      </c>
      <c r="X3002" t="s"/>
      <c r="Y3002" t="s">
        <v>85</v>
      </c>
      <c r="Z3002">
        <f>HYPERLINK("https://hotel-media.eclerx.com/savepage/tk_15468538472393332_sr_273.html","info")</f>
        <v/>
      </c>
      <c r="AA3002" t="n">
        <v>-2311969</v>
      </c>
      <c r="AB3002" t="s"/>
      <c r="AC3002" t="s"/>
      <c r="AD3002" t="s">
        <v>86</v>
      </c>
      <c r="AE3002" t="s"/>
      <c r="AF3002" t="s"/>
      <c r="AG3002" t="s"/>
      <c r="AH3002" t="s"/>
      <c r="AI3002" t="s"/>
      <c r="AJ3002" t="s"/>
      <c r="AK3002" t="s">
        <v>87</v>
      </c>
      <c r="AL3002" t="s"/>
      <c r="AM3002" t="s"/>
      <c r="AN3002" t="s">
        <v>87</v>
      </c>
      <c r="AO3002" t="s"/>
      <c r="AP3002" t="n">
        <v>95</v>
      </c>
      <c r="AQ3002" t="s">
        <v>88</v>
      </c>
      <c r="AR3002" t="s">
        <v>89</v>
      </c>
      <c r="AS3002" t="s"/>
      <c r="AT3002" t="s">
        <v>90</v>
      </c>
      <c r="AU3002" t="s"/>
      <c r="AV3002" t="s"/>
      <c r="AW3002" t="s"/>
      <c r="AX3002" t="s"/>
      <c r="AY3002" t="n">
        <v>2311969</v>
      </c>
      <c r="AZ3002" t="s">
        <v>777</v>
      </c>
      <c r="BA3002" t="s"/>
      <c r="BB3002" t="n">
        <v>54360</v>
      </c>
      <c r="BC3002" t="n">
        <v>53.641292</v>
      </c>
      <c r="BD3002" t="n">
        <v>53.641292</v>
      </c>
      <c r="BE3002" t="s"/>
      <c r="BF3002" t="s"/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92</v>
      </c>
    </row>
    <row r="3003" spans="1:70">
      <c r="A3003" t="s">
        <v>70</v>
      </c>
      <c r="B3003" t="s">
        <v>71</v>
      </c>
      <c r="C3003" t="s">
        <v>72</v>
      </c>
      <c r="D3003" t="n">
        <v>2</v>
      </c>
      <c r="E3003" t="s">
        <v>775</v>
      </c>
      <c r="F3003" t="n">
        <v>-1</v>
      </c>
      <c r="G3003" t="s">
        <v>74</v>
      </c>
      <c r="H3003" t="s">
        <v>75</v>
      </c>
      <c r="I3003" t="s"/>
      <c r="J3003" t="s">
        <v>74</v>
      </c>
      <c r="K3003" t="n">
        <v>104</v>
      </c>
      <c r="L3003" t="s">
        <v>76</v>
      </c>
      <c r="M3003" t="s"/>
      <c r="N3003" t="s">
        <v>776</v>
      </c>
      <c r="O3003" t="s">
        <v>78</v>
      </c>
      <c r="P3003" t="s">
        <v>775</v>
      </c>
      <c r="Q3003" t="s"/>
      <c r="R3003" t="s">
        <v>220</v>
      </c>
      <c r="S3003" t="s">
        <v>150</v>
      </c>
      <c r="T3003" t="s">
        <v>81</v>
      </c>
      <c r="U3003" t="s">
        <v>82</v>
      </c>
      <c r="V3003" t="s">
        <v>83</v>
      </c>
      <c r="W3003" t="s">
        <v>84</v>
      </c>
      <c r="X3003" t="s"/>
      <c r="Y3003" t="s">
        <v>85</v>
      </c>
      <c r="Z3003">
        <f>HYPERLINK("https://hotel-media.eclerx.com/savepage/tk_15468538472393332_sr_273.html","info")</f>
        <v/>
      </c>
      <c r="AA3003" t="n">
        <v>-2311969</v>
      </c>
      <c r="AB3003" t="s"/>
      <c r="AC3003" t="s"/>
      <c r="AD3003" t="s">
        <v>86</v>
      </c>
      <c r="AE3003" t="s"/>
      <c r="AF3003" t="s"/>
      <c r="AG3003" t="s"/>
      <c r="AH3003" t="s"/>
      <c r="AI3003" t="s"/>
      <c r="AJ3003" t="s"/>
      <c r="AK3003" t="s">
        <v>87</v>
      </c>
      <c r="AL3003" t="s"/>
      <c r="AM3003" t="s"/>
      <c r="AN3003" t="s">
        <v>87</v>
      </c>
      <c r="AO3003" t="s"/>
      <c r="AP3003" t="n">
        <v>95</v>
      </c>
      <c r="AQ3003" t="s">
        <v>88</v>
      </c>
      <c r="AR3003" t="s">
        <v>114</v>
      </c>
      <c r="AS3003" t="s"/>
      <c r="AT3003" t="s">
        <v>90</v>
      </c>
      <c r="AU3003" t="s"/>
      <c r="AV3003" t="s"/>
      <c r="AW3003" t="s"/>
      <c r="AX3003" t="s"/>
      <c r="AY3003" t="n">
        <v>2311969</v>
      </c>
      <c r="AZ3003" t="s">
        <v>777</v>
      </c>
      <c r="BA3003" t="s"/>
      <c r="BB3003" t="n">
        <v>54360</v>
      </c>
      <c r="BC3003" t="n">
        <v>53.641292</v>
      </c>
      <c r="BD3003" t="n">
        <v>53.641292</v>
      </c>
      <c r="BE3003" t="s"/>
      <c r="BF3003" t="s"/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92</v>
      </c>
    </row>
    <row r="3004" spans="1:70">
      <c r="A3004" t="s">
        <v>70</v>
      </c>
      <c r="B3004" t="s">
        <v>71</v>
      </c>
      <c r="C3004" t="s">
        <v>72</v>
      </c>
      <c r="D3004" t="n">
        <v>2</v>
      </c>
      <c r="E3004" t="s">
        <v>775</v>
      </c>
      <c r="F3004" t="n">
        <v>-1</v>
      </c>
      <c r="G3004" t="s">
        <v>74</v>
      </c>
      <c r="H3004" t="s">
        <v>75</v>
      </c>
      <c r="I3004" t="s"/>
      <c r="J3004" t="s">
        <v>74</v>
      </c>
      <c r="K3004" t="n">
        <v>104</v>
      </c>
      <c r="L3004" t="s">
        <v>76</v>
      </c>
      <c r="M3004" t="s"/>
      <c r="N3004" t="s">
        <v>321</v>
      </c>
      <c r="O3004" t="s">
        <v>78</v>
      </c>
      <c r="P3004" t="s">
        <v>775</v>
      </c>
      <c r="Q3004" t="s"/>
      <c r="R3004" t="s">
        <v>220</v>
      </c>
      <c r="S3004" t="s">
        <v>150</v>
      </c>
      <c r="T3004" t="s">
        <v>81</v>
      </c>
      <c r="U3004" t="s">
        <v>82</v>
      </c>
      <c r="V3004" t="s">
        <v>83</v>
      </c>
      <c r="W3004" t="s">
        <v>84</v>
      </c>
      <c r="X3004" t="s"/>
      <c r="Y3004" t="s">
        <v>85</v>
      </c>
      <c r="Z3004">
        <f>HYPERLINK("https://hotel-media.eclerx.com/savepage/tk_15468538472393332_sr_273.html","info")</f>
        <v/>
      </c>
      <c r="AA3004" t="n">
        <v>-2311969</v>
      </c>
      <c r="AB3004" t="s"/>
      <c r="AC3004" t="s"/>
      <c r="AD3004" t="s">
        <v>86</v>
      </c>
      <c r="AE3004" t="s"/>
      <c r="AF3004" t="s"/>
      <c r="AG3004" t="s"/>
      <c r="AH3004" t="s"/>
      <c r="AI3004" t="s"/>
      <c r="AJ3004" t="s"/>
      <c r="AK3004" t="s">
        <v>87</v>
      </c>
      <c r="AL3004" t="s"/>
      <c r="AM3004" t="s"/>
      <c r="AN3004" t="s">
        <v>87</v>
      </c>
      <c r="AO3004" t="s"/>
      <c r="AP3004" t="n">
        <v>95</v>
      </c>
      <c r="AQ3004" t="s">
        <v>88</v>
      </c>
      <c r="AR3004" t="s">
        <v>123</v>
      </c>
      <c r="AS3004" t="s"/>
      <c r="AT3004" t="s">
        <v>90</v>
      </c>
      <c r="AU3004" t="s"/>
      <c r="AV3004" t="s"/>
      <c r="AW3004" t="s"/>
      <c r="AX3004" t="s"/>
      <c r="AY3004" t="n">
        <v>2311969</v>
      </c>
      <c r="AZ3004" t="s">
        <v>777</v>
      </c>
      <c r="BA3004" t="s"/>
      <c r="BB3004" t="n">
        <v>54360</v>
      </c>
      <c r="BC3004" t="n">
        <v>53.641292</v>
      </c>
      <c r="BD3004" t="n">
        <v>53.641292</v>
      </c>
      <c r="BE3004" t="s"/>
      <c r="BF3004" t="s"/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92</v>
      </c>
    </row>
    <row r="3005" spans="1:70">
      <c r="A3005" t="s">
        <v>70</v>
      </c>
      <c r="B3005" t="s">
        <v>71</v>
      </c>
      <c r="C3005" t="s">
        <v>72</v>
      </c>
      <c r="D3005" t="n">
        <v>2</v>
      </c>
      <c r="E3005" t="s">
        <v>775</v>
      </c>
      <c r="F3005" t="n">
        <v>-1</v>
      </c>
      <c r="G3005" t="s">
        <v>74</v>
      </c>
      <c r="H3005" t="s">
        <v>75</v>
      </c>
      <c r="I3005" t="s"/>
      <c r="J3005" t="s">
        <v>74</v>
      </c>
      <c r="K3005" t="n">
        <v>106</v>
      </c>
      <c r="L3005" t="s">
        <v>76</v>
      </c>
      <c r="M3005" t="s"/>
      <c r="N3005" t="s">
        <v>778</v>
      </c>
      <c r="O3005" t="s">
        <v>78</v>
      </c>
      <c r="P3005" t="s">
        <v>775</v>
      </c>
      <c r="Q3005" t="s"/>
      <c r="R3005" t="s">
        <v>220</v>
      </c>
      <c r="S3005" t="s">
        <v>557</v>
      </c>
      <c r="T3005" t="s">
        <v>81</v>
      </c>
      <c r="U3005" t="s">
        <v>82</v>
      </c>
      <c r="V3005" t="s">
        <v>83</v>
      </c>
      <c r="W3005" t="s">
        <v>84</v>
      </c>
      <c r="X3005" t="s"/>
      <c r="Y3005" t="s">
        <v>85</v>
      </c>
      <c r="Z3005">
        <f>HYPERLINK("https://hotel-media.eclerx.com/savepage/tk_15468538472393332_sr_273.html","info")</f>
        <v/>
      </c>
      <c r="AA3005" t="n">
        <v>-2311969</v>
      </c>
      <c r="AB3005" t="s"/>
      <c r="AC3005" t="s"/>
      <c r="AD3005" t="s">
        <v>86</v>
      </c>
      <c r="AE3005" t="s"/>
      <c r="AF3005" t="s"/>
      <c r="AG3005" t="s"/>
      <c r="AH3005" t="s"/>
      <c r="AI3005" t="s"/>
      <c r="AJ3005" t="s"/>
      <c r="AK3005" t="s">
        <v>87</v>
      </c>
      <c r="AL3005" t="s"/>
      <c r="AM3005" t="s"/>
      <c r="AN3005" t="s">
        <v>87</v>
      </c>
      <c r="AO3005" t="s"/>
      <c r="AP3005" t="n">
        <v>95</v>
      </c>
      <c r="AQ3005" t="s">
        <v>88</v>
      </c>
      <c r="AR3005" t="s">
        <v>287</v>
      </c>
      <c r="AS3005" t="s"/>
      <c r="AT3005" t="s">
        <v>90</v>
      </c>
      <c r="AU3005" t="s"/>
      <c r="AV3005" t="s"/>
      <c r="AW3005" t="s"/>
      <c r="AX3005" t="s"/>
      <c r="AY3005" t="n">
        <v>2311969</v>
      </c>
      <c r="AZ3005" t="s">
        <v>777</v>
      </c>
      <c r="BA3005" t="s"/>
      <c r="BB3005" t="n">
        <v>54360</v>
      </c>
      <c r="BC3005" t="n">
        <v>53.641292</v>
      </c>
      <c r="BD3005" t="n">
        <v>53.641292</v>
      </c>
      <c r="BE3005" t="s"/>
      <c r="BF3005" t="s"/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92</v>
      </c>
    </row>
    <row r="3006" spans="1:70">
      <c r="A3006" t="s">
        <v>70</v>
      </c>
      <c r="B3006" t="s">
        <v>71</v>
      </c>
      <c r="C3006" t="s">
        <v>72</v>
      </c>
      <c r="D3006" t="n">
        <v>2</v>
      </c>
      <c r="E3006" t="s">
        <v>775</v>
      </c>
      <c r="F3006" t="n">
        <v>-1</v>
      </c>
      <c r="G3006" t="s">
        <v>74</v>
      </c>
      <c r="H3006" t="s">
        <v>75</v>
      </c>
      <c r="I3006" t="s"/>
      <c r="J3006" t="s">
        <v>74</v>
      </c>
      <c r="K3006" t="n">
        <v>110</v>
      </c>
      <c r="L3006" t="s">
        <v>76</v>
      </c>
      <c r="M3006" t="s"/>
      <c r="N3006" t="s">
        <v>128</v>
      </c>
      <c r="O3006" t="s">
        <v>78</v>
      </c>
      <c r="P3006" t="s">
        <v>775</v>
      </c>
      <c r="Q3006" t="s"/>
      <c r="R3006" t="s">
        <v>220</v>
      </c>
      <c r="S3006" t="s">
        <v>106</v>
      </c>
      <c r="T3006" t="s">
        <v>81</v>
      </c>
      <c r="U3006" t="s">
        <v>82</v>
      </c>
      <c r="V3006" t="s">
        <v>83</v>
      </c>
      <c r="W3006" t="s">
        <v>84</v>
      </c>
      <c r="X3006" t="s"/>
      <c r="Y3006" t="s">
        <v>85</v>
      </c>
      <c r="Z3006">
        <f>HYPERLINK("https://hotel-media.eclerx.com/savepage/tk_15468538472393332_sr_273.html","info")</f>
        <v/>
      </c>
      <c r="AA3006" t="n">
        <v>-2311969</v>
      </c>
      <c r="AB3006" t="s"/>
      <c r="AC3006" t="s"/>
      <c r="AD3006" t="s">
        <v>86</v>
      </c>
      <c r="AE3006" t="s"/>
      <c r="AF3006" t="s"/>
      <c r="AG3006" t="s"/>
      <c r="AH3006" t="s"/>
      <c r="AI3006" t="s"/>
      <c r="AJ3006" t="s"/>
      <c r="AK3006" t="s">
        <v>87</v>
      </c>
      <c r="AL3006" t="s"/>
      <c r="AM3006" t="s"/>
      <c r="AN3006" t="s">
        <v>87</v>
      </c>
      <c r="AO3006" t="s"/>
      <c r="AP3006" t="n">
        <v>95</v>
      </c>
      <c r="AQ3006" t="s">
        <v>88</v>
      </c>
      <c r="AR3006" t="s">
        <v>130</v>
      </c>
      <c r="AS3006" t="s"/>
      <c r="AT3006" t="s">
        <v>90</v>
      </c>
      <c r="AU3006" t="s"/>
      <c r="AV3006" t="s"/>
      <c r="AW3006" t="s"/>
      <c r="AX3006" t="s"/>
      <c r="AY3006" t="n">
        <v>2311969</v>
      </c>
      <c r="AZ3006" t="s">
        <v>777</v>
      </c>
      <c r="BA3006" t="s"/>
      <c r="BB3006" t="n">
        <v>54360</v>
      </c>
      <c r="BC3006" t="n">
        <v>53.641292</v>
      </c>
      <c r="BD3006" t="n">
        <v>53.641292</v>
      </c>
      <c r="BE3006" t="s"/>
      <c r="BF3006" t="s"/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92</v>
      </c>
    </row>
    <row r="3007" spans="1:70">
      <c r="A3007" t="s">
        <v>70</v>
      </c>
      <c r="B3007" t="s">
        <v>71</v>
      </c>
      <c r="C3007" t="s">
        <v>72</v>
      </c>
      <c r="D3007" t="n">
        <v>2</v>
      </c>
      <c r="E3007" t="s">
        <v>779</v>
      </c>
      <c r="F3007" t="n">
        <v>-1</v>
      </c>
      <c r="G3007" t="s">
        <v>74</v>
      </c>
      <c r="H3007" t="s">
        <v>75</v>
      </c>
      <c r="I3007" t="s"/>
      <c r="J3007" t="s">
        <v>74</v>
      </c>
      <c r="K3007" t="n">
        <v>84</v>
      </c>
      <c r="L3007" t="s">
        <v>76</v>
      </c>
      <c r="M3007" t="s"/>
      <c r="N3007" t="s">
        <v>639</v>
      </c>
      <c r="O3007" t="s">
        <v>78</v>
      </c>
      <c r="P3007" t="s">
        <v>779</v>
      </c>
      <c r="Q3007" t="s"/>
      <c r="R3007" t="s">
        <v>79</v>
      </c>
      <c r="S3007" t="s">
        <v>247</v>
      </c>
      <c r="T3007" t="s">
        <v>81</v>
      </c>
      <c r="U3007" t="s">
        <v>82</v>
      </c>
      <c r="V3007" t="s">
        <v>83</v>
      </c>
      <c r="W3007" t="s">
        <v>97</v>
      </c>
      <c r="X3007" t="s"/>
      <c r="Y3007" t="s">
        <v>85</v>
      </c>
      <c r="Z3007">
        <f>HYPERLINK("https://hotel-media.eclerx.com/savepage/tk_15468538177295787_sr_273.html","info")</f>
        <v/>
      </c>
      <c r="AA3007" t="n">
        <v>-8318085</v>
      </c>
      <c r="AB3007" t="s"/>
      <c r="AC3007" t="s"/>
      <c r="AD3007" t="s">
        <v>86</v>
      </c>
      <c r="AE3007" t="s"/>
      <c r="AF3007" t="s"/>
      <c r="AG3007" t="s"/>
      <c r="AH3007" t="s"/>
      <c r="AI3007" t="s"/>
      <c r="AJ3007" t="s"/>
      <c r="AK3007" t="s">
        <v>87</v>
      </c>
      <c r="AL3007" t="s"/>
      <c r="AM3007" t="s"/>
      <c r="AN3007" t="s">
        <v>87</v>
      </c>
      <c r="AO3007" t="s"/>
      <c r="AP3007" t="n">
        <v>80</v>
      </c>
      <c r="AQ3007" t="s">
        <v>88</v>
      </c>
      <c r="AR3007" t="s">
        <v>89</v>
      </c>
      <c r="AS3007" t="s"/>
      <c r="AT3007" t="s">
        <v>90</v>
      </c>
      <c r="AU3007" t="s"/>
      <c r="AV3007" t="s"/>
      <c r="AW3007" t="s"/>
      <c r="AX3007" t="s"/>
      <c r="AY3007" t="n">
        <v>8318085</v>
      </c>
      <c r="AZ3007" t="s">
        <v>780</v>
      </c>
      <c r="BA3007" t="s"/>
      <c r="BB3007" t="n">
        <v>28230</v>
      </c>
      <c r="BC3007" t="n">
        <v>53.575075666455</v>
      </c>
      <c r="BD3007" t="n">
        <v>53.575075666455</v>
      </c>
      <c r="BE3007" t="s"/>
      <c r="BF3007" t="s"/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92</v>
      </c>
    </row>
    <row r="3008" spans="1:70">
      <c r="A3008" t="s">
        <v>70</v>
      </c>
      <c r="B3008" t="s">
        <v>71</v>
      </c>
      <c r="C3008" t="s">
        <v>72</v>
      </c>
      <c r="D3008" t="n">
        <v>2</v>
      </c>
      <c r="E3008" t="s">
        <v>779</v>
      </c>
      <c r="F3008" t="n">
        <v>-1</v>
      </c>
      <c r="G3008" t="s">
        <v>74</v>
      </c>
      <c r="H3008" t="s">
        <v>75</v>
      </c>
      <c r="I3008" t="s"/>
      <c r="J3008" t="s">
        <v>74</v>
      </c>
      <c r="K3008" t="n">
        <v>84</v>
      </c>
      <c r="L3008" t="s">
        <v>76</v>
      </c>
      <c r="M3008" t="s"/>
      <c r="N3008" t="s">
        <v>558</v>
      </c>
      <c r="O3008" t="s">
        <v>78</v>
      </c>
      <c r="P3008" t="s">
        <v>779</v>
      </c>
      <c r="Q3008" t="s"/>
      <c r="R3008" t="s">
        <v>79</v>
      </c>
      <c r="S3008" t="s">
        <v>247</v>
      </c>
      <c r="T3008" t="s">
        <v>81</v>
      </c>
      <c r="U3008" t="s">
        <v>82</v>
      </c>
      <c r="V3008" t="s">
        <v>83</v>
      </c>
      <c r="W3008" t="s">
        <v>97</v>
      </c>
      <c r="X3008" t="s"/>
      <c r="Y3008" t="s">
        <v>85</v>
      </c>
      <c r="Z3008">
        <f>HYPERLINK("https://hotel-media.eclerx.com/savepage/tk_15468538177295787_sr_273.html","info")</f>
        <v/>
      </c>
      <c r="AA3008" t="n">
        <v>-8318085</v>
      </c>
      <c r="AB3008" t="s"/>
      <c r="AC3008" t="s"/>
      <c r="AD3008" t="s">
        <v>86</v>
      </c>
      <c r="AE3008" t="s"/>
      <c r="AF3008" t="s"/>
      <c r="AG3008" t="s"/>
      <c r="AH3008" t="s"/>
      <c r="AI3008" t="s"/>
      <c r="AJ3008" t="s"/>
      <c r="AK3008" t="s">
        <v>87</v>
      </c>
      <c r="AL3008" t="s"/>
      <c r="AM3008" t="s"/>
      <c r="AN3008" t="s">
        <v>87</v>
      </c>
      <c r="AO3008" t="s"/>
      <c r="AP3008" t="n">
        <v>80</v>
      </c>
      <c r="AQ3008" t="s">
        <v>88</v>
      </c>
      <c r="AR3008" t="s">
        <v>89</v>
      </c>
      <c r="AS3008" t="s"/>
      <c r="AT3008" t="s">
        <v>90</v>
      </c>
      <c r="AU3008" t="s"/>
      <c r="AV3008" t="s"/>
      <c r="AW3008" t="s"/>
      <c r="AX3008" t="s"/>
      <c r="AY3008" t="n">
        <v>8318085</v>
      </c>
      <c r="AZ3008" t="s">
        <v>780</v>
      </c>
      <c r="BA3008" t="s"/>
      <c r="BB3008" t="n">
        <v>28230</v>
      </c>
      <c r="BC3008" t="n">
        <v>53.575075666455</v>
      </c>
      <c r="BD3008" t="n">
        <v>53.575075666455</v>
      </c>
      <c r="BE3008" t="s"/>
      <c r="BF3008" t="s"/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92</v>
      </c>
    </row>
    <row r="3009" spans="1:70">
      <c r="A3009" t="s">
        <v>70</v>
      </c>
      <c r="B3009" t="s">
        <v>71</v>
      </c>
      <c r="C3009" t="s">
        <v>72</v>
      </c>
      <c r="D3009" t="n">
        <v>2</v>
      </c>
      <c r="E3009" t="s">
        <v>779</v>
      </c>
      <c r="F3009" t="n">
        <v>-1</v>
      </c>
      <c r="G3009" t="s">
        <v>74</v>
      </c>
      <c r="H3009" t="s">
        <v>75</v>
      </c>
      <c r="I3009" t="s"/>
      <c r="J3009" t="s">
        <v>74</v>
      </c>
      <c r="K3009" t="n">
        <v>106</v>
      </c>
      <c r="L3009" t="s">
        <v>76</v>
      </c>
      <c r="M3009" t="s"/>
      <c r="N3009" t="s">
        <v>781</v>
      </c>
      <c r="O3009" t="s">
        <v>78</v>
      </c>
      <c r="P3009" t="s">
        <v>779</v>
      </c>
      <c r="Q3009" t="s"/>
      <c r="R3009" t="s">
        <v>79</v>
      </c>
      <c r="S3009" t="s">
        <v>557</v>
      </c>
      <c r="T3009" t="s">
        <v>81</v>
      </c>
      <c r="U3009" t="s">
        <v>82</v>
      </c>
      <c r="V3009" t="s">
        <v>83</v>
      </c>
      <c r="W3009" t="s">
        <v>84</v>
      </c>
      <c r="X3009" t="s"/>
      <c r="Y3009" t="s">
        <v>85</v>
      </c>
      <c r="Z3009">
        <f>HYPERLINK("https://hotel-media.eclerx.com/savepage/tk_15468538177295787_sr_273.html","info")</f>
        <v/>
      </c>
      <c r="AA3009" t="n">
        <v>-8318085</v>
      </c>
      <c r="AB3009" t="s"/>
      <c r="AC3009" t="s"/>
      <c r="AD3009" t="s">
        <v>86</v>
      </c>
      <c r="AE3009" t="s"/>
      <c r="AF3009" t="s"/>
      <c r="AG3009" t="s"/>
      <c r="AH3009" t="s"/>
      <c r="AI3009" t="s"/>
      <c r="AJ3009" t="s"/>
      <c r="AK3009" t="s">
        <v>87</v>
      </c>
      <c r="AL3009" t="s"/>
      <c r="AM3009" t="s"/>
      <c r="AN3009" t="s">
        <v>87</v>
      </c>
      <c r="AO3009" t="s"/>
      <c r="AP3009" t="n">
        <v>80</v>
      </c>
      <c r="AQ3009" t="s">
        <v>88</v>
      </c>
      <c r="AR3009" t="s">
        <v>89</v>
      </c>
      <c r="AS3009" t="s"/>
      <c r="AT3009" t="s">
        <v>90</v>
      </c>
      <c r="AU3009" t="s"/>
      <c r="AV3009" t="s"/>
      <c r="AW3009" t="s"/>
      <c r="AX3009" t="s"/>
      <c r="AY3009" t="n">
        <v>8318085</v>
      </c>
      <c r="AZ3009" t="s">
        <v>780</v>
      </c>
      <c r="BA3009" t="s"/>
      <c r="BB3009" t="n">
        <v>28230</v>
      </c>
      <c r="BC3009" t="n">
        <v>53.575075666455</v>
      </c>
      <c r="BD3009" t="n">
        <v>53.575075666455</v>
      </c>
      <c r="BE3009" t="s"/>
      <c r="BF3009" t="s"/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92</v>
      </c>
    </row>
    <row r="3010" spans="1:70">
      <c r="A3010" t="s">
        <v>70</v>
      </c>
      <c r="B3010" t="s">
        <v>71</v>
      </c>
      <c r="C3010" t="s">
        <v>72</v>
      </c>
      <c r="D3010" t="n">
        <v>2</v>
      </c>
      <c r="E3010" t="s">
        <v>779</v>
      </c>
      <c r="F3010" t="n">
        <v>-1</v>
      </c>
      <c r="G3010" t="s">
        <v>74</v>
      </c>
      <c r="H3010" t="s">
        <v>75</v>
      </c>
      <c r="I3010" t="s"/>
      <c r="J3010" t="s">
        <v>74</v>
      </c>
      <c r="K3010" t="n">
        <v>106</v>
      </c>
      <c r="L3010" t="s">
        <v>76</v>
      </c>
      <c r="M3010" t="s"/>
      <c r="N3010" t="s">
        <v>782</v>
      </c>
      <c r="O3010" t="s">
        <v>78</v>
      </c>
      <c r="P3010" t="s">
        <v>779</v>
      </c>
      <c r="Q3010" t="s"/>
      <c r="R3010" t="s">
        <v>79</v>
      </c>
      <c r="S3010" t="s">
        <v>557</v>
      </c>
      <c r="T3010" t="s">
        <v>81</v>
      </c>
      <c r="U3010" t="s">
        <v>82</v>
      </c>
      <c r="V3010" t="s">
        <v>83</v>
      </c>
      <c r="W3010" t="s">
        <v>84</v>
      </c>
      <c r="X3010" t="s"/>
      <c r="Y3010" t="s">
        <v>85</v>
      </c>
      <c r="Z3010">
        <f>HYPERLINK("https://hotel-media.eclerx.com/savepage/tk_15468538177295787_sr_273.html","info")</f>
        <v/>
      </c>
      <c r="AA3010" t="n">
        <v>-8318085</v>
      </c>
      <c r="AB3010" t="s"/>
      <c r="AC3010" t="s"/>
      <c r="AD3010" t="s">
        <v>86</v>
      </c>
      <c r="AE3010" t="s"/>
      <c r="AF3010" t="s"/>
      <c r="AG3010" t="s"/>
      <c r="AH3010" t="s"/>
      <c r="AI3010" t="s"/>
      <c r="AJ3010" t="s"/>
      <c r="AK3010" t="s">
        <v>87</v>
      </c>
      <c r="AL3010" t="s"/>
      <c r="AM3010" t="s"/>
      <c r="AN3010" t="s">
        <v>87</v>
      </c>
      <c r="AO3010" t="s"/>
      <c r="AP3010" t="n">
        <v>80</v>
      </c>
      <c r="AQ3010" t="s">
        <v>88</v>
      </c>
      <c r="AR3010" t="s">
        <v>89</v>
      </c>
      <c r="AS3010" t="s"/>
      <c r="AT3010" t="s">
        <v>90</v>
      </c>
      <c r="AU3010" t="s"/>
      <c r="AV3010" t="s"/>
      <c r="AW3010" t="s"/>
      <c r="AX3010" t="s"/>
      <c r="AY3010" t="n">
        <v>8318085</v>
      </c>
      <c r="AZ3010" t="s">
        <v>780</v>
      </c>
      <c r="BA3010" t="s"/>
      <c r="BB3010" t="n">
        <v>28230</v>
      </c>
      <c r="BC3010" t="n">
        <v>53.575075666455</v>
      </c>
      <c r="BD3010" t="n">
        <v>53.575075666455</v>
      </c>
      <c r="BE3010" t="s"/>
      <c r="BF3010" t="s"/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92</v>
      </c>
    </row>
    <row r="3011" spans="1:70">
      <c r="A3011" t="s">
        <v>70</v>
      </c>
      <c r="B3011" t="s">
        <v>71</v>
      </c>
      <c r="C3011" t="s">
        <v>72</v>
      </c>
      <c r="D3011" t="n">
        <v>2</v>
      </c>
      <c r="E3011" t="s">
        <v>783</v>
      </c>
      <c r="F3011" t="n">
        <v>-1</v>
      </c>
      <c r="G3011" t="s">
        <v>74</v>
      </c>
      <c r="H3011" t="s">
        <v>75</v>
      </c>
      <c r="I3011" t="s"/>
      <c r="J3011" t="s">
        <v>74</v>
      </c>
      <c r="K3011" t="n">
        <v>38</v>
      </c>
      <c r="L3011" t="s">
        <v>76</v>
      </c>
      <c r="M3011" t="s"/>
      <c r="N3011" t="s">
        <v>784</v>
      </c>
      <c r="O3011" t="s">
        <v>78</v>
      </c>
      <c r="P3011" t="s">
        <v>783</v>
      </c>
      <c r="Q3011" t="s"/>
      <c r="R3011" t="s">
        <v>79</v>
      </c>
      <c r="S3011" t="s">
        <v>785</v>
      </c>
      <c r="T3011" t="s">
        <v>81</v>
      </c>
      <c r="U3011" t="s">
        <v>82</v>
      </c>
      <c r="V3011" t="s">
        <v>83</v>
      </c>
      <c r="W3011" t="s">
        <v>97</v>
      </c>
      <c r="X3011" t="s"/>
      <c r="Y3011" t="s">
        <v>85</v>
      </c>
      <c r="Z3011">
        <f>HYPERLINK("https://hotel-media.eclerx.com/savepage/tk_15468539390384152_sr_273.html","info")</f>
        <v/>
      </c>
      <c r="AA3011" t="n">
        <v>-10087199</v>
      </c>
      <c r="AB3011" t="s"/>
      <c r="AC3011" t="s"/>
      <c r="AD3011" t="s">
        <v>86</v>
      </c>
      <c r="AE3011" t="s"/>
      <c r="AF3011" t="s"/>
      <c r="AG3011" t="s"/>
      <c r="AH3011" t="s"/>
      <c r="AI3011" t="s"/>
      <c r="AJ3011" t="s"/>
      <c r="AK3011" t="s">
        <v>87</v>
      </c>
      <c r="AL3011" t="s"/>
      <c r="AM3011" t="s"/>
      <c r="AN3011" t="s">
        <v>87</v>
      </c>
      <c r="AO3011" t="s"/>
      <c r="AP3011" t="n">
        <v>137</v>
      </c>
      <c r="AQ3011" t="s">
        <v>88</v>
      </c>
      <c r="AR3011" t="s">
        <v>89</v>
      </c>
      <c r="AS3011" t="s"/>
      <c r="AT3011" t="s">
        <v>90</v>
      </c>
      <c r="AU3011" t="s"/>
      <c r="AV3011" t="s"/>
      <c r="AW3011" t="s"/>
      <c r="AX3011" t="s"/>
      <c r="AY3011" t="n">
        <v>10087199</v>
      </c>
      <c r="AZ3011" t="s">
        <v>91</v>
      </c>
      <c r="BA3011" t="s"/>
      <c r="BB3011" t="n">
        <v>97376</v>
      </c>
      <c r="BC3011" t="s"/>
      <c r="BD3011" t="s"/>
      <c r="BE3011" t="s"/>
      <c r="BF3011" t="s"/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92</v>
      </c>
    </row>
    <row r="3012" spans="1:70">
      <c r="A3012" t="s">
        <v>70</v>
      </c>
      <c r="B3012" t="s">
        <v>71</v>
      </c>
      <c r="C3012" t="s">
        <v>72</v>
      </c>
      <c r="D3012" t="n">
        <v>2</v>
      </c>
      <c r="E3012" t="s">
        <v>783</v>
      </c>
      <c r="F3012" t="n">
        <v>-1</v>
      </c>
      <c r="G3012" t="s">
        <v>74</v>
      </c>
      <c r="H3012" t="s">
        <v>75</v>
      </c>
      <c r="I3012" t="s"/>
      <c r="J3012" t="s">
        <v>74</v>
      </c>
      <c r="K3012" t="n">
        <v>38</v>
      </c>
      <c r="L3012" t="s">
        <v>76</v>
      </c>
      <c r="M3012" t="s"/>
      <c r="N3012" t="s">
        <v>786</v>
      </c>
      <c r="O3012" t="s">
        <v>78</v>
      </c>
      <c r="P3012" t="s">
        <v>783</v>
      </c>
      <c r="Q3012" t="s"/>
      <c r="R3012" t="s">
        <v>79</v>
      </c>
      <c r="S3012" t="s">
        <v>785</v>
      </c>
      <c r="T3012" t="s">
        <v>81</v>
      </c>
      <c r="U3012" t="s">
        <v>82</v>
      </c>
      <c r="V3012" t="s">
        <v>83</v>
      </c>
      <c r="W3012" t="s">
        <v>97</v>
      </c>
      <c r="X3012" t="s"/>
      <c r="Y3012" t="s">
        <v>85</v>
      </c>
      <c r="Z3012">
        <f>HYPERLINK("https://hotel-media.eclerx.com/savepage/tk_15468539390384152_sr_273.html","info")</f>
        <v/>
      </c>
      <c r="AA3012" t="n">
        <v>-10087199</v>
      </c>
      <c r="AB3012" t="s"/>
      <c r="AC3012" t="s"/>
      <c r="AD3012" t="s">
        <v>86</v>
      </c>
      <c r="AE3012" t="s"/>
      <c r="AF3012" t="s"/>
      <c r="AG3012" t="s"/>
      <c r="AH3012" t="s"/>
      <c r="AI3012" t="s"/>
      <c r="AJ3012" t="s"/>
      <c r="AK3012" t="s">
        <v>87</v>
      </c>
      <c r="AL3012" t="s"/>
      <c r="AM3012" t="s"/>
      <c r="AN3012" t="s">
        <v>87</v>
      </c>
      <c r="AO3012" t="s"/>
      <c r="AP3012" t="n">
        <v>137</v>
      </c>
      <c r="AQ3012" t="s">
        <v>88</v>
      </c>
      <c r="AR3012" t="s">
        <v>89</v>
      </c>
      <c r="AS3012" t="s"/>
      <c r="AT3012" t="s">
        <v>90</v>
      </c>
      <c r="AU3012" t="s"/>
      <c r="AV3012" t="s"/>
      <c r="AW3012" t="s"/>
      <c r="AX3012" t="s"/>
      <c r="AY3012" t="n">
        <v>10087199</v>
      </c>
      <c r="AZ3012" t="s">
        <v>91</v>
      </c>
      <c r="BA3012" t="s"/>
      <c r="BB3012" t="n">
        <v>97376</v>
      </c>
      <c r="BC3012" t="s"/>
      <c r="BD3012" t="s"/>
      <c r="BE3012" t="s"/>
      <c r="BF3012" t="s"/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92</v>
      </c>
    </row>
    <row r="3013" spans="1:70">
      <c r="A3013" t="s">
        <v>70</v>
      </c>
      <c r="B3013" t="s">
        <v>71</v>
      </c>
      <c r="C3013" t="s">
        <v>72</v>
      </c>
      <c r="D3013" t="n">
        <v>2</v>
      </c>
      <c r="E3013" t="s">
        <v>783</v>
      </c>
      <c r="F3013" t="n">
        <v>-1</v>
      </c>
      <c r="G3013" t="s">
        <v>74</v>
      </c>
      <c r="H3013" t="s">
        <v>75</v>
      </c>
      <c r="I3013" t="s"/>
      <c r="J3013" t="s">
        <v>74</v>
      </c>
      <c r="K3013" t="n">
        <v>44</v>
      </c>
      <c r="L3013" t="s">
        <v>76</v>
      </c>
      <c r="M3013" t="s"/>
      <c r="N3013" t="s">
        <v>125</v>
      </c>
      <c r="O3013" t="s">
        <v>78</v>
      </c>
      <c r="P3013" t="s">
        <v>783</v>
      </c>
      <c r="Q3013" t="s"/>
      <c r="R3013" t="s">
        <v>79</v>
      </c>
      <c r="S3013" t="s">
        <v>542</v>
      </c>
      <c r="T3013" t="s">
        <v>81</v>
      </c>
      <c r="U3013" t="s">
        <v>82</v>
      </c>
      <c r="V3013" t="s">
        <v>83</v>
      </c>
      <c r="W3013" t="s">
        <v>97</v>
      </c>
      <c r="X3013" t="s"/>
      <c r="Y3013" t="s">
        <v>85</v>
      </c>
      <c r="Z3013">
        <f>HYPERLINK("https://hotel-media.eclerx.com/savepage/tk_15468539390384152_sr_273.html","info")</f>
        <v/>
      </c>
      <c r="AA3013" t="n">
        <v>-10087199</v>
      </c>
      <c r="AB3013" t="s"/>
      <c r="AC3013" t="s"/>
      <c r="AD3013" t="s">
        <v>86</v>
      </c>
      <c r="AE3013" t="s"/>
      <c r="AF3013" t="s"/>
      <c r="AG3013" t="s"/>
      <c r="AH3013" t="s"/>
      <c r="AI3013" t="s"/>
      <c r="AJ3013" t="s"/>
      <c r="AK3013" t="s">
        <v>87</v>
      </c>
      <c r="AL3013" t="s"/>
      <c r="AM3013" t="s"/>
      <c r="AN3013" t="s">
        <v>87</v>
      </c>
      <c r="AO3013" t="s"/>
      <c r="AP3013" t="n">
        <v>137</v>
      </c>
      <c r="AQ3013" t="s">
        <v>88</v>
      </c>
      <c r="AR3013" t="s">
        <v>127</v>
      </c>
      <c r="AS3013" t="s"/>
      <c r="AT3013" t="s">
        <v>90</v>
      </c>
      <c r="AU3013" t="s"/>
      <c r="AV3013" t="s"/>
      <c r="AW3013" t="s"/>
      <c r="AX3013" t="s"/>
      <c r="AY3013" t="n">
        <v>10087199</v>
      </c>
      <c r="AZ3013" t="s">
        <v>91</v>
      </c>
      <c r="BA3013" t="s"/>
      <c r="BB3013" t="n">
        <v>97376</v>
      </c>
      <c r="BC3013" t="s"/>
      <c r="BD3013" t="s"/>
      <c r="BE3013" t="s"/>
      <c r="BF3013" t="s"/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92</v>
      </c>
    </row>
    <row r="3014" spans="1:70">
      <c r="A3014" t="s">
        <v>70</v>
      </c>
      <c r="B3014" t="s">
        <v>71</v>
      </c>
      <c r="C3014" t="s">
        <v>72</v>
      </c>
      <c r="D3014" t="n">
        <v>2</v>
      </c>
      <c r="E3014" t="s">
        <v>783</v>
      </c>
      <c r="F3014" t="n">
        <v>-1</v>
      </c>
      <c r="G3014" t="s">
        <v>74</v>
      </c>
      <c r="H3014" t="s">
        <v>75</v>
      </c>
      <c r="I3014" t="s"/>
      <c r="J3014" t="s">
        <v>74</v>
      </c>
      <c r="K3014" t="n">
        <v>45</v>
      </c>
      <c r="L3014" t="s">
        <v>76</v>
      </c>
      <c r="M3014" t="s"/>
      <c r="N3014" t="s">
        <v>337</v>
      </c>
      <c r="O3014" t="s">
        <v>78</v>
      </c>
      <c r="P3014" t="s">
        <v>783</v>
      </c>
      <c r="Q3014" t="s"/>
      <c r="R3014" t="s">
        <v>79</v>
      </c>
      <c r="S3014" t="s">
        <v>787</v>
      </c>
      <c r="T3014" t="s">
        <v>81</v>
      </c>
      <c r="U3014" t="s">
        <v>82</v>
      </c>
      <c r="V3014" t="s">
        <v>83</v>
      </c>
      <c r="W3014" t="s">
        <v>97</v>
      </c>
      <c r="X3014" t="s"/>
      <c r="Y3014" t="s">
        <v>85</v>
      </c>
      <c r="Z3014">
        <f>HYPERLINK("https://hotel-media.eclerx.com/savepage/tk_15468539390384152_sr_273.html","info")</f>
        <v/>
      </c>
      <c r="AA3014" t="n">
        <v>-10087199</v>
      </c>
      <c r="AB3014" t="s"/>
      <c r="AC3014" t="s"/>
      <c r="AD3014" t="s">
        <v>86</v>
      </c>
      <c r="AE3014" t="s"/>
      <c r="AF3014" t="s"/>
      <c r="AG3014" t="s"/>
      <c r="AH3014" t="s"/>
      <c r="AI3014" t="s"/>
      <c r="AJ3014" t="s"/>
      <c r="AK3014" t="s">
        <v>87</v>
      </c>
      <c r="AL3014" t="s"/>
      <c r="AM3014" t="s"/>
      <c r="AN3014" t="s">
        <v>87</v>
      </c>
      <c r="AO3014" t="s"/>
      <c r="AP3014" t="n">
        <v>137</v>
      </c>
      <c r="AQ3014" t="s">
        <v>88</v>
      </c>
      <c r="AR3014" t="s">
        <v>133</v>
      </c>
      <c r="AS3014" t="s"/>
      <c r="AT3014" t="s">
        <v>90</v>
      </c>
      <c r="AU3014" t="s"/>
      <c r="AV3014" t="s"/>
      <c r="AW3014" t="s"/>
      <c r="AX3014" t="s"/>
      <c r="AY3014" t="n">
        <v>10087199</v>
      </c>
      <c r="AZ3014" t="s">
        <v>91</v>
      </c>
      <c r="BA3014" t="s"/>
      <c r="BB3014" t="n">
        <v>97376</v>
      </c>
      <c r="BC3014" t="s"/>
      <c r="BD3014" t="s"/>
      <c r="BE3014" t="s"/>
      <c r="BF3014" t="s"/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92</v>
      </c>
    </row>
    <row r="3015" spans="1:70">
      <c r="A3015" t="s">
        <v>70</v>
      </c>
      <c r="B3015" t="s">
        <v>71</v>
      </c>
      <c r="C3015" t="s">
        <v>72</v>
      </c>
      <c r="D3015" t="n">
        <v>2</v>
      </c>
      <c r="E3015" t="s">
        <v>783</v>
      </c>
      <c r="F3015" t="n">
        <v>-1</v>
      </c>
      <c r="G3015" t="s">
        <v>74</v>
      </c>
      <c r="H3015" t="s">
        <v>75</v>
      </c>
      <c r="I3015" t="s"/>
      <c r="J3015" t="s">
        <v>74</v>
      </c>
      <c r="K3015" t="n">
        <v>49</v>
      </c>
      <c r="L3015" t="s">
        <v>76</v>
      </c>
      <c r="M3015" t="s"/>
      <c r="N3015" t="s">
        <v>337</v>
      </c>
      <c r="O3015" t="s">
        <v>78</v>
      </c>
      <c r="P3015" t="s">
        <v>783</v>
      </c>
      <c r="Q3015" t="s"/>
      <c r="R3015" t="s">
        <v>79</v>
      </c>
      <c r="S3015" t="s">
        <v>545</v>
      </c>
      <c r="T3015" t="s">
        <v>81</v>
      </c>
      <c r="U3015" t="s">
        <v>82</v>
      </c>
      <c r="V3015" t="s">
        <v>83</v>
      </c>
      <c r="W3015" t="s">
        <v>97</v>
      </c>
      <c r="X3015" t="s"/>
      <c r="Y3015" t="s">
        <v>85</v>
      </c>
      <c r="Z3015">
        <f>HYPERLINK("https://hotel-media.eclerx.com/savepage/tk_15468539390384152_sr_273.html","info")</f>
        <v/>
      </c>
      <c r="AA3015" t="n">
        <v>-10087199</v>
      </c>
      <c r="AB3015" t="s"/>
      <c r="AC3015" t="s"/>
      <c r="AD3015" t="s">
        <v>86</v>
      </c>
      <c r="AE3015" t="s"/>
      <c r="AF3015" t="s"/>
      <c r="AG3015" t="s"/>
      <c r="AH3015" t="s"/>
      <c r="AI3015" t="s"/>
      <c r="AJ3015" t="s"/>
      <c r="AK3015" t="s">
        <v>87</v>
      </c>
      <c r="AL3015" t="s"/>
      <c r="AM3015" t="s"/>
      <c r="AN3015" t="s">
        <v>87</v>
      </c>
      <c r="AO3015" t="s"/>
      <c r="AP3015" t="n">
        <v>137</v>
      </c>
      <c r="AQ3015" t="s">
        <v>88</v>
      </c>
      <c r="AR3015" t="s">
        <v>133</v>
      </c>
      <c r="AS3015" t="s"/>
      <c r="AT3015" t="s">
        <v>90</v>
      </c>
      <c r="AU3015" t="s"/>
      <c r="AV3015" t="s"/>
      <c r="AW3015" t="s"/>
      <c r="AX3015" t="s"/>
      <c r="AY3015" t="n">
        <v>10087199</v>
      </c>
      <c r="AZ3015" t="s">
        <v>91</v>
      </c>
      <c r="BA3015" t="s"/>
      <c r="BB3015" t="n">
        <v>97376</v>
      </c>
      <c r="BC3015" t="s"/>
      <c r="BD3015" t="s"/>
      <c r="BE3015" t="s"/>
      <c r="BF3015" t="s"/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92</v>
      </c>
    </row>
    <row r="3016" spans="1:70">
      <c r="A3016" t="s">
        <v>70</v>
      </c>
      <c r="B3016" t="s">
        <v>71</v>
      </c>
      <c r="C3016" t="s">
        <v>72</v>
      </c>
      <c r="D3016" t="n">
        <v>2</v>
      </c>
      <c r="E3016" t="s">
        <v>783</v>
      </c>
      <c r="F3016" t="n">
        <v>-1</v>
      </c>
      <c r="G3016" t="s">
        <v>74</v>
      </c>
      <c r="H3016" t="s">
        <v>75</v>
      </c>
      <c r="I3016" t="s"/>
      <c r="J3016" t="s">
        <v>74</v>
      </c>
      <c r="K3016" t="n">
        <v>51</v>
      </c>
      <c r="L3016" t="s">
        <v>76</v>
      </c>
      <c r="M3016" t="s"/>
      <c r="N3016" t="s">
        <v>128</v>
      </c>
      <c r="O3016" t="s">
        <v>78</v>
      </c>
      <c r="P3016" t="s">
        <v>783</v>
      </c>
      <c r="Q3016" t="s"/>
      <c r="R3016" t="s">
        <v>79</v>
      </c>
      <c r="S3016" t="s">
        <v>547</v>
      </c>
      <c r="T3016" t="s">
        <v>81</v>
      </c>
      <c r="U3016" t="s">
        <v>82</v>
      </c>
      <c r="V3016" t="s">
        <v>83</v>
      </c>
      <c r="W3016" t="s">
        <v>97</v>
      </c>
      <c r="X3016" t="s"/>
      <c r="Y3016" t="s">
        <v>85</v>
      </c>
      <c r="Z3016">
        <f>HYPERLINK("https://hotel-media.eclerx.com/savepage/tk_15468539390384152_sr_273.html","info")</f>
        <v/>
      </c>
      <c r="AA3016" t="n">
        <v>-10087199</v>
      </c>
      <c r="AB3016" t="s"/>
      <c r="AC3016" t="s"/>
      <c r="AD3016" t="s">
        <v>86</v>
      </c>
      <c r="AE3016" t="s"/>
      <c r="AF3016" t="s"/>
      <c r="AG3016" t="s"/>
      <c r="AH3016" t="s"/>
      <c r="AI3016" t="s"/>
      <c r="AJ3016" t="s"/>
      <c r="AK3016" t="s">
        <v>87</v>
      </c>
      <c r="AL3016" t="s"/>
      <c r="AM3016" t="s"/>
      <c r="AN3016" t="s">
        <v>87</v>
      </c>
      <c r="AO3016" t="s"/>
      <c r="AP3016" t="n">
        <v>137</v>
      </c>
      <c r="AQ3016" t="s">
        <v>88</v>
      </c>
      <c r="AR3016" t="s">
        <v>119</v>
      </c>
      <c r="AS3016" t="s"/>
      <c r="AT3016" t="s">
        <v>90</v>
      </c>
      <c r="AU3016" t="s"/>
      <c r="AV3016" t="s"/>
      <c r="AW3016" t="s"/>
      <c r="AX3016" t="s"/>
      <c r="AY3016" t="n">
        <v>10087199</v>
      </c>
      <c r="AZ3016" t="s">
        <v>91</v>
      </c>
      <c r="BA3016" t="s"/>
      <c r="BB3016" t="n">
        <v>97376</v>
      </c>
      <c r="BC3016" t="s"/>
      <c r="BD3016" t="s"/>
      <c r="BE3016" t="s"/>
      <c r="BF3016" t="s"/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92</v>
      </c>
    </row>
    <row r="3017" spans="1:70">
      <c r="A3017" t="s">
        <v>70</v>
      </c>
      <c r="B3017" t="s">
        <v>71</v>
      </c>
      <c r="C3017" t="s">
        <v>72</v>
      </c>
      <c r="D3017" t="n">
        <v>2</v>
      </c>
      <c r="E3017" t="s">
        <v>783</v>
      </c>
      <c r="F3017" t="n">
        <v>-1</v>
      </c>
      <c r="G3017" t="s">
        <v>74</v>
      </c>
      <c r="H3017" t="s">
        <v>75</v>
      </c>
      <c r="I3017" t="s"/>
      <c r="J3017" t="s">
        <v>74</v>
      </c>
      <c r="K3017" t="n">
        <v>51</v>
      </c>
      <c r="L3017" t="s">
        <v>76</v>
      </c>
      <c r="M3017" t="s"/>
      <c r="N3017" t="s">
        <v>788</v>
      </c>
      <c r="O3017" t="s">
        <v>78</v>
      </c>
      <c r="P3017" t="s">
        <v>783</v>
      </c>
      <c r="Q3017" t="s"/>
      <c r="R3017" t="s">
        <v>79</v>
      </c>
      <c r="S3017" t="s">
        <v>547</v>
      </c>
      <c r="T3017" t="s">
        <v>81</v>
      </c>
      <c r="U3017" t="s">
        <v>82</v>
      </c>
      <c r="V3017" t="s">
        <v>83</v>
      </c>
      <c r="W3017" t="s">
        <v>84</v>
      </c>
      <c r="X3017" t="s"/>
      <c r="Y3017" t="s">
        <v>85</v>
      </c>
      <c r="Z3017">
        <f>HYPERLINK("https://hotel-media.eclerx.com/savepage/tk_15468539390384152_sr_273.html","info")</f>
        <v/>
      </c>
      <c r="AA3017" t="n">
        <v>-10087199</v>
      </c>
      <c r="AB3017" t="s"/>
      <c r="AC3017" t="s"/>
      <c r="AD3017" t="s">
        <v>86</v>
      </c>
      <c r="AE3017" t="s"/>
      <c r="AF3017" t="s"/>
      <c r="AG3017" t="s"/>
      <c r="AH3017" t="s"/>
      <c r="AI3017" t="s"/>
      <c r="AJ3017" t="s"/>
      <c r="AK3017" t="s">
        <v>87</v>
      </c>
      <c r="AL3017" t="s"/>
      <c r="AM3017" t="s"/>
      <c r="AN3017" t="s">
        <v>87</v>
      </c>
      <c r="AO3017" t="s"/>
      <c r="AP3017" t="n">
        <v>137</v>
      </c>
      <c r="AQ3017" t="s">
        <v>88</v>
      </c>
      <c r="AR3017" t="s">
        <v>89</v>
      </c>
      <c r="AS3017" t="s"/>
      <c r="AT3017" t="s">
        <v>90</v>
      </c>
      <c r="AU3017" t="s"/>
      <c r="AV3017" t="s"/>
      <c r="AW3017" t="s"/>
      <c r="AX3017" t="s"/>
      <c r="AY3017" t="n">
        <v>10087199</v>
      </c>
      <c r="AZ3017" t="s">
        <v>91</v>
      </c>
      <c r="BA3017" t="s"/>
      <c r="BB3017" t="n">
        <v>97376</v>
      </c>
      <c r="BC3017" t="s"/>
      <c r="BD3017" t="s"/>
      <c r="BE3017" t="s"/>
      <c r="BF3017" t="s"/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92</v>
      </c>
    </row>
    <row r="3018" spans="1:70">
      <c r="A3018" t="s">
        <v>70</v>
      </c>
      <c r="B3018" t="s">
        <v>71</v>
      </c>
      <c r="C3018" t="s">
        <v>72</v>
      </c>
      <c r="D3018" t="n">
        <v>2</v>
      </c>
      <c r="E3018" t="s">
        <v>783</v>
      </c>
      <c r="F3018" t="n">
        <v>-1</v>
      </c>
      <c r="G3018" t="s">
        <v>74</v>
      </c>
      <c r="H3018" t="s">
        <v>75</v>
      </c>
      <c r="I3018" t="s"/>
      <c r="J3018" t="s">
        <v>74</v>
      </c>
      <c r="K3018" t="n">
        <v>51</v>
      </c>
      <c r="L3018" t="s">
        <v>76</v>
      </c>
      <c r="M3018" t="s"/>
      <c r="N3018" t="s">
        <v>789</v>
      </c>
      <c r="O3018" t="s">
        <v>78</v>
      </c>
      <c r="P3018" t="s">
        <v>783</v>
      </c>
      <c r="Q3018" t="s"/>
      <c r="R3018" t="s">
        <v>79</v>
      </c>
      <c r="S3018" t="s">
        <v>547</v>
      </c>
      <c r="T3018" t="s">
        <v>81</v>
      </c>
      <c r="U3018" t="s">
        <v>82</v>
      </c>
      <c r="V3018" t="s">
        <v>83</v>
      </c>
      <c r="W3018" t="s">
        <v>84</v>
      </c>
      <c r="X3018" t="s"/>
      <c r="Y3018" t="s">
        <v>85</v>
      </c>
      <c r="Z3018">
        <f>HYPERLINK("https://hotel-media.eclerx.com/savepage/tk_15468539390384152_sr_273.html","info")</f>
        <v/>
      </c>
      <c r="AA3018" t="n">
        <v>-10087199</v>
      </c>
      <c r="AB3018" t="s"/>
      <c r="AC3018" t="s"/>
      <c r="AD3018" t="s">
        <v>86</v>
      </c>
      <c r="AE3018" t="s"/>
      <c r="AF3018" t="s"/>
      <c r="AG3018" t="s"/>
      <c r="AH3018" t="s"/>
      <c r="AI3018" t="s"/>
      <c r="AJ3018" t="s"/>
      <c r="AK3018" t="s">
        <v>87</v>
      </c>
      <c r="AL3018" t="s"/>
      <c r="AM3018" t="s"/>
      <c r="AN3018" t="s">
        <v>87</v>
      </c>
      <c r="AO3018" t="s"/>
      <c r="AP3018" t="n">
        <v>137</v>
      </c>
      <c r="AQ3018" t="s">
        <v>88</v>
      </c>
      <c r="AR3018" t="s">
        <v>89</v>
      </c>
      <c r="AS3018" t="s"/>
      <c r="AT3018" t="s">
        <v>90</v>
      </c>
      <c r="AU3018" t="s"/>
      <c r="AV3018" t="s"/>
      <c r="AW3018" t="s"/>
      <c r="AX3018" t="s"/>
      <c r="AY3018" t="n">
        <v>10087199</v>
      </c>
      <c r="AZ3018" t="s">
        <v>91</v>
      </c>
      <c r="BA3018" t="s"/>
      <c r="BB3018" t="n">
        <v>97376</v>
      </c>
      <c r="BC3018" t="s"/>
      <c r="BD3018" t="s"/>
      <c r="BE3018" t="s"/>
      <c r="BF3018" t="s"/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92</v>
      </c>
    </row>
    <row r="3019" spans="1:70">
      <c r="A3019" t="s">
        <v>70</v>
      </c>
      <c r="B3019" t="s">
        <v>71</v>
      </c>
      <c r="C3019" t="s">
        <v>72</v>
      </c>
      <c r="D3019" t="n">
        <v>2</v>
      </c>
      <c r="E3019" t="s">
        <v>783</v>
      </c>
      <c r="F3019" t="n">
        <v>-1</v>
      </c>
      <c r="G3019" t="s">
        <v>74</v>
      </c>
      <c r="H3019" t="s">
        <v>75</v>
      </c>
      <c r="I3019" t="s"/>
      <c r="J3019" t="s">
        <v>74</v>
      </c>
      <c r="K3019" t="n">
        <v>52</v>
      </c>
      <c r="L3019" t="s">
        <v>76</v>
      </c>
      <c r="M3019" t="s"/>
      <c r="N3019" t="s">
        <v>339</v>
      </c>
      <c r="O3019" t="s">
        <v>78</v>
      </c>
      <c r="P3019" t="s">
        <v>783</v>
      </c>
      <c r="Q3019" t="s"/>
      <c r="R3019" t="s">
        <v>79</v>
      </c>
      <c r="S3019" t="s">
        <v>332</v>
      </c>
      <c r="T3019" t="s">
        <v>81</v>
      </c>
      <c r="U3019" t="s">
        <v>82</v>
      </c>
      <c r="V3019" t="s">
        <v>83</v>
      </c>
      <c r="W3019" t="s">
        <v>97</v>
      </c>
      <c r="X3019" t="s"/>
      <c r="Y3019" t="s">
        <v>85</v>
      </c>
      <c r="Z3019">
        <f>HYPERLINK("https://hotel-media.eclerx.com/savepage/tk_15468539390384152_sr_273.html","info")</f>
        <v/>
      </c>
      <c r="AA3019" t="n">
        <v>-10087199</v>
      </c>
      <c r="AB3019" t="s"/>
      <c r="AC3019" t="s"/>
      <c r="AD3019" t="s">
        <v>86</v>
      </c>
      <c r="AE3019" t="s"/>
      <c r="AF3019" t="s"/>
      <c r="AG3019" t="s"/>
      <c r="AH3019" t="s"/>
      <c r="AI3019" t="s"/>
      <c r="AJ3019" t="s"/>
      <c r="AK3019" t="s">
        <v>87</v>
      </c>
      <c r="AL3019" t="s"/>
      <c r="AM3019" t="s"/>
      <c r="AN3019" t="s">
        <v>87</v>
      </c>
      <c r="AO3019" t="s"/>
      <c r="AP3019" t="n">
        <v>137</v>
      </c>
      <c r="AQ3019" t="s">
        <v>88</v>
      </c>
      <c r="AR3019" t="s">
        <v>141</v>
      </c>
      <c r="AS3019" t="s"/>
      <c r="AT3019" t="s">
        <v>90</v>
      </c>
      <c r="AU3019" t="s"/>
      <c r="AV3019" t="s"/>
      <c r="AW3019" t="s"/>
      <c r="AX3019" t="s"/>
      <c r="AY3019" t="n">
        <v>10087199</v>
      </c>
      <c r="AZ3019" t="s">
        <v>91</v>
      </c>
      <c r="BA3019" t="s"/>
      <c r="BB3019" t="n">
        <v>97376</v>
      </c>
      <c r="BC3019" t="s"/>
      <c r="BD3019" t="s"/>
      <c r="BE3019" t="s"/>
      <c r="BF3019" t="s"/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92</v>
      </c>
    </row>
    <row r="3020" spans="1:70">
      <c r="A3020" t="s">
        <v>70</v>
      </c>
      <c r="B3020" t="s">
        <v>71</v>
      </c>
      <c r="C3020" t="s">
        <v>72</v>
      </c>
      <c r="D3020" t="n">
        <v>2</v>
      </c>
      <c r="E3020" t="s">
        <v>783</v>
      </c>
      <c r="F3020" t="n">
        <v>-1</v>
      </c>
      <c r="G3020" t="s">
        <v>74</v>
      </c>
      <c r="H3020" t="s">
        <v>75</v>
      </c>
      <c r="I3020" t="s"/>
      <c r="J3020" t="s">
        <v>74</v>
      </c>
      <c r="K3020" t="n">
        <v>52</v>
      </c>
      <c r="L3020" t="s">
        <v>76</v>
      </c>
      <c r="M3020" t="s"/>
      <c r="N3020" t="s">
        <v>251</v>
      </c>
      <c r="O3020" t="s">
        <v>78</v>
      </c>
      <c r="P3020" t="s">
        <v>783</v>
      </c>
      <c r="Q3020" t="s"/>
      <c r="R3020" t="s">
        <v>79</v>
      </c>
      <c r="S3020" t="s">
        <v>332</v>
      </c>
      <c r="T3020" t="s">
        <v>81</v>
      </c>
      <c r="U3020" t="s">
        <v>82</v>
      </c>
      <c r="V3020" t="s">
        <v>83</v>
      </c>
      <c r="W3020" t="s">
        <v>97</v>
      </c>
      <c r="X3020" t="s"/>
      <c r="Y3020" t="s">
        <v>85</v>
      </c>
      <c r="Z3020">
        <f>HYPERLINK("https://hotel-media.eclerx.com/savepage/tk_15468539390384152_sr_273.html","info")</f>
        <v/>
      </c>
      <c r="AA3020" t="n">
        <v>-10087199</v>
      </c>
      <c r="AB3020" t="s"/>
      <c r="AC3020" t="s"/>
      <c r="AD3020" t="s">
        <v>86</v>
      </c>
      <c r="AE3020" t="s"/>
      <c r="AF3020" t="s"/>
      <c r="AG3020" t="s"/>
      <c r="AH3020" t="s"/>
      <c r="AI3020" t="s"/>
      <c r="AJ3020" t="s"/>
      <c r="AK3020" t="s">
        <v>87</v>
      </c>
      <c r="AL3020" t="s"/>
      <c r="AM3020" t="s"/>
      <c r="AN3020" t="s">
        <v>87</v>
      </c>
      <c r="AO3020" t="s"/>
      <c r="AP3020" t="n">
        <v>137</v>
      </c>
      <c r="AQ3020" t="s">
        <v>88</v>
      </c>
      <c r="AR3020" t="s">
        <v>89</v>
      </c>
      <c r="AS3020" t="s"/>
      <c r="AT3020" t="s">
        <v>90</v>
      </c>
      <c r="AU3020" t="s"/>
      <c r="AV3020" t="s"/>
      <c r="AW3020" t="s"/>
      <c r="AX3020" t="s"/>
      <c r="AY3020" t="n">
        <v>10087199</v>
      </c>
      <c r="AZ3020" t="s">
        <v>91</v>
      </c>
      <c r="BA3020" t="s"/>
      <c r="BB3020" t="n">
        <v>97376</v>
      </c>
      <c r="BC3020" t="s"/>
      <c r="BD3020" t="s"/>
      <c r="BE3020" t="s"/>
      <c r="BF3020" t="s"/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92</v>
      </c>
    </row>
    <row r="3021" spans="1:70">
      <c r="A3021" t="s">
        <v>70</v>
      </c>
      <c r="B3021" t="s">
        <v>71</v>
      </c>
      <c r="C3021" t="s">
        <v>72</v>
      </c>
      <c r="D3021" t="n">
        <v>2</v>
      </c>
      <c r="E3021" t="s">
        <v>783</v>
      </c>
      <c r="F3021" t="n">
        <v>-1</v>
      </c>
      <c r="G3021" t="s">
        <v>74</v>
      </c>
      <c r="H3021" t="s">
        <v>75</v>
      </c>
      <c r="I3021" t="s"/>
      <c r="J3021" t="s">
        <v>74</v>
      </c>
      <c r="K3021" t="n">
        <v>52</v>
      </c>
      <c r="L3021" t="s">
        <v>76</v>
      </c>
      <c r="M3021" t="s"/>
      <c r="N3021" t="s">
        <v>149</v>
      </c>
      <c r="O3021" t="s">
        <v>78</v>
      </c>
      <c r="P3021" t="s">
        <v>783</v>
      </c>
      <c r="Q3021" t="s"/>
      <c r="R3021" t="s">
        <v>79</v>
      </c>
      <c r="S3021" t="s">
        <v>332</v>
      </c>
      <c r="T3021" t="s">
        <v>81</v>
      </c>
      <c r="U3021" t="s">
        <v>82</v>
      </c>
      <c r="V3021" t="s">
        <v>83</v>
      </c>
      <c r="W3021" t="s">
        <v>97</v>
      </c>
      <c r="X3021" t="s"/>
      <c r="Y3021" t="s">
        <v>85</v>
      </c>
      <c r="Z3021">
        <f>HYPERLINK("https://hotel-media.eclerx.com/savepage/tk_15468539390384152_sr_273.html","info")</f>
        <v/>
      </c>
      <c r="AA3021" t="n">
        <v>-10087199</v>
      </c>
      <c r="AB3021" t="s"/>
      <c r="AC3021" t="s"/>
      <c r="AD3021" t="s">
        <v>86</v>
      </c>
      <c r="AE3021" t="s"/>
      <c r="AF3021" t="s"/>
      <c r="AG3021" t="s"/>
      <c r="AH3021" t="s"/>
      <c r="AI3021" t="s"/>
      <c r="AJ3021" t="s"/>
      <c r="AK3021" t="s">
        <v>87</v>
      </c>
      <c r="AL3021" t="s"/>
      <c r="AM3021" t="s"/>
      <c r="AN3021" t="s">
        <v>87</v>
      </c>
      <c r="AO3021" t="s"/>
      <c r="AP3021" t="n">
        <v>137</v>
      </c>
      <c r="AQ3021" t="s">
        <v>88</v>
      </c>
      <c r="AR3021" t="s">
        <v>121</v>
      </c>
      <c r="AS3021" t="s"/>
      <c r="AT3021" t="s">
        <v>90</v>
      </c>
      <c r="AU3021" t="s"/>
      <c r="AV3021" t="s"/>
      <c r="AW3021" t="s"/>
      <c r="AX3021" t="s"/>
      <c r="AY3021" t="n">
        <v>10087199</v>
      </c>
      <c r="AZ3021" t="s">
        <v>91</v>
      </c>
      <c r="BA3021" t="s"/>
      <c r="BB3021" t="n">
        <v>97376</v>
      </c>
      <c r="BC3021" t="s"/>
      <c r="BD3021" t="s"/>
      <c r="BE3021" t="s"/>
      <c r="BF3021" t="s"/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92</v>
      </c>
    </row>
    <row r="3022" spans="1:70">
      <c r="A3022" t="s">
        <v>70</v>
      </c>
      <c r="B3022" t="s">
        <v>71</v>
      </c>
      <c r="C3022" t="s">
        <v>72</v>
      </c>
      <c r="D3022" t="n">
        <v>2</v>
      </c>
      <c r="E3022" t="s">
        <v>783</v>
      </c>
      <c r="F3022" t="n">
        <v>-1</v>
      </c>
      <c r="G3022" t="s">
        <v>74</v>
      </c>
      <c r="H3022" t="s">
        <v>75</v>
      </c>
      <c r="I3022" t="s"/>
      <c r="J3022" t="s">
        <v>74</v>
      </c>
      <c r="K3022" t="n">
        <v>52</v>
      </c>
      <c r="L3022" t="s">
        <v>76</v>
      </c>
      <c r="M3022" t="s"/>
      <c r="N3022" t="s">
        <v>331</v>
      </c>
      <c r="O3022" t="s">
        <v>78</v>
      </c>
      <c r="P3022" t="s">
        <v>783</v>
      </c>
      <c r="Q3022" t="s"/>
      <c r="R3022" t="s">
        <v>79</v>
      </c>
      <c r="S3022" t="s">
        <v>332</v>
      </c>
      <c r="T3022" t="s">
        <v>81</v>
      </c>
      <c r="U3022" t="s">
        <v>82</v>
      </c>
      <c r="V3022" t="s">
        <v>83</v>
      </c>
      <c r="W3022" t="s">
        <v>97</v>
      </c>
      <c r="X3022" t="s"/>
      <c r="Y3022" t="s">
        <v>85</v>
      </c>
      <c r="Z3022">
        <f>HYPERLINK("https://hotel-media.eclerx.com/savepage/tk_15468539390384152_sr_273.html","info")</f>
        <v/>
      </c>
      <c r="AA3022" t="n">
        <v>-10087199</v>
      </c>
      <c r="AB3022" t="s"/>
      <c r="AC3022" t="s"/>
      <c r="AD3022" t="s">
        <v>86</v>
      </c>
      <c r="AE3022" t="s"/>
      <c r="AF3022" t="s"/>
      <c r="AG3022" t="s"/>
      <c r="AH3022" t="s"/>
      <c r="AI3022" t="s"/>
      <c r="AJ3022" t="s"/>
      <c r="AK3022" t="s">
        <v>87</v>
      </c>
      <c r="AL3022" t="s"/>
      <c r="AM3022" t="s"/>
      <c r="AN3022" t="s">
        <v>87</v>
      </c>
      <c r="AO3022" t="s"/>
      <c r="AP3022" t="n">
        <v>137</v>
      </c>
      <c r="AQ3022" t="s">
        <v>88</v>
      </c>
      <c r="AR3022" t="s">
        <v>89</v>
      </c>
      <c r="AS3022" t="s"/>
      <c r="AT3022" t="s">
        <v>90</v>
      </c>
      <c r="AU3022" t="s"/>
      <c r="AV3022" t="s"/>
      <c r="AW3022" t="s"/>
      <c r="AX3022" t="s"/>
      <c r="AY3022" t="n">
        <v>10087199</v>
      </c>
      <c r="AZ3022" t="s">
        <v>91</v>
      </c>
      <c r="BA3022" t="s"/>
      <c r="BB3022" t="n">
        <v>97376</v>
      </c>
      <c r="BC3022" t="s"/>
      <c r="BD3022" t="s"/>
      <c r="BE3022" t="s"/>
      <c r="BF3022" t="s"/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92</v>
      </c>
    </row>
    <row r="3023" spans="1:70">
      <c r="A3023" t="s">
        <v>70</v>
      </c>
      <c r="B3023" t="s">
        <v>71</v>
      </c>
      <c r="C3023" t="s">
        <v>72</v>
      </c>
      <c r="D3023" t="n">
        <v>2</v>
      </c>
      <c r="E3023" t="s">
        <v>783</v>
      </c>
      <c r="F3023" t="n">
        <v>-1</v>
      </c>
      <c r="G3023" t="s">
        <v>74</v>
      </c>
      <c r="H3023" t="s">
        <v>75</v>
      </c>
      <c r="I3023" t="s"/>
      <c r="J3023" t="s">
        <v>74</v>
      </c>
      <c r="K3023" t="n">
        <v>53</v>
      </c>
      <c r="L3023" t="s">
        <v>76</v>
      </c>
      <c r="M3023" t="s"/>
      <c r="N3023" t="s">
        <v>251</v>
      </c>
      <c r="O3023" t="s">
        <v>78</v>
      </c>
      <c r="P3023" t="s">
        <v>783</v>
      </c>
      <c r="Q3023" t="s"/>
      <c r="R3023" t="s">
        <v>79</v>
      </c>
      <c r="S3023" t="s">
        <v>548</v>
      </c>
      <c r="T3023" t="s">
        <v>81</v>
      </c>
      <c r="U3023" t="s">
        <v>82</v>
      </c>
      <c r="V3023" t="s">
        <v>83</v>
      </c>
      <c r="W3023" t="s">
        <v>97</v>
      </c>
      <c r="X3023" t="s"/>
      <c r="Y3023" t="s">
        <v>85</v>
      </c>
      <c r="Z3023">
        <f>HYPERLINK("https://hotel-media.eclerx.com/savepage/tk_15468539390384152_sr_273.html","info")</f>
        <v/>
      </c>
      <c r="AA3023" t="n">
        <v>-10087199</v>
      </c>
      <c r="AB3023" t="s"/>
      <c r="AC3023" t="s"/>
      <c r="AD3023" t="s">
        <v>86</v>
      </c>
      <c r="AE3023" t="s"/>
      <c r="AF3023" t="s"/>
      <c r="AG3023" t="s"/>
      <c r="AH3023" t="s"/>
      <c r="AI3023" t="s"/>
      <c r="AJ3023" t="s"/>
      <c r="AK3023" t="s">
        <v>87</v>
      </c>
      <c r="AL3023" t="s"/>
      <c r="AM3023" t="s"/>
      <c r="AN3023" t="s">
        <v>87</v>
      </c>
      <c r="AO3023" t="s"/>
      <c r="AP3023" t="n">
        <v>137</v>
      </c>
      <c r="AQ3023" t="s">
        <v>88</v>
      </c>
      <c r="AR3023" t="s">
        <v>114</v>
      </c>
      <c r="AS3023" t="s"/>
      <c r="AT3023" t="s">
        <v>90</v>
      </c>
      <c r="AU3023" t="s"/>
      <c r="AV3023" t="s"/>
      <c r="AW3023" t="s"/>
      <c r="AX3023" t="s"/>
      <c r="AY3023" t="n">
        <v>10087199</v>
      </c>
      <c r="AZ3023" t="s">
        <v>91</v>
      </c>
      <c r="BA3023" t="s"/>
      <c r="BB3023" t="n">
        <v>97376</v>
      </c>
      <c r="BC3023" t="s"/>
      <c r="BD3023" t="s"/>
      <c r="BE3023" t="s"/>
      <c r="BF3023" t="s"/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92</v>
      </c>
    </row>
    <row r="3024" spans="1:70">
      <c r="A3024" t="s">
        <v>70</v>
      </c>
      <c r="B3024" t="s">
        <v>71</v>
      </c>
      <c r="C3024" t="s">
        <v>72</v>
      </c>
      <c r="D3024" t="n">
        <v>2</v>
      </c>
      <c r="E3024" t="s">
        <v>783</v>
      </c>
      <c r="F3024" t="n">
        <v>-1</v>
      </c>
      <c r="G3024" t="s">
        <v>74</v>
      </c>
      <c r="H3024" t="s">
        <v>75</v>
      </c>
      <c r="I3024" t="s"/>
      <c r="J3024" t="s">
        <v>74</v>
      </c>
      <c r="K3024" t="n">
        <v>53</v>
      </c>
      <c r="L3024" t="s">
        <v>76</v>
      </c>
      <c r="M3024" t="s"/>
      <c r="N3024" t="s">
        <v>331</v>
      </c>
      <c r="O3024" t="s">
        <v>78</v>
      </c>
      <c r="P3024" t="s">
        <v>783</v>
      </c>
      <c r="Q3024" t="s"/>
      <c r="R3024" t="s">
        <v>79</v>
      </c>
      <c r="S3024" t="s">
        <v>548</v>
      </c>
      <c r="T3024" t="s">
        <v>81</v>
      </c>
      <c r="U3024" t="s">
        <v>82</v>
      </c>
      <c r="V3024" t="s">
        <v>83</v>
      </c>
      <c r="W3024" t="s">
        <v>97</v>
      </c>
      <c r="X3024" t="s"/>
      <c r="Y3024" t="s">
        <v>85</v>
      </c>
      <c r="Z3024">
        <f>HYPERLINK("https://hotel-media.eclerx.com/savepage/tk_15468539390384152_sr_273.html","info")</f>
        <v/>
      </c>
      <c r="AA3024" t="n">
        <v>-10087199</v>
      </c>
      <c r="AB3024" t="s"/>
      <c r="AC3024" t="s"/>
      <c r="AD3024" t="s">
        <v>86</v>
      </c>
      <c r="AE3024" t="s"/>
      <c r="AF3024" t="s"/>
      <c r="AG3024" t="s"/>
      <c r="AH3024" t="s"/>
      <c r="AI3024" t="s"/>
      <c r="AJ3024" t="s"/>
      <c r="AK3024" t="s">
        <v>87</v>
      </c>
      <c r="AL3024" t="s"/>
      <c r="AM3024" t="s"/>
      <c r="AN3024" t="s">
        <v>87</v>
      </c>
      <c r="AO3024" t="s"/>
      <c r="AP3024" t="n">
        <v>137</v>
      </c>
      <c r="AQ3024" t="s">
        <v>88</v>
      </c>
      <c r="AR3024" t="s">
        <v>114</v>
      </c>
      <c r="AS3024" t="s"/>
      <c r="AT3024" t="s">
        <v>90</v>
      </c>
      <c r="AU3024" t="s"/>
      <c r="AV3024" t="s"/>
      <c r="AW3024" t="s"/>
      <c r="AX3024" t="s"/>
      <c r="AY3024" t="n">
        <v>10087199</v>
      </c>
      <c r="AZ3024" t="s">
        <v>91</v>
      </c>
      <c r="BA3024" t="s"/>
      <c r="BB3024" t="n">
        <v>97376</v>
      </c>
      <c r="BC3024" t="s"/>
      <c r="BD3024" t="s"/>
      <c r="BE3024" t="s"/>
      <c r="BF3024" t="s"/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92</v>
      </c>
    </row>
    <row r="3025" spans="1:70">
      <c r="A3025" t="s">
        <v>70</v>
      </c>
      <c r="B3025" t="s">
        <v>71</v>
      </c>
      <c r="C3025" t="s">
        <v>72</v>
      </c>
      <c r="D3025" t="n">
        <v>2</v>
      </c>
      <c r="E3025" t="s">
        <v>783</v>
      </c>
      <c r="F3025" t="n">
        <v>-1</v>
      </c>
      <c r="G3025" t="s">
        <v>74</v>
      </c>
      <c r="H3025" t="s">
        <v>75</v>
      </c>
      <c r="I3025" t="s"/>
      <c r="J3025" t="s">
        <v>74</v>
      </c>
      <c r="K3025" t="n">
        <v>53</v>
      </c>
      <c r="L3025" t="s">
        <v>76</v>
      </c>
      <c r="M3025" t="s"/>
      <c r="N3025" t="s">
        <v>128</v>
      </c>
      <c r="O3025" t="s">
        <v>78</v>
      </c>
      <c r="P3025" t="s">
        <v>783</v>
      </c>
      <c r="Q3025" t="s"/>
      <c r="R3025" t="s">
        <v>79</v>
      </c>
      <c r="S3025" t="s">
        <v>548</v>
      </c>
      <c r="T3025" t="s">
        <v>81</v>
      </c>
      <c r="U3025" t="s">
        <v>82</v>
      </c>
      <c r="V3025" t="s">
        <v>83</v>
      </c>
      <c r="W3025" t="s">
        <v>97</v>
      </c>
      <c r="X3025" t="s"/>
      <c r="Y3025" t="s">
        <v>85</v>
      </c>
      <c r="Z3025">
        <f>HYPERLINK("https://hotel-media.eclerx.com/savepage/tk_15468539390384152_sr_273.html","info")</f>
        <v/>
      </c>
      <c r="AA3025" t="n">
        <v>-10087199</v>
      </c>
      <c r="AB3025" t="s"/>
      <c r="AC3025" t="s"/>
      <c r="AD3025" t="s">
        <v>86</v>
      </c>
      <c r="AE3025" t="s"/>
      <c r="AF3025" t="s"/>
      <c r="AG3025" t="s"/>
      <c r="AH3025" t="s"/>
      <c r="AI3025" t="s"/>
      <c r="AJ3025" t="s"/>
      <c r="AK3025" t="s">
        <v>87</v>
      </c>
      <c r="AL3025" t="s"/>
      <c r="AM3025" t="s"/>
      <c r="AN3025" t="s">
        <v>87</v>
      </c>
      <c r="AO3025" t="s"/>
      <c r="AP3025" t="n">
        <v>137</v>
      </c>
      <c r="AQ3025" t="s">
        <v>88</v>
      </c>
      <c r="AR3025" t="s">
        <v>148</v>
      </c>
      <c r="AS3025" t="s"/>
      <c r="AT3025" t="s">
        <v>90</v>
      </c>
      <c r="AU3025" t="s"/>
      <c r="AV3025" t="s"/>
      <c r="AW3025" t="s"/>
      <c r="AX3025" t="s"/>
      <c r="AY3025" t="n">
        <v>10087199</v>
      </c>
      <c r="AZ3025" t="s">
        <v>91</v>
      </c>
      <c r="BA3025" t="s"/>
      <c r="BB3025" t="n">
        <v>97376</v>
      </c>
      <c r="BC3025" t="s"/>
      <c r="BD3025" t="s"/>
      <c r="BE3025" t="s"/>
      <c r="BF3025" t="s"/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92</v>
      </c>
    </row>
    <row r="3026" spans="1:70">
      <c r="A3026" t="s">
        <v>70</v>
      </c>
      <c r="B3026" t="s">
        <v>71</v>
      </c>
      <c r="C3026" t="s">
        <v>72</v>
      </c>
      <c r="D3026" t="n">
        <v>2</v>
      </c>
      <c r="E3026" t="s">
        <v>783</v>
      </c>
      <c r="F3026" t="n">
        <v>-1</v>
      </c>
      <c r="G3026" t="s">
        <v>74</v>
      </c>
      <c r="H3026" t="s">
        <v>75</v>
      </c>
      <c r="I3026" t="s"/>
      <c r="J3026" t="s">
        <v>74</v>
      </c>
      <c r="K3026" t="n">
        <v>56</v>
      </c>
      <c r="L3026" t="s">
        <v>76</v>
      </c>
      <c r="M3026" t="s"/>
      <c r="N3026" t="s">
        <v>117</v>
      </c>
      <c r="O3026" t="s">
        <v>78</v>
      </c>
      <c r="P3026" t="s">
        <v>783</v>
      </c>
      <c r="Q3026" t="s"/>
      <c r="R3026" t="s">
        <v>79</v>
      </c>
      <c r="S3026" t="s">
        <v>790</v>
      </c>
      <c r="T3026" t="s">
        <v>81</v>
      </c>
      <c r="U3026" t="s">
        <v>82</v>
      </c>
      <c r="V3026" t="s">
        <v>83</v>
      </c>
      <c r="W3026" t="s">
        <v>84</v>
      </c>
      <c r="X3026" t="s"/>
      <c r="Y3026" t="s">
        <v>85</v>
      </c>
      <c r="Z3026">
        <f>HYPERLINK("https://hotel-media.eclerx.com/savepage/tk_15468539390384152_sr_273.html","info")</f>
        <v/>
      </c>
      <c r="AA3026" t="n">
        <v>-10087199</v>
      </c>
      <c r="AB3026" t="s"/>
      <c r="AC3026" t="s"/>
      <c r="AD3026" t="s">
        <v>86</v>
      </c>
      <c r="AE3026" t="s"/>
      <c r="AF3026" t="s"/>
      <c r="AG3026" t="s"/>
      <c r="AH3026" t="s"/>
      <c r="AI3026" t="s"/>
      <c r="AJ3026" t="s"/>
      <c r="AK3026" t="s">
        <v>87</v>
      </c>
      <c r="AL3026" t="s"/>
      <c r="AM3026" t="s"/>
      <c r="AN3026" t="s">
        <v>87</v>
      </c>
      <c r="AO3026" t="s"/>
      <c r="AP3026" t="n">
        <v>137</v>
      </c>
      <c r="AQ3026" t="s">
        <v>88</v>
      </c>
      <c r="AR3026" t="s">
        <v>119</v>
      </c>
      <c r="AS3026" t="s"/>
      <c r="AT3026" t="s">
        <v>90</v>
      </c>
      <c r="AU3026" t="s"/>
      <c r="AV3026" t="s"/>
      <c r="AW3026" t="s"/>
      <c r="AX3026" t="s"/>
      <c r="AY3026" t="n">
        <v>10087199</v>
      </c>
      <c r="AZ3026" t="s">
        <v>91</v>
      </c>
      <c r="BA3026" t="s"/>
      <c r="BB3026" t="n">
        <v>97376</v>
      </c>
      <c r="BC3026" t="s"/>
      <c r="BD3026" t="s"/>
      <c r="BE3026" t="s"/>
      <c r="BF3026" t="s"/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92</v>
      </c>
    </row>
    <row r="3027" spans="1:70">
      <c r="A3027" t="s">
        <v>70</v>
      </c>
      <c r="B3027" t="s">
        <v>71</v>
      </c>
      <c r="C3027" t="s">
        <v>72</v>
      </c>
      <c r="D3027" t="n">
        <v>2</v>
      </c>
      <c r="E3027" t="s">
        <v>783</v>
      </c>
      <c r="F3027" t="n">
        <v>-1</v>
      </c>
      <c r="G3027" t="s">
        <v>74</v>
      </c>
      <c r="H3027" t="s">
        <v>75</v>
      </c>
      <c r="I3027" t="s"/>
      <c r="J3027" t="s">
        <v>74</v>
      </c>
      <c r="K3027" t="n">
        <v>56</v>
      </c>
      <c r="L3027" t="s">
        <v>76</v>
      </c>
      <c r="M3027" t="s"/>
      <c r="N3027" t="s">
        <v>120</v>
      </c>
      <c r="O3027" t="s">
        <v>78</v>
      </c>
      <c r="P3027" t="s">
        <v>783</v>
      </c>
      <c r="Q3027" t="s"/>
      <c r="R3027" t="s">
        <v>79</v>
      </c>
      <c r="S3027" t="s">
        <v>790</v>
      </c>
      <c r="T3027" t="s">
        <v>81</v>
      </c>
      <c r="U3027" t="s">
        <v>82</v>
      </c>
      <c r="V3027" t="s">
        <v>83</v>
      </c>
      <c r="W3027" t="s">
        <v>84</v>
      </c>
      <c r="X3027" t="s"/>
      <c r="Y3027" t="s">
        <v>85</v>
      </c>
      <c r="Z3027">
        <f>HYPERLINK("https://hotel-media.eclerx.com/savepage/tk_15468539390384152_sr_273.html","info")</f>
        <v/>
      </c>
      <c r="AA3027" t="n">
        <v>-10087199</v>
      </c>
      <c r="AB3027" t="s"/>
      <c r="AC3027" t="s"/>
      <c r="AD3027" t="s">
        <v>86</v>
      </c>
      <c r="AE3027" t="s"/>
      <c r="AF3027" t="s"/>
      <c r="AG3027" t="s"/>
      <c r="AH3027" t="s"/>
      <c r="AI3027" t="s"/>
      <c r="AJ3027" t="s"/>
      <c r="AK3027" t="s">
        <v>87</v>
      </c>
      <c r="AL3027" t="s"/>
      <c r="AM3027" t="s"/>
      <c r="AN3027" t="s">
        <v>87</v>
      </c>
      <c r="AO3027" t="s"/>
      <c r="AP3027" t="n">
        <v>137</v>
      </c>
      <c r="AQ3027" t="s">
        <v>88</v>
      </c>
      <c r="AR3027" t="s">
        <v>121</v>
      </c>
      <c r="AS3027" t="s"/>
      <c r="AT3027" t="s">
        <v>90</v>
      </c>
      <c r="AU3027" t="s"/>
      <c r="AV3027" t="s"/>
      <c r="AW3027" t="s"/>
      <c r="AX3027" t="s"/>
      <c r="AY3027" t="n">
        <v>10087199</v>
      </c>
      <c r="AZ3027" t="s">
        <v>91</v>
      </c>
      <c r="BA3027" t="s"/>
      <c r="BB3027" t="n">
        <v>97376</v>
      </c>
      <c r="BC3027" t="s"/>
      <c r="BD3027" t="s"/>
      <c r="BE3027" t="s"/>
      <c r="BF3027" t="s"/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92</v>
      </c>
    </row>
    <row r="3028" spans="1:70">
      <c r="A3028" t="s">
        <v>70</v>
      </c>
      <c r="B3028" t="s">
        <v>71</v>
      </c>
      <c r="C3028" t="s">
        <v>72</v>
      </c>
      <c r="D3028" t="n">
        <v>2</v>
      </c>
      <c r="E3028" t="s">
        <v>783</v>
      </c>
      <c r="F3028" t="n">
        <v>-1</v>
      </c>
      <c r="G3028" t="s">
        <v>74</v>
      </c>
      <c r="H3028" t="s">
        <v>75</v>
      </c>
      <c r="I3028" t="s"/>
      <c r="J3028" t="s">
        <v>74</v>
      </c>
      <c r="K3028" t="n">
        <v>56</v>
      </c>
      <c r="L3028" t="s">
        <v>76</v>
      </c>
      <c r="M3028" t="s"/>
      <c r="N3028" t="s">
        <v>117</v>
      </c>
      <c r="O3028" t="s">
        <v>78</v>
      </c>
      <c r="P3028" t="s">
        <v>783</v>
      </c>
      <c r="Q3028" t="s"/>
      <c r="R3028" t="s">
        <v>79</v>
      </c>
      <c r="S3028" t="s">
        <v>790</v>
      </c>
      <c r="T3028" t="s">
        <v>81</v>
      </c>
      <c r="U3028" t="s">
        <v>82</v>
      </c>
      <c r="V3028" t="s">
        <v>83</v>
      </c>
      <c r="W3028" t="s">
        <v>84</v>
      </c>
      <c r="X3028" t="s"/>
      <c r="Y3028" t="s">
        <v>85</v>
      </c>
      <c r="Z3028">
        <f>HYPERLINK("https://hotel-media.eclerx.com/savepage/tk_15468539390384152_sr_273.html","info")</f>
        <v/>
      </c>
      <c r="AA3028" t="n">
        <v>-10087199</v>
      </c>
      <c r="AB3028" t="s"/>
      <c r="AC3028" t="s"/>
      <c r="AD3028" t="s">
        <v>86</v>
      </c>
      <c r="AE3028" t="s"/>
      <c r="AF3028" t="s"/>
      <c r="AG3028" t="s"/>
      <c r="AH3028" t="s"/>
      <c r="AI3028" t="s"/>
      <c r="AJ3028" t="s"/>
      <c r="AK3028" t="s">
        <v>87</v>
      </c>
      <c r="AL3028" t="s"/>
      <c r="AM3028" t="s"/>
      <c r="AN3028" t="s">
        <v>87</v>
      </c>
      <c r="AO3028" t="s"/>
      <c r="AP3028" t="n">
        <v>137</v>
      </c>
      <c r="AQ3028" t="s">
        <v>88</v>
      </c>
      <c r="AR3028" t="s">
        <v>124</v>
      </c>
      <c r="AS3028" t="s"/>
      <c r="AT3028" t="s">
        <v>90</v>
      </c>
      <c r="AU3028" t="s"/>
      <c r="AV3028" t="s"/>
      <c r="AW3028" t="s"/>
      <c r="AX3028" t="s"/>
      <c r="AY3028" t="n">
        <v>10087199</v>
      </c>
      <c r="AZ3028" t="s">
        <v>91</v>
      </c>
      <c r="BA3028" t="s"/>
      <c r="BB3028" t="n">
        <v>97376</v>
      </c>
      <c r="BC3028" t="s"/>
      <c r="BD3028" t="s"/>
      <c r="BE3028" t="s"/>
      <c r="BF3028" t="s"/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92</v>
      </c>
    </row>
    <row r="3029" spans="1:70">
      <c r="A3029" t="s">
        <v>70</v>
      </c>
      <c r="B3029" t="s">
        <v>71</v>
      </c>
      <c r="C3029" t="s">
        <v>72</v>
      </c>
      <c r="D3029" t="n">
        <v>2</v>
      </c>
      <c r="E3029" t="s">
        <v>783</v>
      </c>
      <c r="F3029" t="n">
        <v>-1</v>
      </c>
      <c r="G3029" t="s">
        <v>74</v>
      </c>
      <c r="H3029" t="s">
        <v>75</v>
      </c>
      <c r="I3029" t="s"/>
      <c r="J3029" t="s">
        <v>74</v>
      </c>
      <c r="K3029" t="n">
        <v>59</v>
      </c>
      <c r="L3029" t="s">
        <v>76</v>
      </c>
      <c r="M3029" t="s"/>
      <c r="N3029" t="s">
        <v>128</v>
      </c>
      <c r="O3029" t="s">
        <v>78</v>
      </c>
      <c r="P3029" t="s">
        <v>783</v>
      </c>
      <c r="Q3029" t="s"/>
      <c r="R3029" t="s">
        <v>79</v>
      </c>
      <c r="S3029" t="s">
        <v>551</v>
      </c>
      <c r="T3029" t="s">
        <v>81</v>
      </c>
      <c r="U3029" t="s">
        <v>82</v>
      </c>
      <c r="V3029" t="s">
        <v>83</v>
      </c>
      <c r="W3029" t="s">
        <v>97</v>
      </c>
      <c r="X3029" t="s"/>
      <c r="Y3029" t="s">
        <v>85</v>
      </c>
      <c r="Z3029">
        <f>HYPERLINK("https://hotel-media.eclerx.com/savepage/tk_15468539390384152_sr_273.html","info")</f>
        <v/>
      </c>
      <c r="AA3029" t="n">
        <v>-10087199</v>
      </c>
      <c r="AB3029" t="s"/>
      <c r="AC3029" t="s"/>
      <c r="AD3029" t="s">
        <v>86</v>
      </c>
      <c r="AE3029" t="s"/>
      <c r="AF3029" t="s"/>
      <c r="AG3029" t="s"/>
      <c r="AH3029" t="s"/>
      <c r="AI3029" t="s"/>
      <c r="AJ3029" t="s"/>
      <c r="AK3029" t="s">
        <v>87</v>
      </c>
      <c r="AL3029" t="s"/>
      <c r="AM3029" t="s"/>
      <c r="AN3029" t="s">
        <v>87</v>
      </c>
      <c r="AO3029" t="s"/>
      <c r="AP3029" t="n">
        <v>137</v>
      </c>
      <c r="AQ3029" t="s">
        <v>88</v>
      </c>
      <c r="AR3029" t="s">
        <v>133</v>
      </c>
      <c r="AS3029" t="s"/>
      <c r="AT3029" t="s">
        <v>90</v>
      </c>
      <c r="AU3029" t="s"/>
      <c r="AV3029" t="s"/>
      <c r="AW3029" t="s"/>
      <c r="AX3029" t="s"/>
      <c r="AY3029" t="n">
        <v>10087199</v>
      </c>
      <c r="AZ3029" t="s">
        <v>91</v>
      </c>
      <c r="BA3029" t="s"/>
      <c r="BB3029" t="n">
        <v>97376</v>
      </c>
      <c r="BC3029" t="s"/>
      <c r="BD3029" t="s"/>
      <c r="BE3029" t="s"/>
      <c r="BF3029" t="s"/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92</v>
      </c>
    </row>
    <row r="3030" spans="1:70">
      <c r="A3030" t="s">
        <v>70</v>
      </c>
      <c r="B3030" t="s">
        <v>71</v>
      </c>
      <c r="C3030" t="s">
        <v>72</v>
      </c>
      <c r="D3030" t="n">
        <v>2</v>
      </c>
      <c r="E3030" t="s">
        <v>783</v>
      </c>
      <c r="F3030" t="n">
        <v>-1</v>
      </c>
      <c r="G3030" t="s">
        <v>74</v>
      </c>
      <c r="H3030" t="s">
        <v>75</v>
      </c>
      <c r="I3030" t="s"/>
      <c r="J3030" t="s">
        <v>74</v>
      </c>
      <c r="K3030" t="n">
        <v>59</v>
      </c>
      <c r="L3030" t="s">
        <v>76</v>
      </c>
      <c r="M3030" t="s"/>
      <c r="N3030" t="s">
        <v>335</v>
      </c>
      <c r="O3030" t="s">
        <v>78</v>
      </c>
      <c r="P3030" t="s">
        <v>783</v>
      </c>
      <c r="Q3030" t="s"/>
      <c r="R3030" t="s">
        <v>79</v>
      </c>
      <c r="S3030" t="s">
        <v>551</v>
      </c>
      <c r="T3030" t="s">
        <v>81</v>
      </c>
      <c r="U3030" t="s">
        <v>82</v>
      </c>
      <c r="V3030" t="s">
        <v>83</v>
      </c>
      <c r="W3030" t="s">
        <v>97</v>
      </c>
      <c r="X3030" t="s"/>
      <c r="Y3030" t="s">
        <v>85</v>
      </c>
      <c r="Z3030">
        <f>HYPERLINK("https://hotel-media.eclerx.com/savepage/tk_15468539390384152_sr_273.html","info")</f>
        <v/>
      </c>
      <c r="AA3030" t="n">
        <v>-10087199</v>
      </c>
      <c r="AB3030" t="s"/>
      <c r="AC3030" t="s"/>
      <c r="AD3030" t="s">
        <v>86</v>
      </c>
      <c r="AE3030" t="s"/>
      <c r="AF3030" t="s"/>
      <c r="AG3030" t="s"/>
      <c r="AH3030" t="s"/>
      <c r="AI3030" t="s"/>
      <c r="AJ3030" t="s"/>
      <c r="AK3030" t="s">
        <v>87</v>
      </c>
      <c r="AL3030" t="s"/>
      <c r="AM3030" t="s"/>
      <c r="AN3030" t="s">
        <v>87</v>
      </c>
      <c r="AO3030" t="s"/>
      <c r="AP3030" t="n">
        <v>137</v>
      </c>
      <c r="AQ3030" t="s">
        <v>88</v>
      </c>
      <c r="AR3030" t="s">
        <v>133</v>
      </c>
      <c r="AS3030" t="s"/>
      <c r="AT3030" t="s">
        <v>90</v>
      </c>
      <c r="AU3030" t="s"/>
      <c r="AV3030" t="s"/>
      <c r="AW3030" t="s"/>
      <c r="AX3030" t="s"/>
      <c r="AY3030" t="n">
        <v>10087199</v>
      </c>
      <c r="AZ3030" t="s">
        <v>91</v>
      </c>
      <c r="BA3030" t="s"/>
      <c r="BB3030" t="n">
        <v>97376</v>
      </c>
      <c r="BC3030" t="s"/>
      <c r="BD3030" t="s"/>
      <c r="BE3030" t="s"/>
      <c r="BF3030" t="s"/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92</v>
      </c>
    </row>
    <row r="3031" spans="1:70">
      <c r="A3031" t="s">
        <v>70</v>
      </c>
      <c r="B3031" t="s">
        <v>71</v>
      </c>
      <c r="C3031" t="s">
        <v>72</v>
      </c>
      <c r="D3031" t="n">
        <v>2</v>
      </c>
      <c r="E3031" t="s">
        <v>783</v>
      </c>
      <c r="F3031" t="n">
        <v>-1</v>
      </c>
      <c r="G3031" t="s">
        <v>74</v>
      </c>
      <c r="H3031" t="s">
        <v>75</v>
      </c>
      <c r="I3031" t="s"/>
      <c r="J3031" t="s">
        <v>74</v>
      </c>
      <c r="K3031" t="n">
        <v>66</v>
      </c>
      <c r="L3031" t="s">
        <v>76</v>
      </c>
      <c r="M3031" t="s"/>
      <c r="N3031" t="s">
        <v>251</v>
      </c>
      <c r="O3031" t="s">
        <v>78</v>
      </c>
      <c r="P3031" t="s">
        <v>783</v>
      </c>
      <c r="Q3031" t="s"/>
      <c r="R3031" t="s">
        <v>79</v>
      </c>
      <c r="S3031" t="s">
        <v>340</v>
      </c>
      <c r="T3031" t="s">
        <v>81</v>
      </c>
      <c r="U3031" t="s">
        <v>82</v>
      </c>
      <c r="V3031" t="s">
        <v>83</v>
      </c>
      <c r="W3031" t="s">
        <v>84</v>
      </c>
      <c r="X3031" t="s"/>
      <c r="Y3031" t="s">
        <v>85</v>
      </c>
      <c r="Z3031">
        <f>HYPERLINK("https://hotel-media.eclerx.com/savepage/tk_15468539390384152_sr_273.html","info")</f>
        <v/>
      </c>
      <c r="AA3031" t="n">
        <v>-10087199</v>
      </c>
      <c r="AB3031" t="s"/>
      <c r="AC3031" t="s"/>
      <c r="AD3031" t="s">
        <v>86</v>
      </c>
      <c r="AE3031" t="s"/>
      <c r="AF3031" t="s"/>
      <c r="AG3031" t="s"/>
      <c r="AH3031" t="s"/>
      <c r="AI3031" t="s"/>
      <c r="AJ3031" t="s"/>
      <c r="AK3031" t="s">
        <v>87</v>
      </c>
      <c r="AL3031" t="s"/>
      <c r="AM3031" t="s"/>
      <c r="AN3031" t="s">
        <v>87</v>
      </c>
      <c r="AO3031" t="s"/>
      <c r="AP3031" t="n">
        <v>137</v>
      </c>
      <c r="AQ3031" t="s">
        <v>88</v>
      </c>
      <c r="AR3031" t="s">
        <v>89</v>
      </c>
      <c r="AS3031" t="s"/>
      <c r="AT3031" t="s">
        <v>90</v>
      </c>
      <c r="AU3031" t="s"/>
      <c r="AV3031" t="s"/>
      <c r="AW3031" t="s"/>
      <c r="AX3031" t="s"/>
      <c r="AY3031" t="n">
        <v>10087199</v>
      </c>
      <c r="AZ3031" t="s">
        <v>91</v>
      </c>
      <c r="BA3031" t="s"/>
      <c r="BB3031" t="n">
        <v>97376</v>
      </c>
      <c r="BC3031" t="s"/>
      <c r="BD3031" t="s"/>
      <c r="BE3031" t="s"/>
      <c r="BF3031" t="s"/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92</v>
      </c>
    </row>
    <row r="3032" spans="1:70">
      <c r="A3032" t="s">
        <v>70</v>
      </c>
      <c r="B3032" t="s">
        <v>71</v>
      </c>
      <c r="C3032" t="s">
        <v>72</v>
      </c>
      <c r="D3032" t="n">
        <v>2</v>
      </c>
      <c r="E3032" t="s">
        <v>783</v>
      </c>
      <c r="F3032" t="n">
        <v>-1</v>
      </c>
      <c r="G3032" t="s">
        <v>74</v>
      </c>
      <c r="H3032" t="s">
        <v>75</v>
      </c>
      <c r="I3032" t="s"/>
      <c r="J3032" t="s">
        <v>74</v>
      </c>
      <c r="K3032" t="n">
        <v>66</v>
      </c>
      <c r="L3032" t="s">
        <v>76</v>
      </c>
      <c r="M3032" t="s"/>
      <c r="N3032" t="s">
        <v>251</v>
      </c>
      <c r="O3032" t="s">
        <v>78</v>
      </c>
      <c r="P3032" t="s">
        <v>783</v>
      </c>
      <c r="Q3032" t="s"/>
      <c r="R3032" t="s">
        <v>79</v>
      </c>
      <c r="S3032" t="s">
        <v>340</v>
      </c>
      <c r="T3032" t="s">
        <v>81</v>
      </c>
      <c r="U3032" t="s">
        <v>82</v>
      </c>
      <c r="V3032" t="s">
        <v>83</v>
      </c>
      <c r="W3032" t="s">
        <v>84</v>
      </c>
      <c r="X3032" t="s"/>
      <c r="Y3032" t="s">
        <v>85</v>
      </c>
      <c r="Z3032">
        <f>HYPERLINK("https://hotel-media.eclerx.com/savepage/tk_15468539390384152_sr_273.html","info")</f>
        <v/>
      </c>
      <c r="AA3032" t="n">
        <v>-10087199</v>
      </c>
      <c r="AB3032" t="s"/>
      <c r="AC3032" t="s"/>
      <c r="AD3032" t="s">
        <v>86</v>
      </c>
      <c r="AE3032" t="s"/>
      <c r="AF3032" t="s"/>
      <c r="AG3032" t="s"/>
      <c r="AH3032" t="s"/>
      <c r="AI3032" t="s"/>
      <c r="AJ3032" t="s"/>
      <c r="AK3032" t="s">
        <v>87</v>
      </c>
      <c r="AL3032" t="s"/>
      <c r="AM3032" t="s"/>
      <c r="AN3032" t="s">
        <v>87</v>
      </c>
      <c r="AO3032" t="s"/>
      <c r="AP3032" t="n">
        <v>137</v>
      </c>
      <c r="AQ3032" t="s">
        <v>88</v>
      </c>
      <c r="AR3032" t="s">
        <v>114</v>
      </c>
      <c r="AS3032" t="s"/>
      <c r="AT3032" t="s">
        <v>90</v>
      </c>
      <c r="AU3032" t="s"/>
      <c r="AV3032" t="s"/>
      <c r="AW3032" t="s"/>
      <c r="AX3032" t="s"/>
      <c r="AY3032" t="n">
        <v>10087199</v>
      </c>
      <c r="AZ3032" t="s">
        <v>91</v>
      </c>
      <c r="BA3032" t="s"/>
      <c r="BB3032" t="n">
        <v>97376</v>
      </c>
      <c r="BC3032" t="s"/>
      <c r="BD3032" t="s"/>
      <c r="BE3032" t="s"/>
      <c r="BF3032" t="s"/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92</v>
      </c>
    </row>
    <row r="3033" spans="1:70">
      <c r="A3033" t="s">
        <v>70</v>
      </c>
      <c r="B3033" t="s">
        <v>71</v>
      </c>
      <c r="C3033" t="s">
        <v>72</v>
      </c>
      <c r="D3033" t="n">
        <v>2</v>
      </c>
      <c r="E3033" t="s">
        <v>783</v>
      </c>
      <c r="F3033" t="n">
        <v>-1</v>
      </c>
      <c r="G3033" t="s">
        <v>74</v>
      </c>
      <c r="H3033" t="s">
        <v>75</v>
      </c>
      <c r="I3033" t="s"/>
      <c r="J3033" t="s">
        <v>74</v>
      </c>
      <c r="K3033" t="n">
        <v>67</v>
      </c>
      <c r="L3033" t="s">
        <v>76</v>
      </c>
      <c r="M3033" t="s"/>
      <c r="N3033" t="s">
        <v>791</v>
      </c>
      <c r="O3033" t="s">
        <v>78</v>
      </c>
      <c r="P3033" t="s">
        <v>783</v>
      </c>
      <c r="Q3033" t="s"/>
      <c r="R3033" t="s">
        <v>79</v>
      </c>
      <c r="S3033" t="s">
        <v>341</v>
      </c>
      <c r="T3033" t="s">
        <v>81</v>
      </c>
      <c r="U3033" t="s">
        <v>82</v>
      </c>
      <c r="V3033" t="s">
        <v>83</v>
      </c>
      <c r="W3033" t="s">
        <v>97</v>
      </c>
      <c r="X3033" t="s"/>
      <c r="Y3033" t="s">
        <v>85</v>
      </c>
      <c r="Z3033">
        <f>HYPERLINK("https://hotel-media.eclerx.com/savepage/tk_15468539390384152_sr_273.html","info")</f>
        <v/>
      </c>
      <c r="AA3033" t="n">
        <v>-10087199</v>
      </c>
      <c r="AB3033" t="s"/>
      <c r="AC3033" t="s"/>
      <c r="AD3033" t="s">
        <v>86</v>
      </c>
      <c r="AE3033" t="s"/>
      <c r="AF3033" t="s"/>
      <c r="AG3033" t="s"/>
      <c r="AH3033" t="s"/>
      <c r="AI3033" t="s"/>
      <c r="AJ3033" t="s"/>
      <c r="AK3033" t="s">
        <v>87</v>
      </c>
      <c r="AL3033" t="s"/>
      <c r="AM3033" t="s"/>
      <c r="AN3033" t="s">
        <v>87</v>
      </c>
      <c r="AO3033" t="s"/>
      <c r="AP3033" t="n">
        <v>137</v>
      </c>
      <c r="AQ3033" t="s">
        <v>88</v>
      </c>
      <c r="AR3033" t="s">
        <v>89</v>
      </c>
      <c r="AS3033" t="s"/>
      <c r="AT3033" t="s">
        <v>90</v>
      </c>
      <c r="AU3033" t="s"/>
      <c r="AV3033" t="s"/>
      <c r="AW3033" t="s"/>
      <c r="AX3033" t="s"/>
      <c r="AY3033" t="n">
        <v>10087199</v>
      </c>
      <c r="AZ3033" t="s">
        <v>91</v>
      </c>
      <c r="BA3033" t="s"/>
      <c r="BB3033" t="n">
        <v>97376</v>
      </c>
      <c r="BC3033" t="s"/>
      <c r="BD3033" t="s"/>
      <c r="BE3033" t="s"/>
      <c r="BF3033" t="s"/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92</v>
      </c>
    </row>
    <row r="3034" spans="1:70">
      <c r="A3034" t="s">
        <v>70</v>
      </c>
      <c r="B3034" t="s">
        <v>71</v>
      </c>
      <c r="C3034" t="s">
        <v>72</v>
      </c>
      <c r="D3034" t="n">
        <v>2</v>
      </c>
      <c r="E3034" t="s">
        <v>783</v>
      </c>
      <c r="F3034" t="n">
        <v>-1</v>
      </c>
      <c r="G3034" t="s">
        <v>74</v>
      </c>
      <c r="H3034" t="s">
        <v>75</v>
      </c>
      <c r="I3034" t="s"/>
      <c r="J3034" t="s">
        <v>74</v>
      </c>
      <c r="K3034" t="n">
        <v>69</v>
      </c>
      <c r="L3034" t="s">
        <v>76</v>
      </c>
      <c r="M3034" t="s"/>
      <c r="N3034" t="s">
        <v>128</v>
      </c>
      <c r="O3034" t="s">
        <v>78</v>
      </c>
      <c r="P3034" t="s">
        <v>783</v>
      </c>
      <c r="Q3034" t="s"/>
      <c r="R3034" t="s">
        <v>79</v>
      </c>
      <c r="S3034" t="s">
        <v>343</v>
      </c>
      <c r="T3034" t="s">
        <v>81</v>
      </c>
      <c r="U3034" t="s">
        <v>82</v>
      </c>
      <c r="V3034" t="s">
        <v>83</v>
      </c>
      <c r="W3034" t="s">
        <v>84</v>
      </c>
      <c r="X3034" t="s"/>
      <c r="Y3034" t="s">
        <v>85</v>
      </c>
      <c r="Z3034">
        <f>HYPERLINK("https://hotel-media.eclerx.com/savepage/tk_15468539390384152_sr_273.html","info")</f>
        <v/>
      </c>
      <c r="AA3034" t="n">
        <v>-10087199</v>
      </c>
      <c r="AB3034" t="s"/>
      <c r="AC3034" t="s"/>
      <c r="AD3034" t="s">
        <v>86</v>
      </c>
      <c r="AE3034" t="s"/>
      <c r="AF3034" t="s"/>
      <c r="AG3034" t="s"/>
      <c r="AH3034" t="s"/>
      <c r="AI3034" t="s"/>
      <c r="AJ3034" t="s"/>
      <c r="AK3034" t="s">
        <v>87</v>
      </c>
      <c r="AL3034" t="s"/>
      <c r="AM3034" t="s"/>
      <c r="AN3034" t="s">
        <v>87</v>
      </c>
      <c r="AO3034" t="s"/>
      <c r="AP3034" t="n">
        <v>137</v>
      </c>
      <c r="AQ3034" t="s">
        <v>88</v>
      </c>
      <c r="AR3034" t="s">
        <v>124</v>
      </c>
      <c r="AS3034" t="s"/>
      <c r="AT3034" t="s">
        <v>90</v>
      </c>
      <c r="AU3034" t="s"/>
      <c r="AV3034" t="s"/>
      <c r="AW3034" t="s"/>
      <c r="AX3034" t="s"/>
      <c r="AY3034" t="n">
        <v>10087199</v>
      </c>
      <c r="AZ3034" t="s">
        <v>91</v>
      </c>
      <c r="BA3034" t="s"/>
      <c r="BB3034" t="n">
        <v>97376</v>
      </c>
      <c r="BC3034" t="s"/>
      <c r="BD3034" t="s"/>
      <c r="BE3034" t="s"/>
      <c r="BF3034" t="s"/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92</v>
      </c>
    </row>
    <row r="3035" spans="1:70">
      <c r="A3035" t="s">
        <v>70</v>
      </c>
      <c r="B3035" t="s">
        <v>71</v>
      </c>
      <c r="C3035" t="s">
        <v>72</v>
      </c>
      <c r="D3035" t="n">
        <v>2</v>
      </c>
      <c r="E3035" t="s">
        <v>783</v>
      </c>
      <c r="F3035" t="n">
        <v>-1</v>
      </c>
      <c r="G3035" t="s">
        <v>74</v>
      </c>
      <c r="H3035" t="s">
        <v>75</v>
      </c>
      <c r="I3035" t="s"/>
      <c r="J3035" t="s">
        <v>74</v>
      </c>
      <c r="K3035" t="n">
        <v>69</v>
      </c>
      <c r="L3035" t="s">
        <v>76</v>
      </c>
      <c r="M3035" t="s"/>
      <c r="N3035" t="s">
        <v>128</v>
      </c>
      <c r="O3035" t="s">
        <v>78</v>
      </c>
      <c r="P3035" t="s">
        <v>783</v>
      </c>
      <c r="Q3035" t="s"/>
      <c r="R3035" t="s">
        <v>79</v>
      </c>
      <c r="S3035" t="s">
        <v>343</v>
      </c>
      <c r="T3035" t="s">
        <v>81</v>
      </c>
      <c r="U3035" t="s">
        <v>82</v>
      </c>
      <c r="V3035" t="s">
        <v>83</v>
      </c>
      <c r="W3035" t="s">
        <v>84</v>
      </c>
      <c r="X3035" t="s"/>
      <c r="Y3035" t="s">
        <v>85</v>
      </c>
      <c r="Z3035">
        <f>HYPERLINK("https://hotel-media.eclerx.com/savepage/tk_15468539390384152_sr_273.html","info")</f>
        <v/>
      </c>
      <c r="AA3035" t="n">
        <v>-10087199</v>
      </c>
      <c r="AB3035" t="s"/>
      <c r="AC3035" t="s"/>
      <c r="AD3035" t="s">
        <v>86</v>
      </c>
      <c r="AE3035" t="s"/>
      <c r="AF3035" t="s"/>
      <c r="AG3035" t="s"/>
      <c r="AH3035" t="s"/>
      <c r="AI3035" t="s"/>
      <c r="AJ3035" t="s"/>
      <c r="AK3035" t="s">
        <v>87</v>
      </c>
      <c r="AL3035" t="s"/>
      <c r="AM3035" t="s"/>
      <c r="AN3035" t="s">
        <v>87</v>
      </c>
      <c r="AO3035" t="s"/>
      <c r="AP3035" t="n">
        <v>137</v>
      </c>
      <c r="AQ3035" t="s">
        <v>88</v>
      </c>
      <c r="AR3035" t="s">
        <v>119</v>
      </c>
      <c r="AS3035" t="s"/>
      <c r="AT3035" t="s">
        <v>90</v>
      </c>
      <c r="AU3035" t="s"/>
      <c r="AV3035" t="s"/>
      <c r="AW3035" t="s"/>
      <c r="AX3035" t="s"/>
      <c r="AY3035" t="n">
        <v>10087199</v>
      </c>
      <c r="AZ3035" t="s">
        <v>91</v>
      </c>
      <c r="BA3035" t="s"/>
      <c r="BB3035" t="n">
        <v>97376</v>
      </c>
      <c r="BC3035" t="s"/>
      <c r="BD3035" t="s"/>
      <c r="BE3035" t="s"/>
      <c r="BF3035" t="s"/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92</v>
      </c>
    </row>
    <row r="3036" spans="1:70">
      <c r="A3036" t="s">
        <v>70</v>
      </c>
      <c r="B3036" t="s">
        <v>71</v>
      </c>
      <c r="C3036" t="s">
        <v>72</v>
      </c>
      <c r="D3036" t="n">
        <v>2</v>
      </c>
      <c r="E3036" t="s">
        <v>783</v>
      </c>
      <c r="F3036" t="n">
        <v>-1</v>
      </c>
      <c r="G3036" t="s">
        <v>74</v>
      </c>
      <c r="H3036" t="s">
        <v>75</v>
      </c>
      <c r="I3036" t="s"/>
      <c r="J3036" t="s">
        <v>74</v>
      </c>
      <c r="K3036" t="n">
        <v>69</v>
      </c>
      <c r="L3036" t="s">
        <v>76</v>
      </c>
      <c r="M3036" t="s"/>
      <c r="N3036" t="s">
        <v>137</v>
      </c>
      <c r="O3036" t="s">
        <v>78</v>
      </c>
      <c r="P3036" t="s">
        <v>783</v>
      </c>
      <c r="Q3036" t="s"/>
      <c r="R3036" t="s">
        <v>79</v>
      </c>
      <c r="S3036" t="s">
        <v>343</v>
      </c>
      <c r="T3036" t="s">
        <v>81</v>
      </c>
      <c r="U3036" t="s">
        <v>82</v>
      </c>
      <c r="V3036" t="s">
        <v>83</v>
      </c>
      <c r="W3036" t="s">
        <v>84</v>
      </c>
      <c r="X3036" t="s"/>
      <c r="Y3036" t="s">
        <v>85</v>
      </c>
      <c r="Z3036">
        <f>HYPERLINK("https://hotel-media.eclerx.com/savepage/tk_15468539390384152_sr_273.html","info")</f>
        <v/>
      </c>
      <c r="AA3036" t="n">
        <v>-10087199</v>
      </c>
      <c r="AB3036" t="s"/>
      <c r="AC3036" t="s"/>
      <c r="AD3036" t="s">
        <v>86</v>
      </c>
      <c r="AE3036" t="s"/>
      <c r="AF3036" t="s"/>
      <c r="AG3036" t="s"/>
      <c r="AH3036" t="s"/>
      <c r="AI3036" t="s"/>
      <c r="AJ3036" t="s"/>
      <c r="AK3036" t="s">
        <v>87</v>
      </c>
      <c r="AL3036" t="s"/>
      <c r="AM3036" t="s"/>
      <c r="AN3036" t="s">
        <v>87</v>
      </c>
      <c r="AO3036" t="s"/>
      <c r="AP3036" t="n">
        <v>137</v>
      </c>
      <c r="AQ3036" t="s">
        <v>88</v>
      </c>
      <c r="AR3036" t="s">
        <v>121</v>
      </c>
      <c r="AS3036" t="s"/>
      <c r="AT3036" t="s">
        <v>90</v>
      </c>
      <c r="AU3036" t="s"/>
      <c r="AV3036" t="s"/>
      <c r="AW3036" t="s"/>
      <c r="AX3036" t="s"/>
      <c r="AY3036" t="n">
        <v>10087199</v>
      </c>
      <c r="AZ3036" t="s">
        <v>91</v>
      </c>
      <c r="BA3036" t="s"/>
      <c r="BB3036" t="n">
        <v>97376</v>
      </c>
      <c r="BC3036" t="s"/>
      <c r="BD3036" t="s"/>
      <c r="BE3036" t="s"/>
      <c r="BF3036" t="s"/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92</v>
      </c>
    </row>
    <row r="3037" spans="1:70">
      <c r="A3037" t="s">
        <v>70</v>
      </c>
      <c r="B3037" t="s">
        <v>71</v>
      </c>
      <c r="C3037" t="s">
        <v>72</v>
      </c>
      <c r="D3037" t="n">
        <v>2</v>
      </c>
      <c r="E3037" t="s">
        <v>783</v>
      </c>
      <c r="F3037" t="n">
        <v>-1</v>
      </c>
      <c r="G3037" t="s">
        <v>74</v>
      </c>
      <c r="H3037" t="s">
        <v>75</v>
      </c>
      <c r="I3037" t="s"/>
      <c r="J3037" t="s">
        <v>74</v>
      </c>
      <c r="K3037" t="n">
        <v>72</v>
      </c>
      <c r="L3037" t="s">
        <v>76</v>
      </c>
      <c r="M3037" t="s"/>
      <c r="N3037" t="s">
        <v>125</v>
      </c>
      <c r="O3037" t="s">
        <v>78</v>
      </c>
      <c r="P3037" t="s">
        <v>783</v>
      </c>
      <c r="Q3037" t="s"/>
      <c r="R3037" t="s">
        <v>79</v>
      </c>
      <c r="S3037" t="s">
        <v>194</v>
      </c>
      <c r="T3037" t="s">
        <v>81</v>
      </c>
      <c r="U3037" t="s">
        <v>82</v>
      </c>
      <c r="V3037" t="s">
        <v>83</v>
      </c>
      <c r="W3037" t="s">
        <v>84</v>
      </c>
      <c r="X3037" t="s"/>
      <c r="Y3037" t="s">
        <v>85</v>
      </c>
      <c r="Z3037">
        <f>HYPERLINK("https://hotel-media.eclerx.com/savepage/tk_15468539390384152_sr_273.html","info")</f>
        <v/>
      </c>
      <c r="AA3037" t="n">
        <v>-10087199</v>
      </c>
      <c r="AB3037" t="s"/>
      <c r="AC3037" t="s"/>
      <c r="AD3037" t="s">
        <v>86</v>
      </c>
      <c r="AE3037" t="s"/>
      <c r="AF3037" t="s"/>
      <c r="AG3037" t="s"/>
      <c r="AH3037" t="s"/>
      <c r="AI3037" t="s"/>
      <c r="AJ3037" t="s"/>
      <c r="AK3037" t="s">
        <v>87</v>
      </c>
      <c r="AL3037" t="s"/>
      <c r="AM3037" t="s"/>
      <c r="AN3037" t="s">
        <v>87</v>
      </c>
      <c r="AO3037" t="s"/>
      <c r="AP3037" t="n">
        <v>137</v>
      </c>
      <c r="AQ3037" t="s">
        <v>88</v>
      </c>
      <c r="AR3037" t="s">
        <v>127</v>
      </c>
      <c r="AS3037" t="s"/>
      <c r="AT3037" t="s">
        <v>90</v>
      </c>
      <c r="AU3037" t="s"/>
      <c r="AV3037" t="s"/>
      <c r="AW3037" t="s"/>
      <c r="AX3037" t="s"/>
      <c r="AY3037" t="n">
        <v>10087199</v>
      </c>
      <c r="AZ3037" t="s">
        <v>91</v>
      </c>
      <c r="BA3037" t="s"/>
      <c r="BB3037" t="n">
        <v>97376</v>
      </c>
      <c r="BC3037" t="s"/>
      <c r="BD3037" t="s"/>
      <c r="BE3037" t="s"/>
      <c r="BF3037" t="s"/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92</v>
      </c>
    </row>
    <row r="3038" spans="1:70">
      <c r="A3038" t="s">
        <v>70</v>
      </c>
      <c r="B3038" t="s">
        <v>71</v>
      </c>
      <c r="C3038" t="s">
        <v>72</v>
      </c>
      <c r="D3038" t="n">
        <v>2</v>
      </c>
      <c r="E3038" t="s">
        <v>783</v>
      </c>
      <c r="F3038" t="n">
        <v>-1</v>
      </c>
      <c r="G3038" t="s">
        <v>74</v>
      </c>
      <c r="H3038" t="s">
        <v>75</v>
      </c>
      <c r="I3038" t="s"/>
      <c r="J3038" t="s">
        <v>74</v>
      </c>
      <c r="K3038" t="n">
        <v>78</v>
      </c>
      <c r="L3038" t="s">
        <v>76</v>
      </c>
      <c r="M3038" t="s"/>
      <c r="N3038" t="s">
        <v>344</v>
      </c>
      <c r="O3038" t="s">
        <v>78</v>
      </c>
      <c r="P3038" t="s">
        <v>783</v>
      </c>
      <c r="Q3038" t="s"/>
      <c r="R3038" t="s">
        <v>79</v>
      </c>
      <c r="S3038" t="s">
        <v>118</v>
      </c>
      <c r="T3038" t="s">
        <v>81</v>
      </c>
      <c r="U3038" t="s">
        <v>82</v>
      </c>
      <c r="V3038" t="s">
        <v>83</v>
      </c>
      <c r="W3038" t="s">
        <v>97</v>
      </c>
      <c r="X3038" t="s"/>
      <c r="Y3038" t="s">
        <v>85</v>
      </c>
      <c r="Z3038">
        <f>HYPERLINK("https://hotel-media.eclerx.com/savepage/tk_15468539390384152_sr_273.html","info")</f>
        <v/>
      </c>
      <c r="AA3038" t="n">
        <v>-10087199</v>
      </c>
      <c r="AB3038" t="s"/>
      <c r="AC3038" t="s"/>
      <c r="AD3038" t="s">
        <v>86</v>
      </c>
      <c r="AE3038" t="s"/>
      <c r="AF3038" t="s"/>
      <c r="AG3038" t="s"/>
      <c r="AH3038" t="s"/>
      <c r="AI3038" t="s"/>
      <c r="AJ3038" t="s"/>
      <c r="AK3038" t="s">
        <v>87</v>
      </c>
      <c r="AL3038" t="s"/>
      <c r="AM3038" t="s"/>
      <c r="AN3038" t="s">
        <v>87</v>
      </c>
      <c r="AO3038" t="s"/>
      <c r="AP3038" t="n">
        <v>137</v>
      </c>
      <c r="AQ3038" t="s">
        <v>88</v>
      </c>
      <c r="AR3038" t="s">
        <v>89</v>
      </c>
      <c r="AS3038" t="s"/>
      <c r="AT3038" t="s">
        <v>90</v>
      </c>
      <c r="AU3038" t="s"/>
      <c r="AV3038" t="s"/>
      <c r="AW3038" t="s"/>
      <c r="AX3038" t="s"/>
      <c r="AY3038" t="n">
        <v>10087199</v>
      </c>
      <c r="AZ3038" t="s">
        <v>91</v>
      </c>
      <c r="BA3038" t="s"/>
      <c r="BB3038" t="n">
        <v>97376</v>
      </c>
      <c r="BC3038" t="s"/>
      <c r="BD3038" t="s"/>
      <c r="BE3038" t="s"/>
      <c r="BF3038" t="s"/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92</v>
      </c>
    </row>
    <row r="3039" spans="1:70">
      <c r="A3039" t="s">
        <v>70</v>
      </c>
      <c r="B3039" t="s">
        <v>71</v>
      </c>
      <c r="C3039" t="s">
        <v>72</v>
      </c>
      <c r="D3039" t="n">
        <v>2</v>
      </c>
      <c r="E3039" t="s">
        <v>783</v>
      </c>
      <c r="F3039" t="n">
        <v>-1</v>
      </c>
      <c r="G3039" t="s">
        <v>74</v>
      </c>
      <c r="H3039" t="s">
        <v>75</v>
      </c>
      <c r="I3039" t="s"/>
      <c r="J3039" t="s">
        <v>74</v>
      </c>
      <c r="K3039" t="n">
        <v>78</v>
      </c>
      <c r="L3039" t="s">
        <v>76</v>
      </c>
      <c r="M3039" t="s"/>
      <c r="N3039" t="s">
        <v>344</v>
      </c>
      <c r="O3039" t="s">
        <v>78</v>
      </c>
      <c r="P3039" t="s">
        <v>783</v>
      </c>
      <c r="Q3039" t="s"/>
      <c r="R3039" t="s">
        <v>79</v>
      </c>
      <c r="S3039" t="s">
        <v>118</v>
      </c>
      <c r="T3039" t="s">
        <v>81</v>
      </c>
      <c r="U3039" t="s">
        <v>82</v>
      </c>
      <c r="V3039" t="s">
        <v>83</v>
      </c>
      <c r="W3039" t="s">
        <v>97</v>
      </c>
      <c r="X3039" t="s"/>
      <c r="Y3039" t="s">
        <v>85</v>
      </c>
      <c r="Z3039">
        <f>HYPERLINK("https://hotel-media.eclerx.com/savepage/tk_15468539390384152_sr_273.html","info")</f>
        <v/>
      </c>
      <c r="AA3039" t="n">
        <v>-10087199</v>
      </c>
      <c r="AB3039" t="s"/>
      <c r="AC3039" t="s"/>
      <c r="AD3039" t="s">
        <v>86</v>
      </c>
      <c r="AE3039" t="s"/>
      <c r="AF3039" t="s"/>
      <c r="AG3039" t="s"/>
      <c r="AH3039" t="s"/>
      <c r="AI3039" t="s"/>
      <c r="AJ3039" t="s"/>
      <c r="AK3039" t="s">
        <v>87</v>
      </c>
      <c r="AL3039" t="s"/>
      <c r="AM3039" t="s"/>
      <c r="AN3039" t="s">
        <v>87</v>
      </c>
      <c r="AO3039" t="s"/>
      <c r="AP3039" t="n">
        <v>137</v>
      </c>
      <c r="AQ3039" t="s">
        <v>88</v>
      </c>
      <c r="AR3039" t="s">
        <v>114</v>
      </c>
      <c r="AS3039" t="s"/>
      <c r="AT3039" t="s">
        <v>90</v>
      </c>
      <c r="AU3039" t="s"/>
      <c r="AV3039" t="s"/>
      <c r="AW3039" t="s"/>
      <c r="AX3039" t="s"/>
      <c r="AY3039" t="n">
        <v>10087199</v>
      </c>
      <c r="AZ3039" t="s">
        <v>91</v>
      </c>
      <c r="BA3039" t="s"/>
      <c r="BB3039" t="n">
        <v>97376</v>
      </c>
      <c r="BC3039" t="s"/>
      <c r="BD3039" t="s"/>
      <c r="BE3039" t="s"/>
      <c r="BF3039" t="s"/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92</v>
      </c>
    </row>
    <row r="3040" spans="1:70">
      <c r="A3040" t="s">
        <v>70</v>
      </c>
      <c r="B3040" t="s">
        <v>71</v>
      </c>
      <c r="C3040" t="s">
        <v>72</v>
      </c>
      <c r="D3040" t="n">
        <v>2</v>
      </c>
      <c r="E3040" t="s">
        <v>783</v>
      </c>
      <c r="F3040" t="n">
        <v>-1</v>
      </c>
      <c r="G3040" t="s">
        <v>74</v>
      </c>
      <c r="H3040" t="s">
        <v>75</v>
      </c>
      <c r="I3040" t="s"/>
      <c r="J3040" t="s">
        <v>74</v>
      </c>
      <c r="K3040" t="n">
        <v>92</v>
      </c>
      <c r="L3040" t="s">
        <v>76</v>
      </c>
      <c r="M3040" t="s"/>
      <c r="N3040" t="s">
        <v>792</v>
      </c>
      <c r="O3040" t="s">
        <v>78</v>
      </c>
      <c r="P3040" t="s">
        <v>783</v>
      </c>
      <c r="Q3040" t="s"/>
      <c r="R3040" t="s">
        <v>79</v>
      </c>
      <c r="S3040" t="s">
        <v>136</v>
      </c>
      <c r="T3040" t="s">
        <v>81</v>
      </c>
      <c r="U3040" t="s">
        <v>82</v>
      </c>
      <c r="V3040" t="s">
        <v>83</v>
      </c>
      <c r="W3040" t="s">
        <v>97</v>
      </c>
      <c r="X3040" t="s"/>
      <c r="Y3040" t="s">
        <v>85</v>
      </c>
      <c r="Z3040">
        <f>HYPERLINK("https://hotel-media.eclerx.com/savepage/tk_15468539390384152_sr_273.html","info")</f>
        <v/>
      </c>
      <c r="AA3040" t="n">
        <v>-10087199</v>
      </c>
      <c r="AB3040" t="s"/>
      <c r="AC3040" t="s"/>
      <c r="AD3040" t="s">
        <v>86</v>
      </c>
      <c r="AE3040" t="s"/>
      <c r="AF3040" t="s"/>
      <c r="AG3040" t="s"/>
      <c r="AH3040" t="s"/>
      <c r="AI3040" t="s"/>
      <c r="AJ3040" t="s"/>
      <c r="AK3040" t="s">
        <v>87</v>
      </c>
      <c r="AL3040" t="s"/>
      <c r="AM3040" t="s"/>
      <c r="AN3040" t="s">
        <v>87</v>
      </c>
      <c r="AO3040" t="s"/>
      <c r="AP3040" t="n">
        <v>137</v>
      </c>
      <c r="AQ3040" t="s">
        <v>88</v>
      </c>
      <c r="AR3040" t="s">
        <v>89</v>
      </c>
      <c r="AS3040" t="s"/>
      <c r="AT3040" t="s">
        <v>90</v>
      </c>
      <c r="AU3040" t="s"/>
      <c r="AV3040" t="s"/>
      <c r="AW3040" t="s"/>
      <c r="AX3040" t="s"/>
      <c r="AY3040" t="n">
        <v>10087199</v>
      </c>
      <c r="AZ3040" t="s">
        <v>91</v>
      </c>
      <c r="BA3040" t="s"/>
      <c r="BB3040" t="n">
        <v>97376</v>
      </c>
      <c r="BC3040" t="s"/>
      <c r="BD3040" t="s"/>
      <c r="BE3040" t="s"/>
      <c r="BF3040" t="s"/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92</v>
      </c>
    </row>
    <row r="3041" spans="1:70">
      <c r="A3041" t="s">
        <v>70</v>
      </c>
      <c r="B3041" t="s">
        <v>71</v>
      </c>
      <c r="C3041" t="s">
        <v>72</v>
      </c>
      <c r="D3041" t="n">
        <v>2</v>
      </c>
      <c r="E3041" t="s">
        <v>783</v>
      </c>
      <c r="F3041" t="n">
        <v>-1</v>
      </c>
      <c r="G3041" t="s">
        <v>74</v>
      </c>
      <c r="H3041" t="s">
        <v>75</v>
      </c>
      <c r="I3041" t="s"/>
      <c r="J3041" t="s">
        <v>74</v>
      </c>
      <c r="K3041" t="n">
        <v>93</v>
      </c>
      <c r="L3041" t="s">
        <v>76</v>
      </c>
      <c r="M3041" t="s"/>
      <c r="N3041" t="s">
        <v>346</v>
      </c>
      <c r="O3041" t="s">
        <v>78</v>
      </c>
      <c r="P3041" t="s">
        <v>783</v>
      </c>
      <c r="Q3041" t="s"/>
      <c r="R3041" t="s">
        <v>79</v>
      </c>
      <c r="S3041" t="s">
        <v>139</v>
      </c>
      <c r="T3041" t="s">
        <v>81</v>
      </c>
      <c r="U3041" t="s">
        <v>82</v>
      </c>
      <c r="V3041" t="s">
        <v>83</v>
      </c>
      <c r="W3041" t="s">
        <v>97</v>
      </c>
      <c r="X3041" t="s"/>
      <c r="Y3041" t="s">
        <v>85</v>
      </c>
      <c r="Z3041">
        <f>HYPERLINK("https://hotel-media.eclerx.com/savepage/tk_15468539390384152_sr_273.html","info")</f>
        <v/>
      </c>
      <c r="AA3041" t="n">
        <v>-10087199</v>
      </c>
      <c r="AB3041" t="s"/>
      <c r="AC3041" t="s"/>
      <c r="AD3041" t="s">
        <v>86</v>
      </c>
      <c r="AE3041" t="s"/>
      <c r="AF3041" t="s"/>
      <c r="AG3041" t="s"/>
      <c r="AH3041" t="s"/>
      <c r="AI3041" t="s"/>
      <c r="AJ3041" t="s"/>
      <c r="AK3041" t="s">
        <v>87</v>
      </c>
      <c r="AL3041" t="s"/>
      <c r="AM3041" t="s"/>
      <c r="AN3041" t="s">
        <v>87</v>
      </c>
      <c r="AO3041" t="s"/>
      <c r="AP3041" t="n">
        <v>137</v>
      </c>
      <c r="AQ3041" t="s">
        <v>88</v>
      </c>
      <c r="AR3041" t="s">
        <v>89</v>
      </c>
      <c r="AS3041" t="s"/>
      <c r="AT3041" t="s">
        <v>90</v>
      </c>
      <c r="AU3041" t="s"/>
      <c r="AV3041" t="s"/>
      <c r="AW3041" t="s"/>
      <c r="AX3041" t="s"/>
      <c r="AY3041" t="n">
        <v>10087199</v>
      </c>
      <c r="AZ3041" t="s">
        <v>91</v>
      </c>
      <c r="BA3041" t="s"/>
      <c r="BB3041" t="n">
        <v>97376</v>
      </c>
      <c r="BC3041" t="s"/>
      <c r="BD3041" t="s"/>
      <c r="BE3041" t="s"/>
      <c r="BF3041" t="s"/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92</v>
      </c>
    </row>
    <row r="3042" spans="1:70">
      <c r="A3042" t="s">
        <v>70</v>
      </c>
      <c r="B3042" t="s">
        <v>71</v>
      </c>
      <c r="C3042" t="s">
        <v>72</v>
      </c>
      <c r="D3042" t="n">
        <v>2</v>
      </c>
      <c r="E3042" t="s">
        <v>783</v>
      </c>
      <c r="F3042" t="n">
        <v>-1</v>
      </c>
      <c r="G3042" t="s">
        <v>74</v>
      </c>
      <c r="H3042" t="s">
        <v>75</v>
      </c>
      <c r="I3042" t="s"/>
      <c r="J3042" t="s">
        <v>74</v>
      </c>
      <c r="K3042" t="n">
        <v>93</v>
      </c>
      <c r="L3042" t="s">
        <v>76</v>
      </c>
      <c r="M3042" t="s"/>
      <c r="N3042" t="s">
        <v>346</v>
      </c>
      <c r="O3042" t="s">
        <v>78</v>
      </c>
      <c r="P3042" t="s">
        <v>783</v>
      </c>
      <c r="Q3042" t="s"/>
      <c r="R3042" t="s">
        <v>79</v>
      </c>
      <c r="S3042" t="s">
        <v>139</v>
      </c>
      <c r="T3042" t="s">
        <v>81</v>
      </c>
      <c r="U3042" t="s">
        <v>82</v>
      </c>
      <c r="V3042" t="s">
        <v>83</v>
      </c>
      <c r="W3042" t="s">
        <v>97</v>
      </c>
      <c r="X3042" t="s"/>
      <c r="Y3042" t="s">
        <v>85</v>
      </c>
      <c r="Z3042">
        <f>HYPERLINK("https://hotel-media.eclerx.com/savepage/tk_15468539390384152_sr_273.html","info")</f>
        <v/>
      </c>
      <c r="AA3042" t="n">
        <v>-10087199</v>
      </c>
      <c r="AB3042" t="s"/>
      <c r="AC3042" t="s"/>
      <c r="AD3042" t="s">
        <v>86</v>
      </c>
      <c r="AE3042" t="s"/>
      <c r="AF3042" t="s"/>
      <c r="AG3042" t="s"/>
      <c r="AH3042" t="s"/>
      <c r="AI3042" t="s"/>
      <c r="AJ3042" t="s"/>
      <c r="AK3042" t="s">
        <v>87</v>
      </c>
      <c r="AL3042" t="s"/>
      <c r="AM3042" t="s"/>
      <c r="AN3042" t="s">
        <v>87</v>
      </c>
      <c r="AO3042" t="s"/>
      <c r="AP3042" t="n">
        <v>137</v>
      </c>
      <c r="AQ3042" t="s">
        <v>88</v>
      </c>
      <c r="AR3042" t="s">
        <v>114</v>
      </c>
      <c r="AS3042" t="s"/>
      <c r="AT3042" t="s">
        <v>90</v>
      </c>
      <c r="AU3042" t="s"/>
      <c r="AV3042" t="s"/>
      <c r="AW3042" t="s"/>
      <c r="AX3042" t="s"/>
      <c r="AY3042" t="n">
        <v>10087199</v>
      </c>
      <c r="AZ3042" t="s">
        <v>91</v>
      </c>
      <c r="BA3042" t="s"/>
      <c r="BB3042" t="n">
        <v>97376</v>
      </c>
      <c r="BC3042" t="s"/>
      <c r="BD3042" t="s"/>
      <c r="BE3042" t="s"/>
      <c r="BF3042" t="s"/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92</v>
      </c>
    </row>
    <row r="3043" spans="1:70">
      <c r="A3043" t="s">
        <v>70</v>
      </c>
      <c r="B3043" t="s">
        <v>71</v>
      </c>
      <c r="C3043" t="s">
        <v>72</v>
      </c>
      <c r="D3043" t="n">
        <v>2</v>
      </c>
      <c r="E3043" t="s">
        <v>793</v>
      </c>
      <c r="F3043" t="n">
        <v>-1</v>
      </c>
      <c r="G3043" t="s">
        <v>74</v>
      </c>
      <c r="H3043" t="s">
        <v>75</v>
      </c>
      <c r="I3043" t="s"/>
      <c r="J3043" t="s">
        <v>74</v>
      </c>
      <c r="K3043" t="n">
        <v>166</v>
      </c>
      <c r="L3043" t="s">
        <v>76</v>
      </c>
      <c r="M3043" t="s"/>
      <c r="N3043" t="s">
        <v>128</v>
      </c>
      <c r="O3043" t="s">
        <v>78</v>
      </c>
      <c r="P3043" t="s">
        <v>793</v>
      </c>
      <c r="Q3043" t="s"/>
      <c r="R3043" t="s">
        <v>220</v>
      </c>
      <c r="S3043" t="s">
        <v>216</v>
      </c>
      <c r="T3043" t="s">
        <v>81</v>
      </c>
      <c r="U3043" t="s">
        <v>82</v>
      </c>
      <c r="V3043" t="s">
        <v>83</v>
      </c>
      <c r="W3043" t="s">
        <v>84</v>
      </c>
      <c r="X3043" t="s"/>
      <c r="Y3043" t="s">
        <v>85</v>
      </c>
      <c r="Z3043">
        <f>HYPERLINK("https://hotel-media.eclerx.com/savepage/tk_154685363520541_sr_273.html","info")</f>
        <v/>
      </c>
      <c r="AA3043" t="n">
        <v>-2311835</v>
      </c>
      <c r="AB3043" t="s"/>
      <c r="AC3043" t="s"/>
      <c r="AD3043" t="s">
        <v>86</v>
      </c>
      <c r="AE3043" t="s"/>
      <c r="AF3043" t="s"/>
      <c r="AG3043" t="s"/>
      <c r="AH3043" t="s"/>
      <c r="AI3043" t="s"/>
      <c r="AJ3043" t="s"/>
      <c r="AK3043" t="s">
        <v>87</v>
      </c>
      <c r="AL3043" t="s"/>
      <c r="AM3043" t="s"/>
      <c r="AN3043" t="s">
        <v>87</v>
      </c>
      <c r="AO3043" t="s"/>
      <c r="AP3043" t="n">
        <v>1</v>
      </c>
      <c r="AQ3043" t="s">
        <v>88</v>
      </c>
      <c r="AR3043" t="s">
        <v>119</v>
      </c>
      <c r="AS3043" t="s"/>
      <c r="AT3043" t="s">
        <v>90</v>
      </c>
      <c r="AU3043" t="s"/>
      <c r="AV3043" t="s"/>
      <c r="AW3043" t="s"/>
      <c r="AX3043" t="s"/>
      <c r="AY3043" t="n">
        <v>2311835</v>
      </c>
      <c r="AZ3043" t="s">
        <v>794</v>
      </c>
      <c r="BA3043" t="s"/>
      <c r="BB3043" t="n">
        <v>61391</v>
      </c>
      <c r="BC3043" t="n">
        <v>53.555479</v>
      </c>
      <c r="BD3043" t="n">
        <v>53.555479</v>
      </c>
      <c r="BE3043" t="s"/>
      <c r="BF3043" t="s"/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92</v>
      </c>
    </row>
    <row r="3044" spans="1:70">
      <c r="A3044" t="s">
        <v>70</v>
      </c>
      <c r="B3044" t="s">
        <v>71</v>
      </c>
      <c r="C3044" t="s">
        <v>72</v>
      </c>
      <c r="D3044" t="n">
        <v>2</v>
      </c>
      <c r="E3044" t="s">
        <v>793</v>
      </c>
      <c r="F3044" t="n">
        <v>-1</v>
      </c>
      <c r="G3044" t="s">
        <v>74</v>
      </c>
      <c r="H3044" t="s">
        <v>75</v>
      </c>
      <c r="I3044" t="s"/>
      <c r="J3044" t="s">
        <v>74</v>
      </c>
      <c r="K3044" t="n">
        <v>166</v>
      </c>
      <c r="L3044" t="s">
        <v>76</v>
      </c>
      <c r="M3044" t="s"/>
      <c r="N3044" t="s">
        <v>137</v>
      </c>
      <c r="O3044" t="s">
        <v>78</v>
      </c>
      <c r="P3044" t="s">
        <v>793</v>
      </c>
      <c r="Q3044" t="s"/>
      <c r="R3044" t="s">
        <v>220</v>
      </c>
      <c r="S3044" t="s">
        <v>216</v>
      </c>
      <c r="T3044" t="s">
        <v>81</v>
      </c>
      <c r="U3044" t="s">
        <v>82</v>
      </c>
      <c r="V3044" t="s">
        <v>83</v>
      </c>
      <c r="W3044" t="s">
        <v>84</v>
      </c>
      <c r="X3044" t="s"/>
      <c r="Y3044" t="s">
        <v>85</v>
      </c>
      <c r="Z3044">
        <f>HYPERLINK("https://hotel-media.eclerx.com/savepage/tk_154685363520541_sr_273.html","info")</f>
        <v/>
      </c>
      <c r="AA3044" t="n">
        <v>-2311835</v>
      </c>
      <c r="AB3044" t="s"/>
      <c r="AC3044" t="s"/>
      <c r="AD3044" t="s">
        <v>86</v>
      </c>
      <c r="AE3044" t="s"/>
      <c r="AF3044" t="s"/>
      <c r="AG3044" t="s"/>
      <c r="AH3044" t="s"/>
      <c r="AI3044" t="s"/>
      <c r="AJ3044" t="s"/>
      <c r="AK3044" t="s">
        <v>87</v>
      </c>
      <c r="AL3044" t="s"/>
      <c r="AM3044" t="s"/>
      <c r="AN3044" t="s">
        <v>87</v>
      </c>
      <c r="AO3044" t="s"/>
      <c r="AP3044" t="n">
        <v>1</v>
      </c>
      <c r="AQ3044" t="s">
        <v>88</v>
      </c>
      <c r="AR3044" t="s">
        <v>121</v>
      </c>
      <c r="AS3044" t="s"/>
      <c r="AT3044" t="s">
        <v>90</v>
      </c>
      <c r="AU3044" t="s"/>
      <c r="AV3044" t="s"/>
      <c r="AW3044" t="s"/>
      <c r="AX3044" t="s"/>
      <c r="AY3044" t="n">
        <v>2311835</v>
      </c>
      <c r="AZ3044" t="s">
        <v>794</v>
      </c>
      <c r="BA3044" t="s"/>
      <c r="BB3044" t="n">
        <v>61391</v>
      </c>
      <c r="BC3044" t="n">
        <v>53.555479</v>
      </c>
      <c r="BD3044" t="n">
        <v>53.555479</v>
      </c>
      <c r="BE3044" t="s"/>
      <c r="BF3044" t="s"/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92</v>
      </c>
    </row>
    <row r="3045" spans="1:70">
      <c r="A3045" t="s">
        <v>70</v>
      </c>
      <c r="B3045" t="s">
        <v>71</v>
      </c>
      <c r="C3045" t="s">
        <v>72</v>
      </c>
      <c r="D3045" t="n">
        <v>2</v>
      </c>
      <c r="E3045" t="s">
        <v>793</v>
      </c>
      <c r="F3045" t="n">
        <v>-1</v>
      </c>
      <c r="G3045" t="s">
        <v>74</v>
      </c>
      <c r="H3045" t="s">
        <v>75</v>
      </c>
      <c r="I3045" t="s"/>
      <c r="J3045" t="s">
        <v>74</v>
      </c>
      <c r="K3045" t="n">
        <v>166</v>
      </c>
      <c r="L3045" t="s">
        <v>76</v>
      </c>
      <c r="M3045" t="s"/>
      <c r="N3045" t="s">
        <v>795</v>
      </c>
      <c r="O3045" t="s">
        <v>78</v>
      </c>
      <c r="P3045" t="s">
        <v>793</v>
      </c>
      <c r="Q3045" t="s"/>
      <c r="R3045" t="s">
        <v>220</v>
      </c>
      <c r="S3045" t="s">
        <v>216</v>
      </c>
      <c r="T3045" t="s">
        <v>81</v>
      </c>
      <c r="U3045" t="s">
        <v>82</v>
      </c>
      <c r="V3045" t="s">
        <v>83</v>
      </c>
      <c r="W3045" t="s">
        <v>84</v>
      </c>
      <c r="X3045" t="s"/>
      <c r="Y3045" t="s">
        <v>85</v>
      </c>
      <c r="Z3045">
        <f>HYPERLINK("https://hotel-media.eclerx.com/savepage/tk_154685363520541_sr_273.html","info")</f>
        <v/>
      </c>
      <c r="AA3045" t="n">
        <v>-2311835</v>
      </c>
      <c r="AB3045" t="s"/>
      <c r="AC3045" t="s"/>
      <c r="AD3045" t="s">
        <v>86</v>
      </c>
      <c r="AE3045" t="s"/>
      <c r="AF3045" t="s"/>
      <c r="AG3045" t="s"/>
      <c r="AH3045" t="s"/>
      <c r="AI3045" t="s"/>
      <c r="AJ3045" t="s"/>
      <c r="AK3045" t="s">
        <v>87</v>
      </c>
      <c r="AL3045" t="s"/>
      <c r="AM3045" t="s"/>
      <c r="AN3045" t="s">
        <v>87</v>
      </c>
      <c r="AO3045" t="s"/>
      <c r="AP3045" t="n">
        <v>1</v>
      </c>
      <c r="AQ3045" t="s">
        <v>88</v>
      </c>
      <c r="AR3045" t="s">
        <v>123</v>
      </c>
      <c r="AS3045" t="s"/>
      <c r="AT3045" t="s">
        <v>90</v>
      </c>
      <c r="AU3045" t="s"/>
      <c r="AV3045" t="s"/>
      <c r="AW3045" t="s"/>
      <c r="AX3045" t="s"/>
      <c r="AY3045" t="n">
        <v>2311835</v>
      </c>
      <c r="AZ3045" t="s">
        <v>794</v>
      </c>
      <c r="BA3045" t="s"/>
      <c r="BB3045" t="n">
        <v>61391</v>
      </c>
      <c r="BC3045" t="n">
        <v>53.555479</v>
      </c>
      <c r="BD3045" t="n">
        <v>53.555479</v>
      </c>
      <c r="BE3045" t="s"/>
      <c r="BF3045" t="s"/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92</v>
      </c>
    </row>
    <row r="3046" spans="1:70">
      <c r="A3046" t="s">
        <v>70</v>
      </c>
      <c r="B3046" t="s">
        <v>71</v>
      </c>
      <c r="C3046" t="s">
        <v>72</v>
      </c>
      <c r="D3046" t="n">
        <v>2</v>
      </c>
      <c r="E3046" t="s">
        <v>793</v>
      </c>
      <c r="F3046" t="n">
        <v>-1</v>
      </c>
      <c r="G3046" t="s">
        <v>74</v>
      </c>
      <c r="H3046" t="s">
        <v>75</v>
      </c>
      <c r="I3046" t="s"/>
      <c r="J3046" t="s">
        <v>74</v>
      </c>
      <c r="K3046" t="n">
        <v>166</v>
      </c>
      <c r="L3046" t="s">
        <v>76</v>
      </c>
      <c r="M3046" t="s"/>
      <c r="N3046" t="s">
        <v>128</v>
      </c>
      <c r="O3046" t="s">
        <v>78</v>
      </c>
      <c r="P3046" t="s">
        <v>793</v>
      </c>
      <c r="Q3046" t="s"/>
      <c r="R3046" t="s">
        <v>220</v>
      </c>
      <c r="S3046" t="s">
        <v>216</v>
      </c>
      <c r="T3046" t="s">
        <v>81</v>
      </c>
      <c r="U3046" t="s">
        <v>82</v>
      </c>
      <c r="V3046" t="s">
        <v>83</v>
      </c>
      <c r="W3046" t="s">
        <v>84</v>
      </c>
      <c r="X3046" t="s"/>
      <c r="Y3046" t="s">
        <v>85</v>
      </c>
      <c r="Z3046">
        <f>HYPERLINK("https://hotel-media.eclerx.com/savepage/tk_154685363520541_sr_273.html","info")</f>
        <v/>
      </c>
      <c r="AA3046" t="n">
        <v>-2311835</v>
      </c>
      <c r="AB3046" t="s"/>
      <c r="AC3046" t="s"/>
      <c r="AD3046" t="s">
        <v>86</v>
      </c>
      <c r="AE3046" t="s"/>
      <c r="AF3046" t="s"/>
      <c r="AG3046" t="s"/>
      <c r="AH3046" t="s"/>
      <c r="AI3046" t="s"/>
      <c r="AJ3046" t="s"/>
      <c r="AK3046" t="s">
        <v>87</v>
      </c>
      <c r="AL3046" t="s"/>
      <c r="AM3046" t="s"/>
      <c r="AN3046" t="s">
        <v>87</v>
      </c>
      <c r="AO3046" t="s"/>
      <c r="AP3046" t="n">
        <v>1</v>
      </c>
      <c r="AQ3046" t="s">
        <v>88</v>
      </c>
      <c r="AR3046" t="s">
        <v>124</v>
      </c>
      <c r="AS3046" t="s"/>
      <c r="AT3046" t="s">
        <v>90</v>
      </c>
      <c r="AU3046" t="s"/>
      <c r="AV3046" t="s"/>
      <c r="AW3046" t="s"/>
      <c r="AX3046" t="s"/>
      <c r="AY3046" t="n">
        <v>2311835</v>
      </c>
      <c r="AZ3046" t="s">
        <v>794</v>
      </c>
      <c r="BA3046" t="s"/>
      <c r="BB3046" t="n">
        <v>61391</v>
      </c>
      <c r="BC3046" t="n">
        <v>53.555479</v>
      </c>
      <c r="BD3046" t="n">
        <v>53.555479</v>
      </c>
      <c r="BE3046" t="s"/>
      <c r="BF3046" t="s"/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92</v>
      </c>
    </row>
    <row r="3047" spans="1:70">
      <c r="A3047" t="s">
        <v>70</v>
      </c>
      <c r="B3047" t="s">
        <v>71</v>
      </c>
      <c r="C3047" t="s">
        <v>72</v>
      </c>
      <c r="D3047" t="n">
        <v>2</v>
      </c>
      <c r="E3047" t="s">
        <v>793</v>
      </c>
      <c r="F3047" t="n">
        <v>-1</v>
      </c>
      <c r="G3047" t="s">
        <v>74</v>
      </c>
      <c r="H3047" t="s">
        <v>75</v>
      </c>
      <c r="I3047" t="s"/>
      <c r="J3047" t="s">
        <v>74</v>
      </c>
      <c r="K3047" t="n">
        <v>233</v>
      </c>
      <c r="L3047" t="s">
        <v>76</v>
      </c>
      <c r="M3047" t="s"/>
      <c r="N3047" t="s">
        <v>795</v>
      </c>
      <c r="O3047" t="s">
        <v>78</v>
      </c>
      <c r="P3047" t="s">
        <v>793</v>
      </c>
      <c r="Q3047" t="s"/>
      <c r="R3047" t="s">
        <v>220</v>
      </c>
      <c r="S3047" t="s">
        <v>372</v>
      </c>
      <c r="T3047" t="s">
        <v>81</v>
      </c>
      <c r="U3047" t="s">
        <v>82</v>
      </c>
      <c r="V3047" t="s">
        <v>83</v>
      </c>
      <c r="W3047" t="s">
        <v>84</v>
      </c>
      <c r="X3047" t="s"/>
      <c r="Y3047" t="s">
        <v>85</v>
      </c>
      <c r="Z3047">
        <f>HYPERLINK("https://hotel-media.eclerx.com/savepage/tk_154685363520541_sr_273.html","info")</f>
        <v/>
      </c>
      <c r="AA3047" t="n">
        <v>-2311835</v>
      </c>
      <c r="AB3047" t="s"/>
      <c r="AC3047" t="s"/>
      <c r="AD3047" t="s">
        <v>86</v>
      </c>
      <c r="AE3047" t="s"/>
      <c r="AF3047" t="s"/>
      <c r="AG3047" t="s"/>
      <c r="AH3047" t="s"/>
      <c r="AI3047" t="s"/>
      <c r="AJ3047" t="s"/>
      <c r="AK3047" t="s">
        <v>87</v>
      </c>
      <c r="AL3047" t="s"/>
      <c r="AM3047" t="s"/>
      <c r="AN3047" t="s">
        <v>87</v>
      </c>
      <c r="AO3047" t="s"/>
      <c r="AP3047" t="n">
        <v>1</v>
      </c>
      <c r="AQ3047" t="s">
        <v>88</v>
      </c>
      <c r="AR3047" t="s">
        <v>123</v>
      </c>
      <c r="AS3047" t="s"/>
      <c r="AT3047" t="s">
        <v>90</v>
      </c>
      <c r="AU3047" t="s"/>
      <c r="AV3047" t="s"/>
      <c r="AW3047" t="s"/>
      <c r="AX3047" t="s"/>
      <c r="AY3047" t="n">
        <v>2311835</v>
      </c>
      <c r="AZ3047" t="s">
        <v>794</v>
      </c>
      <c r="BA3047" t="s"/>
      <c r="BB3047" t="n">
        <v>61391</v>
      </c>
      <c r="BC3047" t="n">
        <v>53.555479</v>
      </c>
      <c r="BD3047" t="n">
        <v>53.555479</v>
      </c>
      <c r="BE3047" t="s"/>
      <c r="BF3047" t="s"/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92</v>
      </c>
    </row>
    <row r="3048" spans="1:70">
      <c r="A3048" t="s">
        <v>70</v>
      </c>
      <c r="B3048" t="s">
        <v>71</v>
      </c>
      <c r="C3048" t="s">
        <v>72</v>
      </c>
      <c r="D3048" t="n">
        <v>2</v>
      </c>
      <c r="E3048" t="s">
        <v>796</v>
      </c>
      <c r="F3048" t="n">
        <v>-1</v>
      </c>
      <c r="G3048" t="s">
        <v>74</v>
      </c>
      <c r="H3048" t="s">
        <v>75</v>
      </c>
      <c r="I3048" t="s"/>
      <c r="J3048" t="s">
        <v>74</v>
      </c>
      <c r="K3048" t="n">
        <v>84</v>
      </c>
      <c r="L3048" t="s">
        <v>76</v>
      </c>
      <c r="M3048" t="s"/>
      <c r="N3048" t="s">
        <v>797</v>
      </c>
      <c r="O3048" t="s">
        <v>78</v>
      </c>
      <c r="P3048" t="s">
        <v>796</v>
      </c>
      <c r="Q3048" t="s"/>
      <c r="R3048" t="s">
        <v>95</v>
      </c>
      <c r="S3048" t="s">
        <v>247</v>
      </c>
      <c r="T3048" t="s">
        <v>81</v>
      </c>
      <c r="U3048" t="s">
        <v>82</v>
      </c>
      <c r="V3048" t="s">
        <v>83</v>
      </c>
      <c r="W3048" t="s">
        <v>97</v>
      </c>
      <c r="X3048" t="s"/>
      <c r="Y3048" t="s">
        <v>85</v>
      </c>
      <c r="Z3048">
        <f>HYPERLINK("https://hotel-media.eclerx.com/savepage/tk_15468539003648157_sr_273.html","info")</f>
        <v/>
      </c>
      <c r="AA3048" t="n">
        <v>-2311919</v>
      </c>
      <c r="AB3048" t="s"/>
      <c r="AC3048" t="s"/>
      <c r="AD3048" t="s">
        <v>86</v>
      </c>
      <c r="AE3048" t="s"/>
      <c r="AF3048" t="s"/>
      <c r="AG3048" t="s"/>
      <c r="AH3048" t="s"/>
      <c r="AI3048" t="s"/>
      <c r="AJ3048" t="s"/>
      <c r="AK3048" t="s">
        <v>87</v>
      </c>
      <c r="AL3048" t="s"/>
      <c r="AM3048" t="s"/>
      <c r="AN3048" t="s">
        <v>87</v>
      </c>
      <c r="AO3048" t="s"/>
      <c r="AP3048" t="n">
        <v>123</v>
      </c>
      <c r="AQ3048" t="s">
        <v>88</v>
      </c>
      <c r="AR3048" t="s">
        <v>89</v>
      </c>
      <c r="AS3048" t="s"/>
      <c r="AT3048" t="s">
        <v>90</v>
      </c>
      <c r="AU3048" t="s"/>
      <c r="AV3048" t="s"/>
      <c r="AW3048" t="s"/>
      <c r="AX3048" t="s"/>
      <c r="AY3048" t="n">
        <v>2311919</v>
      </c>
      <c r="AZ3048" t="s">
        <v>798</v>
      </c>
      <c r="BA3048" t="s"/>
      <c r="BB3048" t="n">
        <v>27319</v>
      </c>
      <c r="BC3048" t="n">
        <v>53.625078</v>
      </c>
      <c r="BD3048" t="n">
        <v>53.625078</v>
      </c>
      <c r="BE3048" t="s"/>
      <c r="BF3048" t="s"/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92</v>
      </c>
    </row>
    <row r="3049" spans="1:70">
      <c r="A3049" t="s">
        <v>70</v>
      </c>
      <c r="B3049" t="s">
        <v>71</v>
      </c>
      <c r="C3049" t="s">
        <v>72</v>
      </c>
      <c r="D3049" t="n">
        <v>2</v>
      </c>
      <c r="E3049" t="s">
        <v>796</v>
      </c>
      <c r="F3049" t="n">
        <v>-1</v>
      </c>
      <c r="G3049" t="s">
        <v>74</v>
      </c>
      <c r="H3049" t="s">
        <v>75</v>
      </c>
      <c r="I3049" t="s"/>
      <c r="J3049" t="s">
        <v>74</v>
      </c>
      <c r="K3049" t="n">
        <v>90</v>
      </c>
      <c r="L3049" t="s">
        <v>76</v>
      </c>
      <c r="M3049" t="s"/>
      <c r="N3049" t="s">
        <v>799</v>
      </c>
      <c r="O3049" t="s">
        <v>78</v>
      </c>
      <c r="P3049" t="s">
        <v>796</v>
      </c>
      <c r="Q3049" t="s"/>
      <c r="R3049" t="s">
        <v>95</v>
      </c>
      <c r="S3049" t="s">
        <v>135</v>
      </c>
      <c r="T3049" t="s">
        <v>81</v>
      </c>
      <c r="U3049" t="s">
        <v>82</v>
      </c>
      <c r="V3049" t="s">
        <v>83</v>
      </c>
      <c r="W3049" t="s">
        <v>97</v>
      </c>
      <c r="X3049" t="s"/>
      <c r="Y3049" t="s">
        <v>85</v>
      </c>
      <c r="Z3049">
        <f>HYPERLINK("https://hotel-media.eclerx.com/savepage/tk_15468539003648157_sr_273.html","info")</f>
        <v/>
      </c>
      <c r="AA3049" t="n">
        <v>-2311919</v>
      </c>
      <c r="AB3049" t="s"/>
      <c r="AC3049" t="s"/>
      <c r="AD3049" t="s">
        <v>86</v>
      </c>
      <c r="AE3049" t="s"/>
      <c r="AF3049" t="s"/>
      <c r="AG3049" t="s"/>
      <c r="AH3049" t="s"/>
      <c r="AI3049" t="s"/>
      <c r="AJ3049" t="s"/>
      <c r="AK3049" t="s">
        <v>87</v>
      </c>
      <c r="AL3049" t="s"/>
      <c r="AM3049" t="s"/>
      <c r="AN3049" t="s">
        <v>87</v>
      </c>
      <c r="AO3049" t="s"/>
      <c r="AP3049" t="n">
        <v>123</v>
      </c>
      <c r="AQ3049" t="s">
        <v>88</v>
      </c>
      <c r="AR3049" t="s">
        <v>89</v>
      </c>
      <c r="AS3049" t="s"/>
      <c r="AT3049" t="s">
        <v>90</v>
      </c>
      <c r="AU3049" t="s"/>
      <c r="AV3049" t="s"/>
      <c r="AW3049" t="s"/>
      <c r="AX3049" t="s"/>
      <c r="AY3049" t="n">
        <v>2311919</v>
      </c>
      <c r="AZ3049" t="s">
        <v>798</v>
      </c>
      <c r="BA3049" t="s"/>
      <c r="BB3049" t="n">
        <v>27319</v>
      </c>
      <c r="BC3049" t="n">
        <v>53.625078</v>
      </c>
      <c r="BD3049" t="n">
        <v>53.625078</v>
      </c>
      <c r="BE3049" t="s"/>
      <c r="BF3049" t="s"/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92</v>
      </c>
    </row>
    <row r="3050" spans="1:70">
      <c r="A3050" t="s">
        <v>70</v>
      </c>
      <c r="B3050" t="s">
        <v>71</v>
      </c>
      <c r="C3050" t="s">
        <v>72</v>
      </c>
      <c r="D3050" t="n">
        <v>2</v>
      </c>
      <c r="E3050" t="s">
        <v>796</v>
      </c>
      <c r="F3050" t="n">
        <v>-1</v>
      </c>
      <c r="G3050" t="s">
        <v>74</v>
      </c>
      <c r="H3050" t="s">
        <v>75</v>
      </c>
      <c r="I3050" t="s"/>
      <c r="J3050" t="s">
        <v>74</v>
      </c>
      <c r="K3050" t="n">
        <v>92</v>
      </c>
      <c r="L3050" t="s">
        <v>76</v>
      </c>
      <c r="M3050" t="s"/>
      <c r="N3050" t="s">
        <v>799</v>
      </c>
      <c r="O3050" t="s">
        <v>78</v>
      </c>
      <c r="P3050" t="s">
        <v>796</v>
      </c>
      <c r="Q3050" t="s"/>
      <c r="R3050" t="s">
        <v>95</v>
      </c>
      <c r="S3050" t="s">
        <v>136</v>
      </c>
      <c r="T3050" t="s">
        <v>81</v>
      </c>
      <c r="U3050" t="s">
        <v>82</v>
      </c>
      <c r="V3050" t="s">
        <v>83</v>
      </c>
      <c r="W3050" t="s">
        <v>97</v>
      </c>
      <c r="X3050" t="s"/>
      <c r="Y3050" t="s">
        <v>85</v>
      </c>
      <c r="Z3050">
        <f>HYPERLINK("https://hotel-media.eclerx.com/savepage/tk_15468539003648157_sr_273.html","info")</f>
        <v/>
      </c>
      <c r="AA3050" t="n">
        <v>-2311919</v>
      </c>
      <c r="AB3050" t="s"/>
      <c r="AC3050" t="s"/>
      <c r="AD3050" t="s">
        <v>86</v>
      </c>
      <c r="AE3050" t="s"/>
      <c r="AF3050" t="s"/>
      <c r="AG3050" t="s"/>
      <c r="AH3050" t="s"/>
      <c r="AI3050" t="s"/>
      <c r="AJ3050" t="s"/>
      <c r="AK3050" t="s">
        <v>87</v>
      </c>
      <c r="AL3050" t="s"/>
      <c r="AM3050" t="s"/>
      <c r="AN3050" t="s">
        <v>87</v>
      </c>
      <c r="AO3050" t="s"/>
      <c r="AP3050" t="n">
        <v>123</v>
      </c>
      <c r="AQ3050" t="s">
        <v>88</v>
      </c>
      <c r="AR3050" t="s">
        <v>114</v>
      </c>
      <c r="AS3050" t="s"/>
      <c r="AT3050" t="s">
        <v>90</v>
      </c>
      <c r="AU3050" t="s"/>
      <c r="AV3050" t="s"/>
      <c r="AW3050" t="s"/>
      <c r="AX3050" t="s"/>
      <c r="AY3050" t="n">
        <v>2311919</v>
      </c>
      <c r="AZ3050" t="s">
        <v>798</v>
      </c>
      <c r="BA3050" t="s"/>
      <c r="BB3050" t="n">
        <v>27319</v>
      </c>
      <c r="BC3050" t="n">
        <v>53.625078</v>
      </c>
      <c r="BD3050" t="n">
        <v>53.625078</v>
      </c>
      <c r="BE3050" t="s"/>
      <c r="BF3050" t="s"/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92</v>
      </c>
    </row>
    <row r="3051" spans="1:70">
      <c r="A3051" t="s">
        <v>70</v>
      </c>
      <c r="B3051" t="s">
        <v>71</v>
      </c>
      <c r="C3051" t="s">
        <v>72</v>
      </c>
      <c r="D3051" t="n">
        <v>2</v>
      </c>
      <c r="E3051" t="s">
        <v>796</v>
      </c>
      <c r="F3051" t="n">
        <v>-1</v>
      </c>
      <c r="G3051" t="s">
        <v>74</v>
      </c>
      <c r="H3051" t="s">
        <v>75</v>
      </c>
      <c r="I3051" t="s"/>
      <c r="J3051" t="s">
        <v>74</v>
      </c>
      <c r="K3051" t="n">
        <v>93</v>
      </c>
      <c r="L3051" t="s">
        <v>76</v>
      </c>
      <c r="M3051" t="s"/>
      <c r="N3051" t="s">
        <v>283</v>
      </c>
      <c r="O3051" t="s">
        <v>78</v>
      </c>
      <c r="P3051" t="s">
        <v>796</v>
      </c>
      <c r="Q3051" t="s"/>
      <c r="R3051" t="s">
        <v>95</v>
      </c>
      <c r="S3051" t="s">
        <v>139</v>
      </c>
      <c r="T3051" t="s">
        <v>81</v>
      </c>
      <c r="U3051" t="s">
        <v>82</v>
      </c>
      <c r="V3051" t="s">
        <v>83</v>
      </c>
      <c r="W3051" t="s">
        <v>97</v>
      </c>
      <c r="X3051" t="s"/>
      <c r="Y3051" t="s">
        <v>85</v>
      </c>
      <c r="Z3051">
        <f>HYPERLINK("https://hotel-media.eclerx.com/savepage/tk_15468539003648157_sr_273.html","info")</f>
        <v/>
      </c>
      <c r="AA3051" t="n">
        <v>-2311919</v>
      </c>
      <c r="AB3051" t="s"/>
      <c r="AC3051" t="s"/>
      <c r="AD3051" t="s">
        <v>86</v>
      </c>
      <c r="AE3051" t="s"/>
      <c r="AF3051" t="s"/>
      <c r="AG3051" t="s"/>
      <c r="AH3051" t="s"/>
      <c r="AI3051" t="s"/>
      <c r="AJ3051" t="s"/>
      <c r="AK3051" t="s">
        <v>87</v>
      </c>
      <c r="AL3051" t="s"/>
      <c r="AM3051" t="s"/>
      <c r="AN3051" t="s">
        <v>87</v>
      </c>
      <c r="AO3051" t="s"/>
      <c r="AP3051" t="n">
        <v>123</v>
      </c>
      <c r="AQ3051" t="s">
        <v>88</v>
      </c>
      <c r="AR3051" t="s">
        <v>127</v>
      </c>
      <c r="AS3051" t="s"/>
      <c r="AT3051" t="s">
        <v>90</v>
      </c>
      <c r="AU3051" t="s"/>
      <c r="AV3051" t="s"/>
      <c r="AW3051" t="s"/>
      <c r="AX3051" t="s"/>
      <c r="AY3051" t="n">
        <v>2311919</v>
      </c>
      <c r="AZ3051" t="s">
        <v>798</v>
      </c>
      <c r="BA3051" t="s"/>
      <c r="BB3051" t="n">
        <v>27319</v>
      </c>
      <c r="BC3051" t="n">
        <v>53.625078</v>
      </c>
      <c r="BD3051" t="n">
        <v>53.625078</v>
      </c>
      <c r="BE3051" t="s"/>
      <c r="BF3051" t="s"/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92</v>
      </c>
    </row>
    <row r="3052" spans="1:70">
      <c r="A3052" t="s">
        <v>70</v>
      </c>
      <c r="B3052" t="s">
        <v>71</v>
      </c>
      <c r="C3052" t="s">
        <v>72</v>
      </c>
      <c r="D3052" t="n">
        <v>2</v>
      </c>
      <c r="E3052" t="s">
        <v>796</v>
      </c>
      <c r="F3052" t="n">
        <v>-1</v>
      </c>
      <c r="G3052" t="s">
        <v>74</v>
      </c>
      <c r="H3052" t="s">
        <v>75</v>
      </c>
      <c r="I3052" t="s"/>
      <c r="J3052" t="s">
        <v>74</v>
      </c>
      <c r="K3052" t="n">
        <v>94</v>
      </c>
      <c r="L3052" t="s">
        <v>76</v>
      </c>
      <c r="M3052" t="s"/>
      <c r="N3052" t="s">
        <v>131</v>
      </c>
      <c r="O3052" t="s">
        <v>78</v>
      </c>
      <c r="P3052" t="s">
        <v>796</v>
      </c>
      <c r="Q3052" t="s"/>
      <c r="R3052" t="s">
        <v>95</v>
      </c>
      <c r="S3052" t="s">
        <v>140</v>
      </c>
      <c r="T3052" t="s">
        <v>81</v>
      </c>
      <c r="U3052" t="s">
        <v>82</v>
      </c>
      <c r="V3052" t="s">
        <v>83</v>
      </c>
      <c r="W3052" t="s">
        <v>97</v>
      </c>
      <c r="X3052" t="s"/>
      <c r="Y3052" t="s">
        <v>85</v>
      </c>
      <c r="Z3052">
        <f>HYPERLINK("https://hotel-media.eclerx.com/savepage/tk_15468539003648157_sr_273.html","info")</f>
        <v/>
      </c>
      <c r="AA3052" t="n">
        <v>-2311919</v>
      </c>
      <c r="AB3052" t="s"/>
      <c r="AC3052" t="s"/>
      <c r="AD3052" t="s">
        <v>86</v>
      </c>
      <c r="AE3052" t="s"/>
      <c r="AF3052" t="s"/>
      <c r="AG3052" t="s"/>
      <c r="AH3052" t="s"/>
      <c r="AI3052" t="s"/>
      <c r="AJ3052" t="s"/>
      <c r="AK3052" t="s">
        <v>87</v>
      </c>
      <c r="AL3052" t="s"/>
      <c r="AM3052" t="s"/>
      <c r="AN3052" t="s">
        <v>87</v>
      </c>
      <c r="AO3052" t="s"/>
      <c r="AP3052" t="n">
        <v>123</v>
      </c>
      <c r="AQ3052" t="s">
        <v>88</v>
      </c>
      <c r="AR3052" t="s">
        <v>133</v>
      </c>
      <c r="AS3052" t="s"/>
      <c r="AT3052" t="s">
        <v>90</v>
      </c>
      <c r="AU3052" t="s"/>
      <c r="AV3052" t="s"/>
      <c r="AW3052" t="s"/>
      <c r="AX3052" t="s"/>
      <c r="AY3052" t="n">
        <v>2311919</v>
      </c>
      <c r="AZ3052" t="s">
        <v>798</v>
      </c>
      <c r="BA3052" t="s"/>
      <c r="BB3052" t="n">
        <v>27319</v>
      </c>
      <c r="BC3052" t="n">
        <v>53.625078</v>
      </c>
      <c r="BD3052" t="n">
        <v>53.625078</v>
      </c>
      <c r="BE3052" t="s"/>
      <c r="BF3052" t="s"/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92</v>
      </c>
    </row>
    <row r="3053" spans="1:70">
      <c r="A3053" t="s">
        <v>70</v>
      </c>
      <c r="B3053" t="s">
        <v>71</v>
      </c>
      <c r="C3053" t="s">
        <v>72</v>
      </c>
      <c r="D3053" t="n">
        <v>2</v>
      </c>
      <c r="E3053" t="s">
        <v>796</v>
      </c>
      <c r="F3053" t="n">
        <v>-1</v>
      </c>
      <c r="G3053" t="s">
        <v>74</v>
      </c>
      <c r="H3053" t="s">
        <v>75</v>
      </c>
      <c r="I3053" t="s"/>
      <c r="J3053" t="s">
        <v>74</v>
      </c>
      <c r="K3053" t="n">
        <v>95</v>
      </c>
      <c r="L3053" t="s">
        <v>76</v>
      </c>
      <c r="M3053" t="s"/>
      <c r="N3053" t="s">
        <v>128</v>
      </c>
      <c r="O3053" t="s">
        <v>78</v>
      </c>
      <c r="P3053" t="s">
        <v>796</v>
      </c>
      <c r="Q3053" t="s"/>
      <c r="R3053" t="s">
        <v>95</v>
      </c>
      <c r="S3053" t="s">
        <v>637</v>
      </c>
      <c r="T3053" t="s">
        <v>81</v>
      </c>
      <c r="U3053" t="s">
        <v>82</v>
      </c>
      <c r="V3053" t="s">
        <v>83</v>
      </c>
      <c r="W3053" t="s">
        <v>97</v>
      </c>
      <c r="X3053" t="s"/>
      <c r="Y3053" t="s">
        <v>85</v>
      </c>
      <c r="Z3053">
        <f>HYPERLINK("https://hotel-media.eclerx.com/savepage/tk_15468539003648157_sr_273.html","info")</f>
        <v/>
      </c>
      <c r="AA3053" t="n">
        <v>-2311919</v>
      </c>
      <c r="AB3053" t="s"/>
      <c r="AC3053" t="s"/>
      <c r="AD3053" t="s">
        <v>86</v>
      </c>
      <c r="AE3053" t="s"/>
      <c r="AF3053" t="s"/>
      <c r="AG3053" t="s"/>
      <c r="AH3053" t="s"/>
      <c r="AI3053" t="s"/>
      <c r="AJ3053" t="s"/>
      <c r="AK3053" t="s">
        <v>87</v>
      </c>
      <c r="AL3053" t="s"/>
      <c r="AM3053" t="s"/>
      <c r="AN3053" t="s">
        <v>87</v>
      </c>
      <c r="AO3053" t="s"/>
      <c r="AP3053" t="n">
        <v>123</v>
      </c>
      <c r="AQ3053" t="s">
        <v>88</v>
      </c>
      <c r="AR3053" t="s">
        <v>119</v>
      </c>
      <c r="AS3053" t="s"/>
      <c r="AT3053" t="s">
        <v>90</v>
      </c>
      <c r="AU3053" t="s"/>
      <c r="AV3053" t="s"/>
      <c r="AW3053" t="s"/>
      <c r="AX3053" t="s"/>
      <c r="AY3053" t="n">
        <v>2311919</v>
      </c>
      <c r="AZ3053" t="s">
        <v>798</v>
      </c>
      <c r="BA3053" t="s"/>
      <c r="BB3053" t="n">
        <v>27319</v>
      </c>
      <c r="BC3053" t="n">
        <v>53.625078</v>
      </c>
      <c r="BD3053" t="n">
        <v>53.625078</v>
      </c>
      <c r="BE3053" t="s"/>
      <c r="BF3053" t="s"/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92</v>
      </c>
    </row>
    <row r="3054" spans="1:70">
      <c r="A3054" t="s">
        <v>70</v>
      </c>
      <c r="B3054" t="s">
        <v>71</v>
      </c>
      <c r="C3054" t="s">
        <v>72</v>
      </c>
      <c r="D3054" t="n">
        <v>2</v>
      </c>
      <c r="E3054" t="s">
        <v>796</v>
      </c>
      <c r="F3054" t="n">
        <v>-1</v>
      </c>
      <c r="G3054" t="s">
        <v>74</v>
      </c>
      <c r="H3054" t="s">
        <v>75</v>
      </c>
      <c r="I3054" t="s"/>
      <c r="J3054" t="s">
        <v>74</v>
      </c>
      <c r="K3054" t="n">
        <v>97</v>
      </c>
      <c r="L3054" t="s">
        <v>76</v>
      </c>
      <c r="M3054" t="s"/>
      <c r="N3054" t="s">
        <v>128</v>
      </c>
      <c r="O3054" t="s">
        <v>78</v>
      </c>
      <c r="P3054" t="s">
        <v>796</v>
      </c>
      <c r="Q3054" t="s"/>
      <c r="R3054" t="s">
        <v>95</v>
      </c>
      <c r="S3054" t="s">
        <v>598</v>
      </c>
      <c r="T3054" t="s">
        <v>81</v>
      </c>
      <c r="U3054" t="s">
        <v>82</v>
      </c>
      <c r="V3054" t="s">
        <v>83</v>
      </c>
      <c r="W3054" t="s">
        <v>97</v>
      </c>
      <c r="X3054" t="s"/>
      <c r="Y3054" t="s">
        <v>85</v>
      </c>
      <c r="Z3054">
        <f>HYPERLINK("https://hotel-media.eclerx.com/savepage/tk_15468539003648157_sr_273.html","info")</f>
        <v/>
      </c>
      <c r="AA3054" t="n">
        <v>-2311919</v>
      </c>
      <c r="AB3054" t="s"/>
      <c r="AC3054" t="s"/>
      <c r="AD3054" t="s">
        <v>86</v>
      </c>
      <c r="AE3054" t="s"/>
      <c r="AF3054" t="s"/>
      <c r="AG3054" t="s"/>
      <c r="AH3054" t="s"/>
      <c r="AI3054" t="s"/>
      <c r="AJ3054" t="s"/>
      <c r="AK3054" t="s">
        <v>87</v>
      </c>
      <c r="AL3054" t="s"/>
      <c r="AM3054" t="s"/>
      <c r="AN3054" t="s">
        <v>87</v>
      </c>
      <c r="AO3054" t="s"/>
      <c r="AP3054" t="n">
        <v>123</v>
      </c>
      <c r="AQ3054" t="s">
        <v>88</v>
      </c>
      <c r="AR3054" t="s">
        <v>148</v>
      </c>
      <c r="AS3054" t="s"/>
      <c r="AT3054" t="s">
        <v>90</v>
      </c>
      <c r="AU3054" t="s"/>
      <c r="AV3054" t="s"/>
      <c r="AW3054" t="s"/>
      <c r="AX3054" t="s"/>
      <c r="AY3054" t="n">
        <v>2311919</v>
      </c>
      <c r="AZ3054" t="s">
        <v>798</v>
      </c>
      <c r="BA3054" t="s"/>
      <c r="BB3054" t="n">
        <v>27319</v>
      </c>
      <c r="BC3054" t="n">
        <v>53.625078</v>
      </c>
      <c r="BD3054" t="n">
        <v>53.625078</v>
      </c>
      <c r="BE3054" t="s"/>
      <c r="BF3054" t="s"/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92</v>
      </c>
    </row>
    <row r="3055" spans="1:70">
      <c r="A3055" t="s">
        <v>70</v>
      </c>
      <c r="B3055" t="s">
        <v>71</v>
      </c>
      <c r="C3055" t="s">
        <v>72</v>
      </c>
      <c r="D3055" t="n">
        <v>2</v>
      </c>
      <c r="E3055" t="s">
        <v>796</v>
      </c>
      <c r="F3055" t="n">
        <v>-1</v>
      </c>
      <c r="G3055" t="s">
        <v>74</v>
      </c>
      <c r="H3055" t="s">
        <v>75</v>
      </c>
      <c r="I3055" t="s"/>
      <c r="J3055" t="s">
        <v>74</v>
      </c>
      <c r="K3055" t="n">
        <v>105</v>
      </c>
      <c r="L3055" t="s">
        <v>76</v>
      </c>
      <c r="M3055" t="s"/>
      <c r="N3055" t="s">
        <v>800</v>
      </c>
      <c r="O3055" t="s">
        <v>78</v>
      </c>
      <c r="P3055" t="s">
        <v>796</v>
      </c>
      <c r="Q3055" t="s"/>
      <c r="R3055" t="s">
        <v>95</v>
      </c>
      <c r="S3055" t="s">
        <v>387</v>
      </c>
      <c r="T3055" t="s">
        <v>81</v>
      </c>
      <c r="U3055" t="s">
        <v>82</v>
      </c>
      <c r="V3055" t="s">
        <v>83</v>
      </c>
      <c r="W3055" t="s">
        <v>84</v>
      </c>
      <c r="X3055" t="s"/>
      <c r="Y3055" t="s">
        <v>85</v>
      </c>
      <c r="Z3055">
        <f>HYPERLINK("https://hotel-media.eclerx.com/savepage/tk_15468539003648157_sr_273.html","info")</f>
        <v/>
      </c>
      <c r="AA3055" t="n">
        <v>-2311919</v>
      </c>
      <c r="AB3055" t="s"/>
      <c r="AC3055" t="s"/>
      <c r="AD3055" t="s">
        <v>86</v>
      </c>
      <c r="AE3055" t="s"/>
      <c r="AF3055" t="s"/>
      <c r="AG3055" t="s"/>
      <c r="AH3055" t="s"/>
      <c r="AI3055" t="s"/>
      <c r="AJ3055" t="s"/>
      <c r="AK3055" t="s">
        <v>87</v>
      </c>
      <c r="AL3055" t="s"/>
      <c r="AM3055" t="s"/>
      <c r="AN3055" t="s">
        <v>87</v>
      </c>
      <c r="AO3055" t="s"/>
      <c r="AP3055" t="n">
        <v>123</v>
      </c>
      <c r="AQ3055" t="s">
        <v>88</v>
      </c>
      <c r="AR3055" t="s">
        <v>89</v>
      </c>
      <c r="AS3055" t="s"/>
      <c r="AT3055" t="s">
        <v>90</v>
      </c>
      <c r="AU3055" t="s"/>
      <c r="AV3055" t="s"/>
      <c r="AW3055" t="s"/>
      <c r="AX3055" t="s"/>
      <c r="AY3055" t="n">
        <v>2311919</v>
      </c>
      <c r="AZ3055" t="s">
        <v>798</v>
      </c>
      <c r="BA3055" t="s"/>
      <c r="BB3055" t="n">
        <v>27319</v>
      </c>
      <c r="BC3055" t="n">
        <v>53.625078</v>
      </c>
      <c r="BD3055" t="n">
        <v>53.625078</v>
      </c>
      <c r="BE3055" t="s"/>
      <c r="BF3055" t="s"/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92</v>
      </c>
    </row>
    <row r="3056" spans="1:70">
      <c r="A3056" t="s">
        <v>70</v>
      </c>
      <c r="B3056" t="s">
        <v>71</v>
      </c>
      <c r="C3056" t="s">
        <v>72</v>
      </c>
      <c r="D3056" t="n">
        <v>2</v>
      </c>
      <c r="E3056" t="s">
        <v>796</v>
      </c>
      <c r="F3056" t="n">
        <v>-1</v>
      </c>
      <c r="G3056" t="s">
        <v>74</v>
      </c>
      <c r="H3056" t="s">
        <v>75</v>
      </c>
      <c r="I3056" t="s"/>
      <c r="J3056" t="s">
        <v>74</v>
      </c>
      <c r="K3056" t="n">
        <v>112</v>
      </c>
      <c r="L3056" t="s">
        <v>76</v>
      </c>
      <c r="M3056" t="s"/>
      <c r="N3056" t="s">
        <v>799</v>
      </c>
      <c r="O3056" t="s">
        <v>78</v>
      </c>
      <c r="P3056" t="s">
        <v>796</v>
      </c>
      <c r="Q3056" t="s"/>
      <c r="R3056" t="s">
        <v>95</v>
      </c>
      <c r="S3056" t="s">
        <v>253</v>
      </c>
      <c r="T3056" t="s">
        <v>81</v>
      </c>
      <c r="U3056" t="s">
        <v>82</v>
      </c>
      <c r="V3056" t="s">
        <v>83</v>
      </c>
      <c r="W3056" t="s">
        <v>84</v>
      </c>
      <c r="X3056" t="s"/>
      <c r="Y3056" t="s">
        <v>85</v>
      </c>
      <c r="Z3056">
        <f>HYPERLINK("https://hotel-media.eclerx.com/savepage/tk_15468539003648157_sr_273.html","info")</f>
        <v/>
      </c>
      <c r="AA3056" t="n">
        <v>-2311919</v>
      </c>
      <c r="AB3056" t="s"/>
      <c r="AC3056" t="s"/>
      <c r="AD3056" t="s">
        <v>86</v>
      </c>
      <c r="AE3056" t="s"/>
      <c r="AF3056" t="s"/>
      <c r="AG3056" t="s"/>
      <c r="AH3056" t="s"/>
      <c r="AI3056" t="s"/>
      <c r="AJ3056" t="s"/>
      <c r="AK3056" t="s">
        <v>87</v>
      </c>
      <c r="AL3056" t="s"/>
      <c r="AM3056" t="s"/>
      <c r="AN3056" t="s">
        <v>87</v>
      </c>
      <c r="AO3056" t="s"/>
      <c r="AP3056" t="n">
        <v>123</v>
      </c>
      <c r="AQ3056" t="s">
        <v>88</v>
      </c>
      <c r="AR3056" t="s">
        <v>89</v>
      </c>
      <c r="AS3056" t="s"/>
      <c r="AT3056" t="s">
        <v>90</v>
      </c>
      <c r="AU3056" t="s"/>
      <c r="AV3056" t="s"/>
      <c r="AW3056" t="s"/>
      <c r="AX3056" t="s"/>
      <c r="AY3056" t="n">
        <v>2311919</v>
      </c>
      <c r="AZ3056" t="s">
        <v>798</v>
      </c>
      <c r="BA3056" t="s"/>
      <c r="BB3056" t="n">
        <v>27319</v>
      </c>
      <c r="BC3056" t="n">
        <v>53.625078</v>
      </c>
      <c r="BD3056" t="n">
        <v>53.625078</v>
      </c>
      <c r="BE3056" t="s"/>
      <c r="BF3056" t="s"/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92</v>
      </c>
    </row>
    <row r="3057" spans="1:70">
      <c r="A3057" t="s">
        <v>70</v>
      </c>
      <c r="B3057" t="s">
        <v>71</v>
      </c>
      <c r="C3057" t="s">
        <v>72</v>
      </c>
      <c r="D3057" t="n">
        <v>2</v>
      </c>
      <c r="E3057" t="s">
        <v>796</v>
      </c>
      <c r="F3057" t="n">
        <v>-1</v>
      </c>
      <c r="G3057" t="s">
        <v>74</v>
      </c>
      <c r="H3057" t="s">
        <v>75</v>
      </c>
      <c r="I3057" t="s"/>
      <c r="J3057" t="s">
        <v>74</v>
      </c>
      <c r="K3057" t="n">
        <v>115</v>
      </c>
      <c r="L3057" t="s">
        <v>76</v>
      </c>
      <c r="M3057" t="s"/>
      <c r="N3057" t="s">
        <v>799</v>
      </c>
      <c r="O3057" t="s">
        <v>78</v>
      </c>
      <c r="P3057" t="s">
        <v>796</v>
      </c>
      <c r="Q3057" t="s"/>
      <c r="R3057" t="s">
        <v>95</v>
      </c>
      <c r="S3057" t="s">
        <v>649</v>
      </c>
      <c r="T3057" t="s">
        <v>81</v>
      </c>
      <c r="U3057" t="s">
        <v>82</v>
      </c>
      <c r="V3057" t="s">
        <v>83</v>
      </c>
      <c r="W3057" t="s">
        <v>84</v>
      </c>
      <c r="X3057" t="s"/>
      <c r="Y3057" t="s">
        <v>85</v>
      </c>
      <c r="Z3057">
        <f>HYPERLINK("https://hotel-media.eclerx.com/savepage/tk_15468539003648157_sr_273.html","info")</f>
        <v/>
      </c>
      <c r="AA3057" t="n">
        <v>-2311919</v>
      </c>
      <c r="AB3057" t="s"/>
      <c r="AC3057" t="s"/>
      <c r="AD3057" t="s">
        <v>86</v>
      </c>
      <c r="AE3057" t="s"/>
      <c r="AF3057" t="s"/>
      <c r="AG3057" t="s"/>
      <c r="AH3057" t="s"/>
      <c r="AI3057" t="s"/>
      <c r="AJ3057" t="s"/>
      <c r="AK3057" t="s">
        <v>87</v>
      </c>
      <c r="AL3057" t="s"/>
      <c r="AM3057" t="s"/>
      <c r="AN3057" t="s">
        <v>87</v>
      </c>
      <c r="AO3057" t="s"/>
      <c r="AP3057" t="n">
        <v>123</v>
      </c>
      <c r="AQ3057" t="s">
        <v>88</v>
      </c>
      <c r="AR3057" t="s">
        <v>114</v>
      </c>
      <c r="AS3057" t="s"/>
      <c r="AT3057" t="s">
        <v>90</v>
      </c>
      <c r="AU3057" t="s"/>
      <c r="AV3057" t="s"/>
      <c r="AW3057" t="s"/>
      <c r="AX3057" t="s"/>
      <c r="AY3057" t="n">
        <v>2311919</v>
      </c>
      <c r="AZ3057" t="s">
        <v>798</v>
      </c>
      <c r="BA3057" t="s"/>
      <c r="BB3057" t="n">
        <v>27319</v>
      </c>
      <c r="BC3057" t="n">
        <v>53.625078</v>
      </c>
      <c r="BD3057" t="n">
        <v>53.625078</v>
      </c>
      <c r="BE3057" t="s"/>
      <c r="BF3057" t="s"/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92</v>
      </c>
    </row>
    <row r="3058" spans="1:70">
      <c r="A3058" t="s">
        <v>70</v>
      </c>
      <c r="B3058" t="s">
        <v>71</v>
      </c>
      <c r="C3058" t="s">
        <v>72</v>
      </c>
      <c r="D3058" t="n">
        <v>2</v>
      </c>
      <c r="E3058" t="s">
        <v>796</v>
      </c>
      <c r="F3058" t="n">
        <v>-1</v>
      </c>
      <c r="G3058" t="s">
        <v>74</v>
      </c>
      <c r="H3058" t="s">
        <v>75</v>
      </c>
      <c r="I3058" t="s"/>
      <c r="J3058" t="s">
        <v>74</v>
      </c>
      <c r="K3058" t="n">
        <v>116</v>
      </c>
      <c r="L3058" t="s">
        <v>76</v>
      </c>
      <c r="M3058" t="s"/>
      <c r="N3058" t="s">
        <v>283</v>
      </c>
      <c r="O3058" t="s">
        <v>78</v>
      </c>
      <c r="P3058" t="s">
        <v>796</v>
      </c>
      <c r="Q3058" t="s"/>
      <c r="R3058" t="s">
        <v>95</v>
      </c>
      <c r="S3058" t="s">
        <v>651</v>
      </c>
      <c r="T3058" t="s">
        <v>81</v>
      </c>
      <c r="U3058" t="s">
        <v>82</v>
      </c>
      <c r="V3058" t="s">
        <v>83</v>
      </c>
      <c r="W3058" t="s">
        <v>84</v>
      </c>
      <c r="X3058" t="s"/>
      <c r="Y3058" t="s">
        <v>85</v>
      </c>
      <c r="Z3058">
        <f>HYPERLINK("https://hotel-media.eclerx.com/savepage/tk_15468539003648157_sr_273.html","info")</f>
        <v/>
      </c>
      <c r="AA3058" t="n">
        <v>-2311919</v>
      </c>
      <c r="AB3058" t="s"/>
      <c r="AC3058" t="s"/>
      <c r="AD3058" t="s">
        <v>86</v>
      </c>
      <c r="AE3058" t="s"/>
      <c r="AF3058" t="s"/>
      <c r="AG3058" t="s"/>
      <c r="AH3058" t="s"/>
      <c r="AI3058" t="s"/>
      <c r="AJ3058" t="s"/>
      <c r="AK3058" t="s">
        <v>87</v>
      </c>
      <c r="AL3058" t="s"/>
      <c r="AM3058" t="s"/>
      <c r="AN3058" t="s">
        <v>87</v>
      </c>
      <c r="AO3058" t="s"/>
      <c r="AP3058" t="n">
        <v>123</v>
      </c>
      <c r="AQ3058" t="s">
        <v>88</v>
      </c>
      <c r="AR3058" t="s">
        <v>127</v>
      </c>
      <c r="AS3058" t="s"/>
      <c r="AT3058" t="s">
        <v>90</v>
      </c>
      <c r="AU3058" t="s"/>
      <c r="AV3058" t="s"/>
      <c r="AW3058" t="s"/>
      <c r="AX3058" t="s"/>
      <c r="AY3058" t="n">
        <v>2311919</v>
      </c>
      <c r="AZ3058" t="s">
        <v>798</v>
      </c>
      <c r="BA3058" t="s"/>
      <c r="BB3058" t="n">
        <v>27319</v>
      </c>
      <c r="BC3058" t="n">
        <v>53.625078</v>
      </c>
      <c r="BD3058" t="n">
        <v>53.625078</v>
      </c>
      <c r="BE3058" t="s"/>
      <c r="BF3058" t="s"/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92</v>
      </c>
    </row>
    <row r="3059" spans="1:70">
      <c r="A3059" t="s">
        <v>70</v>
      </c>
      <c r="B3059" t="s">
        <v>71</v>
      </c>
      <c r="C3059" t="s">
        <v>72</v>
      </c>
      <c r="D3059" t="n">
        <v>2</v>
      </c>
      <c r="E3059" t="s">
        <v>796</v>
      </c>
      <c r="F3059" t="n">
        <v>-1</v>
      </c>
      <c r="G3059" t="s">
        <v>74</v>
      </c>
      <c r="H3059" t="s">
        <v>75</v>
      </c>
      <c r="I3059" t="s"/>
      <c r="J3059" t="s">
        <v>74</v>
      </c>
      <c r="K3059" t="n">
        <v>117</v>
      </c>
      <c r="L3059" t="s">
        <v>76</v>
      </c>
      <c r="M3059" t="s"/>
      <c r="N3059" t="s">
        <v>131</v>
      </c>
      <c r="O3059" t="s">
        <v>78</v>
      </c>
      <c r="P3059" t="s">
        <v>796</v>
      </c>
      <c r="Q3059" t="s"/>
      <c r="R3059" t="s">
        <v>95</v>
      </c>
      <c r="S3059" t="s">
        <v>254</v>
      </c>
      <c r="T3059" t="s">
        <v>81</v>
      </c>
      <c r="U3059" t="s">
        <v>82</v>
      </c>
      <c r="V3059" t="s">
        <v>83</v>
      </c>
      <c r="W3059" t="s">
        <v>84</v>
      </c>
      <c r="X3059" t="s"/>
      <c r="Y3059" t="s">
        <v>85</v>
      </c>
      <c r="Z3059">
        <f>HYPERLINK("https://hotel-media.eclerx.com/savepage/tk_15468539003648157_sr_273.html","info")</f>
        <v/>
      </c>
      <c r="AA3059" t="n">
        <v>-2311919</v>
      </c>
      <c r="AB3059" t="s"/>
      <c r="AC3059" t="s"/>
      <c r="AD3059" t="s">
        <v>86</v>
      </c>
      <c r="AE3059" t="s"/>
      <c r="AF3059" t="s"/>
      <c r="AG3059" t="s"/>
      <c r="AH3059" t="s"/>
      <c r="AI3059" t="s"/>
      <c r="AJ3059" t="s"/>
      <c r="AK3059" t="s">
        <v>87</v>
      </c>
      <c r="AL3059" t="s"/>
      <c r="AM3059" t="s"/>
      <c r="AN3059" t="s">
        <v>87</v>
      </c>
      <c r="AO3059" t="s"/>
      <c r="AP3059" t="n">
        <v>123</v>
      </c>
      <c r="AQ3059" t="s">
        <v>88</v>
      </c>
      <c r="AR3059" t="s">
        <v>133</v>
      </c>
      <c r="AS3059" t="s"/>
      <c r="AT3059" t="s">
        <v>90</v>
      </c>
      <c r="AU3059" t="s"/>
      <c r="AV3059" t="s"/>
      <c r="AW3059" t="s"/>
      <c r="AX3059" t="s"/>
      <c r="AY3059" t="n">
        <v>2311919</v>
      </c>
      <c r="AZ3059" t="s">
        <v>798</v>
      </c>
      <c r="BA3059" t="s"/>
      <c r="BB3059" t="n">
        <v>27319</v>
      </c>
      <c r="BC3059" t="n">
        <v>53.625078</v>
      </c>
      <c r="BD3059" t="n">
        <v>53.625078</v>
      </c>
      <c r="BE3059" t="s"/>
      <c r="BF3059" t="s"/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92</v>
      </c>
    </row>
    <row r="3060" spans="1:70">
      <c r="A3060" t="s">
        <v>70</v>
      </c>
      <c r="B3060" t="s">
        <v>71</v>
      </c>
      <c r="C3060" t="s">
        <v>72</v>
      </c>
      <c r="D3060" t="n">
        <v>2</v>
      </c>
      <c r="E3060" t="s">
        <v>796</v>
      </c>
      <c r="F3060" t="n">
        <v>-1</v>
      </c>
      <c r="G3060" t="s">
        <v>74</v>
      </c>
      <c r="H3060" t="s">
        <v>75</v>
      </c>
      <c r="I3060" t="s"/>
      <c r="J3060" t="s">
        <v>74</v>
      </c>
      <c r="K3060" t="n">
        <v>118</v>
      </c>
      <c r="L3060" t="s">
        <v>76</v>
      </c>
      <c r="M3060" t="s"/>
      <c r="N3060" t="s">
        <v>128</v>
      </c>
      <c r="O3060" t="s">
        <v>78</v>
      </c>
      <c r="P3060" t="s">
        <v>796</v>
      </c>
      <c r="Q3060" t="s"/>
      <c r="R3060" t="s">
        <v>95</v>
      </c>
      <c r="S3060" t="s">
        <v>462</v>
      </c>
      <c r="T3060" t="s">
        <v>81</v>
      </c>
      <c r="U3060" t="s">
        <v>82</v>
      </c>
      <c r="V3060" t="s">
        <v>83</v>
      </c>
      <c r="W3060" t="s">
        <v>84</v>
      </c>
      <c r="X3060" t="s"/>
      <c r="Y3060" t="s">
        <v>85</v>
      </c>
      <c r="Z3060">
        <f>HYPERLINK("https://hotel-media.eclerx.com/savepage/tk_15468539003648157_sr_273.html","info")</f>
        <v/>
      </c>
      <c r="AA3060" t="n">
        <v>-2311919</v>
      </c>
      <c r="AB3060" t="s"/>
      <c r="AC3060" t="s"/>
      <c r="AD3060" t="s">
        <v>86</v>
      </c>
      <c r="AE3060" t="s"/>
      <c r="AF3060" t="s"/>
      <c r="AG3060" t="s"/>
      <c r="AH3060" t="s"/>
      <c r="AI3060" t="s"/>
      <c r="AJ3060" t="s"/>
      <c r="AK3060" t="s">
        <v>87</v>
      </c>
      <c r="AL3060" t="s"/>
      <c r="AM3060" t="s"/>
      <c r="AN3060" t="s">
        <v>87</v>
      </c>
      <c r="AO3060" t="s"/>
      <c r="AP3060" t="n">
        <v>123</v>
      </c>
      <c r="AQ3060" t="s">
        <v>88</v>
      </c>
      <c r="AR3060" t="s">
        <v>119</v>
      </c>
      <c r="AS3060" t="s"/>
      <c r="AT3060" t="s">
        <v>90</v>
      </c>
      <c r="AU3060" t="s"/>
      <c r="AV3060" t="s"/>
      <c r="AW3060" t="s"/>
      <c r="AX3060" t="s"/>
      <c r="AY3060" t="n">
        <v>2311919</v>
      </c>
      <c r="AZ3060" t="s">
        <v>798</v>
      </c>
      <c r="BA3060" t="s"/>
      <c r="BB3060" t="n">
        <v>27319</v>
      </c>
      <c r="BC3060" t="n">
        <v>53.625078</v>
      </c>
      <c r="BD3060" t="n">
        <v>53.625078</v>
      </c>
      <c r="BE3060" t="s"/>
      <c r="BF3060" t="s"/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92</v>
      </c>
    </row>
    <row r="3061" spans="1:70">
      <c r="A3061" t="s">
        <v>70</v>
      </c>
      <c r="B3061" t="s">
        <v>71</v>
      </c>
      <c r="C3061" t="s">
        <v>72</v>
      </c>
      <c r="D3061" t="n">
        <v>2</v>
      </c>
      <c r="E3061" t="s">
        <v>796</v>
      </c>
      <c r="F3061" t="n">
        <v>-1</v>
      </c>
      <c r="G3061" t="s">
        <v>74</v>
      </c>
      <c r="H3061" t="s">
        <v>75</v>
      </c>
      <c r="I3061" t="s"/>
      <c r="J3061" t="s">
        <v>74</v>
      </c>
      <c r="K3061" t="n">
        <v>120</v>
      </c>
      <c r="L3061" t="s">
        <v>76</v>
      </c>
      <c r="M3061" t="s"/>
      <c r="N3061" t="s">
        <v>128</v>
      </c>
      <c r="O3061" t="s">
        <v>78</v>
      </c>
      <c r="P3061" t="s">
        <v>796</v>
      </c>
      <c r="Q3061" t="s"/>
      <c r="R3061" t="s">
        <v>95</v>
      </c>
      <c r="S3061" t="s">
        <v>313</v>
      </c>
      <c r="T3061" t="s">
        <v>81</v>
      </c>
      <c r="U3061" t="s">
        <v>82</v>
      </c>
      <c r="V3061" t="s">
        <v>83</v>
      </c>
      <c r="W3061" t="s">
        <v>84</v>
      </c>
      <c r="X3061" t="s"/>
      <c r="Y3061" t="s">
        <v>85</v>
      </c>
      <c r="Z3061">
        <f>HYPERLINK("https://hotel-media.eclerx.com/savepage/tk_15468539003648157_sr_273.html","info")</f>
        <v/>
      </c>
      <c r="AA3061" t="n">
        <v>-2311919</v>
      </c>
      <c r="AB3061" t="s"/>
      <c r="AC3061" t="s"/>
      <c r="AD3061" t="s">
        <v>86</v>
      </c>
      <c r="AE3061" t="s"/>
      <c r="AF3061" t="s"/>
      <c r="AG3061" t="s"/>
      <c r="AH3061" t="s"/>
      <c r="AI3061" t="s"/>
      <c r="AJ3061" t="s"/>
      <c r="AK3061" t="s">
        <v>87</v>
      </c>
      <c r="AL3061" t="s"/>
      <c r="AM3061" t="s"/>
      <c r="AN3061" t="s">
        <v>87</v>
      </c>
      <c r="AO3061" t="s"/>
      <c r="AP3061" t="n">
        <v>123</v>
      </c>
      <c r="AQ3061" t="s">
        <v>88</v>
      </c>
      <c r="AR3061" t="s">
        <v>148</v>
      </c>
      <c r="AS3061" t="s"/>
      <c r="AT3061" t="s">
        <v>90</v>
      </c>
      <c r="AU3061" t="s"/>
      <c r="AV3061" t="s"/>
      <c r="AW3061" t="s"/>
      <c r="AX3061" t="s"/>
      <c r="AY3061" t="n">
        <v>2311919</v>
      </c>
      <c r="AZ3061" t="s">
        <v>798</v>
      </c>
      <c r="BA3061" t="s"/>
      <c r="BB3061" t="n">
        <v>27319</v>
      </c>
      <c r="BC3061" t="n">
        <v>53.625078</v>
      </c>
      <c r="BD3061" t="n">
        <v>53.625078</v>
      </c>
      <c r="BE3061" t="s"/>
      <c r="BF3061" t="s"/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92</v>
      </c>
    </row>
    <row r="3062" spans="1:70">
      <c r="A3062" t="s">
        <v>70</v>
      </c>
      <c r="B3062" t="s">
        <v>71</v>
      </c>
      <c r="C3062" t="s">
        <v>72</v>
      </c>
      <c r="D3062" t="n">
        <v>2</v>
      </c>
      <c r="E3062" t="s">
        <v>801</v>
      </c>
      <c r="F3062" t="n">
        <v>-1</v>
      </c>
      <c r="G3062" t="s">
        <v>74</v>
      </c>
      <c r="H3062" t="s">
        <v>75</v>
      </c>
      <c r="I3062" t="s"/>
      <c r="J3062" t="s">
        <v>74</v>
      </c>
      <c r="K3062" t="n">
        <v>92</v>
      </c>
      <c r="L3062" t="s">
        <v>76</v>
      </c>
      <c r="M3062" t="s"/>
      <c r="N3062" t="s">
        <v>128</v>
      </c>
      <c r="O3062" t="s">
        <v>78</v>
      </c>
      <c r="P3062" t="s">
        <v>801</v>
      </c>
      <c r="Q3062" t="s"/>
      <c r="R3062" t="s">
        <v>242</v>
      </c>
      <c r="S3062" t="s">
        <v>136</v>
      </c>
      <c r="T3062" t="s">
        <v>81</v>
      </c>
      <c r="U3062" t="s">
        <v>82</v>
      </c>
      <c r="V3062" t="s">
        <v>83</v>
      </c>
      <c r="W3062" t="s">
        <v>84</v>
      </c>
      <c r="X3062" t="s"/>
      <c r="Y3062" t="s">
        <v>85</v>
      </c>
      <c r="Z3062">
        <f>HYPERLINK("https://hotel-media.eclerx.com/savepage/tk_1546853944551624_sr_273.html","info")</f>
        <v/>
      </c>
      <c r="AA3062" t="n">
        <v>-10087228</v>
      </c>
      <c r="AB3062" t="s"/>
      <c r="AC3062" t="s"/>
      <c r="AD3062" t="s">
        <v>86</v>
      </c>
      <c r="AE3062" t="s"/>
      <c r="AF3062" t="s"/>
      <c r="AG3062" t="s"/>
      <c r="AH3062" t="s"/>
      <c r="AI3062" t="s"/>
      <c r="AJ3062" t="s"/>
      <c r="AK3062" t="s">
        <v>87</v>
      </c>
      <c r="AL3062" t="s"/>
      <c r="AM3062" t="s"/>
      <c r="AN3062" t="s">
        <v>87</v>
      </c>
      <c r="AO3062" t="s"/>
      <c r="AP3062" t="n">
        <v>140</v>
      </c>
      <c r="AQ3062" t="s">
        <v>88</v>
      </c>
      <c r="AR3062" t="s">
        <v>127</v>
      </c>
      <c r="AS3062" t="s"/>
      <c r="AT3062" t="s">
        <v>90</v>
      </c>
      <c r="AU3062" t="s"/>
      <c r="AV3062" t="s"/>
      <c r="AW3062" t="s"/>
      <c r="AX3062" t="s"/>
      <c r="AY3062" t="n">
        <v>10087228</v>
      </c>
      <c r="AZ3062" t="s">
        <v>91</v>
      </c>
      <c r="BA3062" t="s"/>
      <c r="BB3062" t="n">
        <v>324451</v>
      </c>
      <c r="BC3062" t="s"/>
      <c r="BD3062" t="s"/>
      <c r="BE3062" t="s"/>
      <c r="BF3062" t="s"/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92</v>
      </c>
    </row>
    <row r="3063" spans="1:70">
      <c r="A3063" t="s">
        <v>70</v>
      </c>
      <c r="B3063" t="s">
        <v>71</v>
      </c>
      <c r="C3063" t="s">
        <v>72</v>
      </c>
      <c r="D3063" t="n">
        <v>2</v>
      </c>
      <c r="E3063" t="s">
        <v>802</v>
      </c>
      <c r="F3063" t="n">
        <v>-1</v>
      </c>
      <c r="G3063" t="s">
        <v>74</v>
      </c>
      <c r="H3063" t="s">
        <v>75</v>
      </c>
      <c r="I3063" t="s"/>
      <c r="J3063" t="s">
        <v>74</v>
      </c>
      <c r="K3063" t="n">
        <v>83</v>
      </c>
      <c r="L3063" t="s">
        <v>76</v>
      </c>
      <c r="M3063" t="s"/>
      <c r="N3063" t="s">
        <v>803</v>
      </c>
      <c r="O3063" t="s">
        <v>78</v>
      </c>
      <c r="P3063" t="s">
        <v>802</v>
      </c>
      <c r="Q3063" t="s"/>
      <c r="R3063" t="s">
        <v>95</v>
      </c>
      <c r="S3063" t="s">
        <v>198</v>
      </c>
      <c r="T3063" t="s">
        <v>81</v>
      </c>
      <c r="U3063" t="s">
        <v>82</v>
      </c>
      <c r="V3063" t="s">
        <v>83</v>
      </c>
      <c r="W3063" t="s">
        <v>84</v>
      </c>
      <c r="X3063" t="s"/>
      <c r="Y3063" t="s">
        <v>85</v>
      </c>
      <c r="Z3063">
        <f>HYPERLINK("https://hotel-media.eclerx.com/savepage/tk_15468538662971582_sr_273.html","info")</f>
        <v/>
      </c>
      <c r="AA3063" t="n">
        <v>-2311974</v>
      </c>
      <c r="AB3063" t="s"/>
      <c r="AC3063" t="s"/>
      <c r="AD3063" t="s">
        <v>86</v>
      </c>
      <c r="AE3063" t="s"/>
      <c r="AF3063" t="s"/>
      <c r="AG3063" t="s"/>
      <c r="AH3063" t="s"/>
      <c r="AI3063" t="s"/>
      <c r="AJ3063" t="s"/>
      <c r="AK3063" t="s">
        <v>87</v>
      </c>
      <c r="AL3063" t="s"/>
      <c r="AM3063" t="s"/>
      <c r="AN3063" t="s">
        <v>87</v>
      </c>
      <c r="AO3063" t="s"/>
      <c r="AP3063" t="n">
        <v>105</v>
      </c>
      <c r="AQ3063" t="s">
        <v>88</v>
      </c>
      <c r="AR3063" t="s">
        <v>89</v>
      </c>
      <c r="AS3063" t="s"/>
      <c r="AT3063" t="s">
        <v>90</v>
      </c>
      <c r="AU3063" t="s"/>
      <c r="AV3063" t="s"/>
      <c r="AW3063" t="s"/>
      <c r="AX3063" t="s"/>
      <c r="AY3063" t="n">
        <v>2311974</v>
      </c>
      <c r="AZ3063" t="s">
        <v>804</v>
      </c>
      <c r="BA3063" t="s"/>
      <c r="BB3063" t="n">
        <v>28211</v>
      </c>
      <c r="BC3063" t="n">
        <v>53.550711234534</v>
      </c>
      <c r="BD3063" t="n">
        <v>53.550711234534</v>
      </c>
      <c r="BE3063" t="s"/>
      <c r="BF3063" t="s"/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92</v>
      </c>
    </row>
    <row r="3064" spans="1:70">
      <c r="A3064" t="s">
        <v>70</v>
      </c>
      <c r="B3064" t="s">
        <v>71</v>
      </c>
      <c r="C3064" t="s">
        <v>72</v>
      </c>
      <c r="D3064" t="n">
        <v>2</v>
      </c>
      <c r="E3064" t="s">
        <v>802</v>
      </c>
      <c r="F3064" t="n">
        <v>-1</v>
      </c>
      <c r="G3064" t="s">
        <v>74</v>
      </c>
      <c r="H3064" t="s">
        <v>75</v>
      </c>
      <c r="I3064" t="s"/>
      <c r="J3064" t="s">
        <v>74</v>
      </c>
      <c r="K3064" t="n">
        <v>87</v>
      </c>
      <c r="L3064" t="s">
        <v>76</v>
      </c>
      <c r="M3064" t="s"/>
      <c r="N3064" t="s">
        <v>803</v>
      </c>
      <c r="O3064" t="s">
        <v>78</v>
      </c>
      <c r="P3064" t="s">
        <v>802</v>
      </c>
      <c r="Q3064" t="s"/>
      <c r="R3064" t="s">
        <v>95</v>
      </c>
      <c r="S3064" t="s">
        <v>199</v>
      </c>
      <c r="T3064" t="s">
        <v>81</v>
      </c>
      <c r="U3064" t="s">
        <v>82</v>
      </c>
      <c r="V3064" t="s">
        <v>83</v>
      </c>
      <c r="W3064" t="s">
        <v>84</v>
      </c>
      <c r="X3064" t="s"/>
      <c r="Y3064" t="s">
        <v>85</v>
      </c>
      <c r="Z3064">
        <f>HYPERLINK("https://hotel-media.eclerx.com/savepage/tk_15468538662971582_sr_273.html","info")</f>
        <v/>
      </c>
      <c r="AA3064" t="n">
        <v>-2311974</v>
      </c>
      <c r="AB3064" t="s"/>
      <c r="AC3064" t="s"/>
      <c r="AD3064" t="s">
        <v>86</v>
      </c>
      <c r="AE3064" t="s"/>
      <c r="AF3064" t="s"/>
      <c r="AG3064" t="s"/>
      <c r="AH3064" t="s"/>
      <c r="AI3064" t="s"/>
      <c r="AJ3064" t="s"/>
      <c r="AK3064" t="s">
        <v>87</v>
      </c>
      <c r="AL3064" t="s"/>
      <c r="AM3064" t="s"/>
      <c r="AN3064" t="s">
        <v>87</v>
      </c>
      <c r="AO3064" t="s"/>
      <c r="AP3064" t="n">
        <v>105</v>
      </c>
      <c r="AQ3064" t="s">
        <v>88</v>
      </c>
      <c r="AR3064" t="s">
        <v>114</v>
      </c>
      <c r="AS3064" t="s"/>
      <c r="AT3064" t="s">
        <v>90</v>
      </c>
      <c r="AU3064" t="s"/>
      <c r="AV3064" t="s"/>
      <c r="AW3064" t="s"/>
      <c r="AX3064" t="s"/>
      <c r="AY3064" t="n">
        <v>2311974</v>
      </c>
      <c r="AZ3064" t="s">
        <v>804</v>
      </c>
      <c r="BA3064" t="s"/>
      <c r="BB3064" t="n">
        <v>28211</v>
      </c>
      <c r="BC3064" t="n">
        <v>53.550711234534</v>
      </c>
      <c r="BD3064" t="n">
        <v>53.550711234534</v>
      </c>
      <c r="BE3064" t="s"/>
      <c r="BF3064" t="s"/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92</v>
      </c>
    </row>
    <row r="3065" spans="1:70">
      <c r="A3065" t="s">
        <v>70</v>
      </c>
      <c r="B3065" t="s">
        <v>71</v>
      </c>
      <c r="C3065" t="s">
        <v>72</v>
      </c>
      <c r="D3065" t="n">
        <v>2</v>
      </c>
      <c r="E3065" t="s">
        <v>802</v>
      </c>
      <c r="F3065" t="n">
        <v>-1</v>
      </c>
      <c r="G3065" t="s">
        <v>74</v>
      </c>
      <c r="H3065" t="s">
        <v>75</v>
      </c>
      <c r="I3065" t="s"/>
      <c r="J3065" t="s">
        <v>74</v>
      </c>
      <c r="K3065" t="n">
        <v>90</v>
      </c>
      <c r="L3065" t="s">
        <v>76</v>
      </c>
      <c r="M3065" t="s"/>
      <c r="N3065" t="s">
        <v>128</v>
      </c>
      <c r="O3065" t="s">
        <v>78</v>
      </c>
      <c r="P3065" t="s">
        <v>802</v>
      </c>
      <c r="Q3065" t="s"/>
      <c r="R3065" t="s">
        <v>95</v>
      </c>
      <c r="S3065" t="s">
        <v>135</v>
      </c>
      <c r="T3065" t="s">
        <v>81</v>
      </c>
      <c r="U3065" t="s">
        <v>82</v>
      </c>
      <c r="V3065" t="s">
        <v>83</v>
      </c>
      <c r="W3065" t="s">
        <v>84</v>
      </c>
      <c r="X3065" t="s"/>
      <c r="Y3065" t="s">
        <v>85</v>
      </c>
      <c r="Z3065">
        <f>HYPERLINK("https://hotel-media.eclerx.com/savepage/tk_15468538662971582_sr_273.html","info")</f>
        <v/>
      </c>
      <c r="AA3065" t="n">
        <v>-2311974</v>
      </c>
      <c r="AB3065" t="s"/>
      <c r="AC3065" t="s"/>
      <c r="AD3065" t="s">
        <v>86</v>
      </c>
      <c r="AE3065" t="s"/>
      <c r="AF3065" t="s"/>
      <c r="AG3065" t="s"/>
      <c r="AH3065" t="s"/>
      <c r="AI3065" t="s"/>
      <c r="AJ3065" t="s"/>
      <c r="AK3065" t="s">
        <v>87</v>
      </c>
      <c r="AL3065" t="s"/>
      <c r="AM3065" t="s"/>
      <c r="AN3065" t="s">
        <v>87</v>
      </c>
      <c r="AO3065" t="s"/>
      <c r="AP3065" t="n">
        <v>105</v>
      </c>
      <c r="AQ3065" t="s">
        <v>88</v>
      </c>
      <c r="AR3065" t="s">
        <v>130</v>
      </c>
      <c r="AS3065" t="s"/>
      <c r="AT3065" t="s">
        <v>90</v>
      </c>
      <c r="AU3065" t="s"/>
      <c r="AV3065" t="s"/>
      <c r="AW3065" t="s"/>
      <c r="AX3065" t="s"/>
      <c r="AY3065" t="n">
        <v>2311974</v>
      </c>
      <c r="AZ3065" t="s">
        <v>804</v>
      </c>
      <c r="BA3065" t="s"/>
      <c r="BB3065" t="n">
        <v>28211</v>
      </c>
      <c r="BC3065" t="n">
        <v>53.550711234534</v>
      </c>
      <c r="BD3065" t="n">
        <v>53.550711234534</v>
      </c>
      <c r="BE3065" t="s"/>
      <c r="BF3065" t="s"/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92</v>
      </c>
    </row>
    <row r="3066" spans="1:70">
      <c r="A3066" t="s">
        <v>70</v>
      </c>
      <c r="B3066" t="s">
        <v>71</v>
      </c>
      <c r="C3066" t="s">
        <v>72</v>
      </c>
      <c r="D3066" t="n">
        <v>2</v>
      </c>
      <c r="E3066" t="s">
        <v>802</v>
      </c>
      <c r="F3066" t="n">
        <v>-1</v>
      </c>
      <c r="G3066" t="s">
        <v>74</v>
      </c>
      <c r="H3066" t="s">
        <v>75</v>
      </c>
      <c r="I3066" t="s"/>
      <c r="J3066" t="s">
        <v>74</v>
      </c>
      <c r="K3066" t="n">
        <v>95</v>
      </c>
      <c r="L3066" t="s">
        <v>76</v>
      </c>
      <c r="M3066" t="s"/>
      <c r="N3066" t="s">
        <v>805</v>
      </c>
      <c r="O3066" t="s">
        <v>78</v>
      </c>
      <c r="P3066" t="s">
        <v>802</v>
      </c>
      <c r="Q3066" t="s"/>
      <c r="R3066" t="s">
        <v>95</v>
      </c>
      <c r="S3066" t="s">
        <v>637</v>
      </c>
      <c r="T3066" t="s">
        <v>81</v>
      </c>
      <c r="U3066" t="s">
        <v>82</v>
      </c>
      <c r="V3066" t="s">
        <v>83</v>
      </c>
      <c r="W3066" t="s">
        <v>84</v>
      </c>
      <c r="X3066" t="s"/>
      <c r="Y3066" t="s">
        <v>85</v>
      </c>
      <c r="Z3066">
        <f>HYPERLINK("https://hotel-media.eclerx.com/savepage/tk_15468538662971582_sr_273.html","info")</f>
        <v/>
      </c>
      <c r="AA3066" t="n">
        <v>-2311974</v>
      </c>
      <c r="AB3066" t="s"/>
      <c r="AC3066" t="s"/>
      <c r="AD3066" t="s">
        <v>86</v>
      </c>
      <c r="AE3066" t="s"/>
      <c r="AF3066" t="s"/>
      <c r="AG3066" t="s"/>
      <c r="AH3066" t="s"/>
      <c r="AI3066" t="s"/>
      <c r="AJ3066" t="s"/>
      <c r="AK3066" t="s">
        <v>87</v>
      </c>
      <c r="AL3066" t="s"/>
      <c r="AM3066" t="s"/>
      <c r="AN3066" t="s">
        <v>87</v>
      </c>
      <c r="AO3066" t="s"/>
      <c r="AP3066" t="n">
        <v>105</v>
      </c>
      <c r="AQ3066" t="s">
        <v>88</v>
      </c>
      <c r="AR3066" t="s">
        <v>89</v>
      </c>
      <c r="AS3066" t="s"/>
      <c r="AT3066" t="s">
        <v>90</v>
      </c>
      <c r="AU3066" t="s"/>
      <c r="AV3066" t="s"/>
      <c r="AW3066" t="s"/>
      <c r="AX3066" t="s"/>
      <c r="AY3066" t="n">
        <v>2311974</v>
      </c>
      <c r="AZ3066" t="s">
        <v>804</v>
      </c>
      <c r="BA3066" t="s"/>
      <c r="BB3066" t="n">
        <v>28211</v>
      </c>
      <c r="BC3066" t="n">
        <v>53.550711234534</v>
      </c>
      <c r="BD3066" t="n">
        <v>53.550711234534</v>
      </c>
      <c r="BE3066" t="s"/>
      <c r="BF3066" t="s"/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92</v>
      </c>
    </row>
    <row r="3067" spans="1:70">
      <c r="A3067" t="s">
        <v>70</v>
      </c>
      <c r="B3067" t="s">
        <v>71</v>
      </c>
      <c r="C3067" t="s">
        <v>72</v>
      </c>
      <c r="D3067" t="n">
        <v>2</v>
      </c>
      <c r="E3067" t="s">
        <v>802</v>
      </c>
      <c r="F3067" t="n">
        <v>-1</v>
      </c>
      <c r="G3067" t="s">
        <v>74</v>
      </c>
      <c r="H3067" t="s">
        <v>75</v>
      </c>
      <c r="I3067" t="s"/>
      <c r="J3067" t="s">
        <v>74</v>
      </c>
      <c r="K3067" t="n">
        <v>95</v>
      </c>
      <c r="L3067" t="s">
        <v>76</v>
      </c>
      <c r="M3067" t="s"/>
      <c r="N3067" t="s">
        <v>289</v>
      </c>
      <c r="O3067" t="s">
        <v>78</v>
      </c>
      <c r="P3067" t="s">
        <v>802</v>
      </c>
      <c r="Q3067" t="s"/>
      <c r="R3067" t="s">
        <v>95</v>
      </c>
      <c r="S3067" t="s">
        <v>637</v>
      </c>
      <c r="T3067" t="s">
        <v>81</v>
      </c>
      <c r="U3067" t="s">
        <v>82</v>
      </c>
      <c r="V3067" t="s">
        <v>83</v>
      </c>
      <c r="W3067" t="s">
        <v>84</v>
      </c>
      <c r="X3067" t="s"/>
      <c r="Y3067" t="s">
        <v>85</v>
      </c>
      <c r="Z3067">
        <f>HYPERLINK("https://hotel-media.eclerx.com/savepage/tk_15468538662971582_sr_273.html","info")</f>
        <v/>
      </c>
      <c r="AA3067" t="n">
        <v>-2311974</v>
      </c>
      <c r="AB3067" t="s"/>
      <c r="AC3067" t="s"/>
      <c r="AD3067" t="s">
        <v>86</v>
      </c>
      <c r="AE3067" t="s"/>
      <c r="AF3067" t="s"/>
      <c r="AG3067" t="s"/>
      <c r="AH3067" t="s"/>
      <c r="AI3067" t="s"/>
      <c r="AJ3067" t="s"/>
      <c r="AK3067" t="s">
        <v>87</v>
      </c>
      <c r="AL3067" t="s"/>
      <c r="AM3067" t="s"/>
      <c r="AN3067" t="s">
        <v>87</v>
      </c>
      <c r="AO3067" t="s"/>
      <c r="AP3067" t="n">
        <v>105</v>
      </c>
      <c r="AQ3067" t="s">
        <v>88</v>
      </c>
      <c r="AR3067" t="s">
        <v>89</v>
      </c>
      <c r="AS3067" t="s"/>
      <c r="AT3067" t="s">
        <v>90</v>
      </c>
      <c r="AU3067" t="s"/>
      <c r="AV3067" t="s"/>
      <c r="AW3067" t="s"/>
      <c r="AX3067" t="s"/>
      <c r="AY3067" t="n">
        <v>2311974</v>
      </c>
      <c r="AZ3067" t="s">
        <v>804</v>
      </c>
      <c r="BA3067" t="s"/>
      <c r="BB3067" t="n">
        <v>28211</v>
      </c>
      <c r="BC3067" t="n">
        <v>53.550711234534</v>
      </c>
      <c r="BD3067" t="n">
        <v>53.550711234534</v>
      </c>
      <c r="BE3067" t="s"/>
      <c r="BF3067" t="s"/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92</v>
      </c>
    </row>
    <row r="3068" spans="1:70">
      <c r="A3068" t="s">
        <v>70</v>
      </c>
      <c r="B3068" t="s">
        <v>71</v>
      </c>
      <c r="C3068" t="s">
        <v>72</v>
      </c>
      <c r="D3068" t="n">
        <v>2</v>
      </c>
      <c r="E3068" t="s">
        <v>802</v>
      </c>
      <c r="F3068" t="n">
        <v>-1</v>
      </c>
      <c r="G3068" t="s">
        <v>74</v>
      </c>
      <c r="H3068" t="s">
        <v>75</v>
      </c>
      <c r="I3068" t="s"/>
      <c r="J3068" t="s">
        <v>74</v>
      </c>
      <c r="K3068" t="n">
        <v>100</v>
      </c>
      <c r="L3068" t="s">
        <v>76</v>
      </c>
      <c r="M3068" t="s"/>
      <c r="N3068" t="s">
        <v>448</v>
      </c>
      <c r="O3068" t="s">
        <v>78</v>
      </c>
      <c r="P3068" t="s">
        <v>802</v>
      </c>
      <c r="Q3068" t="s"/>
      <c r="R3068" t="s">
        <v>95</v>
      </c>
      <c r="S3068" t="s">
        <v>308</v>
      </c>
      <c r="T3068" t="s">
        <v>81</v>
      </c>
      <c r="U3068" t="s">
        <v>82</v>
      </c>
      <c r="V3068" t="s">
        <v>83</v>
      </c>
      <c r="W3068" t="s">
        <v>84</v>
      </c>
      <c r="X3068" t="s"/>
      <c r="Y3068" t="s">
        <v>85</v>
      </c>
      <c r="Z3068">
        <f>HYPERLINK("https://hotel-media.eclerx.com/savepage/tk_15468538662971582_sr_273.html","info")</f>
        <v/>
      </c>
      <c r="AA3068" t="n">
        <v>-2311974</v>
      </c>
      <c r="AB3068" t="s"/>
      <c r="AC3068" t="s"/>
      <c r="AD3068" t="s">
        <v>86</v>
      </c>
      <c r="AE3068" t="s"/>
      <c r="AF3068" t="s"/>
      <c r="AG3068" t="s"/>
      <c r="AH3068" t="s"/>
      <c r="AI3068" t="s"/>
      <c r="AJ3068" t="s"/>
      <c r="AK3068" t="s">
        <v>87</v>
      </c>
      <c r="AL3068" t="s"/>
      <c r="AM3068" t="s"/>
      <c r="AN3068" t="s">
        <v>87</v>
      </c>
      <c r="AO3068" t="s"/>
      <c r="AP3068" t="n">
        <v>105</v>
      </c>
      <c r="AQ3068" t="s">
        <v>88</v>
      </c>
      <c r="AR3068" t="s">
        <v>89</v>
      </c>
      <c r="AS3068" t="s"/>
      <c r="AT3068" t="s">
        <v>90</v>
      </c>
      <c r="AU3068" t="s"/>
      <c r="AV3068" t="s"/>
      <c r="AW3068" t="s"/>
      <c r="AX3068" t="s"/>
      <c r="AY3068" t="n">
        <v>2311974</v>
      </c>
      <c r="AZ3068" t="s">
        <v>804</v>
      </c>
      <c r="BA3068" t="s"/>
      <c r="BB3068" t="n">
        <v>28211</v>
      </c>
      <c r="BC3068" t="n">
        <v>53.550711234534</v>
      </c>
      <c r="BD3068" t="n">
        <v>53.550711234534</v>
      </c>
      <c r="BE3068" t="s"/>
      <c r="BF3068" t="s"/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92</v>
      </c>
    </row>
    <row r="3069" spans="1:70">
      <c r="A3069" t="s">
        <v>70</v>
      </c>
      <c r="B3069" t="s">
        <v>71</v>
      </c>
      <c r="C3069" t="s">
        <v>72</v>
      </c>
      <c r="D3069" t="n">
        <v>2</v>
      </c>
      <c r="E3069" t="s">
        <v>802</v>
      </c>
      <c r="F3069" t="n">
        <v>-1</v>
      </c>
      <c r="G3069" t="s">
        <v>74</v>
      </c>
      <c r="H3069" t="s">
        <v>75</v>
      </c>
      <c r="I3069" t="s"/>
      <c r="J3069" t="s">
        <v>74</v>
      </c>
      <c r="K3069" t="n">
        <v>100</v>
      </c>
      <c r="L3069" t="s">
        <v>76</v>
      </c>
      <c r="M3069" t="s"/>
      <c r="N3069" t="s">
        <v>289</v>
      </c>
      <c r="O3069" t="s">
        <v>78</v>
      </c>
      <c r="P3069" t="s">
        <v>802</v>
      </c>
      <c r="Q3069" t="s"/>
      <c r="R3069" t="s">
        <v>95</v>
      </c>
      <c r="S3069" t="s">
        <v>308</v>
      </c>
      <c r="T3069" t="s">
        <v>81</v>
      </c>
      <c r="U3069" t="s">
        <v>82</v>
      </c>
      <c r="V3069" t="s">
        <v>83</v>
      </c>
      <c r="W3069" t="s">
        <v>84</v>
      </c>
      <c r="X3069" t="s"/>
      <c r="Y3069" t="s">
        <v>85</v>
      </c>
      <c r="Z3069">
        <f>HYPERLINK("https://hotel-media.eclerx.com/savepage/tk_15468538662971582_sr_273.html","info")</f>
        <v/>
      </c>
      <c r="AA3069" t="n">
        <v>-2311974</v>
      </c>
      <c r="AB3069" t="s"/>
      <c r="AC3069" t="s"/>
      <c r="AD3069" t="s">
        <v>86</v>
      </c>
      <c r="AE3069" t="s"/>
      <c r="AF3069" t="s"/>
      <c r="AG3069" t="s"/>
      <c r="AH3069" t="s"/>
      <c r="AI3069" t="s"/>
      <c r="AJ3069" t="s"/>
      <c r="AK3069" t="s">
        <v>87</v>
      </c>
      <c r="AL3069" t="s"/>
      <c r="AM3069" t="s"/>
      <c r="AN3069" t="s">
        <v>87</v>
      </c>
      <c r="AO3069" t="s"/>
      <c r="AP3069" t="n">
        <v>105</v>
      </c>
      <c r="AQ3069" t="s">
        <v>88</v>
      </c>
      <c r="AR3069" t="s">
        <v>114</v>
      </c>
      <c r="AS3069" t="s"/>
      <c r="AT3069" t="s">
        <v>90</v>
      </c>
      <c r="AU3069" t="s"/>
      <c r="AV3069" t="s"/>
      <c r="AW3069" t="s"/>
      <c r="AX3069" t="s"/>
      <c r="AY3069" t="n">
        <v>2311974</v>
      </c>
      <c r="AZ3069" t="s">
        <v>804</v>
      </c>
      <c r="BA3069" t="s"/>
      <c r="BB3069" t="n">
        <v>28211</v>
      </c>
      <c r="BC3069" t="n">
        <v>53.550711234534</v>
      </c>
      <c r="BD3069" t="n">
        <v>53.550711234534</v>
      </c>
      <c r="BE3069" t="s"/>
      <c r="BF3069" t="s"/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92</v>
      </c>
    </row>
    <row r="3070" spans="1:70">
      <c r="A3070" t="s">
        <v>70</v>
      </c>
      <c r="B3070" t="s">
        <v>71</v>
      </c>
      <c r="C3070" t="s">
        <v>72</v>
      </c>
      <c r="D3070" t="n">
        <v>2</v>
      </c>
      <c r="E3070" t="s">
        <v>802</v>
      </c>
      <c r="F3070" t="n">
        <v>-1</v>
      </c>
      <c r="G3070" t="s">
        <v>74</v>
      </c>
      <c r="H3070" t="s">
        <v>75</v>
      </c>
      <c r="I3070" t="s"/>
      <c r="J3070" t="s">
        <v>74</v>
      </c>
      <c r="K3070" t="n">
        <v>100</v>
      </c>
      <c r="L3070" t="s">
        <v>76</v>
      </c>
      <c r="M3070" t="s"/>
      <c r="N3070" t="s">
        <v>805</v>
      </c>
      <c r="O3070" t="s">
        <v>78</v>
      </c>
      <c r="P3070" t="s">
        <v>802</v>
      </c>
      <c r="Q3070" t="s"/>
      <c r="R3070" t="s">
        <v>95</v>
      </c>
      <c r="S3070" t="s">
        <v>308</v>
      </c>
      <c r="T3070" t="s">
        <v>81</v>
      </c>
      <c r="U3070" t="s">
        <v>82</v>
      </c>
      <c r="V3070" t="s">
        <v>83</v>
      </c>
      <c r="W3070" t="s">
        <v>84</v>
      </c>
      <c r="X3070" t="s"/>
      <c r="Y3070" t="s">
        <v>85</v>
      </c>
      <c r="Z3070">
        <f>HYPERLINK("https://hotel-media.eclerx.com/savepage/tk_15468538662971582_sr_273.html","info")</f>
        <v/>
      </c>
      <c r="AA3070" t="n">
        <v>-2311974</v>
      </c>
      <c r="AB3070" t="s"/>
      <c r="AC3070" t="s"/>
      <c r="AD3070" t="s">
        <v>86</v>
      </c>
      <c r="AE3070" t="s"/>
      <c r="AF3070" t="s"/>
      <c r="AG3070" t="s"/>
      <c r="AH3070" t="s"/>
      <c r="AI3070" t="s"/>
      <c r="AJ3070" t="s"/>
      <c r="AK3070" t="s">
        <v>87</v>
      </c>
      <c r="AL3070" t="s"/>
      <c r="AM3070" t="s"/>
      <c r="AN3070" t="s">
        <v>87</v>
      </c>
      <c r="AO3070" t="s"/>
      <c r="AP3070" t="n">
        <v>105</v>
      </c>
      <c r="AQ3070" t="s">
        <v>88</v>
      </c>
      <c r="AR3070" t="s">
        <v>114</v>
      </c>
      <c r="AS3070" t="s"/>
      <c r="AT3070" t="s">
        <v>90</v>
      </c>
      <c r="AU3070" t="s"/>
      <c r="AV3070" t="s"/>
      <c r="AW3070" t="s"/>
      <c r="AX3070" t="s"/>
      <c r="AY3070" t="n">
        <v>2311974</v>
      </c>
      <c r="AZ3070" t="s">
        <v>804</v>
      </c>
      <c r="BA3070" t="s"/>
      <c r="BB3070" t="n">
        <v>28211</v>
      </c>
      <c r="BC3070" t="n">
        <v>53.550711234534</v>
      </c>
      <c r="BD3070" t="n">
        <v>53.550711234534</v>
      </c>
      <c r="BE3070" t="s"/>
      <c r="BF3070" t="s"/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92</v>
      </c>
    </row>
    <row r="3071" spans="1:70">
      <c r="A3071" t="s">
        <v>70</v>
      </c>
      <c r="B3071" t="s">
        <v>71</v>
      </c>
      <c r="C3071" t="s">
        <v>72</v>
      </c>
      <c r="D3071" t="n">
        <v>2</v>
      </c>
      <c r="E3071" t="s">
        <v>802</v>
      </c>
      <c r="F3071" t="n">
        <v>-1</v>
      </c>
      <c r="G3071" t="s">
        <v>74</v>
      </c>
      <c r="H3071" t="s">
        <v>75</v>
      </c>
      <c r="I3071" t="s"/>
      <c r="J3071" t="s">
        <v>74</v>
      </c>
      <c r="K3071" t="n">
        <v>103</v>
      </c>
      <c r="L3071" t="s">
        <v>76</v>
      </c>
      <c r="M3071" t="s"/>
      <c r="N3071" t="s">
        <v>235</v>
      </c>
      <c r="O3071" t="s">
        <v>78</v>
      </c>
      <c r="P3071" t="s">
        <v>802</v>
      </c>
      <c r="Q3071" t="s"/>
      <c r="R3071" t="s">
        <v>95</v>
      </c>
      <c r="S3071" t="s">
        <v>147</v>
      </c>
      <c r="T3071" t="s">
        <v>81</v>
      </c>
      <c r="U3071" t="s">
        <v>82</v>
      </c>
      <c r="V3071" t="s">
        <v>83</v>
      </c>
      <c r="W3071" t="s">
        <v>84</v>
      </c>
      <c r="X3071" t="s"/>
      <c r="Y3071" t="s">
        <v>85</v>
      </c>
      <c r="Z3071">
        <f>HYPERLINK("https://hotel-media.eclerx.com/savepage/tk_15468538662971582_sr_273.html","info")</f>
        <v/>
      </c>
      <c r="AA3071" t="n">
        <v>-2311974</v>
      </c>
      <c r="AB3071" t="s"/>
      <c r="AC3071" t="s"/>
      <c r="AD3071" t="s">
        <v>86</v>
      </c>
      <c r="AE3071" t="s"/>
      <c r="AF3071" t="s"/>
      <c r="AG3071" t="s"/>
      <c r="AH3071" t="s"/>
      <c r="AI3071" t="s"/>
      <c r="AJ3071" t="s"/>
      <c r="AK3071" t="s">
        <v>87</v>
      </c>
      <c r="AL3071" t="s"/>
      <c r="AM3071" t="s"/>
      <c r="AN3071" t="s">
        <v>87</v>
      </c>
      <c r="AO3071" t="s"/>
      <c r="AP3071" t="n">
        <v>105</v>
      </c>
      <c r="AQ3071" t="s">
        <v>88</v>
      </c>
      <c r="AR3071" t="s">
        <v>123</v>
      </c>
      <c r="AS3071" t="s"/>
      <c r="AT3071" t="s">
        <v>90</v>
      </c>
      <c r="AU3071" t="s"/>
      <c r="AV3071" t="s"/>
      <c r="AW3071" t="s"/>
      <c r="AX3071" t="s"/>
      <c r="AY3071" t="n">
        <v>2311974</v>
      </c>
      <c r="AZ3071" t="s">
        <v>804</v>
      </c>
      <c r="BA3071" t="s"/>
      <c r="BB3071" t="n">
        <v>28211</v>
      </c>
      <c r="BC3071" t="n">
        <v>53.550711234534</v>
      </c>
      <c r="BD3071" t="n">
        <v>53.550711234534</v>
      </c>
      <c r="BE3071" t="s"/>
      <c r="BF3071" t="s"/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92</v>
      </c>
    </row>
    <row r="3072" spans="1:70">
      <c r="A3072" t="s">
        <v>70</v>
      </c>
      <c r="B3072" t="s">
        <v>71</v>
      </c>
      <c r="C3072" t="s">
        <v>72</v>
      </c>
      <c r="D3072" t="n">
        <v>2</v>
      </c>
      <c r="E3072" t="s">
        <v>802</v>
      </c>
      <c r="F3072" t="n">
        <v>-1</v>
      </c>
      <c r="G3072" t="s">
        <v>74</v>
      </c>
      <c r="H3072" t="s">
        <v>75</v>
      </c>
      <c r="I3072" t="s"/>
      <c r="J3072" t="s">
        <v>74</v>
      </c>
      <c r="K3072" t="n">
        <v>105</v>
      </c>
      <c r="L3072" t="s">
        <v>76</v>
      </c>
      <c r="M3072" t="s"/>
      <c r="N3072" t="s">
        <v>128</v>
      </c>
      <c r="O3072" t="s">
        <v>78</v>
      </c>
      <c r="P3072" t="s">
        <v>802</v>
      </c>
      <c r="Q3072" t="s"/>
      <c r="R3072" t="s">
        <v>95</v>
      </c>
      <c r="S3072" t="s">
        <v>387</v>
      </c>
      <c r="T3072" t="s">
        <v>81</v>
      </c>
      <c r="U3072" t="s">
        <v>82</v>
      </c>
      <c r="V3072" t="s">
        <v>83</v>
      </c>
      <c r="W3072" t="s">
        <v>84</v>
      </c>
      <c r="X3072" t="s"/>
      <c r="Y3072" t="s">
        <v>85</v>
      </c>
      <c r="Z3072">
        <f>HYPERLINK("https://hotel-media.eclerx.com/savepage/tk_15468538662971582_sr_273.html","info")</f>
        <v/>
      </c>
      <c r="AA3072" t="n">
        <v>-2311974</v>
      </c>
      <c r="AB3072" t="s"/>
      <c r="AC3072" t="s"/>
      <c r="AD3072" t="s">
        <v>86</v>
      </c>
      <c r="AE3072" t="s"/>
      <c r="AF3072" t="s"/>
      <c r="AG3072" t="s"/>
      <c r="AH3072" t="s"/>
      <c r="AI3072" t="s"/>
      <c r="AJ3072" t="s"/>
      <c r="AK3072" t="s">
        <v>87</v>
      </c>
      <c r="AL3072" t="s"/>
      <c r="AM3072" t="s"/>
      <c r="AN3072" t="s">
        <v>87</v>
      </c>
      <c r="AO3072" t="s"/>
      <c r="AP3072" t="n">
        <v>105</v>
      </c>
      <c r="AQ3072" t="s">
        <v>88</v>
      </c>
      <c r="AR3072" t="s">
        <v>119</v>
      </c>
      <c r="AS3072" t="s"/>
      <c r="AT3072" t="s">
        <v>90</v>
      </c>
      <c r="AU3072" t="s"/>
      <c r="AV3072" t="s"/>
      <c r="AW3072" t="s"/>
      <c r="AX3072" t="s"/>
      <c r="AY3072" t="n">
        <v>2311974</v>
      </c>
      <c r="AZ3072" t="s">
        <v>804</v>
      </c>
      <c r="BA3072" t="s"/>
      <c r="BB3072" t="n">
        <v>28211</v>
      </c>
      <c r="BC3072" t="n">
        <v>53.550711234534</v>
      </c>
      <c r="BD3072" t="n">
        <v>53.550711234534</v>
      </c>
      <c r="BE3072" t="s"/>
      <c r="BF3072" t="s"/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92</v>
      </c>
    </row>
    <row r="3073" spans="1:70">
      <c r="A3073" t="s">
        <v>70</v>
      </c>
      <c r="B3073" t="s">
        <v>71</v>
      </c>
      <c r="C3073" t="s">
        <v>72</v>
      </c>
      <c r="D3073" t="n">
        <v>2</v>
      </c>
      <c r="E3073" t="s">
        <v>802</v>
      </c>
      <c r="F3073" t="n">
        <v>-1</v>
      </c>
      <c r="G3073" t="s">
        <v>74</v>
      </c>
      <c r="H3073" t="s">
        <v>75</v>
      </c>
      <c r="I3073" t="s"/>
      <c r="J3073" t="s">
        <v>74</v>
      </c>
      <c r="K3073" t="n">
        <v>105</v>
      </c>
      <c r="L3073" t="s">
        <v>76</v>
      </c>
      <c r="M3073" t="s"/>
      <c r="N3073" t="s">
        <v>128</v>
      </c>
      <c r="O3073" t="s">
        <v>78</v>
      </c>
      <c r="P3073" t="s">
        <v>802</v>
      </c>
      <c r="Q3073" t="s"/>
      <c r="R3073" t="s">
        <v>95</v>
      </c>
      <c r="S3073" t="s">
        <v>387</v>
      </c>
      <c r="T3073" t="s">
        <v>81</v>
      </c>
      <c r="U3073" t="s">
        <v>82</v>
      </c>
      <c r="V3073" t="s">
        <v>83</v>
      </c>
      <c r="W3073" t="s">
        <v>84</v>
      </c>
      <c r="X3073" t="s"/>
      <c r="Y3073" t="s">
        <v>85</v>
      </c>
      <c r="Z3073">
        <f>HYPERLINK("https://hotel-media.eclerx.com/savepage/tk_15468538662971582_sr_273.html","info")</f>
        <v/>
      </c>
      <c r="AA3073" t="n">
        <v>-2311974</v>
      </c>
      <c r="AB3073" t="s"/>
      <c r="AC3073" t="s"/>
      <c r="AD3073" t="s">
        <v>86</v>
      </c>
      <c r="AE3073" t="s"/>
      <c r="AF3073" t="s"/>
      <c r="AG3073" t="s"/>
      <c r="AH3073" t="s"/>
      <c r="AI3073" t="s"/>
      <c r="AJ3073" t="s"/>
      <c r="AK3073" t="s">
        <v>87</v>
      </c>
      <c r="AL3073" t="s"/>
      <c r="AM3073" t="s"/>
      <c r="AN3073" t="s">
        <v>87</v>
      </c>
      <c r="AO3073" t="s"/>
      <c r="AP3073" t="n">
        <v>105</v>
      </c>
      <c r="AQ3073" t="s">
        <v>88</v>
      </c>
      <c r="AR3073" t="s">
        <v>124</v>
      </c>
      <c r="AS3073" t="s"/>
      <c r="AT3073" t="s">
        <v>90</v>
      </c>
      <c r="AU3073" t="s"/>
      <c r="AV3073" t="s"/>
      <c r="AW3073" t="s"/>
      <c r="AX3073" t="s"/>
      <c r="AY3073" t="n">
        <v>2311974</v>
      </c>
      <c r="AZ3073" t="s">
        <v>804</v>
      </c>
      <c r="BA3073" t="s"/>
      <c r="BB3073" t="n">
        <v>28211</v>
      </c>
      <c r="BC3073" t="n">
        <v>53.550711234534</v>
      </c>
      <c r="BD3073" t="n">
        <v>53.550711234534</v>
      </c>
      <c r="BE3073" t="s"/>
      <c r="BF3073" t="s"/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92</v>
      </c>
    </row>
    <row r="3074" spans="1:70">
      <c r="A3074" t="s">
        <v>70</v>
      </c>
      <c r="B3074" t="s">
        <v>71</v>
      </c>
      <c r="C3074" t="s">
        <v>72</v>
      </c>
      <c r="D3074" t="n">
        <v>2</v>
      </c>
      <c r="E3074" t="s">
        <v>802</v>
      </c>
      <c r="F3074" t="n">
        <v>-1</v>
      </c>
      <c r="G3074" t="s">
        <v>74</v>
      </c>
      <c r="H3074" t="s">
        <v>75</v>
      </c>
      <c r="I3074" t="s"/>
      <c r="J3074" t="s">
        <v>74</v>
      </c>
      <c r="K3074" t="n">
        <v>105</v>
      </c>
      <c r="L3074" t="s">
        <v>76</v>
      </c>
      <c r="M3074" t="s"/>
      <c r="N3074" t="s">
        <v>125</v>
      </c>
      <c r="O3074" t="s">
        <v>78</v>
      </c>
      <c r="P3074" t="s">
        <v>802</v>
      </c>
      <c r="Q3074" t="s"/>
      <c r="R3074" t="s">
        <v>95</v>
      </c>
      <c r="S3074" t="s">
        <v>387</v>
      </c>
      <c r="T3074" t="s">
        <v>81</v>
      </c>
      <c r="U3074" t="s">
        <v>82</v>
      </c>
      <c r="V3074" t="s">
        <v>83</v>
      </c>
      <c r="W3074" t="s">
        <v>84</v>
      </c>
      <c r="X3074" t="s"/>
      <c r="Y3074" t="s">
        <v>85</v>
      </c>
      <c r="Z3074">
        <f>HYPERLINK("https://hotel-media.eclerx.com/savepage/tk_15468538662971582_sr_273.html","info")</f>
        <v/>
      </c>
      <c r="AA3074" t="n">
        <v>-2311974</v>
      </c>
      <c r="AB3074" t="s"/>
      <c r="AC3074" t="s"/>
      <c r="AD3074" t="s">
        <v>86</v>
      </c>
      <c r="AE3074" t="s"/>
      <c r="AF3074" t="s"/>
      <c r="AG3074" t="s"/>
      <c r="AH3074" t="s"/>
      <c r="AI3074" t="s"/>
      <c r="AJ3074" t="s"/>
      <c r="AK3074" t="s">
        <v>87</v>
      </c>
      <c r="AL3074" t="s"/>
      <c r="AM3074" t="s"/>
      <c r="AN3074" t="s">
        <v>87</v>
      </c>
      <c r="AO3074" t="s"/>
      <c r="AP3074" t="n">
        <v>105</v>
      </c>
      <c r="AQ3074" t="s">
        <v>88</v>
      </c>
      <c r="AR3074" t="s">
        <v>127</v>
      </c>
      <c r="AS3074" t="s"/>
      <c r="AT3074" t="s">
        <v>90</v>
      </c>
      <c r="AU3074" t="s"/>
      <c r="AV3074" t="s"/>
      <c r="AW3074" t="s"/>
      <c r="AX3074" t="s"/>
      <c r="AY3074" t="n">
        <v>2311974</v>
      </c>
      <c r="AZ3074" t="s">
        <v>804</v>
      </c>
      <c r="BA3074" t="s"/>
      <c r="BB3074" t="n">
        <v>28211</v>
      </c>
      <c r="BC3074" t="n">
        <v>53.550711234534</v>
      </c>
      <c r="BD3074" t="n">
        <v>53.550711234534</v>
      </c>
      <c r="BE3074" t="s"/>
      <c r="BF3074" t="s"/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92</v>
      </c>
    </row>
    <row r="3075" spans="1:70">
      <c r="A3075" t="s">
        <v>70</v>
      </c>
      <c r="B3075" t="s">
        <v>71</v>
      </c>
      <c r="C3075" t="s">
        <v>72</v>
      </c>
      <c r="D3075" t="n">
        <v>2</v>
      </c>
      <c r="E3075" t="s">
        <v>802</v>
      </c>
      <c r="F3075" t="n">
        <v>-1</v>
      </c>
      <c r="G3075" t="s">
        <v>74</v>
      </c>
      <c r="H3075" t="s">
        <v>75</v>
      </c>
      <c r="I3075" t="s"/>
      <c r="J3075" t="s">
        <v>74</v>
      </c>
      <c r="K3075" t="n">
        <v>105</v>
      </c>
      <c r="L3075" t="s">
        <v>76</v>
      </c>
      <c r="M3075" t="s"/>
      <c r="N3075" t="s">
        <v>448</v>
      </c>
      <c r="O3075" t="s">
        <v>78</v>
      </c>
      <c r="P3075" t="s">
        <v>802</v>
      </c>
      <c r="Q3075" t="s"/>
      <c r="R3075" t="s">
        <v>95</v>
      </c>
      <c r="S3075" t="s">
        <v>387</v>
      </c>
      <c r="T3075" t="s">
        <v>81</v>
      </c>
      <c r="U3075" t="s">
        <v>82</v>
      </c>
      <c r="V3075" t="s">
        <v>83</v>
      </c>
      <c r="W3075" t="s">
        <v>84</v>
      </c>
      <c r="X3075" t="s"/>
      <c r="Y3075" t="s">
        <v>85</v>
      </c>
      <c r="Z3075">
        <f>HYPERLINK("https://hotel-media.eclerx.com/savepage/tk_15468538662971582_sr_273.html","info")</f>
        <v/>
      </c>
      <c r="AA3075" t="n">
        <v>-2311974</v>
      </c>
      <c r="AB3075" t="s"/>
      <c r="AC3075" t="s"/>
      <c r="AD3075" t="s">
        <v>86</v>
      </c>
      <c r="AE3075" t="s"/>
      <c r="AF3075" t="s"/>
      <c r="AG3075" t="s"/>
      <c r="AH3075" t="s"/>
      <c r="AI3075" t="s"/>
      <c r="AJ3075" t="s"/>
      <c r="AK3075" t="s">
        <v>87</v>
      </c>
      <c r="AL3075" t="s"/>
      <c r="AM3075" t="s"/>
      <c r="AN3075" t="s">
        <v>87</v>
      </c>
      <c r="AO3075" t="s"/>
      <c r="AP3075" t="n">
        <v>105</v>
      </c>
      <c r="AQ3075" t="s">
        <v>88</v>
      </c>
      <c r="AR3075" t="s">
        <v>114</v>
      </c>
      <c r="AS3075" t="s"/>
      <c r="AT3075" t="s">
        <v>90</v>
      </c>
      <c r="AU3075" t="s"/>
      <c r="AV3075" t="s"/>
      <c r="AW3075" t="s"/>
      <c r="AX3075" t="s"/>
      <c r="AY3075" t="n">
        <v>2311974</v>
      </c>
      <c r="AZ3075" t="s">
        <v>804</v>
      </c>
      <c r="BA3075" t="s"/>
      <c r="BB3075" t="n">
        <v>28211</v>
      </c>
      <c r="BC3075" t="n">
        <v>53.550711234534</v>
      </c>
      <c r="BD3075" t="n">
        <v>53.550711234534</v>
      </c>
      <c r="BE3075" t="s"/>
      <c r="BF3075" t="s"/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92</v>
      </c>
    </row>
    <row r="3076" spans="1:70">
      <c r="A3076" t="s">
        <v>70</v>
      </c>
      <c r="B3076" t="s">
        <v>71</v>
      </c>
      <c r="C3076" t="s">
        <v>72</v>
      </c>
      <c r="D3076" t="n">
        <v>2</v>
      </c>
      <c r="E3076" t="s">
        <v>802</v>
      </c>
      <c r="F3076" t="n">
        <v>-1</v>
      </c>
      <c r="G3076" t="s">
        <v>74</v>
      </c>
      <c r="H3076" t="s">
        <v>75</v>
      </c>
      <c r="I3076" t="s"/>
      <c r="J3076" t="s">
        <v>74</v>
      </c>
      <c r="K3076" t="n">
        <v>105</v>
      </c>
      <c r="L3076" t="s">
        <v>76</v>
      </c>
      <c r="M3076" t="s"/>
      <c r="N3076" t="s">
        <v>137</v>
      </c>
      <c r="O3076" t="s">
        <v>78</v>
      </c>
      <c r="P3076" t="s">
        <v>802</v>
      </c>
      <c r="Q3076" t="s"/>
      <c r="R3076" t="s">
        <v>95</v>
      </c>
      <c r="S3076" t="s">
        <v>387</v>
      </c>
      <c r="T3076" t="s">
        <v>81</v>
      </c>
      <c r="U3076" t="s">
        <v>82</v>
      </c>
      <c r="V3076" t="s">
        <v>83</v>
      </c>
      <c r="W3076" t="s">
        <v>84</v>
      </c>
      <c r="X3076" t="s"/>
      <c r="Y3076" t="s">
        <v>85</v>
      </c>
      <c r="Z3076">
        <f>HYPERLINK("https://hotel-media.eclerx.com/savepage/tk_15468538662971582_sr_273.html","info")</f>
        <v/>
      </c>
      <c r="AA3076" t="n">
        <v>-2311974</v>
      </c>
      <c r="AB3076" t="s"/>
      <c r="AC3076" t="s"/>
      <c r="AD3076" t="s">
        <v>86</v>
      </c>
      <c r="AE3076" t="s"/>
      <c r="AF3076" t="s"/>
      <c r="AG3076" t="s"/>
      <c r="AH3076" t="s"/>
      <c r="AI3076" t="s"/>
      <c r="AJ3076" t="s"/>
      <c r="AK3076" t="s">
        <v>87</v>
      </c>
      <c r="AL3076" t="s"/>
      <c r="AM3076" t="s"/>
      <c r="AN3076" t="s">
        <v>87</v>
      </c>
      <c r="AO3076" t="s"/>
      <c r="AP3076" t="n">
        <v>105</v>
      </c>
      <c r="AQ3076" t="s">
        <v>88</v>
      </c>
      <c r="AR3076" t="s">
        <v>121</v>
      </c>
      <c r="AS3076" t="s"/>
      <c r="AT3076" t="s">
        <v>90</v>
      </c>
      <c r="AU3076" t="s"/>
      <c r="AV3076" t="s"/>
      <c r="AW3076" t="s"/>
      <c r="AX3076" t="s"/>
      <c r="AY3076" t="n">
        <v>2311974</v>
      </c>
      <c r="AZ3076" t="s">
        <v>804</v>
      </c>
      <c r="BA3076" t="s"/>
      <c r="BB3076" t="n">
        <v>28211</v>
      </c>
      <c r="BC3076" t="n">
        <v>53.550711234534</v>
      </c>
      <c r="BD3076" t="n">
        <v>53.550711234534</v>
      </c>
      <c r="BE3076" t="s"/>
      <c r="BF3076" t="s"/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92</v>
      </c>
    </row>
    <row r="3077" spans="1:70">
      <c r="A3077" t="s">
        <v>70</v>
      </c>
      <c r="B3077" t="s">
        <v>71</v>
      </c>
      <c r="C3077" t="s">
        <v>72</v>
      </c>
      <c r="D3077" t="n">
        <v>2</v>
      </c>
      <c r="E3077" t="s">
        <v>802</v>
      </c>
      <c r="F3077" t="n">
        <v>-1</v>
      </c>
      <c r="G3077" t="s">
        <v>74</v>
      </c>
      <c r="H3077" t="s">
        <v>75</v>
      </c>
      <c r="I3077" t="s"/>
      <c r="J3077" t="s">
        <v>74</v>
      </c>
      <c r="K3077" t="n">
        <v>106</v>
      </c>
      <c r="L3077" t="s">
        <v>76</v>
      </c>
      <c r="M3077" t="s"/>
      <c r="N3077" t="s">
        <v>128</v>
      </c>
      <c r="O3077" t="s">
        <v>78</v>
      </c>
      <c r="P3077" t="s">
        <v>802</v>
      </c>
      <c r="Q3077" t="s"/>
      <c r="R3077" t="s">
        <v>95</v>
      </c>
      <c r="S3077" t="s">
        <v>557</v>
      </c>
      <c r="T3077" t="s">
        <v>81</v>
      </c>
      <c r="U3077" t="s">
        <v>82</v>
      </c>
      <c r="V3077" t="s">
        <v>83</v>
      </c>
      <c r="W3077" t="s">
        <v>84</v>
      </c>
      <c r="X3077" t="s"/>
      <c r="Y3077" t="s">
        <v>85</v>
      </c>
      <c r="Z3077">
        <f>HYPERLINK("https://hotel-media.eclerx.com/savepage/tk_15468538662971582_sr_273.html","info")</f>
        <v/>
      </c>
      <c r="AA3077" t="n">
        <v>-2311974</v>
      </c>
      <c r="AB3077" t="s"/>
      <c r="AC3077" t="s"/>
      <c r="AD3077" t="s">
        <v>86</v>
      </c>
      <c r="AE3077" t="s"/>
      <c r="AF3077" t="s"/>
      <c r="AG3077" t="s"/>
      <c r="AH3077" t="s"/>
      <c r="AI3077" t="s"/>
      <c r="AJ3077" t="s"/>
      <c r="AK3077" t="s">
        <v>87</v>
      </c>
      <c r="AL3077" t="s"/>
      <c r="AM3077" t="s"/>
      <c r="AN3077" t="s">
        <v>87</v>
      </c>
      <c r="AO3077" t="s"/>
      <c r="AP3077" t="n">
        <v>105</v>
      </c>
      <c r="AQ3077" t="s">
        <v>88</v>
      </c>
      <c r="AR3077" t="s">
        <v>121</v>
      </c>
      <c r="AS3077" t="s"/>
      <c r="AT3077" t="s">
        <v>90</v>
      </c>
      <c r="AU3077" t="s"/>
      <c r="AV3077" t="s"/>
      <c r="AW3077" t="s"/>
      <c r="AX3077" t="s"/>
      <c r="AY3077" t="n">
        <v>2311974</v>
      </c>
      <c r="AZ3077" t="s">
        <v>804</v>
      </c>
      <c r="BA3077" t="s"/>
      <c r="BB3077" t="n">
        <v>28211</v>
      </c>
      <c r="BC3077" t="n">
        <v>53.550711234534</v>
      </c>
      <c r="BD3077" t="n">
        <v>53.550711234534</v>
      </c>
      <c r="BE3077" t="s"/>
      <c r="BF3077" t="s"/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92</v>
      </c>
    </row>
    <row r="3078" spans="1:70">
      <c r="A3078" t="s">
        <v>70</v>
      </c>
      <c r="B3078" t="s">
        <v>71</v>
      </c>
      <c r="C3078" t="s">
        <v>72</v>
      </c>
      <c r="D3078" t="n">
        <v>2</v>
      </c>
      <c r="E3078" t="s">
        <v>802</v>
      </c>
      <c r="F3078" t="n">
        <v>-1</v>
      </c>
      <c r="G3078" t="s">
        <v>74</v>
      </c>
      <c r="H3078" t="s">
        <v>75</v>
      </c>
      <c r="I3078" t="s"/>
      <c r="J3078" t="s">
        <v>74</v>
      </c>
      <c r="K3078" t="n">
        <v>111</v>
      </c>
      <c r="L3078" t="s">
        <v>76</v>
      </c>
      <c r="M3078" t="s"/>
      <c r="N3078" t="s">
        <v>128</v>
      </c>
      <c r="O3078" t="s">
        <v>78</v>
      </c>
      <c r="P3078" t="s">
        <v>802</v>
      </c>
      <c r="Q3078" t="s"/>
      <c r="R3078" t="s">
        <v>95</v>
      </c>
      <c r="S3078" t="s">
        <v>560</v>
      </c>
      <c r="T3078" t="s">
        <v>81</v>
      </c>
      <c r="U3078" t="s">
        <v>82</v>
      </c>
      <c r="V3078" t="s">
        <v>83</v>
      </c>
      <c r="W3078" t="s">
        <v>84</v>
      </c>
      <c r="X3078" t="s"/>
      <c r="Y3078" t="s">
        <v>85</v>
      </c>
      <c r="Z3078">
        <f>HYPERLINK("https://hotel-media.eclerx.com/savepage/tk_15468538662971582_sr_273.html","info")</f>
        <v/>
      </c>
      <c r="AA3078" t="n">
        <v>-2311974</v>
      </c>
      <c r="AB3078" t="s"/>
      <c r="AC3078" t="s"/>
      <c r="AD3078" t="s">
        <v>86</v>
      </c>
      <c r="AE3078" t="s"/>
      <c r="AF3078" t="s"/>
      <c r="AG3078" t="s"/>
      <c r="AH3078" t="s"/>
      <c r="AI3078" t="s"/>
      <c r="AJ3078" t="s"/>
      <c r="AK3078" t="s">
        <v>87</v>
      </c>
      <c r="AL3078" t="s"/>
      <c r="AM3078" t="s"/>
      <c r="AN3078" t="s">
        <v>87</v>
      </c>
      <c r="AO3078" t="s"/>
      <c r="AP3078" t="n">
        <v>105</v>
      </c>
      <c r="AQ3078" t="s">
        <v>88</v>
      </c>
      <c r="AR3078" t="s">
        <v>121</v>
      </c>
      <c r="AS3078" t="s"/>
      <c r="AT3078" t="s">
        <v>90</v>
      </c>
      <c r="AU3078" t="s"/>
      <c r="AV3078" t="s"/>
      <c r="AW3078" t="s"/>
      <c r="AX3078" t="s"/>
      <c r="AY3078" t="n">
        <v>2311974</v>
      </c>
      <c r="AZ3078" t="s">
        <v>804</v>
      </c>
      <c r="BA3078" t="s"/>
      <c r="BB3078" t="n">
        <v>28211</v>
      </c>
      <c r="BC3078" t="n">
        <v>53.550711234534</v>
      </c>
      <c r="BD3078" t="n">
        <v>53.550711234534</v>
      </c>
      <c r="BE3078" t="s"/>
      <c r="BF3078" t="s"/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92</v>
      </c>
    </row>
    <row r="3079" spans="1:70">
      <c r="A3079" t="s">
        <v>70</v>
      </c>
      <c r="B3079" t="s">
        <v>71</v>
      </c>
      <c r="C3079" t="s">
        <v>72</v>
      </c>
      <c r="D3079" t="n">
        <v>2</v>
      </c>
      <c r="E3079" t="s">
        <v>802</v>
      </c>
      <c r="F3079" t="n">
        <v>-1</v>
      </c>
      <c r="G3079" t="s">
        <v>74</v>
      </c>
      <c r="H3079" t="s">
        <v>75</v>
      </c>
      <c r="I3079" t="s"/>
      <c r="J3079" t="s">
        <v>74</v>
      </c>
      <c r="K3079" t="n">
        <v>112</v>
      </c>
      <c r="L3079" t="s">
        <v>76</v>
      </c>
      <c r="M3079" t="s"/>
      <c r="N3079" t="s">
        <v>128</v>
      </c>
      <c r="O3079" t="s">
        <v>78</v>
      </c>
      <c r="P3079" t="s">
        <v>802</v>
      </c>
      <c r="Q3079" t="s"/>
      <c r="R3079" t="s">
        <v>95</v>
      </c>
      <c r="S3079" t="s">
        <v>253</v>
      </c>
      <c r="T3079" t="s">
        <v>81</v>
      </c>
      <c r="U3079" t="s">
        <v>82</v>
      </c>
      <c r="V3079" t="s">
        <v>83</v>
      </c>
      <c r="W3079" t="s">
        <v>84</v>
      </c>
      <c r="X3079" t="s"/>
      <c r="Y3079" t="s">
        <v>85</v>
      </c>
      <c r="Z3079">
        <f>HYPERLINK("https://hotel-media.eclerx.com/savepage/tk_15468538662971582_sr_273.html","info")</f>
        <v/>
      </c>
      <c r="AA3079" t="n">
        <v>-2311974</v>
      </c>
      <c r="AB3079" t="s"/>
      <c r="AC3079" t="s"/>
      <c r="AD3079" t="s">
        <v>86</v>
      </c>
      <c r="AE3079" t="s"/>
      <c r="AF3079" t="s"/>
      <c r="AG3079" t="s"/>
      <c r="AH3079" t="s"/>
      <c r="AI3079" t="s"/>
      <c r="AJ3079" t="s"/>
      <c r="AK3079" t="s">
        <v>87</v>
      </c>
      <c r="AL3079" t="s"/>
      <c r="AM3079" t="s"/>
      <c r="AN3079" t="s">
        <v>87</v>
      </c>
      <c r="AO3079" t="s"/>
      <c r="AP3079" t="n">
        <v>105</v>
      </c>
      <c r="AQ3079" t="s">
        <v>88</v>
      </c>
      <c r="AR3079" t="s">
        <v>133</v>
      </c>
      <c r="AS3079" t="s"/>
      <c r="AT3079" t="s">
        <v>90</v>
      </c>
      <c r="AU3079" t="s"/>
      <c r="AV3079" t="s"/>
      <c r="AW3079" t="s"/>
      <c r="AX3079" t="s"/>
      <c r="AY3079" t="n">
        <v>2311974</v>
      </c>
      <c r="AZ3079" t="s">
        <v>804</v>
      </c>
      <c r="BA3079" t="s"/>
      <c r="BB3079" t="n">
        <v>28211</v>
      </c>
      <c r="BC3079" t="n">
        <v>53.550711234534</v>
      </c>
      <c r="BD3079" t="n">
        <v>53.550711234534</v>
      </c>
      <c r="BE3079" t="s"/>
      <c r="BF3079" t="s"/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92</v>
      </c>
    </row>
    <row r="3080" spans="1:70">
      <c r="A3080" t="s">
        <v>70</v>
      </c>
      <c r="B3080" t="s">
        <v>71</v>
      </c>
      <c r="C3080" t="s">
        <v>72</v>
      </c>
      <c r="D3080" t="n">
        <v>2</v>
      </c>
      <c r="E3080" t="s">
        <v>802</v>
      </c>
      <c r="F3080" t="n">
        <v>-1</v>
      </c>
      <c r="G3080" t="s">
        <v>74</v>
      </c>
      <c r="H3080" t="s">
        <v>75</v>
      </c>
      <c r="I3080" t="s"/>
      <c r="J3080" t="s">
        <v>74</v>
      </c>
      <c r="K3080" t="n">
        <v>113</v>
      </c>
      <c r="L3080" t="s">
        <v>76</v>
      </c>
      <c r="M3080" t="s"/>
      <c r="N3080" t="s">
        <v>128</v>
      </c>
      <c r="O3080" t="s">
        <v>78</v>
      </c>
      <c r="P3080" t="s">
        <v>802</v>
      </c>
      <c r="Q3080" t="s"/>
      <c r="R3080" t="s">
        <v>95</v>
      </c>
      <c r="S3080" t="s">
        <v>263</v>
      </c>
      <c r="T3080" t="s">
        <v>81</v>
      </c>
      <c r="U3080" t="s">
        <v>82</v>
      </c>
      <c r="V3080" t="s">
        <v>83</v>
      </c>
      <c r="W3080" t="s">
        <v>84</v>
      </c>
      <c r="X3080" t="s"/>
      <c r="Y3080" t="s">
        <v>85</v>
      </c>
      <c r="Z3080">
        <f>HYPERLINK("https://hotel-media.eclerx.com/savepage/tk_15468538662971582_sr_273.html","info")</f>
        <v/>
      </c>
      <c r="AA3080" t="n">
        <v>-2311974</v>
      </c>
      <c r="AB3080" t="s"/>
      <c r="AC3080" t="s"/>
      <c r="AD3080" t="s">
        <v>86</v>
      </c>
      <c r="AE3080" t="s"/>
      <c r="AF3080" t="s"/>
      <c r="AG3080" t="s"/>
      <c r="AH3080" t="s"/>
      <c r="AI3080" t="s"/>
      <c r="AJ3080" t="s"/>
      <c r="AK3080" t="s">
        <v>87</v>
      </c>
      <c r="AL3080" t="s"/>
      <c r="AM3080" t="s"/>
      <c r="AN3080" t="s">
        <v>87</v>
      </c>
      <c r="AO3080" t="s"/>
      <c r="AP3080" t="n">
        <v>105</v>
      </c>
      <c r="AQ3080" t="s">
        <v>88</v>
      </c>
      <c r="AR3080" t="s">
        <v>127</v>
      </c>
      <c r="AS3080" t="s"/>
      <c r="AT3080" t="s">
        <v>90</v>
      </c>
      <c r="AU3080" t="s"/>
      <c r="AV3080" t="s"/>
      <c r="AW3080" t="s"/>
      <c r="AX3080" t="s"/>
      <c r="AY3080" t="n">
        <v>2311974</v>
      </c>
      <c r="AZ3080" t="s">
        <v>804</v>
      </c>
      <c r="BA3080" t="s"/>
      <c r="BB3080" t="n">
        <v>28211</v>
      </c>
      <c r="BC3080" t="n">
        <v>53.550711234534</v>
      </c>
      <c r="BD3080" t="n">
        <v>53.550711234534</v>
      </c>
      <c r="BE3080" t="s"/>
      <c r="BF3080" t="s"/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92</v>
      </c>
    </row>
    <row r="3081" spans="1:70">
      <c r="A3081" t="s">
        <v>70</v>
      </c>
      <c r="B3081" t="s">
        <v>71</v>
      </c>
      <c r="C3081" t="s">
        <v>72</v>
      </c>
      <c r="D3081" t="n">
        <v>2</v>
      </c>
      <c r="E3081" t="s">
        <v>802</v>
      </c>
      <c r="F3081" t="n">
        <v>-1</v>
      </c>
      <c r="G3081" t="s">
        <v>74</v>
      </c>
      <c r="H3081" t="s">
        <v>75</v>
      </c>
      <c r="I3081" t="s"/>
      <c r="J3081" t="s">
        <v>74</v>
      </c>
      <c r="K3081" t="n">
        <v>114</v>
      </c>
      <c r="L3081" t="s">
        <v>76</v>
      </c>
      <c r="M3081" t="s"/>
      <c r="N3081" t="s">
        <v>138</v>
      </c>
      <c r="O3081" t="s">
        <v>78</v>
      </c>
      <c r="P3081" t="s">
        <v>802</v>
      </c>
      <c r="Q3081" t="s"/>
      <c r="R3081" t="s">
        <v>95</v>
      </c>
      <c r="S3081" t="s">
        <v>223</v>
      </c>
      <c r="T3081" t="s">
        <v>81</v>
      </c>
      <c r="U3081" t="s">
        <v>82</v>
      </c>
      <c r="V3081" t="s">
        <v>83</v>
      </c>
      <c r="W3081" t="s">
        <v>84</v>
      </c>
      <c r="X3081" t="s"/>
      <c r="Y3081" t="s">
        <v>85</v>
      </c>
      <c r="Z3081">
        <f>HYPERLINK("https://hotel-media.eclerx.com/savepage/tk_15468538662971582_sr_273.html","info")</f>
        <v/>
      </c>
      <c r="AA3081" t="n">
        <v>-2311974</v>
      </c>
      <c r="AB3081" t="s"/>
      <c r="AC3081" t="s"/>
      <c r="AD3081" t="s">
        <v>86</v>
      </c>
      <c r="AE3081" t="s"/>
      <c r="AF3081" t="s"/>
      <c r="AG3081" t="s"/>
      <c r="AH3081" t="s"/>
      <c r="AI3081" t="s"/>
      <c r="AJ3081" t="s"/>
      <c r="AK3081" t="s">
        <v>87</v>
      </c>
      <c r="AL3081" t="s"/>
      <c r="AM3081" t="s"/>
      <c r="AN3081" t="s">
        <v>87</v>
      </c>
      <c r="AO3081" t="s"/>
      <c r="AP3081" t="n">
        <v>105</v>
      </c>
      <c r="AQ3081" t="s">
        <v>88</v>
      </c>
      <c r="AR3081" t="s">
        <v>133</v>
      </c>
      <c r="AS3081" t="s"/>
      <c r="AT3081" t="s">
        <v>90</v>
      </c>
      <c r="AU3081" t="s"/>
      <c r="AV3081" t="s"/>
      <c r="AW3081" t="s"/>
      <c r="AX3081" t="s"/>
      <c r="AY3081" t="n">
        <v>2311974</v>
      </c>
      <c r="AZ3081" t="s">
        <v>804</v>
      </c>
      <c r="BA3081" t="s"/>
      <c r="BB3081" t="n">
        <v>28211</v>
      </c>
      <c r="BC3081" t="n">
        <v>53.550711234534</v>
      </c>
      <c r="BD3081" t="n">
        <v>53.550711234534</v>
      </c>
      <c r="BE3081" t="s"/>
      <c r="BF3081" t="s"/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92</v>
      </c>
    </row>
    <row r="3082" spans="1:70">
      <c r="A3082" t="s">
        <v>70</v>
      </c>
      <c r="B3082" t="s">
        <v>71</v>
      </c>
      <c r="C3082" t="s">
        <v>72</v>
      </c>
      <c r="D3082" t="n">
        <v>2</v>
      </c>
      <c r="E3082" t="s">
        <v>802</v>
      </c>
      <c r="F3082" t="n">
        <v>-1</v>
      </c>
      <c r="G3082" t="s">
        <v>74</v>
      </c>
      <c r="H3082" t="s">
        <v>75</v>
      </c>
      <c r="I3082" t="s"/>
      <c r="J3082" t="s">
        <v>74</v>
      </c>
      <c r="K3082" t="n">
        <v>119</v>
      </c>
      <c r="L3082" t="s">
        <v>76</v>
      </c>
      <c r="M3082" t="s"/>
      <c r="N3082" t="s">
        <v>128</v>
      </c>
      <c r="O3082" t="s">
        <v>78</v>
      </c>
      <c r="P3082" t="s">
        <v>802</v>
      </c>
      <c r="Q3082" t="s"/>
      <c r="R3082" t="s">
        <v>95</v>
      </c>
      <c r="S3082" t="s">
        <v>204</v>
      </c>
      <c r="T3082" t="s">
        <v>81</v>
      </c>
      <c r="U3082" t="s">
        <v>82</v>
      </c>
      <c r="V3082" t="s">
        <v>83</v>
      </c>
      <c r="W3082" t="s">
        <v>84</v>
      </c>
      <c r="X3082" t="s"/>
      <c r="Y3082" t="s">
        <v>85</v>
      </c>
      <c r="Z3082">
        <f>HYPERLINK("https://hotel-media.eclerx.com/savepage/tk_15468538662971582_sr_273.html","info")</f>
        <v/>
      </c>
      <c r="AA3082" t="n">
        <v>-2311974</v>
      </c>
      <c r="AB3082" t="s"/>
      <c r="AC3082" t="s"/>
      <c r="AD3082" t="s">
        <v>86</v>
      </c>
      <c r="AE3082" t="s"/>
      <c r="AF3082" t="s"/>
      <c r="AG3082" t="s"/>
      <c r="AH3082" t="s"/>
      <c r="AI3082" t="s"/>
      <c r="AJ3082" t="s"/>
      <c r="AK3082" t="s">
        <v>87</v>
      </c>
      <c r="AL3082" t="s"/>
      <c r="AM3082" t="s"/>
      <c r="AN3082" t="s">
        <v>87</v>
      </c>
      <c r="AO3082" t="s"/>
      <c r="AP3082" t="n">
        <v>105</v>
      </c>
      <c r="AQ3082" t="s">
        <v>88</v>
      </c>
      <c r="AR3082" t="s">
        <v>141</v>
      </c>
      <c r="AS3082" t="s"/>
      <c r="AT3082" t="s">
        <v>90</v>
      </c>
      <c r="AU3082" t="s"/>
      <c r="AV3082" t="s"/>
      <c r="AW3082" t="s"/>
      <c r="AX3082" t="s"/>
      <c r="AY3082" t="n">
        <v>2311974</v>
      </c>
      <c r="AZ3082" t="s">
        <v>804</v>
      </c>
      <c r="BA3082" t="s"/>
      <c r="BB3082" t="n">
        <v>28211</v>
      </c>
      <c r="BC3082" t="n">
        <v>53.550711234534</v>
      </c>
      <c r="BD3082" t="n">
        <v>53.550711234534</v>
      </c>
      <c r="BE3082" t="s"/>
      <c r="BF3082" t="s"/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92</v>
      </c>
    </row>
    <row r="3083" spans="1:70">
      <c r="A3083" t="s">
        <v>70</v>
      </c>
      <c r="B3083" t="s">
        <v>71</v>
      </c>
      <c r="C3083" t="s">
        <v>72</v>
      </c>
      <c r="D3083" t="n">
        <v>2</v>
      </c>
      <c r="E3083" t="s">
        <v>802</v>
      </c>
      <c r="F3083" t="n">
        <v>-1</v>
      </c>
      <c r="G3083" t="s">
        <v>74</v>
      </c>
      <c r="H3083" t="s">
        <v>75</v>
      </c>
      <c r="I3083" t="s"/>
      <c r="J3083" t="s">
        <v>74</v>
      </c>
      <c r="K3083" t="n">
        <v>133</v>
      </c>
      <c r="L3083" t="s">
        <v>76</v>
      </c>
      <c r="M3083" t="s"/>
      <c r="N3083" t="s">
        <v>806</v>
      </c>
      <c r="O3083" t="s">
        <v>78</v>
      </c>
      <c r="P3083" t="s">
        <v>802</v>
      </c>
      <c r="Q3083" t="s"/>
      <c r="R3083" t="s">
        <v>95</v>
      </c>
      <c r="S3083" t="s">
        <v>266</v>
      </c>
      <c r="T3083" t="s">
        <v>81</v>
      </c>
      <c r="U3083" t="s">
        <v>82</v>
      </c>
      <c r="V3083" t="s">
        <v>83</v>
      </c>
      <c r="W3083" t="s">
        <v>84</v>
      </c>
      <c r="X3083" t="s"/>
      <c r="Y3083" t="s">
        <v>85</v>
      </c>
      <c r="Z3083">
        <f>HYPERLINK("https://hotel-media.eclerx.com/savepage/tk_15468538662971582_sr_273.html","info")</f>
        <v/>
      </c>
      <c r="AA3083" t="n">
        <v>-2311974</v>
      </c>
      <c r="AB3083" t="s"/>
      <c r="AC3083" t="s"/>
      <c r="AD3083" t="s">
        <v>86</v>
      </c>
      <c r="AE3083" t="s"/>
      <c r="AF3083" t="s"/>
      <c r="AG3083" t="s"/>
      <c r="AH3083" t="s"/>
      <c r="AI3083" t="s"/>
      <c r="AJ3083" t="s"/>
      <c r="AK3083" t="s">
        <v>87</v>
      </c>
      <c r="AL3083" t="s"/>
      <c r="AM3083" t="s"/>
      <c r="AN3083" t="s">
        <v>87</v>
      </c>
      <c r="AO3083" t="s"/>
      <c r="AP3083" t="n">
        <v>105</v>
      </c>
      <c r="AQ3083" t="s">
        <v>88</v>
      </c>
      <c r="AR3083" t="s">
        <v>89</v>
      </c>
      <c r="AS3083" t="s"/>
      <c r="AT3083" t="s">
        <v>90</v>
      </c>
      <c r="AU3083" t="s"/>
      <c r="AV3083" t="s"/>
      <c r="AW3083" t="s"/>
      <c r="AX3083" t="s"/>
      <c r="AY3083" t="n">
        <v>2311974</v>
      </c>
      <c r="AZ3083" t="s">
        <v>804</v>
      </c>
      <c r="BA3083" t="s"/>
      <c r="BB3083" t="n">
        <v>28211</v>
      </c>
      <c r="BC3083" t="n">
        <v>53.550711234534</v>
      </c>
      <c r="BD3083" t="n">
        <v>53.550711234534</v>
      </c>
      <c r="BE3083" t="s"/>
      <c r="BF3083" t="s"/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92</v>
      </c>
    </row>
    <row r="3084" spans="1:70">
      <c r="A3084" t="s">
        <v>70</v>
      </c>
      <c r="B3084" t="s">
        <v>71</v>
      </c>
      <c r="C3084" t="s">
        <v>72</v>
      </c>
      <c r="D3084" t="n">
        <v>2</v>
      </c>
      <c r="E3084" t="s">
        <v>802</v>
      </c>
      <c r="F3084" t="n">
        <v>-1</v>
      </c>
      <c r="G3084" t="s">
        <v>74</v>
      </c>
      <c r="H3084" t="s">
        <v>75</v>
      </c>
      <c r="I3084" t="s"/>
      <c r="J3084" t="s">
        <v>74</v>
      </c>
      <c r="K3084" t="n">
        <v>139</v>
      </c>
      <c r="L3084" t="s">
        <v>76</v>
      </c>
      <c r="M3084" t="s"/>
      <c r="N3084" t="s">
        <v>806</v>
      </c>
      <c r="O3084" t="s">
        <v>78</v>
      </c>
      <c r="P3084" t="s">
        <v>802</v>
      </c>
      <c r="Q3084" t="s"/>
      <c r="R3084" t="s">
        <v>95</v>
      </c>
      <c r="S3084" t="s">
        <v>357</v>
      </c>
      <c r="T3084" t="s">
        <v>81</v>
      </c>
      <c r="U3084" t="s">
        <v>82</v>
      </c>
      <c r="V3084" t="s">
        <v>83</v>
      </c>
      <c r="W3084" t="s">
        <v>84</v>
      </c>
      <c r="X3084" t="s"/>
      <c r="Y3084" t="s">
        <v>85</v>
      </c>
      <c r="Z3084">
        <f>HYPERLINK("https://hotel-media.eclerx.com/savepage/tk_15468538662971582_sr_273.html","info")</f>
        <v/>
      </c>
      <c r="AA3084" t="n">
        <v>-2311974</v>
      </c>
      <c r="AB3084" t="s"/>
      <c r="AC3084" t="s"/>
      <c r="AD3084" t="s">
        <v>86</v>
      </c>
      <c r="AE3084" t="s"/>
      <c r="AF3084" t="s"/>
      <c r="AG3084" t="s"/>
      <c r="AH3084" t="s"/>
      <c r="AI3084" t="s"/>
      <c r="AJ3084" t="s"/>
      <c r="AK3084" t="s">
        <v>87</v>
      </c>
      <c r="AL3084" t="s"/>
      <c r="AM3084" t="s"/>
      <c r="AN3084" t="s">
        <v>87</v>
      </c>
      <c r="AO3084" t="s"/>
      <c r="AP3084" t="n">
        <v>105</v>
      </c>
      <c r="AQ3084" t="s">
        <v>88</v>
      </c>
      <c r="AR3084" t="s">
        <v>114</v>
      </c>
      <c r="AS3084" t="s"/>
      <c r="AT3084" t="s">
        <v>90</v>
      </c>
      <c r="AU3084" t="s"/>
      <c r="AV3084" t="s"/>
      <c r="AW3084" t="s"/>
      <c r="AX3084" t="s"/>
      <c r="AY3084" t="n">
        <v>2311974</v>
      </c>
      <c r="AZ3084" t="s">
        <v>804</v>
      </c>
      <c r="BA3084" t="s"/>
      <c r="BB3084" t="n">
        <v>28211</v>
      </c>
      <c r="BC3084" t="n">
        <v>53.550711234534</v>
      </c>
      <c r="BD3084" t="n">
        <v>53.550711234534</v>
      </c>
      <c r="BE3084" t="s"/>
      <c r="BF3084" t="s"/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92</v>
      </c>
    </row>
    <row r="3085" spans="1:70">
      <c r="A3085" t="s">
        <v>70</v>
      </c>
      <c r="B3085" t="s">
        <v>71</v>
      </c>
      <c r="C3085" t="s">
        <v>72</v>
      </c>
      <c r="D3085" t="n">
        <v>2</v>
      </c>
      <c r="E3085" t="s">
        <v>802</v>
      </c>
      <c r="F3085" t="n">
        <v>-1</v>
      </c>
      <c r="G3085" t="s">
        <v>74</v>
      </c>
      <c r="H3085" t="s">
        <v>75</v>
      </c>
      <c r="I3085" t="s"/>
      <c r="J3085" t="s">
        <v>74</v>
      </c>
      <c r="K3085" t="n">
        <v>189</v>
      </c>
      <c r="L3085" t="s">
        <v>76</v>
      </c>
      <c r="M3085" t="s"/>
      <c r="N3085" t="s">
        <v>235</v>
      </c>
      <c r="O3085" t="s">
        <v>78</v>
      </c>
      <c r="P3085" t="s">
        <v>802</v>
      </c>
      <c r="Q3085" t="s"/>
      <c r="R3085" t="s">
        <v>95</v>
      </c>
      <c r="S3085" t="s">
        <v>709</v>
      </c>
      <c r="T3085" t="s">
        <v>81</v>
      </c>
      <c r="U3085" t="s">
        <v>82</v>
      </c>
      <c r="V3085" t="s">
        <v>83</v>
      </c>
      <c r="W3085" t="s">
        <v>84</v>
      </c>
      <c r="X3085" t="s"/>
      <c r="Y3085" t="s">
        <v>85</v>
      </c>
      <c r="Z3085">
        <f>HYPERLINK("https://hotel-media.eclerx.com/savepage/tk_15468538662971582_sr_273.html","info")</f>
        <v/>
      </c>
      <c r="AA3085" t="n">
        <v>-2311974</v>
      </c>
      <c r="AB3085" t="s"/>
      <c r="AC3085" t="s"/>
      <c r="AD3085" t="s">
        <v>86</v>
      </c>
      <c r="AE3085" t="s"/>
      <c r="AF3085" t="s"/>
      <c r="AG3085" t="s"/>
      <c r="AH3085" t="s"/>
      <c r="AI3085" t="s"/>
      <c r="AJ3085" t="s"/>
      <c r="AK3085" t="s">
        <v>87</v>
      </c>
      <c r="AL3085" t="s"/>
      <c r="AM3085" t="s"/>
      <c r="AN3085" t="s">
        <v>87</v>
      </c>
      <c r="AO3085" t="s"/>
      <c r="AP3085" t="n">
        <v>105</v>
      </c>
      <c r="AQ3085" t="s">
        <v>88</v>
      </c>
      <c r="AR3085" t="s">
        <v>123</v>
      </c>
      <c r="AS3085" t="s"/>
      <c r="AT3085" t="s">
        <v>90</v>
      </c>
      <c r="AU3085" t="s"/>
      <c r="AV3085" t="s"/>
      <c r="AW3085" t="s"/>
      <c r="AX3085" t="s"/>
      <c r="AY3085" t="n">
        <v>2311974</v>
      </c>
      <c r="AZ3085" t="s">
        <v>804</v>
      </c>
      <c r="BA3085" t="s"/>
      <c r="BB3085" t="n">
        <v>28211</v>
      </c>
      <c r="BC3085" t="n">
        <v>53.550711234534</v>
      </c>
      <c r="BD3085" t="n">
        <v>53.550711234534</v>
      </c>
      <c r="BE3085" t="s"/>
      <c r="BF3085" t="s"/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92</v>
      </c>
    </row>
    <row r="3086" spans="1:70">
      <c r="A3086" t="s">
        <v>70</v>
      </c>
      <c r="B3086" t="s">
        <v>71</v>
      </c>
      <c r="C3086" t="s">
        <v>72</v>
      </c>
      <c r="D3086" t="n">
        <v>2</v>
      </c>
      <c r="E3086" t="s">
        <v>807</v>
      </c>
      <c r="F3086" t="n">
        <v>-1</v>
      </c>
      <c r="G3086" t="s">
        <v>74</v>
      </c>
      <c r="H3086" t="s">
        <v>75</v>
      </c>
      <c r="I3086" t="s"/>
      <c r="J3086" t="s">
        <v>74</v>
      </c>
      <c r="K3086" t="n">
        <v>181</v>
      </c>
      <c r="L3086" t="s">
        <v>76</v>
      </c>
      <c r="M3086" t="s"/>
      <c r="N3086" t="s">
        <v>808</v>
      </c>
      <c r="O3086" t="s">
        <v>78</v>
      </c>
      <c r="P3086" t="s">
        <v>807</v>
      </c>
      <c r="Q3086" t="s"/>
      <c r="R3086" t="s">
        <v>220</v>
      </c>
      <c r="S3086" t="s">
        <v>809</v>
      </c>
      <c r="T3086" t="s">
        <v>81</v>
      </c>
      <c r="U3086" t="s">
        <v>82</v>
      </c>
      <c r="V3086" t="s">
        <v>83</v>
      </c>
      <c r="W3086" t="s">
        <v>84</v>
      </c>
      <c r="X3086" t="s"/>
      <c r="Y3086" t="s">
        <v>85</v>
      </c>
      <c r="Z3086">
        <f>HYPERLINK("https://hotel-media.eclerx.com/savepage/tk_15468537462415128_sr_273.html","info")</f>
        <v/>
      </c>
      <c r="AA3086" t="n">
        <v>-7801233</v>
      </c>
      <c r="AB3086" t="s"/>
      <c r="AC3086" t="s"/>
      <c r="AD3086" t="s">
        <v>86</v>
      </c>
      <c r="AE3086" t="s"/>
      <c r="AF3086" t="s"/>
      <c r="AG3086" t="s"/>
      <c r="AH3086" t="s"/>
      <c r="AI3086" t="s"/>
      <c r="AJ3086" t="s"/>
      <c r="AK3086" t="s">
        <v>87</v>
      </c>
      <c r="AL3086" t="s"/>
      <c r="AM3086" t="s"/>
      <c r="AN3086" t="s">
        <v>87</v>
      </c>
      <c r="AO3086" t="s"/>
      <c r="AP3086" t="n">
        <v>50</v>
      </c>
      <c r="AQ3086" t="s">
        <v>88</v>
      </c>
      <c r="AR3086" t="s">
        <v>124</v>
      </c>
      <c r="AS3086" t="s"/>
      <c r="AT3086" t="s">
        <v>90</v>
      </c>
      <c r="AU3086" t="s"/>
      <c r="AV3086" t="s"/>
      <c r="AW3086" t="s"/>
      <c r="AX3086" t="s"/>
      <c r="AY3086" t="n">
        <v>7801233</v>
      </c>
      <c r="AZ3086" t="s">
        <v>810</v>
      </c>
      <c r="BA3086" t="s"/>
      <c r="BB3086" t="n">
        <v>89437</v>
      </c>
      <c r="BC3086" t="n">
        <v>53.541046964768</v>
      </c>
      <c r="BD3086" t="n">
        <v>53.541046964768</v>
      </c>
      <c r="BE3086" t="s"/>
      <c r="BF3086" t="s"/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92</v>
      </c>
    </row>
    <row r="3087" spans="1:70">
      <c r="A3087" t="s">
        <v>70</v>
      </c>
      <c r="B3087" t="s">
        <v>71</v>
      </c>
      <c r="C3087" t="s">
        <v>72</v>
      </c>
      <c r="D3087" t="n">
        <v>2</v>
      </c>
      <c r="E3087" t="s">
        <v>807</v>
      </c>
      <c r="F3087" t="n">
        <v>-1</v>
      </c>
      <c r="G3087" t="s">
        <v>74</v>
      </c>
      <c r="H3087" t="s">
        <v>75</v>
      </c>
      <c r="I3087" t="s"/>
      <c r="J3087" t="s">
        <v>74</v>
      </c>
      <c r="K3087" t="n">
        <v>181</v>
      </c>
      <c r="L3087" t="s">
        <v>76</v>
      </c>
      <c r="M3087" t="s"/>
      <c r="N3087" t="s">
        <v>808</v>
      </c>
      <c r="O3087" t="s">
        <v>78</v>
      </c>
      <c r="P3087" t="s">
        <v>807</v>
      </c>
      <c r="Q3087" t="s"/>
      <c r="R3087" t="s">
        <v>220</v>
      </c>
      <c r="S3087" t="s">
        <v>809</v>
      </c>
      <c r="T3087" t="s">
        <v>81</v>
      </c>
      <c r="U3087" t="s">
        <v>82</v>
      </c>
      <c r="V3087" t="s">
        <v>83</v>
      </c>
      <c r="W3087" t="s">
        <v>84</v>
      </c>
      <c r="X3087" t="s"/>
      <c r="Y3087" t="s">
        <v>85</v>
      </c>
      <c r="Z3087">
        <f>HYPERLINK("https://hotel-media.eclerx.com/savepage/tk_15468537462415128_sr_273.html","info")</f>
        <v/>
      </c>
      <c r="AA3087" t="n">
        <v>-7801233</v>
      </c>
      <c r="AB3087" t="s"/>
      <c r="AC3087" t="s"/>
      <c r="AD3087" t="s">
        <v>86</v>
      </c>
      <c r="AE3087" t="s"/>
      <c r="AF3087" t="s"/>
      <c r="AG3087" t="s"/>
      <c r="AH3087" t="s"/>
      <c r="AI3087" t="s"/>
      <c r="AJ3087" t="s"/>
      <c r="AK3087" t="s">
        <v>87</v>
      </c>
      <c r="AL3087" t="s"/>
      <c r="AM3087" t="s"/>
      <c r="AN3087" t="s">
        <v>87</v>
      </c>
      <c r="AO3087" t="s"/>
      <c r="AP3087" t="n">
        <v>50</v>
      </c>
      <c r="AQ3087" t="s">
        <v>88</v>
      </c>
      <c r="AR3087" t="s">
        <v>119</v>
      </c>
      <c r="AS3087" t="s"/>
      <c r="AT3087" t="s">
        <v>90</v>
      </c>
      <c r="AU3087" t="s"/>
      <c r="AV3087" t="s"/>
      <c r="AW3087" t="s"/>
      <c r="AX3087" t="s"/>
      <c r="AY3087" t="n">
        <v>7801233</v>
      </c>
      <c r="AZ3087" t="s">
        <v>810</v>
      </c>
      <c r="BA3087" t="s"/>
      <c r="BB3087" t="n">
        <v>89437</v>
      </c>
      <c r="BC3087" t="n">
        <v>53.541046964768</v>
      </c>
      <c r="BD3087" t="n">
        <v>53.541046964768</v>
      </c>
      <c r="BE3087" t="s"/>
      <c r="BF3087" t="s"/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92</v>
      </c>
    </row>
    <row r="3088" spans="1:70">
      <c r="A3088" t="s">
        <v>70</v>
      </c>
      <c r="B3088" t="s">
        <v>71</v>
      </c>
      <c r="C3088" t="s">
        <v>72</v>
      </c>
      <c r="D3088" t="n">
        <v>2</v>
      </c>
      <c r="E3088" t="s">
        <v>807</v>
      </c>
      <c r="F3088" t="n">
        <v>-1</v>
      </c>
      <c r="G3088" t="s">
        <v>74</v>
      </c>
      <c r="H3088" t="s">
        <v>75</v>
      </c>
      <c r="I3088" t="s"/>
      <c r="J3088" t="s">
        <v>74</v>
      </c>
      <c r="K3088" t="n">
        <v>181</v>
      </c>
      <c r="L3088" t="s">
        <v>76</v>
      </c>
      <c r="M3088" t="s"/>
      <c r="N3088" t="s">
        <v>811</v>
      </c>
      <c r="O3088" t="s">
        <v>78</v>
      </c>
      <c r="P3088" t="s">
        <v>807</v>
      </c>
      <c r="Q3088" t="s"/>
      <c r="R3088" t="s">
        <v>220</v>
      </c>
      <c r="S3088" t="s">
        <v>809</v>
      </c>
      <c r="T3088" t="s">
        <v>81</v>
      </c>
      <c r="U3088" t="s">
        <v>82</v>
      </c>
      <c r="V3088" t="s">
        <v>83</v>
      </c>
      <c r="W3088" t="s">
        <v>84</v>
      </c>
      <c r="X3088" t="s"/>
      <c r="Y3088" t="s">
        <v>85</v>
      </c>
      <c r="Z3088">
        <f>HYPERLINK("https://hotel-media.eclerx.com/savepage/tk_15468537462415128_sr_273.html","info")</f>
        <v/>
      </c>
      <c r="AA3088" t="n">
        <v>-7801233</v>
      </c>
      <c r="AB3088" t="s"/>
      <c r="AC3088" t="s"/>
      <c r="AD3088" t="s">
        <v>86</v>
      </c>
      <c r="AE3088" t="s"/>
      <c r="AF3088" t="s"/>
      <c r="AG3088" t="s"/>
      <c r="AH3088" t="s"/>
      <c r="AI3088" t="s"/>
      <c r="AJ3088" t="s"/>
      <c r="AK3088" t="s">
        <v>87</v>
      </c>
      <c r="AL3088" t="s"/>
      <c r="AM3088" t="s"/>
      <c r="AN3088" t="s">
        <v>87</v>
      </c>
      <c r="AO3088" t="s"/>
      <c r="AP3088" t="n">
        <v>50</v>
      </c>
      <c r="AQ3088" t="s">
        <v>88</v>
      </c>
      <c r="AR3088" t="s">
        <v>121</v>
      </c>
      <c r="AS3088" t="s"/>
      <c r="AT3088" t="s">
        <v>90</v>
      </c>
      <c r="AU3088" t="s"/>
      <c r="AV3088" t="s"/>
      <c r="AW3088" t="s"/>
      <c r="AX3088" t="s"/>
      <c r="AY3088" t="n">
        <v>7801233</v>
      </c>
      <c r="AZ3088" t="s">
        <v>810</v>
      </c>
      <c r="BA3088" t="s"/>
      <c r="BB3088" t="n">
        <v>89437</v>
      </c>
      <c r="BC3088" t="n">
        <v>53.541046964768</v>
      </c>
      <c r="BD3088" t="n">
        <v>53.541046964768</v>
      </c>
      <c r="BE3088" t="s"/>
      <c r="BF3088" t="s"/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92</v>
      </c>
    </row>
    <row r="3089" spans="1:70">
      <c r="A3089" t="s">
        <v>70</v>
      </c>
      <c r="B3089" t="s">
        <v>71</v>
      </c>
      <c r="C3089" t="s">
        <v>72</v>
      </c>
      <c r="D3089" t="n">
        <v>2</v>
      </c>
      <c r="E3089" t="s">
        <v>812</v>
      </c>
      <c r="F3089" t="n">
        <v>-1</v>
      </c>
      <c r="G3089" t="s">
        <v>74</v>
      </c>
      <c r="H3089" t="s">
        <v>75</v>
      </c>
      <c r="I3089" t="s"/>
      <c r="J3089" t="s">
        <v>74</v>
      </c>
      <c r="K3089" t="n">
        <v>83</v>
      </c>
      <c r="L3089" t="s">
        <v>76</v>
      </c>
      <c r="M3089" t="s"/>
      <c r="N3089" t="s">
        <v>128</v>
      </c>
      <c r="O3089" t="s">
        <v>78</v>
      </c>
      <c r="P3089" t="s">
        <v>812</v>
      </c>
      <c r="Q3089" t="s"/>
      <c r="R3089" t="s">
        <v>220</v>
      </c>
      <c r="S3089" t="s">
        <v>198</v>
      </c>
      <c r="T3089" t="s">
        <v>81</v>
      </c>
      <c r="U3089" t="s">
        <v>82</v>
      </c>
      <c r="V3089" t="s">
        <v>83</v>
      </c>
      <c r="W3089" t="s">
        <v>97</v>
      </c>
      <c r="X3089" t="s"/>
      <c r="Y3089" t="s">
        <v>85</v>
      </c>
      <c r="Z3089">
        <f>HYPERLINK("https://hotel-media.eclerx.com/savepage/tk_15468538115754776_sr_273.html","info")</f>
        <v/>
      </c>
      <c r="AA3089" t="n">
        <v>-2311941</v>
      </c>
      <c r="AB3089" t="s"/>
      <c r="AC3089" t="s"/>
      <c r="AD3089" t="s">
        <v>86</v>
      </c>
      <c r="AE3089" t="s"/>
      <c r="AF3089" t="s"/>
      <c r="AG3089" t="s"/>
      <c r="AH3089" t="s"/>
      <c r="AI3089" t="s"/>
      <c r="AJ3089" t="s"/>
      <c r="AK3089" t="s">
        <v>87</v>
      </c>
      <c r="AL3089" t="s"/>
      <c r="AM3089" t="s"/>
      <c r="AN3089" t="s">
        <v>87</v>
      </c>
      <c r="AO3089" t="s"/>
      <c r="AP3089" t="n">
        <v>77</v>
      </c>
      <c r="AQ3089" t="s">
        <v>88</v>
      </c>
      <c r="AR3089" t="s">
        <v>141</v>
      </c>
      <c r="AS3089" t="s"/>
      <c r="AT3089" t="s">
        <v>90</v>
      </c>
      <c r="AU3089" t="s"/>
      <c r="AV3089" t="s"/>
      <c r="AW3089" t="s"/>
      <c r="AX3089" t="s"/>
      <c r="AY3089" t="n">
        <v>2311941</v>
      </c>
      <c r="AZ3089" t="s">
        <v>813</v>
      </c>
      <c r="BA3089" t="s"/>
      <c r="BB3089" t="n">
        <v>28213</v>
      </c>
      <c r="BC3089" t="n">
        <v>53.564092</v>
      </c>
      <c r="BD3089" t="n">
        <v>53.564092</v>
      </c>
      <c r="BE3089" t="s"/>
      <c r="BF3089" t="s"/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92</v>
      </c>
    </row>
    <row r="3090" spans="1:70">
      <c r="A3090" t="s">
        <v>70</v>
      </c>
      <c r="B3090" t="s">
        <v>71</v>
      </c>
      <c r="C3090" t="s">
        <v>72</v>
      </c>
      <c r="D3090" t="n">
        <v>2</v>
      </c>
      <c r="E3090" t="s">
        <v>812</v>
      </c>
      <c r="F3090" t="n">
        <v>-1</v>
      </c>
      <c r="G3090" t="s">
        <v>74</v>
      </c>
      <c r="H3090" t="s">
        <v>75</v>
      </c>
      <c r="I3090" t="s"/>
      <c r="J3090" t="s">
        <v>74</v>
      </c>
      <c r="K3090" t="n">
        <v>98</v>
      </c>
      <c r="L3090" t="s">
        <v>76</v>
      </c>
      <c r="M3090" t="s"/>
      <c r="N3090" t="s">
        <v>128</v>
      </c>
      <c r="O3090" t="s">
        <v>78</v>
      </c>
      <c r="P3090" t="s">
        <v>812</v>
      </c>
      <c r="Q3090" t="s"/>
      <c r="R3090" t="s">
        <v>220</v>
      </c>
      <c r="S3090" t="s">
        <v>103</v>
      </c>
      <c r="T3090" t="s">
        <v>81</v>
      </c>
      <c r="U3090" t="s">
        <v>82</v>
      </c>
      <c r="V3090" t="s">
        <v>83</v>
      </c>
      <c r="W3090" t="s">
        <v>97</v>
      </c>
      <c r="X3090" t="s"/>
      <c r="Y3090" t="s">
        <v>85</v>
      </c>
      <c r="Z3090">
        <f>HYPERLINK("https://hotel-media.eclerx.com/savepage/tk_15468538115754776_sr_273.html","info")</f>
        <v/>
      </c>
      <c r="AA3090" t="n">
        <v>-2311941</v>
      </c>
      <c r="AB3090" t="s"/>
      <c r="AC3090" t="s"/>
      <c r="AD3090" t="s">
        <v>86</v>
      </c>
      <c r="AE3090" t="s"/>
      <c r="AF3090" t="s"/>
      <c r="AG3090" t="s"/>
      <c r="AH3090" t="s"/>
      <c r="AI3090" t="s"/>
      <c r="AJ3090" t="s"/>
      <c r="AK3090" t="s">
        <v>87</v>
      </c>
      <c r="AL3090" t="s"/>
      <c r="AM3090" t="s"/>
      <c r="AN3090" t="s">
        <v>87</v>
      </c>
      <c r="AO3090" t="s"/>
      <c r="AP3090" t="n">
        <v>77</v>
      </c>
      <c r="AQ3090" t="s">
        <v>88</v>
      </c>
      <c r="AR3090" t="s">
        <v>119</v>
      </c>
      <c r="AS3090" t="s"/>
      <c r="AT3090" t="s">
        <v>90</v>
      </c>
      <c r="AU3090" t="s"/>
      <c r="AV3090" t="s"/>
      <c r="AW3090" t="s"/>
      <c r="AX3090" t="s"/>
      <c r="AY3090" t="n">
        <v>2311941</v>
      </c>
      <c r="AZ3090" t="s">
        <v>813</v>
      </c>
      <c r="BA3090" t="s"/>
      <c r="BB3090" t="n">
        <v>28213</v>
      </c>
      <c r="BC3090" t="n">
        <v>53.564092</v>
      </c>
      <c r="BD3090" t="n">
        <v>53.564092</v>
      </c>
      <c r="BE3090" t="s"/>
      <c r="BF3090" t="s"/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92</v>
      </c>
    </row>
    <row r="3091" spans="1:70">
      <c r="A3091" t="s">
        <v>70</v>
      </c>
      <c r="B3091" t="s">
        <v>71</v>
      </c>
      <c r="C3091" t="s">
        <v>72</v>
      </c>
      <c r="D3091" t="n">
        <v>2</v>
      </c>
      <c r="E3091" t="s">
        <v>812</v>
      </c>
      <c r="F3091" t="n">
        <v>-1</v>
      </c>
      <c r="G3091" t="s">
        <v>74</v>
      </c>
      <c r="H3091" t="s">
        <v>75</v>
      </c>
      <c r="I3091" t="s"/>
      <c r="J3091" t="s">
        <v>74</v>
      </c>
      <c r="K3091" t="n">
        <v>98</v>
      </c>
      <c r="L3091" t="s">
        <v>76</v>
      </c>
      <c r="M3091" t="s"/>
      <c r="N3091" t="s">
        <v>128</v>
      </c>
      <c r="O3091" t="s">
        <v>78</v>
      </c>
      <c r="P3091" t="s">
        <v>812</v>
      </c>
      <c r="Q3091" t="s"/>
      <c r="R3091" t="s">
        <v>220</v>
      </c>
      <c r="S3091" t="s">
        <v>103</v>
      </c>
      <c r="T3091" t="s">
        <v>81</v>
      </c>
      <c r="U3091" t="s">
        <v>82</v>
      </c>
      <c r="V3091" t="s">
        <v>83</v>
      </c>
      <c r="W3091" t="s">
        <v>97</v>
      </c>
      <c r="X3091" t="s"/>
      <c r="Y3091" t="s">
        <v>85</v>
      </c>
      <c r="Z3091">
        <f>HYPERLINK("https://hotel-media.eclerx.com/savepage/tk_15468538115754776_sr_273.html","info")</f>
        <v/>
      </c>
      <c r="AA3091" t="n">
        <v>-2311941</v>
      </c>
      <c r="AB3091" t="s"/>
      <c r="AC3091" t="s"/>
      <c r="AD3091" t="s">
        <v>86</v>
      </c>
      <c r="AE3091" t="s"/>
      <c r="AF3091" t="s"/>
      <c r="AG3091" t="s"/>
      <c r="AH3091" t="s"/>
      <c r="AI3091" t="s"/>
      <c r="AJ3091" t="s"/>
      <c r="AK3091" t="s">
        <v>87</v>
      </c>
      <c r="AL3091" t="s"/>
      <c r="AM3091" t="s"/>
      <c r="AN3091" t="s">
        <v>87</v>
      </c>
      <c r="AO3091" t="s"/>
      <c r="AP3091" t="n">
        <v>77</v>
      </c>
      <c r="AQ3091" t="s">
        <v>88</v>
      </c>
      <c r="AR3091" t="s">
        <v>119</v>
      </c>
      <c r="AS3091" t="s"/>
      <c r="AT3091" t="s">
        <v>90</v>
      </c>
      <c r="AU3091" t="s"/>
      <c r="AV3091" t="s"/>
      <c r="AW3091" t="s"/>
      <c r="AX3091" t="s"/>
      <c r="AY3091" t="n">
        <v>2311941</v>
      </c>
      <c r="AZ3091" t="s">
        <v>813</v>
      </c>
      <c r="BA3091" t="s"/>
      <c r="BB3091" t="n">
        <v>28213</v>
      </c>
      <c r="BC3091" t="n">
        <v>53.564092</v>
      </c>
      <c r="BD3091" t="n">
        <v>53.564092</v>
      </c>
      <c r="BE3091" t="s"/>
      <c r="BF3091" t="s"/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92</v>
      </c>
    </row>
    <row r="3092" spans="1:70">
      <c r="A3092" t="s">
        <v>70</v>
      </c>
      <c r="B3092" t="s">
        <v>71</v>
      </c>
      <c r="C3092" t="s">
        <v>72</v>
      </c>
      <c r="D3092" t="n">
        <v>2</v>
      </c>
      <c r="E3092" t="s">
        <v>812</v>
      </c>
      <c r="F3092" t="n">
        <v>-1</v>
      </c>
      <c r="G3092" t="s">
        <v>74</v>
      </c>
      <c r="H3092" t="s">
        <v>75</v>
      </c>
      <c r="I3092" t="s"/>
      <c r="J3092" t="s">
        <v>74</v>
      </c>
      <c r="K3092" t="n">
        <v>100</v>
      </c>
      <c r="L3092" t="s">
        <v>76</v>
      </c>
      <c r="M3092" t="s"/>
      <c r="N3092" t="s">
        <v>128</v>
      </c>
      <c r="O3092" t="s">
        <v>78</v>
      </c>
      <c r="P3092" t="s">
        <v>812</v>
      </c>
      <c r="Q3092" t="s"/>
      <c r="R3092" t="s">
        <v>220</v>
      </c>
      <c r="S3092" t="s">
        <v>308</v>
      </c>
      <c r="T3092" t="s">
        <v>81</v>
      </c>
      <c r="U3092" t="s">
        <v>82</v>
      </c>
      <c r="V3092" t="s">
        <v>83</v>
      </c>
      <c r="W3092" t="s">
        <v>97</v>
      </c>
      <c r="X3092" t="s"/>
      <c r="Y3092" t="s">
        <v>85</v>
      </c>
      <c r="Z3092">
        <f>HYPERLINK("https://hotel-media.eclerx.com/savepage/tk_15468538115754776_sr_273.html","info")</f>
        <v/>
      </c>
      <c r="AA3092" t="n">
        <v>-2311941</v>
      </c>
      <c r="AB3092" t="s"/>
      <c r="AC3092" t="s"/>
      <c r="AD3092" t="s">
        <v>86</v>
      </c>
      <c r="AE3092" t="s"/>
      <c r="AF3092" t="s"/>
      <c r="AG3092" t="s"/>
      <c r="AH3092" t="s"/>
      <c r="AI3092" t="s"/>
      <c r="AJ3092" t="s"/>
      <c r="AK3092" t="s">
        <v>87</v>
      </c>
      <c r="AL3092" t="s"/>
      <c r="AM3092" t="s"/>
      <c r="AN3092" t="s">
        <v>87</v>
      </c>
      <c r="AO3092" t="s"/>
      <c r="AP3092" t="n">
        <v>77</v>
      </c>
      <c r="AQ3092" t="s">
        <v>88</v>
      </c>
      <c r="AR3092" t="s">
        <v>148</v>
      </c>
      <c r="AS3092" t="s"/>
      <c r="AT3092" t="s">
        <v>90</v>
      </c>
      <c r="AU3092" t="s"/>
      <c r="AV3092" t="s"/>
      <c r="AW3092" t="s"/>
      <c r="AX3092" t="s"/>
      <c r="AY3092" t="n">
        <v>2311941</v>
      </c>
      <c r="AZ3092" t="s">
        <v>813</v>
      </c>
      <c r="BA3092" t="s"/>
      <c r="BB3092" t="n">
        <v>28213</v>
      </c>
      <c r="BC3092" t="n">
        <v>53.564092</v>
      </c>
      <c r="BD3092" t="n">
        <v>53.564092</v>
      </c>
      <c r="BE3092" t="s"/>
      <c r="BF3092" t="s"/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92</v>
      </c>
    </row>
    <row r="3093" spans="1:70">
      <c r="A3093" t="s">
        <v>70</v>
      </c>
      <c r="B3093" t="s">
        <v>71</v>
      </c>
      <c r="C3093" t="s">
        <v>72</v>
      </c>
      <c r="D3093" t="n">
        <v>2</v>
      </c>
      <c r="E3093" t="s">
        <v>812</v>
      </c>
      <c r="F3093" t="n">
        <v>-1</v>
      </c>
      <c r="G3093" t="s">
        <v>74</v>
      </c>
      <c r="H3093" t="s">
        <v>75</v>
      </c>
      <c r="I3093" t="s"/>
      <c r="J3093" t="s">
        <v>74</v>
      </c>
      <c r="K3093" t="n">
        <v>100</v>
      </c>
      <c r="L3093" t="s">
        <v>76</v>
      </c>
      <c r="M3093" t="s"/>
      <c r="N3093" t="s">
        <v>128</v>
      </c>
      <c r="O3093" t="s">
        <v>78</v>
      </c>
      <c r="P3093" t="s">
        <v>812</v>
      </c>
      <c r="Q3093" t="s"/>
      <c r="R3093" t="s">
        <v>220</v>
      </c>
      <c r="S3093" t="s">
        <v>308</v>
      </c>
      <c r="T3093" t="s">
        <v>81</v>
      </c>
      <c r="U3093" t="s">
        <v>82</v>
      </c>
      <c r="V3093" t="s">
        <v>83</v>
      </c>
      <c r="W3093" t="s">
        <v>84</v>
      </c>
      <c r="X3093" t="s"/>
      <c r="Y3093" t="s">
        <v>85</v>
      </c>
      <c r="Z3093">
        <f>HYPERLINK("https://hotel-media.eclerx.com/savepage/tk_15468538115754776_sr_273.html","info")</f>
        <v/>
      </c>
      <c r="AA3093" t="n">
        <v>-2311941</v>
      </c>
      <c r="AB3093" t="s"/>
      <c r="AC3093" t="s"/>
      <c r="AD3093" t="s">
        <v>86</v>
      </c>
      <c r="AE3093" t="s"/>
      <c r="AF3093" t="s"/>
      <c r="AG3093" t="s"/>
      <c r="AH3093" t="s"/>
      <c r="AI3093" t="s"/>
      <c r="AJ3093" t="s"/>
      <c r="AK3093" t="s">
        <v>87</v>
      </c>
      <c r="AL3093" t="s"/>
      <c r="AM3093" t="s"/>
      <c r="AN3093" t="s">
        <v>87</v>
      </c>
      <c r="AO3093" t="s"/>
      <c r="AP3093" t="n">
        <v>77</v>
      </c>
      <c r="AQ3093" t="s">
        <v>88</v>
      </c>
      <c r="AR3093" t="s">
        <v>141</v>
      </c>
      <c r="AS3093" t="s"/>
      <c r="AT3093" t="s">
        <v>90</v>
      </c>
      <c r="AU3093" t="s"/>
      <c r="AV3093" t="s"/>
      <c r="AW3093" t="s"/>
      <c r="AX3093" t="s"/>
      <c r="AY3093" t="n">
        <v>2311941</v>
      </c>
      <c r="AZ3093" t="s">
        <v>813</v>
      </c>
      <c r="BA3093" t="s"/>
      <c r="BB3093" t="n">
        <v>28213</v>
      </c>
      <c r="BC3093" t="n">
        <v>53.564092</v>
      </c>
      <c r="BD3093" t="n">
        <v>53.564092</v>
      </c>
      <c r="BE3093" t="s"/>
      <c r="BF3093" t="s"/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92</v>
      </c>
    </row>
    <row r="3094" spans="1:70">
      <c r="A3094" t="s">
        <v>70</v>
      </c>
      <c r="B3094" t="s">
        <v>71</v>
      </c>
      <c r="C3094" t="s">
        <v>72</v>
      </c>
      <c r="D3094" t="n">
        <v>2</v>
      </c>
      <c r="E3094" t="s">
        <v>812</v>
      </c>
      <c r="F3094" t="n">
        <v>-1</v>
      </c>
      <c r="G3094" t="s">
        <v>74</v>
      </c>
      <c r="H3094" t="s">
        <v>75</v>
      </c>
      <c r="I3094" t="s"/>
      <c r="J3094" t="s">
        <v>74</v>
      </c>
      <c r="K3094" t="n">
        <v>100</v>
      </c>
      <c r="L3094" t="s">
        <v>76</v>
      </c>
      <c r="M3094" t="s"/>
      <c r="N3094" t="s">
        <v>128</v>
      </c>
      <c r="O3094" t="s">
        <v>78</v>
      </c>
      <c r="P3094" t="s">
        <v>812</v>
      </c>
      <c r="Q3094" t="s"/>
      <c r="R3094" t="s">
        <v>220</v>
      </c>
      <c r="S3094" t="s">
        <v>308</v>
      </c>
      <c r="T3094" t="s">
        <v>81</v>
      </c>
      <c r="U3094" t="s">
        <v>82</v>
      </c>
      <c r="V3094" t="s">
        <v>83</v>
      </c>
      <c r="W3094" t="s">
        <v>97</v>
      </c>
      <c r="X3094" t="s"/>
      <c r="Y3094" t="s">
        <v>85</v>
      </c>
      <c r="Z3094">
        <f>HYPERLINK("https://hotel-media.eclerx.com/savepage/tk_15468538115754776_sr_273.html","info")</f>
        <v/>
      </c>
      <c r="AA3094" t="n">
        <v>-2311941</v>
      </c>
      <c r="AB3094" t="s"/>
      <c r="AC3094" t="s"/>
      <c r="AD3094" t="s">
        <v>86</v>
      </c>
      <c r="AE3094" t="s"/>
      <c r="AF3094" t="s"/>
      <c r="AG3094" t="s"/>
      <c r="AH3094" t="s"/>
      <c r="AI3094" t="s"/>
      <c r="AJ3094" t="s"/>
      <c r="AK3094" t="s">
        <v>87</v>
      </c>
      <c r="AL3094" t="s"/>
      <c r="AM3094" t="s"/>
      <c r="AN3094" t="s">
        <v>87</v>
      </c>
      <c r="AO3094" t="s"/>
      <c r="AP3094" t="n">
        <v>77</v>
      </c>
      <c r="AQ3094" t="s">
        <v>88</v>
      </c>
      <c r="AR3094" t="s">
        <v>148</v>
      </c>
      <c r="AS3094" t="s"/>
      <c r="AT3094" t="s">
        <v>90</v>
      </c>
      <c r="AU3094" t="s"/>
      <c r="AV3094" t="s"/>
      <c r="AW3094" t="s"/>
      <c r="AX3094" t="s"/>
      <c r="AY3094" t="n">
        <v>2311941</v>
      </c>
      <c r="AZ3094" t="s">
        <v>813</v>
      </c>
      <c r="BA3094" t="s"/>
      <c r="BB3094" t="n">
        <v>28213</v>
      </c>
      <c r="BC3094" t="n">
        <v>53.564092</v>
      </c>
      <c r="BD3094" t="n">
        <v>53.564092</v>
      </c>
      <c r="BE3094" t="s"/>
      <c r="BF3094" t="s"/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92</v>
      </c>
    </row>
    <row r="3095" spans="1:70">
      <c r="A3095" t="s">
        <v>70</v>
      </c>
      <c r="B3095" t="s">
        <v>71</v>
      </c>
      <c r="C3095" t="s">
        <v>72</v>
      </c>
      <c r="D3095" t="n">
        <v>2</v>
      </c>
      <c r="E3095" t="s">
        <v>812</v>
      </c>
      <c r="F3095" t="n">
        <v>-1</v>
      </c>
      <c r="G3095" t="s">
        <v>74</v>
      </c>
      <c r="H3095" t="s">
        <v>75</v>
      </c>
      <c r="I3095" t="s"/>
      <c r="J3095" t="s">
        <v>74</v>
      </c>
      <c r="K3095" t="n">
        <v>101</v>
      </c>
      <c r="L3095" t="s">
        <v>76</v>
      </c>
      <c r="M3095" t="s"/>
      <c r="N3095" t="s">
        <v>128</v>
      </c>
      <c r="O3095" t="s">
        <v>78</v>
      </c>
      <c r="P3095" t="s">
        <v>812</v>
      </c>
      <c r="Q3095" t="s"/>
      <c r="R3095" t="s">
        <v>220</v>
      </c>
      <c r="S3095" t="s">
        <v>144</v>
      </c>
      <c r="T3095" t="s">
        <v>81</v>
      </c>
      <c r="U3095" t="s">
        <v>82</v>
      </c>
      <c r="V3095" t="s">
        <v>83</v>
      </c>
      <c r="W3095" t="s">
        <v>97</v>
      </c>
      <c r="X3095" t="s"/>
      <c r="Y3095" t="s">
        <v>85</v>
      </c>
      <c r="Z3095">
        <f>HYPERLINK("https://hotel-media.eclerx.com/savepage/tk_15468538115754776_sr_273.html","info")</f>
        <v/>
      </c>
      <c r="AA3095" t="n">
        <v>-2311941</v>
      </c>
      <c r="AB3095" t="s"/>
      <c r="AC3095" t="s"/>
      <c r="AD3095" t="s">
        <v>86</v>
      </c>
      <c r="AE3095" t="s"/>
      <c r="AF3095" t="s"/>
      <c r="AG3095" t="s"/>
      <c r="AH3095" t="s"/>
      <c r="AI3095" t="s"/>
      <c r="AJ3095" t="s"/>
      <c r="AK3095" t="s">
        <v>87</v>
      </c>
      <c r="AL3095" t="s"/>
      <c r="AM3095" t="s"/>
      <c r="AN3095" t="s">
        <v>87</v>
      </c>
      <c r="AO3095" t="s"/>
      <c r="AP3095" t="n">
        <v>77</v>
      </c>
      <c r="AQ3095" t="s">
        <v>88</v>
      </c>
      <c r="AR3095" t="s">
        <v>124</v>
      </c>
      <c r="AS3095" t="s"/>
      <c r="AT3095" t="s">
        <v>90</v>
      </c>
      <c r="AU3095" t="s"/>
      <c r="AV3095" t="s"/>
      <c r="AW3095" t="s"/>
      <c r="AX3095" t="s"/>
      <c r="AY3095" t="n">
        <v>2311941</v>
      </c>
      <c r="AZ3095" t="s">
        <v>813</v>
      </c>
      <c r="BA3095" t="s"/>
      <c r="BB3095" t="n">
        <v>28213</v>
      </c>
      <c r="BC3095" t="n">
        <v>53.564092</v>
      </c>
      <c r="BD3095" t="n">
        <v>53.564092</v>
      </c>
      <c r="BE3095" t="s"/>
      <c r="BF3095" t="s"/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92</v>
      </c>
    </row>
    <row r="3096" spans="1:70">
      <c r="A3096" t="s">
        <v>70</v>
      </c>
      <c r="B3096" t="s">
        <v>71</v>
      </c>
      <c r="C3096" t="s">
        <v>72</v>
      </c>
      <c r="D3096" t="n">
        <v>2</v>
      </c>
      <c r="E3096" t="s">
        <v>812</v>
      </c>
      <c r="F3096" t="n">
        <v>-1</v>
      </c>
      <c r="G3096" t="s">
        <v>74</v>
      </c>
      <c r="H3096" t="s">
        <v>75</v>
      </c>
      <c r="I3096" t="s"/>
      <c r="J3096" t="s">
        <v>74</v>
      </c>
      <c r="K3096" t="n">
        <v>101</v>
      </c>
      <c r="L3096" t="s">
        <v>76</v>
      </c>
      <c r="M3096" t="s"/>
      <c r="N3096" t="s">
        <v>128</v>
      </c>
      <c r="O3096" t="s">
        <v>78</v>
      </c>
      <c r="P3096" t="s">
        <v>812</v>
      </c>
      <c r="Q3096" t="s"/>
      <c r="R3096" t="s">
        <v>220</v>
      </c>
      <c r="S3096" t="s">
        <v>144</v>
      </c>
      <c r="T3096" t="s">
        <v>81</v>
      </c>
      <c r="U3096" t="s">
        <v>82</v>
      </c>
      <c r="V3096" t="s">
        <v>83</v>
      </c>
      <c r="W3096" t="s">
        <v>97</v>
      </c>
      <c r="X3096" t="s"/>
      <c r="Y3096" t="s">
        <v>85</v>
      </c>
      <c r="Z3096">
        <f>HYPERLINK("https://hotel-media.eclerx.com/savepage/tk_15468538115754776_sr_273.html","info")</f>
        <v/>
      </c>
      <c r="AA3096" t="n">
        <v>-2311941</v>
      </c>
      <c r="AB3096" t="s"/>
      <c r="AC3096" t="s"/>
      <c r="AD3096" t="s">
        <v>86</v>
      </c>
      <c r="AE3096" t="s"/>
      <c r="AF3096" t="s"/>
      <c r="AG3096" t="s"/>
      <c r="AH3096" t="s"/>
      <c r="AI3096" t="s"/>
      <c r="AJ3096" t="s"/>
      <c r="AK3096" t="s">
        <v>87</v>
      </c>
      <c r="AL3096" t="s"/>
      <c r="AM3096" t="s"/>
      <c r="AN3096" t="s">
        <v>87</v>
      </c>
      <c r="AO3096" t="s"/>
      <c r="AP3096" t="n">
        <v>77</v>
      </c>
      <c r="AQ3096" t="s">
        <v>88</v>
      </c>
      <c r="AR3096" t="s">
        <v>599</v>
      </c>
      <c r="AS3096" t="s"/>
      <c r="AT3096" t="s">
        <v>90</v>
      </c>
      <c r="AU3096" t="s"/>
      <c r="AV3096" t="s"/>
      <c r="AW3096" t="s"/>
      <c r="AX3096" t="s"/>
      <c r="AY3096" t="n">
        <v>2311941</v>
      </c>
      <c r="AZ3096" t="s">
        <v>813</v>
      </c>
      <c r="BA3096" t="s"/>
      <c r="BB3096" t="n">
        <v>28213</v>
      </c>
      <c r="BC3096" t="n">
        <v>53.564092</v>
      </c>
      <c r="BD3096" t="n">
        <v>53.564092</v>
      </c>
      <c r="BE3096" t="s"/>
      <c r="BF3096" t="s"/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92</v>
      </c>
    </row>
    <row r="3097" spans="1:70">
      <c r="A3097" t="s">
        <v>70</v>
      </c>
      <c r="B3097" t="s">
        <v>71</v>
      </c>
      <c r="C3097" t="s">
        <v>72</v>
      </c>
      <c r="D3097" t="n">
        <v>2</v>
      </c>
      <c r="E3097" t="s">
        <v>812</v>
      </c>
      <c r="F3097" t="n">
        <v>-1</v>
      </c>
      <c r="G3097" t="s">
        <v>74</v>
      </c>
      <c r="H3097" t="s">
        <v>75</v>
      </c>
      <c r="I3097" t="s"/>
      <c r="J3097" t="s">
        <v>74</v>
      </c>
      <c r="K3097" t="n">
        <v>103</v>
      </c>
      <c r="L3097" t="s">
        <v>76</v>
      </c>
      <c r="M3097" t="s"/>
      <c r="N3097" t="s">
        <v>128</v>
      </c>
      <c r="O3097" t="s">
        <v>78</v>
      </c>
      <c r="P3097" t="s">
        <v>812</v>
      </c>
      <c r="Q3097" t="s"/>
      <c r="R3097" t="s">
        <v>220</v>
      </c>
      <c r="S3097" t="s">
        <v>147</v>
      </c>
      <c r="T3097" t="s">
        <v>81</v>
      </c>
      <c r="U3097" t="s">
        <v>82</v>
      </c>
      <c r="V3097" t="s">
        <v>83</v>
      </c>
      <c r="W3097" t="s">
        <v>97</v>
      </c>
      <c r="X3097" t="s"/>
      <c r="Y3097" t="s">
        <v>85</v>
      </c>
      <c r="Z3097">
        <f>HYPERLINK("https://hotel-media.eclerx.com/savepage/tk_15468538115754776_sr_273.html","info")</f>
        <v/>
      </c>
      <c r="AA3097" t="n">
        <v>-2311941</v>
      </c>
      <c r="AB3097" t="s"/>
      <c r="AC3097" t="s"/>
      <c r="AD3097" t="s">
        <v>86</v>
      </c>
      <c r="AE3097" t="s"/>
      <c r="AF3097" t="s"/>
      <c r="AG3097" t="s"/>
      <c r="AH3097" t="s"/>
      <c r="AI3097" t="s"/>
      <c r="AJ3097" t="s"/>
      <c r="AK3097" t="s">
        <v>87</v>
      </c>
      <c r="AL3097" t="s"/>
      <c r="AM3097" t="s"/>
      <c r="AN3097" t="s">
        <v>87</v>
      </c>
      <c r="AO3097" t="s"/>
      <c r="AP3097" t="n">
        <v>77</v>
      </c>
      <c r="AQ3097" t="s">
        <v>88</v>
      </c>
      <c r="AR3097" t="s">
        <v>148</v>
      </c>
      <c r="AS3097" t="s"/>
      <c r="AT3097" t="s">
        <v>90</v>
      </c>
      <c r="AU3097" t="s"/>
      <c r="AV3097" t="s"/>
      <c r="AW3097" t="s"/>
      <c r="AX3097" t="s"/>
      <c r="AY3097" t="n">
        <v>2311941</v>
      </c>
      <c r="AZ3097" t="s">
        <v>813</v>
      </c>
      <c r="BA3097" t="s"/>
      <c r="BB3097" t="n">
        <v>28213</v>
      </c>
      <c r="BC3097" t="n">
        <v>53.564092</v>
      </c>
      <c r="BD3097" t="n">
        <v>53.564092</v>
      </c>
      <c r="BE3097" t="s"/>
      <c r="BF3097" t="s"/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92</v>
      </c>
    </row>
    <row r="3098" spans="1:70">
      <c r="A3098" t="s">
        <v>70</v>
      </c>
      <c r="B3098" t="s">
        <v>71</v>
      </c>
      <c r="C3098" t="s">
        <v>72</v>
      </c>
      <c r="D3098" t="n">
        <v>2</v>
      </c>
      <c r="E3098" t="s">
        <v>812</v>
      </c>
      <c r="F3098" t="n">
        <v>-1</v>
      </c>
      <c r="G3098" t="s">
        <v>74</v>
      </c>
      <c r="H3098" t="s">
        <v>75</v>
      </c>
      <c r="I3098" t="s"/>
      <c r="J3098" t="s">
        <v>74</v>
      </c>
      <c r="K3098" t="n">
        <v>110</v>
      </c>
      <c r="L3098" t="s">
        <v>76</v>
      </c>
      <c r="M3098" t="s"/>
      <c r="N3098" t="s">
        <v>109</v>
      </c>
      <c r="O3098" t="s">
        <v>78</v>
      </c>
      <c r="P3098" t="s">
        <v>812</v>
      </c>
      <c r="Q3098" t="s"/>
      <c r="R3098" t="s">
        <v>220</v>
      </c>
      <c r="S3098" t="s">
        <v>106</v>
      </c>
      <c r="T3098" t="s">
        <v>81</v>
      </c>
      <c r="U3098" t="s">
        <v>82</v>
      </c>
      <c r="V3098" t="s">
        <v>83</v>
      </c>
      <c r="W3098" t="s">
        <v>84</v>
      </c>
      <c r="X3098" t="s"/>
      <c r="Y3098" t="s">
        <v>85</v>
      </c>
      <c r="Z3098">
        <f>HYPERLINK("https://hotel-media.eclerx.com/savepage/tk_15468538115754776_sr_273.html","info")</f>
        <v/>
      </c>
      <c r="AA3098" t="n">
        <v>-2311941</v>
      </c>
      <c r="AB3098" t="s"/>
      <c r="AC3098" t="s"/>
      <c r="AD3098" t="s">
        <v>86</v>
      </c>
      <c r="AE3098" t="s"/>
      <c r="AF3098" t="s"/>
      <c r="AG3098" t="s"/>
      <c r="AH3098" t="s"/>
      <c r="AI3098" t="s"/>
      <c r="AJ3098" t="s"/>
      <c r="AK3098" t="s">
        <v>87</v>
      </c>
      <c r="AL3098" t="s"/>
      <c r="AM3098" t="s"/>
      <c r="AN3098" t="s">
        <v>87</v>
      </c>
      <c r="AO3098" t="s"/>
      <c r="AP3098" t="n">
        <v>77</v>
      </c>
      <c r="AQ3098" t="s">
        <v>88</v>
      </c>
      <c r="AR3098" t="s">
        <v>89</v>
      </c>
      <c r="AS3098" t="s"/>
      <c r="AT3098" t="s">
        <v>90</v>
      </c>
      <c r="AU3098" t="s"/>
      <c r="AV3098" t="s"/>
      <c r="AW3098" t="s"/>
      <c r="AX3098" t="s"/>
      <c r="AY3098" t="n">
        <v>2311941</v>
      </c>
      <c r="AZ3098" t="s">
        <v>813</v>
      </c>
      <c r="BA3098" t="s"/>
      <c r="BB3098" t="n">
        <v>28213</v>
      </c>
      <c r="BC3098" t="n">
        <v>53.564092</v>
      </c>
      <c r="BD3098" t="n">
        <v>53.564092</v>
      </c>
      <c r="BE3098" t="s"/>
      <c r="BF3098" t="s"/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92</v>
      </c>
    </row>
    <row r="3099" spans="1:70">
      <c r="A3099" t="s">
        <v>70</v>
      </c>
      <c r="B3099" t="s">
        <v>71</v>
      </c>
      <c r="C3099" t="s">
        <v>72</v>
      </c>
      <c r="D3099" t="n">
        <v>2</v>
      </c>
      <c r="E3099" t="s">
        <v>812</v>
      </c>
      <c r="F3099" t="n">
        <v>-1</v>
      </c>
      <c r="G3099" t="s">
        <v>74</v>
      </c>
      <c r="H3099" t="s">
        <v>75</v>
      </c>
      <c r="I3099" t="s"/>
      <c r="J3099" t="s">
        <v>74</v>
      </c>
      <c r="K3099" t="n">
        <v>111</v>
      </c>
      <c r="L3099" t="s">
        <v>76</v>
      </c>
      <c r="M3099" t="s"/>
      <c r="N3099" t="s">
        <v>128</v>
      </c>
      <c r="O3099" t="s">
        <v>78</v>
      </c>
      <c r="P3099" t="s">
        <v>812</v>
      </c>
      <c r="Q3099" t="s"/>
      <c r="R3099" t="s">
        <v>220</v>
      </c>
      <c r="S3099" t="s">
        <v>560</v>
      </c>
      <c r="T3099" t="s">
        <v>81</v>
      </c>
      <c r="U3099" t="s">
        <v>82</v>
      </c>
      <c r="V3099" t="s">
        <v>83</v>
      </c>
      <c r="W3099" t="s">
        <v>97</v>
      </c>
      <c r="X3099" t="s"/>
      <c r="Y3099" t="s">
        <v>85</v>
      </c>
      <c r="Z3099">
        <f>HYPERLINK("https://hotel-media.eclerx.com/savepage/tk_15468538115754776_sr_273.html","info")</f>
        <v/>
      </c>
      <c r="AA3099" t="n">
        <v>-2311941</v>
      </c>
      <c r="AB3099" t="s"/>
      <c r="AC3099" t="s"/>
      <c r="AD3099" t="s">
        <v>86</v>
      </c>
      <c r="AE3099" t="s"/>
      <c r="AF3099" t="s"/>
      <c r="AG3099" t="s"/>
      <c r="AH3099" t="s"/>
      <c r="AI3099" t="s"/>
      <c r="AJ3099" t="s"/>
      <c r="AK3099" t="s">
        <v>87</v>
      </c>
      <c r="AL3099" t="s"/>
      <c r="AM3099" t="s"/>
      <c r="AN3099" t="s">
        <v>87</v>
      </c>
      <c r="AO3099" t="s"/>
      <c r="AP3099" t="n">
        <v>77</v>
      </c>
      <c r="AQ3099" t="s">
        <v>88</v>
      </c>
      <c r="AR3099" t="s">
        <v>130</v>
      </c>
      <c r="AS3099" t="s"/>
      <c r="AT3099" t="s">
        <v>90</v>
      </c>
      <c r="AU3099" t="s"/>
      <c r="AV3099" t="s"/>
      <c r="AW3099" t="s"/>
      <c r="AX3099" t="s"/>
      <c r="AY3099" t="n">
        <v>2311941</v>
      </c>
      <c r="AZ3099" t="s">
        <v>813</v>
      </c>
      <c r="BA3099" t="s"/>
      <c r="BB3099" t="n">
        <v>28213</v>
      </c>
      <c r="BC3099" t="n">
        <v>53.564092</v>
      </c>
      <c r="BD3099" t="n">
        <v>53.564092</v>
      </c>
      <c r="BE3099" t="s"/>
      <c r="BF3099" t="s"/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92</v>
      </c>
    </row>
    <row r="3100" spans="1:70">
      <c r="A3100" t="s">
        <v>70</v>
      </c>
      <c r="B3100" t="s">
        <v>71</v>
      </c>
      <c r="C3100" t="s">
        <v>72</v>
      </c>
      <c r="D3100" t="n">
        <v>2</v>
      </c>
      <c r="E3100" t="s">
        <v>812</v>
      </c>
      <c r="F3100" t="n">
        <v>-1</v>
      </c>
      <c r="G3100" t="s">
        <v>74</v>
      </c>
      <c r="H3100" t="s">
        <v>75</v>
      </c>
      <c r="I3100" t="s"/>
      <c r="J3100" t="s">
        <v>74</v>
      </c>
      <c r="K3100" t="n">
        <v>114</v>
      </c>
      <c r="L3100" t="s">
        <v>76</v>
      </c>
      <c r="M3100" t="s"/>
      <c r="N3100" t="s">
        <v>109</v>
      </c>
      <c r="O3100" t="s">
        <v>78</v>
      </c>
      <c r="P3100" t="s">
        <v>812</v>
      </c>
      <c r="Q3100" t="s"/>
      <c r="R3100" t="s">
        <v>220</v>
      </c>
      <c r="S3100" t="s">
        <v>223</v>
      </c>
      <c r="T3100" t="s">
        <v>81</v>
      </c>
      <c r="U3100" t="s">
        <v>82</v>
      </c>
      <c r="V3100" t="s">
        <v>83</v>
      </c>
      <c r="W3100" t="s">
        <v>84</v>
      </c>
      <c r="X3100" t="s"/>
      <c r="Y3100" t="s">
        <v>85</v>
      </c>
      <c r="Z3100">
        <f>HYPERLINK("https://hotel-media.eclerx.com/savepage/tk_15468538115754776_sr_273.html","info")</f>
        <v/>
      </c>
      <c r="AA3100" t="n">
        <v>-2311941</v>
      </c>
      <c r="AB3100" t="s"/>
      <c r="AC3100" t="s"/>
      <c r="AD3100" t="s">
        <v>86</v>
      </c>
      <c r="AE3100" t="s"/>
      <c r="AF3100" t="s"/>
      <c r="AG3100" t="s"/>
      <c r="AH3100" t="s"/>
      <c r="AI3100" t="s"/>
      <c r="AJ3100" t="s"/>
      <c r="AK3100" t="s">
        <v>87</v>
      </c>
      <c r="AL3100" t="s"/>
      <c r="AM3100" t="s"/>
      <c r="AN3100" t="s">
        <v>87</v>
      </c>
      <c r="AO3100" t="s"/>
      <c r="AP3100" t="n">
        <v>77</v>
      </c>
      <c r="AQ3100" t="s">
        <v>88</v>
      </c>
      <c r="AR3100" t="s">
        <v>114</v>
      </c>
      <c r="AS3100" t="s"/>
      <c r="AT3100" t="s">
        <v>90</v>
      </c>
      <c r="AU3100" t="s"/>
      <c r="AV3100" t="s"/>
      <c r="AW3100" t="s"/>
      <c r="AX3100" t="s"/>
      <c r="AY3100" t="n">
        <v>2311941</v>
      </c>
      <c r="AZ3100" t="s">
        <v>813</v>
      </c>
      <c r="BA3100" t="s"/>
      <c r="BB3100" t="n">
        <v>28213</v>
      </c>
      <c r="BC3100" t="n">
        <v>53.564092</v>
      </c>
      <c r="BD3100" t="n">
        <v>53.564092</v>
      </c>
      <c r="BE3100" t="s"/>
      <c r="BF3100" t="s"/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92</v>
      </c>
    </row>
    <row r="3101" spans="1:70">
      <c r="A3101" t="s">
        <v>70</v>
      </c>
      <c r="B3101" t="s">
        <v>71</v>
      </c>
      <c r="C3101" t="s">
        <v>72</v>
      </c>
      <c r="D3101" t="n">
        <v>2</v>
      </c>
      <c r="E3101" t="s">
        <v>812</v>
      </c>
      <c r="F3101" t="n">
        <v>-1</v>
      </c>
      <c r="G3101" t="s">
        <v>74</v>
      </c>
      <c r="H3101" t="s">
        <v>75</v>
      </c>
      <c r="I3101" t="s"/>
      <c r="J3101" t="s">
        <v>74</v>
      </c>
      <c r="K3101" t="n">
        <v>114</v>
      </c>
      <c r="L3101" t="s">
        <v>76</v>
      </c>
      <c r="M3101" t="s"/>
      <c r="N3101" t="s">
        <v>706</v>
      </c>
      <c r="O3101" t="s">
        <v>78</v>
      </c>
      <c r="P3101" t="s">
        <v>812</v>
      </c>
      <c r="Q3101" t="s"/>
      <c r="R3101" t="s">
        <v>220</v>
      </c>
      <c r="S3101" t="s">
        <v>223</v>
      </c>
      <c r="T3101" t="s">
        <v>81</v>
      </c>
      <c r="U3101" t="s">
        <v>82</v>
      </c>
      <c r="V3101" t="s">
        <v>83</v>
      </c>
      <c r="W3101" t="s">
        <v>97</v>
      </c>
      <c r="X3101" t="s"/>
      <c r="Y3101" t="s">
        <v>85</v>
      </c>
      <c r="Z3101">
        <f>HYPERLINK("https://hotel-media.eclerx.com/savepage/tk_15468538115754776_sr_273.html","info")</f>
        <v/>
      </c>
      <c r="AA3101" t="n">
        <v>-2311941</v>
      </c>
      <c r="AB3101" t="s"/>
      <c r="AC3101" t="s"/>
      <c r="AD3101" t="s">
        <v>86</v>
      </c>
      <c r="AE3101" t="s"/>
      <c r="AF3101" t="s"/>
      <c r="AG3101" t="s"/>
      <c r="AH3101" t="s"/>
      <c r="AI3101" t="s"/>
      <c r="AJ3101" t="s"/>
      <c r="AK3101" t="s">
        <v>87</v>
      </c>
      <c r="AL3101" t="s"/>
      <c r="AM3101" t="s"/>
      <c r="AN3101" t="s">
        <v>87</v>
      </c>
      <c r="AO3101" t="s"/>
      <c r="AP3101" t="n">
        <v>77</v>
      </c>
      <c r="AQ3101" t="s">
        <v>88</v>
      </c>
      <c r="AR3101" t="s">
        <v>141</v>
      </c>
      <c r="AS3101" t="s"/>
      <c r="AT3101" t="s">
        <v>90</v>
      </c>
      <c r="AU3101" t="s"/>
      <c r="AV3101" t="s"/>
      <c r="AW3101" t="s"/>
      <c r="AX3101" t="s"/>
      <c r="AY3101" t="n">
        <v>2311941</v>
      </c>
      <c r="AZ3101" t="s">
        <v>813</v>
      </c>
      <c r="BA3101" t="s"/>
      <c r="BB3101" t="n">
        <v>28213</v>
      </c>
      <c r="BC3101" t="n">
        <v>53.564092</v>
      </c>
      <c r="BD3101" t="n">
        <v>53.564092</v>
      </c>
      <c r="BE3101" t="s"/>
      <c r="BF3101" t="s"/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92</v>
      </c>
    </row>
    <row r="3102" spans="1:70">
      <c r="A3102" t="s">
        <v>70</v>
      </c>
      <c r="B3102" t="s">
        <v>71</v>
      </c>
      <c r="C3102" t="s">
        <v>72</v>
      </c>
      <c r="D3102" t="n">
        <v>2</v>
      </c>
      <c r="E3102" t="s">
        <v>812</v>
      </c>
      <c r="F3102" t="n">
        <v>-1</v>
      </c>
      <c r="G3102" t="s">
        <v>74</v>
      </c>
      <c r="H3102" t="s">
        <v>75</v>
      </c>
      <c r="I3102" t="s"/>
      <c r="J3102" t="s">
        <v>74</v>
      </c>
      <c r="K3102" t="n">
        <v>131</v>
      </c>
      <c r="L3102" t="s">
        <v>76</v>
      </c>
      <c r="M3102" t="s"/>
      <c r="N3102" t="s">
        <v>706</v>
      </c>
      <c r="O3102" t="s">
        <v>78</v>
      </c>
      <c r="P3102" t="s">
        <v>812</v>
      </c>
      <c r="Q3102" t="s"/>
      <c r="R3102" t="s">
        <v>220</v>
      </c>
      <c r="S3102" t="s">
        <v>318</v>
      </c>
      <c r="T3102" t="s">
        <v>81</v>
      </c>
      <c r="U3102" t="s">
        <v>82</v>
      </c>
      <c r="V3102" t="s">
        <v>83</v>
      </c>
      <c r="W3102" t="s">
        <v>84</v>
      </c>
      <c r="X3102" t="s"/>
      <c r="Y3102" t="s">
        <v>85</v>
      </c>
      <c r="Z3102">
        <f>HYPERLINK("https://hotel-media.eclerx.com/savepage/tk_15468538115754776_sr_273.html","info")</f>
        <v/>
      </c>
      <c r="AA3102" t="n">
        <v>-2311941</v>
      </c>
      <c r="AB3102" t="s"/>
      <c r="AC3102" t="s"/>
      <c r="AD3102" t="s">
        <v>86</v>
      </c>
      <c r="AE3102" t="s"/>
      <c r="AF3102" t="s"/>
      <c r="AG3102" t="s"/>
      <c r="AH3102" t="s"/>
      <c r="AI3102" t="s"/>
      <c r="AJ3102" t="s"/>
      <c r="AK3102" t="s">
        <v>87</v>
      </c>
      <c r="AL3102" t="s"/>
      <c r="AM3102" t="s"/>
      <c r="AN3102" t="s">
        <v>87</v>
      </c>
      <c r="AO3102" t="s"/>
      <c r="AP3102" t="n">
        <v>77</v>
      </c>
      <c r="AQ3102" t="s">
        <v>88</v>
      </c>
      <c r="AR3102" t="s">
        <v>141</v>
      </c>
      <c r="AS3102" t="s"/>
      <c r="AT3102" t="s">
        <v>90</v>
      </c>
      <c r="AU3102" t="s"/>
      <c r="AV3102" t="s"/>
      <c r="AW3102" t="s"/>
      <c r="AX3102" t="s"/>
      <c r="AY3102" t="n">
        <v>2311941</v>
      </c>
      <c r="AZ3102" t="s">
        <v>813</v>
      </c>
      <c r="BA3102" t="s"/>
      <c r="BB3102" t="n">
        <v>28213</v>
      </c>
      <c r="BC3102" t="n">
        <v>53.564092</v>
      </c>
      <c r="BD3102" t="n">
        <v>53.564092</v>
      </c>
      <c r="BE3102" t="s"/>
      <c r="BF3102" t="s"/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92</v>
      </c>
    </row>
    <row r="3103" spans="1:70">
      <c r="A3103" t="s">
        <v>70</v>
      </c>
      <c r="B3103" t="s">
        <v>71</v>
      </c>
      <c r="C3103" t="s">
        <v>72</v>
      </c>
      <c r="D3103" t="n">
        <v>2</v>
      </c>
      <c r="E3103" t="s">
        <v>812</v>
      </c>
      <c r="F3103" t="n">
        <v>-1</v>
      </c>
      <c r="G3103" t="s">
        <v>74</v>
      </c>
      <c r="H3103" t="s">
        <v>75</v>
      </c>
      <c r="I3103" t="s"/>
      <c r="J3103" t="s">
        <v>74</v>
      </c>
      <c r="K3103" t="n">
        <v>135</v>
      </c>
      <c r="L3103" t="s">
        <v>76</v>
      </c>
      <c r="M3103" t="s"/>
      <c r="N3103" t="s">
        <v>128</v>
      </c>
      <c r="O3103" t="s">
        <v>78</v>
      </c>
      <c r="P3103" t="s">
        <v>812</v>
      </c>
      <c r="Q3103" t="s"/>
      <c r="R3103" t="s">
        <v>220</v>
      </c>
      <c r="S3103" t="s">
        <v>274</v>
      </c>
      <c r="T3103" t="s">
        <v>81</v>
      </c>
      <c r="U3103" t="s">
        <v>82</v>
      </c>
      <c r="V3103" t="s">
        <v>83</v>
      </c>
      <c r="W3103" t="s">
        <v>84</v>
      </c>
      <c r="X3103" t="s"/>
      <c r="Y3103" t="s">
        <v>85</v>
      </c>
      <c r="Z3103">
        <f>HYPERLINK("https://hotel-media.eclerx.com/savepage/tk_15468538115754776_sr_273.html","info")</f>
        <v/>
      </c>
      <c r="AA3103" t="n">
        <v>-2311941</v>
      </c>
      <c r="AB3103" t="s"/>
      <c r="AC3103" t="s"/>
      <c r="AD3103" t="s">
        <v>86</v>
      </c>
      <c r="AE3103" t="s"/>
      <c r="AF3103" t="s"/>
      <c r="AG3103" t="s"/>
      <c r="AH3103" t="s"/>
      <c r="AI3103" t="s"/>
      <c r="AJ3103" t="s"/>
      <c r="AK3103" t="s">
        <v>87</v>
      </c>
      <c r="AL3103" t="s"/>
      <c r="AM3103" t="s"/>
      <c r="AN3103" t="s">
        <v>87</v>
      </c>
      <c r="AO3103" t="s"/>
      <c r="AP3103" t="n">
        <v>77</v>
      </c>
      <c r="AQ3103" t="s">
        <v>88</v>
      </c>
      <c r="AR3103" t="s">
        <v>130</v>
      </c>
      <c r="AS3103" t="s"/>
      <c r="AT3103" t="s">
        <v>90</v>
      </c>
      <c r="AU3103" t="s"/>
      <c r="AV3103" t="s"/>
      <c r="AW3103" t="s"/>
      <c r="AX3103" t="s"/>
      <c r="AY3103" t="n">
        <v>2311941</v>
      </c>
      <c r="AZ3103" t="s">
        <v>813</v>
      </c>
      <c r="BA3103" t="s"/>
      <c r="BB3103" t="n">
        <v>28213</v>
      </c>
      <c r="BC3103" t="n">
        <v>53.564092</v>
      </c>
      <c r="BD3103" t="n">
        <v>53.564092</v>
      </c>
      <c r="BE3103" t="s"/>
      <c r="BF3103" t="s"/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92</v>
      </c>
    </row>
    <row r="3104" spans="1:70">
      <c r="A3104" t="s">
        <v>70</v>
      </c>
      <c r="B3104" t="s">
        <v>71</v>
      </c>
      <c r="C3104" t="s">
        <v>72</v>
      </c>
      <c r="D3104" t="n">
        <v>2</v>
      </c>
      <c r="E3104" t="s">
        <v>812</v>
      </c>
      <c r="F3104" t="n">
        <v>-1</v>
      </c>
      <c r="G3104" t="s">
        <v>74</v>
      </c>
      <c r="H3104" t="s">
        <v>75</v>
      </c>
      <c r="I3104" t="s"/>
      <c r="J3104" t="s">
        <v>74</v>
      </c>
      <c r="K3104" t="n">
        <v>137</v>
      </c>
      <c r="L3104" t="s">
        <v>76</v>
      </c>
      <c r="M3104" t="s"/>
      <c r="N3104" t="s">
        <v>128</v>
      </c>
      <c r="O3104" t="s">
        <v>78</v>
      </c>
      <c r="P3104" t="s">
        <v>812</v>
      </c>
      <c r="Q3104" t="s"/>
      <c r="R3104" t="s">
        <v>220</v>
      </c>
      <c r="S3104" t="s">
        <v>814</v>
      </c>
      <c r="T3104" t="s">
        <v>81</v>
      </c>
      <c r="U3104" t="s">
        <v>82</v>
      </c>
      <c r="V3104" t="s">
        <v>83</v>
      </c>
      <c r="W3104" t="s">
        <v>84</v>
      </c>
      <c r="X3104" t="s"/>
      <c r="Y3104" t="s">
        <v>85</v>
      </c>
      <c r="Z3104">
        <f>HYPERLINK("https://hotel-media.eclerx.com/savepage/tk_15468538115754776_sr_273.html","info")</f>
        <v/>
      </c>
      <c r="AA3104" t="n">
        <v>-2311941</v>
      </c>
      <c r="AB3104" t="s"/>
      <c r="AC3104" t="s"/>
      <c r="AD3104" t="s">
        <v>86</v>
      </c>
      <c r="AE3104" t="s"/>
      <c r="AF3104" t="s"/>
      <c r="AG3104" t="s"/>
      <c r="AH3104" t="s"/>
      <c r="AI3104" t="s"/>
      <c r="AJ3104" t="s"/>
      <c r="AK3104" t="s">
        <v>87</v>
      </c>
      <c r="AL3104" t="s"/>
      <c r="AM3104" t="s"/>
      <c r="AN3104" t="s">
        <v>87</v>
      </c>
      <c r="AO3104" t="s"/>
      <c r="AP3104" t="n">
        <v>77</v>
      </c>
      <c r="AQ3104" t="s">
        <v>88</v>
      </c>
      <c r="AR3104" t="s">
        <v>119</v>
      </c>
      <c r="AS3104" t="s"/>
      <c r="AT3104" t="s">
        <v>90</v>
      </c>
      <c r="AU3104" t="s"/>
      <c r="AV3104" t="s"/>
      <c r="AW3104" t="s"/>
      <c r="AX3104" t="s"/>
      <c r="AY3104" t="n">
        <v>2311941</v>
      </c>
      <c r="AZ3104" t="s">
        <v>813</v>
      </c>
      <c r="BA3104" t="s"/>
      <c r="BB3104" t="n">
        <v>28213</v>
      </c>
      <c r="BC3104" t="n">
        <v>53.564092</v>
      </c>
      <c r="BD3104" t="n">
        <v>53.564092</v>
      </c>
      <c r="BE3104" t="s"/>
      <c r="BF3104" t="s"/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92</v>
      </c>
    </row>
    <row r="3105" spans="1:70">
      <c r="A3105" t="s">
        <v>70</v>
      </c>
      <c r="B3105" t="s">
        <v>71</v>
      </c>
      <c r="C3105" t="s">
        <v>72</v>
      </c>
      <c r="D3105" t="n">
        <v>2</v>
      </c>
      <c r="E3105" t="s">
        <v>812</v>
      </c>
      <c r="F3105" t="n">
        <v>-1</v>
      </c>
      <c r="G3105" t="s">
        <v>74</v>
      </c>
      <c r="H3105" t="s">
        <v>75</v>
      </c>
      <c r="I3105" t="s"/>
      <c r="J3105" t="s">
        <v>74</v>
      </c>
      <c r="K3105" t="n">
        <v>137</v>
      </c>
      <c r="L3105" t="s">
        <v>76</v>
      </c>
      <c r="M3105" t="s"/>
      <c r="N3105" t="s">
        <v>128</v>
      </c>
      <c r="O3105" t="s">
        <v>78</v>
      </c>
      <c r="P3105" t="s">
        <v>812</v>
      </c>
      <c r="Q3105" t="s"/>
      <c r="R3105" t="s">
        <v>220</v>
      </c>
      <c r="S3105" t="s">
        <v>814</v>
      </c>
      <c r="T3105" t="s">
        <v>81</v>
      </c>
      <c r="U3105" t="s">
        <v>82</v>
      </c>
      <c r="V3105" t="s">
        <v>83</v>
      </c>
      <c r="W3105" t="s">
        <v>84</v>
      </c>
      <c r="X3105" t="s"/>
      <c r="Y3105" t="s">
        <v>85</v>
      </c>
      <c r="Z3105">
        <f>HYPERLINK("https://hotel-media.eclerx.com/savepage/tk_15468538115754776_sr_273.html","info")</f>
        <v/>
      </c>
      <c r="AA3105" t="n">
        <v>-2311941</v>
      </c>
      <c r="AB3105" t="s"/>
      <c r="AC3105" t="s"/>
      <c r="AD3105" t="s">
        <v>86</v>
      </c>
      <c r="AE3105" t="s"/>
      <c r="AF3105" t="s"/>
      <c r="AG3105" t="s"/>
      <c r="AH3105" t="s"/>
      <c r="AI3105" t="s"/>
      <c r="AJ3105" t="s"/>
      <c r="AK3105" t="s">
        <v>87</v>
      </c>
      <c r="AL3105" t="s"/>
      <c r="AM3105" t="s"/>
      <c r="AN3105" t="s">
        <v>87</v>
      </c>
      <c r="AO3105" t="s"/>
      <c r="AP3105" t="n">
        <v>77</v>
      </c>
      <c r="AQ3105" t="s">
        <v>88</v>
      </c>
      <c r="AR3105" t="s">
        <v>119</v>
      </c>
      <c r="AS3105" t="s"/>
      <c r="AT3105" t="s">
        <v>90</v>
      </c>
      <c r="AU3105" t="s"/>
      <c r="AV3105" t="s"/>
      <c r="AW3105" t="s"/>
      <c r="AX3105" t="s"/>
      <c r="AY3105" t="n">
        <v>2311941</v>
      </c>
      <c r="AZ3105" t="s">
        <v>813</v>
      </c>
      <c r="BA3105" t="s"/>
      <c r="BB3105" t="n">
        <v>28213</v>
      </c>
      <c r="BC3105" t="n">
        <v>53.564092</v>
      </c>
      <c r="BD3105" t="n">
        <v>53.564092</v>
      </c>
      <c r="BE3105" t="s"/>
      <c r="BF3105" t="s"/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92</v>
      </c>
    </row>
    <row r="3106" spans="1:70">
      <c r="A3106" t="s">
        <v>70</v>
      </c>
      <c r="B3106" t="s">
        <v>71</v>
      </c>
      <c r="C3106" t="s">
        <v>72</v>
      </c>
      <c r="D3106" t="n">
        <v>2</v>
      </c>
      <c r="E3106" t="s">
        <v>812</v>
      </c>
      <c r="F3106" t="n">
        <v>-1</v>
      </c>
      <c r="G3106" t="s">
        <v>74</v>
      </c>
      <c r="H3106" t="s">
        <v>75</v>
      </c>
      <c r="I3106" t="s"/>
      <c r="J3106" t="s">
        <v>74</v>
      </c>
      <c r="K3106" t="n">
        <v>139</v>
      </c>
      <c r="L3106" t="s">
        <v>76</v>
      </c>
      <c r="M3106" t="s"/>
      <c r="N3106" t="s">
        <v>128</v>
      </c>
      <c r="O3106" t="s">
        <v>78</v>
      </c>
      <c r="P3106" t="s">
        <v>812</v>
      </c>
      <c r="Q3106" t="s"/>
      <c r="R3106" t="s">
        <v>220</v>
      </c>
      <c r="S3106" t="s">
        <v>357</v>
      </c>
      <c r="T3106" t="s">
        <v>81</v>
      </c>
      <c r="U3106" t="s">
        <v>82</v>
      </c>
      <c r="V3106" t="s">
        <v>83</v>
      </c>
      <c r="W3106" t="s">
        <v>84</v>
      </c>
      <c r="X3106" t="s"/>
      <c r="Y3106" t="s">
        <v>85</v>
      </c>
      <c r="Z3106">
        <f>HYPERLINK("https://hotel-media.eclerx.com/savepage/tk_15468538115754776_sr_273.html","info")</f>
        <v/>
      </c>
      <c r="AA3106" t="n">
        <v>-2311941</v>
      </c>
      <c r="AB3106" t="s"/>
      <c r="AC3106" t="s"/>
      <c r="AD3106" t="s">
        <v>86</v>
      </c>
      <c r="AE3106" t="s"/>
      <c r="AF3106" t="s"/>
      <c r="AG3106" t="s"/>
      <c r="AH3106" t="s"/>
      <c r="AI3106" t="s"/>
      <c r="AJ3106" t="s"/>
      <c r="AK3106" t="s">
        <v>87</v>
      </c>
      <c r="AL3106" t="s"/>
      <c r="AM3106" t="s"/>
      <c r="AN3106" t="s">
        <v>87</v>
      </c>
      <c r="AO3106" t="s"/>
      <c r="AP3106" t="n">
        <v>77</v>
      </c>
      <c r="AQ3106" t="s">
        <v>88</v>
      </c>
      <c r="AR3106" t="s">
        <v>148</v>
      </c>
      <c r="AS3106" t="s"/>
      <c r="AT3106" t="s">
        <v>90</v>
      </c>
      <c r="AU3106" t="s"/>
      <c r="AV3106" t="s"/>
      <c r="AW3106" t="s"/>
      <c r="AX3106" t="s"/>
      <c r="AY3106" t="n">
        <v>2311941</v>
      </c>
      <c r="AZ3106" t="s">
        <v>813</v>
      </c>
      <c r="BA3106" t="s"/>
      <c r="BB3106" t="n">
        <v>28213</v>
      </c>
      <c r="BC3106" t="n">
        <v>53.564092</v>
      </c>
      <c r="BD3106" t="n">
        <v>53.564092</v>
      </c>
      <c r="BE3106" t="s"/>
      <c r="BF3106" t="s"/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92</v>
      </c>
    </row>
    <row r="3107" spans="1:70">
      <c r="A3107" t="s">
        <v>70</v>
      </c>
      <c r="B3107" t="s">
        <v>71</v>
      </c>
      <c r="C3107" t="s">
        <v>72</v>
      </c>
      <c r="D3107" t="n">
        <v>2</v>
      </c>
      <c r="E3107" t="s">
        <v>812</v>
      </c>
      <c r="F3107" t="n">
        <v>-1</v>
      </c>
      <c r="G3107" t="s">
        <v>74</v>
      </c>
      <c r="H3107" t="s">
        <v>75</v>
      </c>
      <c r="I3107" t="s"/>
      <c r="J3107" t="s">
        <v>74</v>
      </c>
      <c r="K3107" t="n">
        <v>139</v>
      </c>
      <c r="L3107" t="s">
        <v>76</v>
      </c>
      <c r="M3107" t="s"/>
      <c r="N3107" t="s">
        <v>128</v>
      </c>
      <c r="O3107" t="s">
        <v>78</v>
      </c>
      <c r="P3107" t="s">
        <v>812</v>
      </c>
      <c r="Q3107" t="s"/>
      <c r="R3107" t="s">
        <v>220</v>
      </c>
      <c r="S3107" t="s">
        <v>357</v>
      </c>
      <c r="T3107" t="s">
        <v>81</v>
      </c>
      <c r="U3107" t="s">
        <v>82</v>
      </c>
      <c r="V3107" t="s">
        <v>83</v>
      </c>
      <c r="W3107" t="s">
        <v>84</v>
      </c>
      <c r="X3107" t="s"/>
      <c r="Y3107" t="s">
        <v>85</v>
      </c>
      <c r="Z3107">
        <f>HYPERLINK("https://hotel-media.eclerx.com/savepage/tk_15468538115754776_sr_273.html","info")</f>
        <v/>
      </c>
      <c r="AA3107" t="n">
        <v>-2311941</v>
      </c>
      <c r="AB3107" t="s"/>
      <c r="AC3107" t="s"/>
      <c r="AD3107" t="s">
        <v>86</v>
      </c>
      <c r="AE3107" t="s"/>
      <c r="AF3107" t="s"/>
      <c r="AG3107" t="s"/>
      <c r="AH3107" t="s"/>
      <c r="AI3107" t="s"/>
      <c r="AJ3107" t="s"/>
      <c r="AK3107" t="s">
        <v>87</v>
      </c>
      <c r="AL3107" t="s"/>
      <c r="AM3107" t="s"/>
      <c r="AN3107" t="s">
        <v>87</v>
      </c>
      <c r="AO3107" t="s"/>
      <c r="AP3107" t="n">
        <v>77</v>
      </c>
      <c r="AQ3107" t="s">
        <v>88</v>
      </c>
      <c r="AR3107" t="s">
        <v>148</v>
      </c>
      <c r="AS3107" t="s"/>
      <c r="AT3107" t="s">
        <v>90</v>
      </c>
      <c r="AU3107" t="s"/>
      <c r="AV3107" t="s"/>
      <c r="AW3107" t="s"/>
      <c r="AX3107" t="s"/>
      <c r="AY3107" t="n">
        <v>2311941</v>
      </c>
      <c r="AZ3107" t="s">
        <v>813</v>
      </c>
      <c r="BA3107" t="s"/>
      <c r="BB3107" t="n">
        <v>28213</v>
      </c>
      <c r="BC3107" t="n">
        <v>53.564092</v>
      </c>
      <c r="BD3107" t="n">
        <v>53.564092</v>
      </c>
      <c r="BE3107" t="s"/>
      <c r="BF3107" t="s"/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92</v>
      </c>
    </row>
    <row r="3108" spans="1:70">
      <c r="A3108" t="s">
        <v>70</v>
      </c>
      <c r="B3108" t="s">
        <v>71</v>
      </c>
      <c r="C3108" t="s">
        <v>72</v>
      </c>
      <c r="D3108" t="n">
        <v>2</v>
      </c>
      <c r="E3108" t="s">
        <v>812</v>
      </c>
      <c r="F3108" t="n">
        <v>-1</v>
      </c>
      <c r="G3108" t="s">
        <v>74</v>
      </c>
      <c r="H3108" t="s">
        <v>75</v>
      </c>
      <c r="I3108" t="s"/>
      <c r="J3108" t="s">
        <v>74</v>
      </c>
      <c r="K3108" t="n">
        <v>142</v>
      </c>
      <c r="L3108" t="s">
        <v>76</v>
      </c>
      <c r="M3108" t="s"/>
      <c r="N3108" t="s">
        <v>128</v>
      </c>
      <c r="O3108" t="s">
        <v>78</v>
      </c>
      <c r="P3108" t="s">
        <v>812</v>
      </c>
      <c r="Q3108" t="s"/>
      <c r="R3108" t="s">
        <v>220</v>
      </c>
      <c r="S3108" t="s">
        <v>606</v>
      </c>
      <c r="T3108" t="s">
        <v>81</v>
      </c>
      <c r="U3108" t="s">
        <v>82</v>
      </c>
      <c r="V3108" t="s">
        <v>83</v>
      </c>
      <c r="W3108" t="s">
        <v>84</v>
      </c>
      <c r="X3108" t="s"/>
      <c r="Y3108" t="s">
        <v>85</v>
      </c>
      <c r="Z3108">
        <f>HYPERLINK("https://hotel-media.eclerx.com/savepage/tk_15468538115754776_sr_273.html","info")</f>
        <v/>
      </c>
      <c r="AA3108" t="n">
        <v>-2311941</v>
      </c>
      <c r="AB3108" t="s"/>
      <c r="AC3108" t="s"/>
      <c r="AD3108" t="s">
        <v>86</v>
      </c>
      <c r="AE3108" t="s"/>
      <c r="AF3108" t="s"/>
      <c r="AG3108" t="s"/>
      <c r="AH3108" t="s"/>
      <c r="AI3108" t="s"/>
      <c r="AJ3108" t="s"/>
      <c r="AK3108" t="s">
        <v>87</v>
      </c>
      <c r="AL3108" t="s"/>
      <c r="AM3108" t="s"/>
      <c r="AN3108" t="s">
        <v>87</v>
      </c>
      <c r="AO3108" t="s"/>
      <c r="AP3108" t="n">
        <v>77</v>
      </c>
      <c r="AQ3108" t="s">
        <v>88</v>
      </c>
      <c r="AR3108" t="s">
        <v>124</v>
      </c>
      <c r="AS3108" t="s"/>
      <c r="AT3108" t="s">
        <v>90</v>
      </c>
      <c r="AU3108" t="s"/>
      <c r="AV3108" t="s"/>
      <c r="AW3108" t="s"/>
      <c r="AX3108" t="s"/>
      <c r="AY3108" t="n">
        <v>2311941</v>
      </c>
      <c r="AZ3108" t="s">
        <v>813</v>
      </c>
      <c r="BA3108" t="s"/>
      <c r="BB3108" t="n">
        <v>28213</v>
      </c>
      <c r="BC3108" t="n">
        <v>53.564092</v>
      </c>
      <c r="BD3108" t="n">
        <v>53.564092</v>
      </c>
      <c r="BE3108" t="s"/>
      <c r="BF3108" t="s"/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92</v>
      </c>
    </row>
    <row r="3109" spans="1:70">
      <c r="A3109" t="s">
        <v>70</v>
      </c>
      <c r="B3109" t="s">
        <v>71</v>
      </c>
      <c r="C3109" t="s">
        <v>72</v>
      </c>
      <c r="D3109" t="n">
        <v>2</v>
      </c>
      <c r="E3109" t="s">
        <v>812</v>
      </c>
      <c r="F3109" t="n">
        <v>-1</v>
      </c>
      <c r="G3109" t="s">
        <v>74</v>
      </c>
      <c r="H3109" t="s">
        <v>75</v>
      </c>
      <c r="I3109" t="s"/>
      <c r="J3109" t="s">
        <v>74</v>
      </c>
      <c r="K3109" t="n">
        <v>142</v>
      </c>
      <c r="L3109" t="s">
        <v>76</v>
      </c>
      <c r="M3109" t="s"/>
      <c r="N3109" t="s">
        <v>128</v>
      </c>
      <c r="O3109" t="s">
        <v>78</v>
      </c>
      <c r="P3109" t="s">
        <v>812</v>
      </c>
      <c r="Q3109" t="s"/>
      <c r="R3109" t="s">
        <v>220</v>
      </c>
      <c r="S3109" t="s">
        <v>606</v>
      </c>
      <c r="T3109" t="s">
        <v>81</v>
      </c>
      <c r="U3109" t="s">
        <v>82</v>
      </c>
      <c r="V3109" t="s">
        <v>83</v>
      </c>
      <c r="W3109" t="s">
        <v>84</v>
      </c>
      <c r="X3109" t="s"/>
      <c r="Y3109" t="s">
        <v>85</v>
      </c>
      <c r="Z3109">
        <f>HYPERLINK("https://hotel-media.eclerx.com/savepage/tk_15468538115754776_sr_273.html","info")</f>
        <v/>
      </c>
      <c r="AA3109" t="n">
        <v>-2311941</v>
      </c>
      <c r="AB3109" t="s"/>
      <c r="AC3109" t="s"/>
      <c r="AD3109" t="s">
        <v>86</v>
      </c>
      <c r="AE3109" t="s"/>
      <c r="AF3109" t="s"/>
      <c r="AG3109" t="s"/>
      <c r="AH3109" t="s"/>
      <c r="AI3109" t="s"/>
      <c r="AJ3109" t="s"/>
      <c r="AK3109" t="s">
        <v>87</v>
      </c>
      <c r="AL3109" t="s"/>
      <c r="AM3109" t="s"/>
      <c r="AN3109" t="s">
        <v>87</v>
      </c>
      <c r="AO3109" t="s"/>
      <c r="AP3109" t="n">
        <v>77</v>
      </c>
      <c r="AQ3109" t="s">
        <v>88</v>
      </c>
      <c r="AR3109" t="s">
        <v>599</v>
      </c>
      <c r="AS3109" t="s"/>
      <c r="AT3109" t="s">
        <v>90</v>
      </c>
      <c r="AU3109" t="s"/>
      <c r="AV3109" t="s"/>
      <c r="AW3109" t="s"/>
      <c r="AX3109" t="s"/>
      <c r="AY3109" t="n">
        <v>2311941</v>
      </c>
      <c r="AZ3109" t="s">
        <v>813</v>
      </c>
      <c r="BA3109" t="s"/>
      <c r="BB3109" t="n">
        <v>28213</v>
      </c>
      <c r="BC3109" t="n">
        <v>53.564092</v>
      </c>
      <c r="BD3109" t="n">
        <v>53.564092</v>
      </c>
      <c r="BE3109" t="s"/>
      <c r="BF3109" t="s"/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92</v>
      </c>
    </row>
    <row r="3110" spans="1:70">
      <c r="A3110" t="s">
        <v>70</v>
      </c>
      <c r="B3110" t="s">
        <v>71</v>
      </c>
      <c r="C3110" t="s">
        <v>72</v>
      </c>
      <c r="D3110" t="n">
        <v>2</v>
      </c>
      <c r="E3110" t="s">
        <v>812</v>
      </c>
      <c r="F3110" t="n">
        <v>-1</v>
      </c>
      <c r="G3110" t="s">
        <v>74</v>
      </c>
      <c r="H3110" t="s">
        <v>75</v>
      </c>
      <c r="I3110" t="s"/>
      <c r="J3110" t="s">
        <v>74</v>
      </c>
      <c r="K3110" t="n">
        <v>144</v>
      </c>
      <c r="L3110" t="s">
        <v>76</v>
      </c>
      <c r="M3110" t="s"/>
      <c r="N3110" t="s">
        <v>128</v>
      </c>
      <c r="O3110" t="s">
        <v>78</v>
      </c>
      <c r="P3110" t="s">
        <v>812</v>
      </c>
      <c r="Q3110" t="s"/>
      <c r="R3110" t="s">
        <v>220</v>
      </c>
      <c r="S3110" t="s">
        <v>226</v>
      </c>
      <c r="T3110" t="s">
        <v>81</v>
      </c>
      <c r="U3110" t="s">
        <v>82</v>
      </c>
      <c r="V3110" t="s">
        <v>83</v>
      </c>
      <c r="W3110" t="s">
        <v>84</v>
      </c>
      <c r="X3110" t="s"/>
      <c r="Y3110" t="s">
        <v>85</v>
      </c>
      <c r="Z3110">
        <f>HYPERLINK("https://hotel-media.eclerx.com/savepage/tk_15468538115754776_sr_273.html","info")</f>
        <v/>
      </c>
      <c r="AA3110" t="n">
        <v>-2311941</v>
      </c>
      <c r="AB3110" t="s"/>
      <c r="AC3110" t="s"/>
      <c r="AD3110" t="s">
        <v>86</v>
      </c>
      <c r="AE3110" t="s"/>
      <c r="AF3110" t="s"/>
      <c r="AG3110" t="s"/>
      <c r="AH3110" t="s"/>
      <c r="AI3110" t="s"/>
      <c r="AJ3110" t="s"/>
      <c r="AK3110" t="s">
        <v>87</v>
      </c>
      <c r="AL3110" t="s"/>
      <c r="AM3110" t="s"/>
      <c r="AN3110" t="s">
        <v>87</v>
      </c>
      <c r="AO3110" t="s"/>
      <c r="AP3110" t="n">
        <v>77</v>
      </c>
      <c r="AQ3110" t="s">
        <v>88</v>
      </c>
      <c r="AR3110" t="s">
        <v>148</v>
      </c>
      <c r="AS3110" t="s"/>
      <c r="AT3110" t="s">
        <v>90</v>
      </c>
      <c r="AU3110" t="s"/>
      <c r="AV3110" t="s"/>
      <c r="AW3110" t="s"/>
      <c r="AX3110" t="s"/>
      <c r="AY3110" t="n">
        <v>2311941</v>
      </c>
      <c r="AZ3110" t="s">
        <v>813</v>
      </c>
      <c r="BA3110" t="s"/>
      <c r="BB3110" t="n">
        <v>28213</v>
      </c>
      <c r="BC3110" t="n">
        <v>53.564092</v>
      </c>
      <c r="BD3110" t="n">
        <v>53.564092</v>
      </c>
      <c r="BE3110" t="s"/>
      <c r="BF3110" t="s"/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92</v>
      </c>
    </row>
    <row r="3111" spans="1:70">
      <c r="A3111" t="s">
        <v>70</v>
      </c>
      <c r="B3111" t="s">
        <v>71</v>
      </c>
      <c r="C3111" t="s">
        <v>72</v>
      </c>
      <c r="D3111" t="n">
        <v>2</v>
      </c>
      <c r="E3111" t="s">
        <v>815</v>
      </c>
      <c r="F3111" t="n">
        <v>-1</v>
      </c>
      <c r="G3111" t="s">
        <v>74</v>
      </c>
      <c r="H3111" t="s">
        <v>75</v>
      </c>
      <c r="I3111" t="s"/>
      <c r="J3111" t="s">
        <v>74</v>
      </c>
      <c r="K3111" t="n">
        <v>63</v>
      </c>
      <c r="L3111" t="s">
        <v>76</v>
      </c>
      <c r="M3111" t="s"/>
      <c r="N3111" t="s">
        <v>128</v>
      </c>
      <c r="O3111" t="s">
        <v>78</v>
      </c>
      <c r="P3111" t="s">
        <v>815</v>
      </c>
      <c r="Q3111" t="s"/>
      <c r="R3111" t="s">
        <v>242</v>
      </c>
      <c r="S3111" t="s">
        <v>232</v>
      </c>
      <c r="T3111" t="s">
        <v>81</v>
      </c>
      <c r="U3111" t="s">
        <v>82</v>
      </c>
      <c r="V3111" t="s">
        <v>83</v>
      </c>
      <c r="W3111" t="s">
        <v>84</v>
      </c>
      <c r="X3111" t="s"/>
      <c r="Y3111" t="s">
        <v>85</v>
      </c>
      <c r="Z3111">
        <f>HYPERLINK("https://hotel-media.eclerx.com/savepage/tk_1546853918151001_sr_273.html","info")</f>
        <v/>
      </c>
      <c r="AA3111" t="n">
        <v>-2901153</v>
      </c>
      <c r="AB3111" t="s"/>
      <c r="AC3111" t="s"/>
      <c r="AD3111" t="s">
        <v>86</v>
      </c>
      <c r="AE3111" t="s"/>
      <c r="AF3111" t="s"/>
      <c r="AG3111" t="s"/>
      <c r="AH3111" t="s"/>
      <c r="AI3111" t="s"/>
      <c r="AJ3111" t="s"/>
      <c r="AK3111" t="s">
        <v>87</v>
      </c>
      <c r="AL3111" t="s"/>
      <c r="AM3111" t="s"/>
      <c r="AN3111" t="s">
        <v>87</v>
      </c>
      <c r="AO3111" t="s"/>
      <c r="AP3111" t="n">
        <v>131</v>
      </c>
      <c r="AQ3111" t="s">
        <v>88</v>
      </c>
      <c r="AR3111" t="s">
        <v>127</v>
      </c>
      <c r="AS3111" t="s"/>
      <c r="AT3111" t="s">
        <v>90</v>
      </c>
      <c r="AU3111" t="s"/>
      <c r="AV3111" t="s"/>
      <c r="AW3111" t="s"/>
      <c r="AX3111" t="s"/>
      <c r="AY3111" t="n">
        <v>2901153</v>
      </c>
      <c r="AZ3111" t="s">
        <v>816</v>
      </c>
      <c r="BA3111" t="s"/>
      <c r="BB3111" t="n">
        <v>68434</v>
      </c>
      <c r="BC3111" t="n">
        <v>53.54874</v>
      </c>
      <c r="BD3111" t="n">
        <v>53.54874</v>
      </c>
      <c r="BE3111" t="s"/>
      <c r="BF3111" t="s"/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92</v>
      </c>
    </row>
    <row r="3112" spans="1:70">
      <c r="A3112" t="s">
        <v>70</v>
      </c>
      <c r="B3112" t="s">
        <v>71</v>
      </c>
      <c r="C3112" t="s">
        <v>72</v>
      </c>
      <c r="D3112" t="n">
        <v>2</v>
      </c>
      <c r="E3112" t="s">
        <v>815</v>
      </c>
      <c r="F3112" t="n">
        <v>-1</v>
      </c>
      <c r="G3112" t="s">
        <v>74</v>
      </c>
      <c r="H3112" t="s">
        <v>75</v>
      </c>
      <c r="I3112" t="s"/>
      <c r="J3112" t="s">
        <v>74</v>
      </c>
      <c r="K3112" t="n">
        <v>66</v>
      </c>
      <c r="L3112" t="s">
        <v>76</v>
      </c>
      <c r="M3112" t="s"/>
      <c r="N3112" t="s">
        <v>248</v>
      </c>
      <c r="O3112" t="s">
        <v>78</v>
      </c>
      <c r="P3112" t="s">
        <v>815</v>
      </c>
      <c r="Q3112" t="s"/>
      <c r="R3112" t="s">
        <v>242</v>
      </c>
      <c r="S3112" t="s">
        <v>340</v>
      </c>
      <c r="T3112" t="s">
        <v>81</v>
      </c>
      <c r="U3112" t="s">
        <v>82</v>
      </c>
      <c r="V3112" t="s">
        <v>83</v>
      </c>
      <c r="W3112" t="s">
        <v>84</v>
      </c>
      <c r="X3112" t="s"/>
      <c r="Y3112" t="s">
        <v>85</v>
      </c>
      <c r="Z3112">
        <f>HYPERLINK("https://hotel-media.eclerx.com/savepage/tk_1546853918151001_sr_273.html","info")</f>
        <v/>
      </c>
      <c r="AA3112" t="n">
        <v>-2901153</v>
      </c>
      <c r="AB3112" t="s"/>
      <c r="AC3112" t="s"/>
      <c r="AD3112" t="s">
        <v>86</v>
      </c>
      <c r="AE3112" t="s"/>
      <c r="AF3112" t="s"/>
      <c r="AG3112" t="s"/>
      <c r="AH3112" t="s"/>
      <c r="AI3112" t="s"/>
      <c r="AJ3112" t="s"/>
      <c r="AK3112" t="s">
        <v>87</v>
      </c>
      <c r="AL3112" t="s"/>
      <c r="AM3112" t="s"/>
      <c r="AN3112" t="s">
        <v>87</v>
      </c>
      <c r="AO3112" t="s"/>
      <c r="AP3112" t="n">
        <v>131</v>
      </c>
      <c r="AQ3112" t="s">
        <v>88</v>
      </c>
      <c r="AR3112" t="s">
        <v>123</v>
      </c>
      <c r="AS3112" t="s"/>
      <c r="AT3112" t="s">
        <v>90</v>
      </c>
      <c r="AU3112" t="s"/>
      <c r="AV3112" t="s"/>
      <c r="AW3112" t="s"/>
      <c r="AX3112" t="s"/>
      <c r="AY3112" t="n">
        <v>2901153</v>
      </c>
      <c r="AZ3112" t="s">
        <v>816</v>
      </c>
      <c r="BA3112" t="s"/>
      <c r="BB3112" t="n">
        <v>68434</v>
      </c>
      <c r="BC3112" t="n">
        <v>53.54874</v>
      </c>
      <c r="BD3112" t="n">
        <v>53.54874</v>
      </c>
      <c r="BE3112" t="s"/>
      <c r="BF3112" t="s"/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92</v>
      </c>
    </row>
    <row r="3113" spans="1:70">
      <c r="A3113" t="s">
        <v>70</v>
      </c>
      <c r="B3113" t="s">
        <v>71</v>
      </c>
      <c r="C3113" t="s">
        <v>72</v>
      </c>
      <c r="D3113" t="n">
        <v>2</v>
      </c>
      <c r="E3113" t="s">
        <v>815</v>
      </c>
      <c r="F3113" t="n">
        <v>-1</v>
      </c>
      <c r="G3113" t="s">
        <v>74</v>
      </c>
      <c r="H3113" t="s">
        <v>75</v>
      </c>
      <c r="I3113" t="s"/>
      <c r="J3113" t="s">
        <v>74</v>
      </c>
      <c r="K3113" t="n">
        <v>68</v>
      </c>
      <c r="L3113" t="s">
        <v>76</v>
      </c>
      <c r="M3113" t="s"/>
      <c r="N3113" t="s">
        <v>134</v>
      </c>
      <c r="O3113" t="s">
        <v>78</v>
      </c>
      <c r="P3113" t="s">
        <v>815</v>
      </c>
      <c r="Q3113" t="s"/>
      <c r="R3113" t="s">
        <v>242</v>
      </c>
      <c r="S3113" t="s">
        <v>342</v>
      </c>
      <c r="T3113" t="s">
        <v>81</v>
      </c>
      <c r="U3113" t="s">
        <v>82</v>
      </c>
      <c r="V3113" t="s">
        <v>83</v>
      </c>
      <c r="W3113" t="s">
        <v>84</v>
      </c>
      <c r="X3113" t="s"/>
      <c r="Y3113" t="s">
        <v>85</v>
      </c>
      <c r="Z3113">
        <f>HYPERLINK("https://hotel-media.eclerx.com/savepage/tk_1546853918151001_sr_273.html","info")</f>
        <v/>
      </c>
      <c r="AA3113" t="n">
        <v>-2901153</v>
      </c>
      <c r="AB3113" t="s"/>
      <c r="AC3113" t="s"/>
      <c r="AD3113" t="s">
        <v>86</v>
      </c>
      <c r="AE3113" t="s"/>
      <c r="AF3113" t="s"/>
      <c r="AG3113" t="s"/>
      <c r="AH3113" t="s"/>
      <c r="AI3113" t="s"/>
      <c r="AJ3113" t="s"/>
      <c r="AK3113" t="s">
        <v>87</v>
      </c>
      <c r="AL3113" t="s"/>
      <c r="AM3113" t="s"/>
      <c r="AN3113" t="s">
        <v>87</v>
      </c>
      <c r="AO3113" t="s"/>
      <c r="AP3113" t="n">
        <v>131</v>
      </c>
      <c r="AQ3113" t="s">
        <v>88</v>
      </c>
      <c r="AR3113" t="s">
        <v>133</v>
      </c>
      <c r="AS3113" t="s"/>
      <c r="AT3113" t="s">
        <v>90</v>
      </c>
      <c r="AU3113" t="s"/>
      <c r="AV3113" t="s"/>
      <c r="AW3113" t="s"/>
      <c r="AX3113" t="s"/>
      <c r="AY3113" t="n">
        <v>2901153</v>
      </c>
      <c r="AZ3113" t="s">
        <v>816</v>
      </c>
      <c r="BA3113" t="s"/>
      <c r="BB3113" t="n">
        <v>68434</v>
      </c>
      <c r="BC3113" t="n">
        <v>53.54874</v>
      </c>
      <c r="BD3113" t="n">
        <v>53.54874</v>
      </c>
      <c r="BE3113" t="s"/>
      <c r="BF3113" t="s"/>
      <c r="BG3113" t="s"/>
      <c r="BH3113" t="s"/>
      <c r="BI3113" t="s"/>
      <c r="BJ3113" t="s"/>
      <c r="BK3113" t="s"/>
      <c r="BL3113" t="s"/>
      <c r="BM3113" t="s"/>
      <c r="BN3113" t="s"/>
      <c r="BO3113" t="s"/>
      <c r="BP3113" t="s"/>
      <c r="BQ3113" t="s"/>
      <c r="BR3113" t="s">
        <v>92</v>
      </c>
    </row>
    <row r="3114" spans="1:70">
      <c r="A3114" t="s">
        <v>70</v>
      </c>
      <c r="B3114" t="s">
        <v>71</v>
      </c>
      <c r="C3114" t="s">
        <v>72</v>
      </c>
      <c r="D3114" t="n">
        <v>2</v>
      </c>
      <c r="E3114" t="s">
        <v>817</v>
      </c>
      <c r="F3114" t="n">
        <v>-1</v>
      </c>
      <c r="G3114" t="s">
        <v>74</v>
      </c>
      <c r="H3114" t="s">
        <v>75</v>
      </c>
      <c r="I3114" t="s"/>
      <c r="J3114" t="s">
        <v>74</v>
      </c>
      <c r="K3114" t="n">
        <v>96</v>
      </c>
      <c r="L3114" t="s">
        <v>76</v>
      </c>
      <c r="M3114" t="s"/>
      <c r="N3114" t="s">
        <v>418</v>
      </c>
      <c r="O3114" t="s">
        <v>78</v>
      </c>
      <c r="P3114" t="s">
        <v>817</v>
      </c>
      <c r="Q3114" t="s"/>
      <c r="R3114" t="s">
        <v>220</v>
      </c>
      <c r="S3114" t="s">
        <v>250</v>
      </c>
      <c r="T3114" t="s">
        <v>81</v>
      </c>
      <c r="U3114" t="s">
        <v>82</v>
      </c>
      <c r="V3114" t="s">
        <v>83</v>
      </c>
      <c r="W3114" t="s">
        <v>97</v>
      </c>
      <c r="X3114" t="s"/>
      <c r="Y3114" t="s">
        <v>85</v>
      </c>
      <c r="Z3114">
        <f>HYPERLINK("https://hotel-media.eclerx.com/savepage/tk_1546853707987298_sr_273.html","info")</f>
        <v/>
      </c>
      <c r="AA3114" t="n">
        <v>-2311940</v>
      </c>
      <c r="AB3114" t="s"/>
      <c r="AC3114" t="s"/>
      <c r="AD3114" t="s">
        <v>86</v>
      </c>
      <c r="AE3114" t="s"/>
      <c r="AF3114" t="s"/>
      <c r="AG3114" t="s"/>
      <c r="AH3114" t="s"/>
      <c r="AI3114" t="s"/>
      <c r="AJ3114" t="s"/>
      <c r="AK3114" t="s">
        <v>87</v>
      </c>
      <c r="AL3114" t="s"/>
      <c r="AM3114" t="s"/>
      <c r="AN3114" t="s">
        <v>87</v>
      </c>
      <c r="AO3114" t="s"/>
      <c r="AP3114" t="n">
        <v>33</v>
      </c>
      <c r="AQ3114" t="s">
        <v>88</v>
      </c>
      <c r="AR3114" t="s">
        <v>141</v>
      </c>
      <c r="AS3114" t="s"/>
      <c r="AT3114" t="s">
        <v>90</v>
      </c>
      <c r="AU3114" t="s"/>
      <c r="AV3114" t="s"/>
      <c r="AW3114" t="s"/>
      <c r="AX3114" t="s"/>
      <c r="AY3114" t="n">
        <v>2311940</v>
      </c>
      <c r="AZ3114" t="s">
        <v>818</v>
      </c>
      <c r="BA3114" t="s"/>
      <c r="BB3114" t="n">
        <v>28215</v>
      </c>
      <c r="BC3114" t="n">
        <v>53.556887306424</v>
      </c>
      <c r="BD3114" t="n">
        <v>53.556887306424</v>
      </c>
      <c r="BE3114" t="s"/>
      <c r="BF3114" t="s"/>
      <c r="BG3114" t="s"/>
      <c r="BH3114" t="s"/>
      <c r="BI3114" t="s"/>
      <c r="BJ3114" t="s"/>
      <c r="BK3114" t="s"/>
      <c r="BL3114" t="s"/>
      <c r="BM3114" t="s"/>
      <c r="BN3114" t="s"/>
      <c r="BO3114" t="s"/>
      <c r="BP3114" t="s"/>
      <c r="BQ3114" t="s"/>
      <c r="BR3114" t="s">
        <v>92</v>
      </c>
    </row>
    <row r="3115" spans="1:70">
      <c r="A3115" t="s">
        <v>70</v>
      </c>
      <c r="B3115" t="s">
        <v>71</v>
      </c>
      <c r="C3115" t="s">
        <v>72</v>
      </c>
      <c r="D3115" t="n">
        <v>2</v>
      </c>
      <c r="E3115" t="s">
        <v>817</v>
      </c>
      <c r="F3115" t="n">
        <v>-1</v>
      </c>
      <c r="G3115" t="s">
        <v>74</v>
      </c>
      <c r="H3115" t="s">
        <v>75</v>
      </c>
      <c r="I3115" t="s"/>
      <c r="J3115" t="s">
        <v>74</v>
      </c>
      <c r="K3115" t="n">
        <v>107</v>
      </c>
      <c r="L3115" t="s">
        <v>76</v>
      </c>
      <c r="M3115" t="s"/>
      <c r="N3115" t="s">
        <v>706</v>
      </c>
      <c r="O3115" t="s">
        <v>78</v>
      </c>
      <c r="P3115" t="s">
        <v>817</v>
      </c>
      <c r="Q3115" t="s"/>
      <c r="R3115" t="s">
        <v>220</v>
      </c>
      <c r="S3115" t="s">
        <v>300</v>
      </c>
      <c r="T3115" t="s">
        <v>81</v>
      </c>
      <c r="U3115" t="s">
        <v>82</v>
      </c>
      <c r="V3115" t="s">
        <v>83</v>
      </c>
      <c r="W3115" t="s">
        <v>97</v>
      </c>
      <c r="X3115" t="s"/>
      <c r="Y3115" t="s">
        <v>85</v>
      </c>
      <c r="Z3115">
        <f>HYPERLINK("https://hotel-media.eclerx.com/savepage/tk_1546853707987298_sr_273.html","info")</f>
        <v/>
      </c>
      <c r="AA3115" t="n">
        <v>-2311940</v>
      </c>
      <c r="AB3115" t="s"/>
      <c r="AC3115" t="s"/>
      <c r="AD3115" t="s">
        <v>86</v>
      </c>
      <c r="AE3115" t="s"/>
      <c r="AF3115" t="s"/>
      <c r="AG3115" t="s"/>
      <c r="AH3115" t="s"/>
      <c r="AI3115" t="s"/>
      <c r="AJ3115" t="s"/>
      <c r="AK3115" t="s">
        <v>87</v>
      </c>
      <c r="AL3115" t="s"/>
      <c r="AM3115" t="s"/>
      <c r="AN3115" t="s">
        <v>87</v>
      </c>
      <c r="AO3115" t="s"/>
      <c r="AP3115" t="n">
        <v>33</v>
      </c>
      <c r="AQ3115" t="s">
        <v>88</v>
      </c>
      <c r="AR3115" t="s">
        <v>141</v>
      </c>
      <c r="AS3115" t="s"/>
      <c r="AT3115" t="s">
        <v>90</v>
      </c>
      <c r="AU3115" t="s"/>
      <c r="AV3115" t="s"/>
      <c r="AW3115" t="s"/>
      <c r="AX3115" t="s"/>
      <c r="AY3115" t="n">
        <v>2311940</v>
      </c>
      <c r="AZ3115" t="s">
        <v>818</v>
      </c>
      <c r="BA3115" t="s"/>
      <c r="BB3115" t="n">
        <v>28215</v>
      </c>
      <c r="BC3115" t="n">
        <v>53.556887306424</v>
      </c>
      <c r="BD3115" t="n">
        <v>53.556887306424</v>
      </c>
      <c r="BE3115" t="s"/>
      <c r="BF3115" t="s"/>
      <c r="BG3115" t="s"/>
      <c r="BH3115" t="s"/>
      <c r="BI3115" t="s"/>
      <c r="BJ3115" t="s"/>
      <c r="BK3115" t="s"/>
      <c r="BL3115" t="s"/>
      <c r="BM3115" t="s"/>
      <c r="BN3115" t="s"/>
      <c r="BO3115" t="s"/>
      <c r="BP3115" t="s"/>
      <c r="BQ3115" t="s"/>
      <c r="BR3115" t="s">
        <v>92</v>
      </c>
    </row>
    <row r="3116" spans="1:70">
      <c r="A3116" t="s">
        <v>70</v>
      </c>
      <c r="B3116" t="s">
        <v>71</v>
      </c>
      <c r="C3116" t="s">
        <v>72</v>
      </c>
      <c r="D3116" t="n">
        <v>2</v>
      </c>
      <c r="E3116" t="s">
        <v>817</v>
      </c>
      <c r="F3116" t="n">
        <v>-1</v>
      </c>
      <c r="G3116" t="s">
        <v>74</v>
      </c>
      <c r="H3116" t="s">
        <v>75</v>
      </c>
      <c r="I3116" t="s"/>
      <c r="J3116" t="s">
        <v>74</v>
      </c>
      <c r="K3116" t="n">
        <v>114</v>
      </c>
      <c r="L3116" t="s">
        <v>76</v>
      </c>
      <c r="M3116" t="s"/>
      <c r="N3116" t="s">
        <v>418</v>
      </c>
      <c r="O3116" t="s">
        <v>78</v>
      </c>
      <c r="P3116" t="s">
        <v>817</v>
      </c>
      <c r="Q3116" t="s"/>
      <c r="R3116" t="s">
        <v>220</v>
      </c>
      <c r="S3116" t="s">
        <v>223</v>
      </c>
      <c r="T3116" t="s">
        <v>81</v>
      </c>
      <c r="U3116" t="s">
        <v>82</v>
      </c>
      <c r="V3116" t="s">
        <v>83</v>
      </c>
      <c r="W3116" t="s">
        <v>84</v>
      </c>
      <c r="X3116" t="s"/>
      <c r="Y3116" t="s">
        <v>85</v>
      </c>
      <c r="Z3116">
        <f>HYPERLINK("https://hotel-media.eclerx.com/savepage/tk_1546853707987298_sr_273.html","info")</f>
        <v/>
      </c>
      <c r="AA3116" t="n">
        <v>-2311940</v>
      </c>
      <c r="AB3116" t="s"/>
      <c r="AC3116" t="s"/>
      <c r="AD3116" t="s">
        <v>86</v>
      </c>
      <c r="AE3116" t="s"/>
      <c r="AF3116" t="s"/>
      <c r="AG3116" t="s"/>
      <c r="AH3116" t="s"/>
      <c r="AI3116" t="s"/>
      <c r="AJ3116" t="s"/>
      <c r="AK3116" t="s">
        <v>87</v>
      </c>
      <c r="AL3116" t="s"/>
      <c r="AM3116" t="s"/>
      <c r="AN3116" t="s">
        <v>87</v>
      </c>
      <c r="AO3116" t="s"/>
      <c r="AP3116" t="n">
        <v>33</v>
      </c>
      <c r="AQ3116" t="s">
        <v>88</v>
      </c>
      <c r="AR3116" t="s">
        <v>141</v>
      </c>
      <c r="AS3116" t="s"/>
      <c r="AT3116" t="s">
        <v>90</v>
      </c>
      <c r="AU3116" t="s"/>
      <c r="AV3116" t="s"/>
      <c r="AW3116" t="s"/>
      <c r="AX3116" t="s"/>
      <c r="AY3116" t="n">
        <v>2311940</v>
      </c>
      <c r="AZ3116" t="s">
        <v>818</v>
      </c>
      <c r="BA3116" t="s"/>
      <c r="BB3116" t="n">
        <v>28215</v>
      </c>
      <c r="BC3116" t="n">
        <v>53.556887306424</v>
      </c>
      <c r="BD3116" t="n">
        <v>53.556887306424</v>
      </c>
      <c r="BE3116" t="s"/>
      <c r="BF3116" t="s"/>
      <c r="BG3116" t="s"/>
      <c r="BH3116" t="s"/>
      <c r="BI3116" t="s"/>
      <c r="BJ3116" t="s"/>
      <c r="BK3116" t="s"/>
      <c r="BL3116" t="s"/>
      <c r="BM3116" t="s"/>
      <c r="BN3116" t="s"/>
      <c r="BO3116" t="s"/>
      <c r="BP3116" t="s"/>
      <c r="BQ3116" t="s"/>
      <c r="BR3116" t="s">
        <v>92</v>
      </c>
    </row>
    <row r="3117" spans="1:70">
      <c r="A3117" t="s">
        <v>70</v>
      </c>
      <c r="B3117" t="s">
        <v>71</v>
      </c>
      <c r="C3117" t="s">
        <v>72</v>
      </c>
      <c r="D3117" t="n">
        <v>2</v>
      </c>
      <c r="E3117" t="s">
        <v>817</v>
      </c>
      <c r="F3117" t="n">
        <v>-1</v>
      </c>
      <c r="G3117" t="s">
        <v>74</v>
      </c>
      <c r="H3117" t="s">
        <v>75</v>
      </c>
      <c r="I3117" t="s"/>
      <c r="J3117" t="s">
        <v>74</v>
      </c>
      <c r="K3117" t="n">
        <v>122</v>
      </c>
      <c r="L3117" t="s">
        <v>76</v>
      </c>
      <c r="M3117" t="s"/>
      <c r="N3117" t="s">
        <v>418</v>
      </c>
      <c r="O3117" t="s">
        <v>78</v>
      </c>
      <c r="P3117" t="s">
        <v>817</v>
      </c>
      <c r="Q3117" t="s"/>
      <c r="R3117" t="s">
        <v>220</v>
      </c>
      <c r="S3117" t="s">
        <v>256</v>
      </c>
      <c r="T3117" t="s">
        <v>81</v>
      </c>
      <c r="U3117" t="s">
        <v>82</v>
      </c>
      <c r="V3117" t="s">
        <v>83</v>
      </c>
      <c r="W3117" t="s">
        <v>97</v>
      </c>
      <c r="X3117" t="s"/>
      <c r="Y3117" t="s">
        <v>85</v>
      </c>
      <c r="Z3117">
        <f>HYPERLINK("https://hotel-media.eclerx.com/savepage/tk_1546853707987298_sr_273.html","info")</f>
        <v/>
      </c>
      <c r="AA3117" t="n">
        <v>-2311940</v>
      </c>
      <c r="AB3117" t="s"/>
      <c r="AC3117" t="s"/>
      <c r="AD3117" t="s">
        <v>86</v>
      </c>
      <c r="AE3117" t="s"/>
      <c r="AF3117" t="s"/>
      <c r="AG3117" t="s"/>
      <c r="AH3117" t="s"/>
      <c r="AI3117" t="s"/>
      <c r="AJ3117" t="s"/>
      <c r="AK3117" t="s">
        <v>87</v>
      </c>
      <c r="AL3117" t="s"/>
      <c r="AM3117" t="s"/>
      <c r="AN3117" t="s">
        <v>87</v>
      </c>
      <c r="AO3117" t="s"/>
      <c r="AP3117" t="n">
        <v>33</v>
      </c>
      <c r="AQ3117" t="s">
        <v>88</v>
      </c>
      <c r="AR3117" t="s">
        <v>119</v>
      </c>
      <c r="AS3117" t="s"/>
      <c r="AT3117" t="s">
        <v>90</v>
      </c>
      <c r="AU3117" t="s"/>
      <c r="AV3117" t="s"/>
      <c r="AW3117" t="s"/>
      <c r="AX3117" t="s"/>
      <c r="AY3117" t="n">
        <v>2311940</v>
      </c>
      <c r="AZ3117" t="s">
        <v>818</v>
      </c>
      <c r="BA3117" t="s"/>
      <c r="BB3117" t="n">
        <v>28215</v>
      </c>
      <c r="BC3117" t="n">
        <v>53.556887306424</v>
      </c>
      <c r="BD3117" t="n">
        <v>53.556887306424</v>
      </c>
      <c r="BE3117" t="s"/>
      <c r="BF3117" t="s"/>
      <c r="BG3117" t="s"/>
      <c r="BH3117" t="s"/>
      <c r="BI3117" t="s"/>
      <c r="BJ3117" t="s"/>
      <c r="BK3117" t="s"/>
      <c r="BL3117" t="s"/>
      <c r="BM3117" t="s"/>
      <c r="BN3117" t="s"/>
      <c r="BO3117" t="s"/>
      <c r="BP3117" t="s"/>
      <c r="BQ3117" t="s"/>
      <c r="BR3117" t="s">
        <v>92</v>
      </c>
    </row>
    <row r="3118" spans="1:70">
      <c r="A3118" t="s">
        <v>70</v>
      </c>
      <c r="B3118" t="s">
        <v>71</v>
      </c>
      <c r="C3118" t="s">
        <v>72</v>
      </c>
      <c r="D3118" t="n">
        <v>2</v>
      </c>
      <c r="E3118" t="s">
        <v>817</v>
      </c>
      <c r="F3118" t="n">
        <v>-1</v>
      </c>
      <c r="G3118" t="s">
        <v>74</v>
      </c>
      <c r="H3118" t="s">
        <v>75</v>
      </c>
      <c r="I3118" t="s"/>
      <c r="J3118" t="s">
        <v>74</v>
      </c>
      <c r="K3118" t="n">
        <v>123</v>
      </c>
      <c r="L3118" t="s">
        <v>76</v>
      </c>
      <c r="M3118" t="s"/>
      <c r="N3118" t="s">
        <v>819</v>
      </c>
      <c r="O3118" t="s">
        <v>78</v>
      </c>
      <c r="P3118" t="s">
        <v>817</v>
      </c>
      <c r="Q3118" t="s"/>
      <c r="R3118" t="s">
        <v>220</v>
      </c>
      <c r="S3118" t="s">
        <v>205</v>
      </c>
      <c r="T3118" t="s">
        <v>81</v>
      </c>
      <c r="U3118" t="s">
        <v>82</v>
      </c>
      <c r="V3118" t="s">
        <v>83</v>
      </c>
      <c r="W3118" t="s">
        <v>97</v>
      </c>
      <c r="X3118" t="s"/>
      <c r="Y3118" t="s">
        <v>85</v>
      </c>
      <c r="Z3118">
        <f>HYPERLINK("https://hotel-media.eclerx.com/savepage/tk_1546853707987298_sr_273.html","info")</f>
        <v/>
      </c>
      <c r="AA3118" t="n">
        <v>-2311940</v>
      </c>
      <c r="AB3118" t="s"/>
      <c r="AC3118" t="s"/>
      <c r="AD3118" t="s">
        <v>86</v>
      </c>
      <c r="AE3118" t="s"/>
      <c r="AF3118" t="s"/>
      <c r="AG3118" t="s"/>
      <c r="AH3118" t="s"/>
      <c r="AI3118" t="s"/>
      <c r="AJ3118" t="s"/>
      <c r="AK3118" t="s">
        <v>87</v>
      </c>
      <c r="AL3118" t="s"/>
      <c r="AM3118" t="s"/>
      <c r="AN3118" t="s">
        <v>87</v>
      </c>
      <c r="AO3118" t="s"/>
      <c r="AP3118" t="n">
        <v>33</v>
      </c>
      <c r="AQ3118" t="s">
        <v>88</v>
      </c>
      <c r="AR3118" t="s">
        <v>89</v>
      </c>
      <c r="AS3118" t="s"/>
      <c r="AT3118" t="s">
        <v>90</v>
      </c>
      <c r="AU3118" t="s"/>
      <c r="AV3118" t="s"/>
      <c r="AW3118" t="s"/>
      <c r="AX3118" t="s"/>
      <c r="AY3118" t="n">
        <v>2311940</v>
      </c>
      <c r="AZ3118" t="s">
        <v>818</v>
      </c>
      <c r="BA3118" t="s"/>
      <c r="BB3118" t="n">
        <v>28215</v>
      </c>
      <c r="BC3118" t="n">
        <v>53.556887306424</v>
      </c>
      <c r="BD3118" t="n">
        <v>53.556887306424</v>
      </c>
      <c r="BE3118" t="s"/>
      <c r="BF3118" t="s"/>
      <c r="BG3118" t="s"/>
      <c r="BH3118" t="s"/>
      <c r="BI3118" t="s"/>
      <c r="BJ3118" t="s"/>
      <c r="BK3118" t="s"/>
      <c r="BL3118" t="s"/>
      <c r="BM3118" t="s"/>
      <c r="BN3118" t="s"/>
      <c r="BO3118" t="s"/>
      <c r="BP3118" t="s"/>
      <c r="BQ3118" t="s"/>
      <c r="BR3118" t="s">
        <v>92</v>
      </c>
    </row>
    <row r="3119" spans="1:70">
      <c r="A3119" t="s">
        <v>70</v>
      </c>
      <c r="B3119" t="s">
        <v>71</v>
      </c>
      <c r="C3119" t="s">
        <v>72</v>
      </c>
      <c r="D3119" t="n">
        <v>2</v>
      </c>
      <c r="E3119" t="s">
        <v>817</v>
      </c>
      <c r="F3119" t="n">
        <v>-1</v>
      </c>
      <c r="G3119" t="s">
        <v>74</v>
      </c>
      <c r="H3119" t="s">
        <v>75</v>
      </c>
      <c r="I3119" t="s"/>
      <c r="J3119" t="s">
        <v>74</v>
      </c>
      <c r="K3119" t="n">
        <v>127</v>
      </c>
      <c r="L3119" t="s">
        <v>76</v>
      </c>
      <c r="M3119" t="s"/>
      <c r="N3119" t="s">
        <v>706</v>
      </c>
      <c r="O3119" t="s">
        <v>78</v>
      </c>
      <c r="P3119" t="s">
        <v>817</v>
      </c>
      <c r="Q3119" t="s"/>
      <c r="R3119" t="s">
        <v>220</v>
      </c>
      <c r="S3119" t="s">
        <v>259</v>
      </c>
      <c r="T3119" t="s">
        <v>81</v>
      </c>
      <c r="U3119" t="s">
        <v>82</v>
      </c>
      <c r="V3119" t="s">
        <v>83</v>
      </c>
      <c r="W3119" t="s">
        <v>84</v>
      </c>
      <c r="X3119" t="s"/>
      <c r="Y3119" t="s">
        <v>85</v>
      </c>
      <c r="Z3119">
        <f>HYPERLINK("https://hotel-media.eclerx.com/savepage/tk_1546853707987298_sr_273.html","info")</f>
        <v/>
      </c>
      <c r="AA3119" t="n">
        <v>-2311940</v>
      </c>
      <c r="AB3119" t="s"/>
      <c r="AC3119" t="s"/>
      <c r="AD3119" t="s">
        <v>86</v>
      </c>
      <c r="AE3119" t="s"/>
      <c r="AF3119" t="s"/>
      <c r="AG3119" t="s"/>
      <c r="AH3119" t="s"/>
      <c r="AI3119" t="s"/>
      <c r="AJ3119" t="s"/>
      <c r="AK3119" t="s">
        <v>87</v>
      </c>
      <c r="AL3119" t="s"/>
      <c r="AM3119" t="s"/>
      <c r="AN3119" t="s">
        <v>87</v>
      </c>
      <c r="AO3119" t="s"/>
      <c r="AP3119" t="n">
        <v>33</v>
      </c>
      <c r="AQ3119" t="s">
        <v>88</v>
      </c>
      <c r="AR3119" t="s">
        <v>141</v>
      </c>
      <c r="AS3119" t="s"/>
      <c r="AT3119" t="s">
        <v>90</v>
      </c>
      <c r="AU3119" t="s"/>
      <c r="AV3119" t="s"/>
      <c r="AW3119" t="s"/>
      <c r="AX3119" t="s"/>
      <c r="AY3119" t="n">
        <v>2311940</v>
      </c>
      <c r="AZ3119" t="s">
        <v>818</v>
      </c>
      <c r="BA3119" t="s"/>
      <c r="BB3119" t="n">
        <v>28215</v>
      </c>
      <c r="BC3119" t="n">
        <v>53.556887306424</v>
      </c>
      <c r="BD3119" t="n">
        <v>53.556887306424</v>
      </c>
      <c r="BE3119" t="s"/>
      <c r="BF3119" t="s"/>
      <c r="BG3119" t="s"/>
      <c r="BH3119" t="s"/>
      <c r="BI3119" t="s"/>
      <c r="BJ3119" t="s"/>
      <c r="BK3119" t="s"/>
      <c r="BL3119" t="s"/>
      <c r="BM3119" t="s"/>
      <c r="BN3119" t="s"/>
      <c r="BO3119" t="s"/>
      <c r="BP3119" t="s"/>
      <c r="BQ3119" t="s"/>
      <c r="BR3119" t="s">
        <v>92</v>
      </c>
    </row>
    <row r="3120" spans="1:70">
      <c r="A3120" t="s">
        <v>70</v>
      </c>
      <c r="B3120" t="s">
        <v>71</v>
      </c>
      <c r="C3120" t="s">
        <v>72</v>
      </c>
      <c r="D3120" t="n">
        <v>2</v>
      </c>
      <c r="E3120" t="s">
        <v>817</v>
      </c>
      <c r="F3120" t="n">
        <v>-1</v>
      </c>
      <c r="G3120" t="s">
        <v>74</v>
      </c>
      <c r="H3120" t="s">
        <v>75</v>
      </c>
      <c r="I3120" t="s"/>
      <c r="J3120" t="s">
        <v>74</v>
      </c>
      <c r="K3120" t="n">
        <v>133</v>
      </c>
      <c r="L3120" t="s">
        <v>76</v>
      </c>
      <c r="M3120" t="s"/>
      <c r="N3120" t="s">
        <v>706</v>
      </c>
      <c r="O3120" t="s">
        <v>78</v>
      </c>
      <c r="P3120" t="s">
        <v>817</v>
      </c>
      <c r="Q3120" t="s"/>
      <c r="R3120" t="s">
        <v>220</v>
      </c>
      <c r="S3120" t="s">
        <v>266</v>
      </c>
      <c r="T3120" t="s">
        <v>81</v>
      </c>
      <c r="U3120" t="s">
        <v>82</v>
      </c>
      <c r="V3120" t="s">
        <v>83</v>
      </c>
      <c r="W3120" t="s">
        <v>97</v>
      </c>
      <c r="X3120" t="s"/>
      <c r="Y3120" t="s">
        <v>85</v>
      </c>
      <c r="Z3120">
        <f>HYPERLINK("https://hotel-media.eclerx.com/savepage/tk_1546853707987298_sr_273.html","info")</f>
        <v/>
      </c>
      <c r="AA3120" t="n">
        <v>-2311940</v>
      </c>
      <c r="AB3120" t="s"/>
      <c r="AC3120" t="s"/>
      <c r="AD3120" t="s">
        <v>86</v>
      </c>
      <c r="AE3120" t="s"/>
      <c r="AF3120" t="s"/>
      <c r="AG3120" t="s"/>
      <c r="AH3120" t="s"/>
      <c r="AI3120" t="s"/>
      <c r="AJ3120" t="s"/>
      <c r="AK3120" t="s">
        <v>87</v>
      </c>
      <c r="AL3120" t="s"/>
      <c r="AM3120" t="s"/>
      <c r="AN3120" t="s">
        <v>87</v>
      </c>
      <c r="AO3120" t="s"/>
      <c r="AP3120" t="n">
        <v>33</v>
      </c>
      <c r="AQ3120" t="s">
        <v>88</v>
      </c>
      <c r="AR3120" t="s">
        <v>119</v>
      </c>
      <c r="AS3120" t="s"/>
      <c r="AT3120" t="s">
        <v>90</v>
      </c>
      <c r="AU3120" t="s"/>
      <c r="AV3120" t="s"/>
      <c r="AW3120" t="s"/>
      <c r="AX3120" t="s"/>
      <c r="AY3120" t="n">
        <v>2311940</v>
      </c>
      <c r="AZ3120" t="s">
        <v>818</v>
      </c>
      <c r="BA3120" t="s"/>
      <c r="BB3120" t="n">
        <v>28215</v>
      </c>
      <c r="BC3120" t="n">
        <v>53.556887306424</v>
      </c>
      <c r="BD3120" t="n">
        <v>53.556887306424</v>
      </c>
      <c r="BE3120" t="s"/>
      <c r="BF3120" t="s"/>
      <c r="BG3120" t="s"/>
      <c r="BH3120" t="s"/>
      <c r="BI3120" t="s"/>
      <c r="BJ3120" t="s"/>
      <c r="BK3120" t="s"/>
      <c r="BL3120" t="s"/>
      <c r="BM3120" t="s"/>
      <c r="BN3120" t="s"/>
      <c r="BO3120" t="s"/>
      <c r="BP3120" t="s"/>
      <c r="BQ3120" t="s"/>
      <c r="BR3120" t="s">
        <v>92</v>
      </c>
    </row>
    <row r="3121" spans="1:70">
      <c r="A3121" t="s">
        <v>70</v>
      </c>
      <c r="B3121" t="s">
        <v>71</v>
      </c>
      <c r="C3121" t="s">
        <v>72</v>
      </c>
      <c r="D3121" t="n">
        <v>2</v>
      </c>
      <c r="E3121" t="s">
        <v>817</v>
      </c>
      <c r="F3121" t="n">
        <v>-1</v>
      </c>
      <c r="G3121" t="s">
        <v>74</v>
      </c>
      <c r="H3121" t="s">
        <v>75</v>
      </c>
      <c r="I3121" t="s"/>
      <c r="J3121" t="s">
        <v>74</v>
      </c>
      <c r="K3121" t="n">
        <v>161</v>
      </c>
      <c r="L3121" t="s">
        <v>76</v>
      </c>
      <c r="M3121" t="s"/>
      <c r="N3121" t="s">
        <v>418</v>
      </c>
      <c r="O3121" t="s">
        <v>78</v>
      </c>
      <c r="P3121" t="s">
        <v>817</v>
      </c>
      <c r="Q3121" t="s"/>
      <c r="R3121" t="s">
        <v>220</v>
      </c>
      <c r="S3121" t="s">
        <v>362</v>
      </c>
      <c r="T3121" t="s">
        <v>81</v>
      </c>
      <c r="U3121" t="s">
        <v>82</v>
      </c>
      <c r="V3121" t="s">
        <v>83</v>
      </c>
      <c r="W3121" t="s">
        <v>84</v>
      </c>
      <c r="X3121" t="s"/>
      <c r="Y3121" t="s">
        <v>85</v>
      </c>
      <c r="Z3121">
        <f>HYPERLINK("https://hotel-media.eclerx.com/savepage/tk_1546853707987298_sr_273.html","info")</f>
        <v/>
      </c>
      <c r="AA3121" t="n">
        <v>-2311940</v>
      </c>
      <c r="AB3121" t="s"/>
      <c r="AC3121" t="s"/>
      <c r="AD3121" t="s">
        <v>86</v>
      </c>
      <c r="AE3121" t="s"/>
      <c r="AF3121" t="s"/>
      <c r="AG3121" t="s"/>
      <c r="AH3121" t="s"/>
      <c r="AI3121" t="s"/>
      <c r="AJ3121" t="s"/>
      <c r="AK3121" t="s">
        <v>87</v>
      </c>
      <c r="AL3121" t="s"/>
      <c r="AM3121" t="s"/>
      <c r="AN3121" t="s">
        <v>87</v>
      </c>
      <c r="AO3121" t="s"/>
      <c r="AP3121" t="n">
        <v>33</v>
      </c>
      <c r="AQ3121" t="s">
        <v>88</v>
      </c>
      <c r="AR3121" t="s">
        <v>148</v>
      </c>
      <c r="AS3121" t="s"/>
      <c r="AT3121" t="s">
        <v>90</v>
      </c>
      <c r="AU3121" t="s"/>
      <c r="AV3121" t="s"/>
      <c r="AW3121" t="s"/>
      <c r="AX3121" t="s"/>
      <c r="AY3121" t="n">
        <v>2311940</v>
      </c>
      <c r="AZ3121" t="s">
        <v>818</v>
      </c>
      <c r="BA3121" t="s"/>
      <c r="BB3121" t="n">
        <v>28215</v>
      </c>
      <c r="BC3121" t="n">
        <v>53.556887306424</v>
      </c>
      <c r="BD3121" t="n">
        <v>53.556887306424</v>
      </c>
      <c r="BE3121" t="s"/>
      <c r="BF3121" t="s"/>
      <c r="BG3121" t="s"/>
      <c r="BH3121" t="s"/>
      <c r="BI3121" t="s"/>
      <c r="BJ3121" t="s"/>
      <c r="BK3121" t="s"/>
      <c r="BL3121" t="s"/>
      <c r="BM3121" t="s"/>
      <c r="BN3121" t="s"/>
      <c r="BO3121" t="s"/>
      <c r="BP3121" t="s"/>
      <c r="BQ3121" t="s"/>
      <c r="BR3121" t="s">
        <v>92</v>
      </c>
    </row>
    <row r="3122" spans="1:70">
      <c r="A3122" t="s">
        <v>70</v>
      </c>
      <c r="B3122" t="s">
        <v>71</v>
      </c>
      <c r="C3122" t="s">
        <v>72</v>
      </c>
      <c r="D3122" t="n">
        <v>2</v>
      </c>
      <c r="E3122" t="s">
        <v>817</v>
      </c>
      <c r="F3122" t="n">
        <v>-1</v>
      </c>
      <c r="G3122" t="s">
        <v>74</v>
      </c>
      <c r="H3122" t="s">
        <v>75</v>
      </c>
      <c r="I3122" t="s"/>
      <c r="J3122" t="s">
        <v>74</v>
      </c>
      <c r="K3122" t="n">
        <v>161</v>
      </c>
      <c r="L3122" t="s">
        <v>76</v>
      </c>
      <c r="M3122" t="s"/>
      <c r="N3122" t="s">
        <v>418</v>
      </c>
      <c r="O3122" t="s">
        <v>78</v>
      </c>
      <c r="P3122" t="s">
        <v>817</v>
      </c>
      <c r="Q3122" t="s"/>
      <c r="R3122" t="s">
        <v>220</v>
      </c>
      <c r="S3122" t="s">
        <v>362</v>
      </c>
      <c r="T3122" t="s">
        <v>81</v>
      </c>
      <c r="U3122" t="s">
        <v>82</v>
      </c>
      <c r="V3122" t="s">
        <v>83</v>
      </c>
      <c r="W3122" t="s">
        <v>84</v>
      </c>
      <c r="X3122" t="s"/>
      <c r="Y3122" t="s">
        <v>85</v>
      </c>
      <c r="Z3122">
        <f>HYPERLINK("https://hotel-media.eclerx.com/savepage/tk_1546853707987298_sr_273.html","info")</f>
        <v/>
      </c>
      <c r="AA3122" t="n">
        <v>-2311940</v>
      </c>
      <c r="AB3122" t="s"/>
      <c r="AC3122" t="s"/>
      <c r="AD3122" t="s">
        <v>86</v>
      </c>
      <c r="AE3122" t="s"/>
      <c r="AF3122" t="s"/>
      <c r="AG3122" t="s"/>
      <c r="AH3122" t="s"/>
      <c r="AI3122" t="s"/>
      <c r="AJ3122" t="s"/>
      <c r="AK3122" t="s">
        <v>87</v>
      </c>
      <c r="AL3122" t="s"/>
      <c r="AM3122" t="s"/>
      <c r="AN3122" t="s">
        <v>87</v>
      </c>
      <c r="AO3122" t="s"/>
      <c r="AP3122" t="n">
        <v>33</v>
      </c>
      <c r="AQ3122" t="s">
        <v>88</v>
      </c>
      <c r="AR3122" t="s">
        <v>148</v>
      </c>
      <c r="AS3122" t="s"/>
      <c r="AT3122" t="s">
        <v>90</v>
      </c>
      <c r="AU3122" t="s"/>
      <c r="AV3122" t="s"/>
      <c r="AW3122" t="s"/>
      <c r="AX3122" t="s"/>
      <c r="AY3122" t="n">
        <v>2311940</v>
      </c>
      <c r="AZ3122" t="s">
        <v>818</v>
      </c>
      <c r="BA3122" t="s"/>
      <c r="BB3122" t="n">
        <v>28215</v>
      </c>
      <c r="BC3122" t="n">
        <v>53.556887306424</v>
      </c>
      <c r="BD3122" t="n">
        <v>53.556887306424</v>
      </c>
      <c r="BE3122" t="s"/>
      <c r="BF3122" t="s"/>
      <c r="BG3122" t="s"/>
      <c r="BH3122" t="s"/>
      <c r="BI3122" t="s"/>
      <c r="BJ3122" t="s"/>
      <c r="BK3122" t="s"/>
      <c r="BL3122" t="s"/>
      <c r="BM3122" t="s"/>
      <c r="BN3122" t="s"/>
      <c r="BO3122" t="s"/>
      <c r="BP3122" t="s"/>
      <c r="BQ3122" t="s"/>
      <c r="BR3122" t="s">
        <v>92</v>
      </c>
    </row>
    <row r="3123" spans="1:70">
      <c r="A3123" t="s">
        <v>70</v>
      </c>
      <c r="B3123" t="s">
        <v>71</v>
      </c>
      <c r="C3123" t="s">
        <v>72</v>
      </c>
      <c r="D3123" t="n">
        <v>2</v>
      </c>
      <c r="E3123" t="s">
        <v>817</v>
      </c>
      <c r="F3123" t="n">
        <v>-1</v>
      </c>
      <c r="G3123" t="s">
        <v>74</v>
      </c>
      <c r="H3123" t="s">
        <v>75</v>
      </c>
      <c r="I3123" t="s"/>
      <c r="J3123" t="s">
        <v>74</v>
      </c>
      <c r="K3123" t="n">
        <v>165</v>
      </c>
      <c r="L3123" t="s">
        <v>76</v>
      </c>
      <c r="M3123" t="s"/>
      <c r="N3123" t="s">
        <v>819</v>
      </c>
      <c r="O3123" t="s">
        <v>78</v>
      </c>
      <c r="P3123" t="s">
        <v>817</v>
      </c>
      <c r="Q3123" t="s"/>
      <c r="R3123" t="s">
        <v>220</v>
      </c>
      <c r="S3123" t="s">
        <v>284</v>
      </c>
      <c r="T3123" t="s">
        <v>81</v>
      </c>
      <c r="U3123" t="s">
        <v>82</v>
      </c>
      <c r="V3123" t="s">
        <v>83</v>
      </c>
      <c r="W3123" t="s">
        <v>84</v>
      </c>
      <c r="X3123" t="s"/>
      <c r="Y3123" t="s">
        <v>85</v>
      </c>
      <c r="Z3123">
        <f>HYPERLINK("https://hotel-media.eclerx.com/savepage/tk_1546853707987298_sr_273.html","info")</f>
        <v/>
      </c>
      <c r="AA3123" t="n">
        <v>-2311940</v>
      </c>
      <c r="AB3123" t="s"/>
      <c r="AC3123" t="s"/>
      <c r="AD3123" t="s">
        <v>86</v>
      </c>
      <c r="AE3123" t="s"/>
      <c r="AF3123" t="s"/>
      <c r="AG3123" t="s"/>
      <c r="AH3123" t="s"/>
      <c r="AI3123" t="s"/>
      <c r="AJ3123" t="s"/>
      <c r="AK3123" t="s">
        <v>87</v>
      </c>
      <c r="AL3123" t="s"/>
      <c r="AM3123" t="s"/>
      <c r="AN3123" t="s">
        <v>87</v>
      </c>
      <c r="AO3123" t="s"/>
      <c r="AP3123" t="n">
        <v>33</v>
      </c>
      <c r="AQ3123" t="s">
        <v>88</v>
      </c>
      <c r="AR3123" t="s">
        <v>89</v>
      </c>
      <c r="AS3123" t="s"/>
      <c r="AT3123" t="s">
        <v>90</v>
      </c>
      <c r="AU3123" t="s"/>
      <c r="AV3123" t="s"/>
      <c r="AW3123" t="s"/>
      <c r="AX3123" t="s"/>
      <c r="AY3123" t="n">
        <v>2311940</v>
      </c>
      <c r="AZ3123" t="s">
        <v>818</v>
      </c>
      <c r="BA3123" t="s"/>
      <c r="BB3123" t="n">
        <v>28215</v>
      </c>
      <c r="BC3123" t="n">
        <v>53.556887306424</v>
      </c>
      <c r="BD3123" t="n">
        <v>53.556887306424</v>
      </c>
      <c r="BE3123" t="s"/>
      <c r="BF3123" t="s"/>
      <c r="BG3123" t="s"/>
      <c r="BH3123" t="s"/>
      <c r="BI3123" t="s"/>
      <c r="BJ3123" t="s"/>
      <c r="BK3123" t="s"/>
      <c r="BL3123" t="s"/>
      <c r="BM3123" t="s"/>
      <c r="BN3123" t="s"/>
      <c r="BO3123" t="s"/>
      <c r="BP3123" t="s"/>
      <c r="BQ3123" t="s"/>
      <c r="BR3123" t="s">
        <v>92</v>
      </c>
    </row>
    <row r="3124" spans="1:70">
      <c r="A3124" t="s">
        <v>70</v>
      </c>
      <c r="B3124" t="s">
        <v>71</v>
      </c>
      <c r="C3124" t="s">
        <v>72</v>
      </c>
      <c r="D3124" t="n">
        <v>2</v>
      </c>
      <c r="E3124" t="s">
        <v>817</v>
      </c>
      <c r="F3124" t="n">
        <v>-1</v>
      </c>
      <c r="G3124" t="s">
        <v>74</v>
      </c>
      <c r="H3124" t="s">
        <v>75</v>
      </c>
      <c r="I3124" t="s"/>
      <c r="J3124" t="s">
        <v>74</v>
      </c>
      <c r="K3124" t="n">
        <v>166</v>
      </c>
      <c r="L3124" t="s">
        <v>76</v>
      </c>
      <c r="M3124" t="s"/>
      <c r="N3124" t="s">
        <v>418</v>
      </c>
      <c r="O3124" t="s">
        <v>78</v>
      </c>
      <c r="P3124" t="s">
        <v>817</v>
      </c>
      <c r="Q3124" t="s"/>
      <c r="R3124" t="s">
        <v>220</v>
      </c>
      <c r="S3124" t="s">
        <v>216</v>
      </c>
      <c r="T3124" t="s">
        <v>81</v>
      </c>
      <c r="U3124" t="s">
        <v>82</v>
      </c>
      <c r="V3124" t="s">
        <v>83</v>
      </c>
      <c r="W3124" t="s">
        <v>84</v>
      </c>
      <c r="X3124" t="s"/>
      <c r="Y3124" t="s">
        <v>85</v>
      </c>
      <c r="Z3124">
        <f>HYPERLINK("https://hotel-media.eclerx.com/savepage/tk_1546853707987298_sr_273.html","info")</f>
        <v/>
      </c>
      <c r="AA3124" t="n">
        <v>-2311940</v>
      </c>
      <c r="AB3124" t="s"/>
      <c r="AC3124" t="s"/>
      <c r="AD3124" t="s">
        <v>86</v>
      </c>
      <c r="AE3124" t="s"/>
      <c r="AF3124" t="s"/>
      <c r="AG3124" t="s"/>
      <c r="AH3124" t="s"/>
      <c r="AI3124" t="s"/>
      <c r="AJ3124" t="s"/>
      <c r="AK3124" t="s">
        <v>87</v>
      </c>
      <c r="AL3124" t="s"/>
      <c r="AM3124" t="s"/>
      <c r="AN3124" t="s">
        <v>87</v>
      </c>
      <c r="AO3124" t="s"/>
      <c r="AP3124" t="n">
        <v>33</v>
      </c>
      <c r="AQ3124" t="s">
        <v>88</v>
      </c>
      <c r="AR3124" t="s">
        <v>119</v>
      </c>
      <c r="AS3124" t="s"/>
      <c r="AT3124" t="s">
        <v>90</v>
      </c>
      <c r="AU3124" t="s"/>
      <c r="AV3124" t="s"/>
      <c r="AW3124" t="s"/>
      <c r="AX3124" t="s"/>
      <c r="AY3124" t="n">
        <v>2311940</v>
      </c>
      <c r="AZ3124" t="s">
        <v>818</v>
      </c>
      <c r="BA3124" t="s"/>
      <c r="BB3124" t="n">
        <v>28215</v>
      </c>
      <c r="BC3124" t="n">
        <v>53.556887306424</v>
      </c>
      <c r="BD3124" t="n">
        <v>53.556887306424</v>
      </c>
      <c r="BE3124" t="s"/>
      <c r="BF3124" t="s"/>
      <c r="BG3124" t="s"/>
      <c r="BH3124" t="s"/>
      <c r="BI3124" t="s"/>
      <c r="BJ3124" t="s"/>
      <c r="BK3124" t="s"/>
      <c r="BL3124" t="s"/>
      <c r="BM3124" t="s"/>
      <c r="BN3124" t="s"/>
      <c r="BO3124" t="s"/>
      <c r="BP3124" t="s"/>
      <c r="BQ3124" t="s"/>
      <c r="BR3124" t="s">
        <v>92</v>
      </c>
    </row>
    <row r="3125" spans="1:70">
      <c r="A3125" t="s">
        <v>70</v>
      </c>
      <c r="B3125" t="s">
        <v>71</v>
      </c>
      <c r="C3125" t="s">
        <v>72</v>
      </c>
      <c r="D3125" t="n">
        <v>2</v>
      </c>
      <c r="E3125" t="s">
        <v>820</v>
      </c>
      <c r="F3125" t="n">
        <v>-1</v>
      </c>
      <c r="G3125" t="s">
        <v>74</v>
      </c>
      <c r="H3125" t="s">
        <v>75</v>
      </c>
      <c r="I3125" t="s"/>
      <c r="J3125" t="s">
        <v>74</v>
      </c>
      <c r="K3125" t="n">
        <v>141</v>
      </c>
      <c r="L3125" t="s">
        <v>76</v>
      </c>
      <c r="M3125" t="s"/>
      <c r="N3125" t="s">
        <v>431</v>
      </c>
      <c r="O3125" t="s">
        <v>78</v>
      </c>
      <c r="P3125" t="s">
        <v>820</v>
      </c>
      <c r="Q3125" t="s"/>
      <c r="R3125" t="s">
        <v>821</v>
      </c>
      <c r="S3125" t="s">
        <v>213</v>
      </c>
      <c r="T3125" t="s">
        <v>81</v>
      </c>
      <c r="U3125" t="s">
        <v>82</v>
      </c>
      <c r="V3125" t="s">
        <v>83</v>
      </c>
      <c r="W3125" t="s">
        <v>84</v>
      </c>
      <c r="X3125" t="s"/>
      <c r="Y3125" t="s">
        <v>85</v>
      </c>
      <c r="Z3125">
        <f>HYPERLINK("https://hotel-media.eclerx.com/savepage/tk_15468536371557624_sr_273.html","info")</f>
        <v/>
      </c>
      <c r="AA3125" t="n">
        <v>-2311834</v>
      </c>
      <c r="AB3125" t="s"/>
      <c r="AC3125" t="s"/>
      <c r="AD3125" t="s">
        <v>86</v>
      </c>
      <c r="AE3125" t="s"/>
      <c r="AF3125" t="s"/>
      <c r="AG3125" t="s"/>
      <c r="AH3125" t="s"/>
      <c r="AI3125" t="s"/>
      <c r="AJ3125" t="s"/>
      <c r="AK3125" t="s">
        <v>87</v>
      </c>
      <c r="AL3125" t="s"/>
      <c r="AM3125" t="s"/>
      <c r="AN3125" t="s">
        <v>87</v>
      </c>
      <c r="AO3125" t="s"/>
      <c r="AP3125" t="n">
        <v>2</v>
      </c>
      <c r="AQ3125" t="s">
        <v>88</v>
      </c>
      <c r="AR3125" t="s">
        <v>89</v>
      </c>
      <c r="AS3125" t="s"/>
      <c r="AT3125" t="s">
        <v>90</v>
      </c>
      <c r="AU3125" t="s"/>
      <c r="AV3125" t="s"/>
      <c r="AW3125" t="s"/>
      <c r="AX3125" t="s"/>
      <c r="AY3125" t="n">
        <v>2311834</v>
      </c>
      <c r="AZ3125" t="s">
        <v>822</v>
      </c>
      <c r="BA3125" t="s"/>
      <c r="BB3125" t="n">
        <v>96935</v>
      </c>
      <c r="BC3125" t="n">
        <v>53.549597502855</v>
      </c>
      <c r="BD3125" t="n">
        <v>53.549597502855</v>
      </c>
      <c r="BE3125" t="s"/>
      <c r="BF3125" t="s"/>
      <c r="BG3125" t="s"/>
      <c r="BH3125" t="s"/>
      <c r="BI3125" t="s"/>
      <c r="BJ3125" t="s"/>
      <c r="BK3125" t="s"/>
      <c r="BL3125" t="s"/>
      <c r="BM3125" t="s"/>
      <c r="BN3125" t="s"/>
      <c r="BO3125" t="s"/>
      <c r="BP3125" t="s"/>
      <c r="BQ3125" t="s"/>
      <c r="BR3125" t="s">
        <v>92</v>
      </c>
    </row>
    <row r="3126" spans="1:70">
      <c r="A3126" t="s">
        <v>70</v>
      </c>
      <c r="B3126" t="s">
        <v>71</v>
      </c>
      <c r="C3126" t="s">
        <v>72</v>
      </c>
      <c r="D3126" t="n">
        <v>2</v>
      </c>
      <c r="E3126" t="s">
        <v>820</v>
      </c>
      <c r="F3126" t="n">
        <v>-1</v>
      </c>
      <c r="G3126" t="s">
        <v>74</v>
      </c>
      <c r="H3126" t="s">
        <v>75</v>
      </c>
      <c r="I3126" t="s"/>
      <c r="J3126" t="s">
        <v>74</v>
      </c>
      <c r="K3126" t="n">
        <v>147</v>
      </c>
      <c r="L3126" t="s">
        <v>76</v>
      </c>
      <c r="M3126" t="s"/>
      <c r="N3126" t="s">
        <v>823</v>
      </c>
      <c r="O3126" t="s">
        <v>78</v>
      </c>
      <c r="P3126" t="s">
        <v>820</v>
      </c>
      <c r="Q3126" t="s"/>
      <c r="R3126" t="s">
        <v>821</v>
      </c>
      <c r="S3126" t="s">
        <v>393</v>
      </c>
      <c r="T3126" t="s">
        <v>81</v>
      </c>
      <c r="U3126" t="s">
        <v>82</v>
      </c>
      <c r="V3126" t="s">
        <v>83</v>
      </c>
      <c r="W3126" t="s">
        <v>84</v>
      </c>
      <c r="X3126" t="s"/>
      <c r="Y3126" t="s">
        <v>85</v>
      </c>
      <c r="Z3126">
        <f>HYPERLINK("https://hotel-media.eclerx.com/savepage/tk_15468536371557624_sr_273.html","info")</f>
        <v/>
      </c>
      <c r="AA3126" t="n">
        <v>-2311834</v>
      </c>
      <c r="AB3126" t="s"/>
      <c r="AC3126" t="s"/>
      <c r="AD3126" t="s">
        <v>86</v>
      </c>
      <c r="AE3126" t="s"/>
      <c r="AF3126" t="s"/>
      <c r="AG3126" t="s"/>
      <c r="AH3126" t="s"/>
      <c r="AI3126" t="s"/>
      <c r="AJ3126" t="s"/>
      <c r="AK3126" t="s">
        <v>87</v>
      </c>
      <c r="AL3126" t="s"/>
      <c r="AM3126" t="s"/>
      <c r="AN3126" t="s">
        <v>87</v>
      </c>
      <c r="AO3126" t="s"/>
      <c r="AP3126" t="n">
        <v>2</v>
      </c>
      <c r="AQ3126" t="s">
        <v>88</v>
      </c>
      <c r="AR3126" t="s">
        <v>124</v>
      </c>
      <c r="AS3126" t="s"/>
      <c r="AT3126" t="s">
        <v>90</v>
      </c>
      <c r="AU3126" t="s"/>
      <c r="AV3126" t="s"/>
      <c r="AW3126" t="s"/>
      <c r="AX3126" t="s"/>
      <c r="AY3126" t="n">
        <v>2311834</v>
      </c>
      <c r="AZ3126" t="s">
        <v>822</v>
      </c>
      <c r="BA3126" t="s"/>
      <c r="BB3126" t="n">
        <v>96935</v>
      </c>
      <c r="BC3126" t="n">
        <v>53.549597502855</v>
      </c>
      <c r="BD3126" t="n">
        <v>53.549597502855</v>
      </c>
      <c r="BE3126" t="s"/>
      <c r="BF3126" t="s"/>
      <c r="BG3126" t="s"/>
      <c r="BH3126" t="s"/>
      <c r="BI3126" t="s"/>
      <c r="BJ3126" t="s"/>
      <c r="BK3126" t="s"/>
      <c r="BL3126" t="s"/>
      <c r="BM3126" t="s"/>
      <c r="BN3126" t="s"/>
      <c r="BO3126" t="s"/>
      <c r="BP3126" t="s"/>
      <c r="BQ3126" t="s"/>
      <c r="BR3126" t="s">
        <v>92</v>
      </c>
    </row>
    <row r="3127" spans="1:70">
      <c r="A3127" t="s">
        <v>70</v>
      </c>
      <c r="B3127" t="s">
        <v>71</v>
      </c>
      <c r="C3127" t="s">
        <v>72</v>
      </c>
      <c r="D3127" t="n">
        <v>2</v>
      </c>
      <c r="E3127" t="s">
        <v>820</v>
      </c>
      <c r="F3127" t="n">
        <v>-1</v>
      </c>
      <c r="G3127" t="s">
        <v>74</v>
      </c>
      <c r="H3127" t="s">
        <v>75</v>
      </c>
      <c r="I3127" t="s"/>
      <c r="J3127" t="s">
        <v>74</v>
      </c>
      <c r="K3127" t="n">
        <v>147</v>
      </c>
      <c r="L3127" t="s">
        <v>76</v>
      </c>
      <c r="M3127" t="s"/>
      <c r="N3127" t="s">
        <v>823</v>
      </c>
      <c r="O3127" t="s">
        <v>78</v>
      </c>
      <c r="P3127" t="s">
        <v>820</v>
      </c>
      <c r="Q3127" t="s"/>
      <c r="R3127" t="s">
        <v>821</v>
      </c>
      <c r="S3127" t="s">
        <v>393</v>
      </c>
      <c r="T3127" t="s">
        <v>81</v>
      </c>
      <c r="U3127" t="s">
        <v>82</v>
      </c>
      <c r="V3127" t="s">
        <v>83</v>
      </c>
      <c r="W3127" t="s">
        <v>84</v>
      </c>
      <c r="X3127" t="s"/>
      <c r="Y3127" t="s">
        <v>85</v>
      </c>
      <c r="Z3127">
        <f>HYPERLINK("https://hotel-media.eclerx.com/savepage/tk_15468536371557624_sr_273.html","info")</f>
        <v/>
      </c>
      <c r="AA3127" t="n">
        <v>-2311834</v>
      </c>
      <c r="AB3127" t="s"/>
      <c r="AC3127" t="s"/>
      <c r="AD3127" t="s">
        <v>86</v>
      </c>
      <c r="AE3127" t="s"/>
      <c r="AF3127" t="s"/>
      <c r="AG3127" t="s"/>
      <c r="AH3127" t="s"/>
      <c r="AI3127" t="s"/>
      <c r="AJ3127" t="s"/>
      <c r="AK3127" t="s">
        <v>87</v>
      </c>
      <c r="AL3127" t="s"/>
      <c r="AM3127" t="s"/>
      <c r="AN3127" t="s">
        <v>87</v>
      </c>
      <c r="AO3127" t="s"/>
      <c r="AP3127" t="n">
        <v>2</v>
      </c>
      <c r="AQ3127" t="s">
        <v>88</v>
      </c>
      <c r="AR3127" t="s">
        <v>119</v>
      </c>
      <c r="AS3127" t="s"/>
      <c r="AT3127" t="s">
        <v>90</v>
      </c>
      <c r="AU3127" t="s"/>
      <c r="AV3127" t="s"/>
      <c r="AW3127" t="s"/>
      <c r="AX3127" t="s"/>
      <c r="AY3127" t="n">
        <v>2311834</v>
      </c>
      <c r="AZ3127" t="s">
        <v>822</v>
      </c>
      <c r="BA3127" t="s"/>
      <c r="BB3127" t="n">
        <v>96935</v>
      </c>
      <c r="BC3127" t="n">
        <v>53.549597502855</v>
      </c>
      <c r="BD3127" t="n">
        <v>53.549597502855</v>
      </c>
      <c r="BE3127" t="s"/>
      <c r="BF3127" t="s"/>
      <c r="BG3127" t="s"/>
      <c r="BH3127" t="s"/>
      <c r="BI3127" t="s"/>
      <c r="BJ3127" t="s"/>
      <c r="BK3127" t="s"/>
      <c r="BL3127" t="s"/>
      <c r="BM3127" t="s"/>
      <c r="BN3127" t="s"/>
      <c r="BO3127" t="s"/>
      <c r="BP3127" t="s"/>
      <c r="BQ3127" t="s"/>
      <c r="BR3127" t="s">
        <v>92</v>
      </c>
    </row>
    <row r="3128" spans="1:70">
      <c r="A3128" t="s">
        <v>70</v>
      </c>
      <c r="B3128" t="s">
        <v>71</v>
      </c>
      <c r="C3128" t="s">
        <v>72</v>
      </c>
      <c r="D3128" t="n">
        <v>2</v>
      </c>
      <c r="E3128" t="s">
        <v>820</v>
      </c>
      <c r="F3128" t="n">
        <v>-1</v>
      </c>
      <c r="G3128" t="s">
        <v>74</v>
      </c>
      <c r="H3128" t="s">
        <v>75</v>
      </c>
      <c r="I3128" t="s"/>
      <c r="J3128" t="s">
        <v>74</v>
      </c>
      <c r="K3128" t="n">
        <v>147</v>
      </c>
      <c r="L3128" t="s">
        <v>76</v>
      </c>
      <c r="M3128" t="s"/>
      <c r="N3128" t="s">
        <v>824</v>
      </c>
      <c r="O3128" t="s">
        <v>78</v>
      </c>
      <c r="P3128" t="s">
        <v>820</v>
      </c>
      <c r="Q3128" t="s"/>
      <c r="R3128" t="s">
        <v>821</v>
      </c>
      <c r="S3128" t="s">
        <v>393</v>
      </c>
      <c r="T3128" t="s">
        <v>81</v>
      </c>
      <c r="U3128" t="s">
        <v>82</v>
      </c>
      <c r="V3128" t="s">
        <v>83</v>
      </c>
      <c r="W3128" t="s">
        <v>84</v>
      </c>
      <c r="X3128" t="s"/>
      <c r="Y3128" t="s">
        <v>85</v>
      </c>
      <c r="Z3128">
        <f>HYPERLINK("https://hotel-media.eclerx.com/savepage/tk_15468536371557624_sr_273.html","info")</f>
        <v/>
      </c>
      <c r="AA3128" t="n">
        <v>-2311834</v>
      </c>
      <c r="AB3128" t="s"/>
      <c r="AC3128" t="s"/>
      <c r="AD3128" t="s">
        <v>86</v>
      </c>
      <c r="AE3128" t="s"/>
      <c r="AF3128" t="s"/>
      <c r="AG3128" t="s"/>
      <c r="AH3128" t="s"/>
      <c r="AI3128" t="s"/>
      <c r="AJ3128" t="s"/>
      <c r="AK3128" t="s">
        <v>87</v>
      </c>
      <c r="AL3128" t="s"/>
      <c r="AM3128" t="s"/>
      <c r="AN3128" t="s">
        <v>87</v>
      </c>
      <c r="AO3128" t="s"/>
      <c r="AP3128" t="n">
        <v>2</v>
      </c>
      <c r="AQ3128" t="s">
        <v>88</v>
      </c>
      <c r="AR3128" t="s">
        <v>121</v>
      </c>
      <c r="AS3128" t="s"/>
      <c r="AT3128" t="s">
        <v>90</v>
      </c>
      <c r="AU3128" t="s"/>
      <c r="AV3128" t="s"/>
      <c r="AW3128" t="s"/>
      <c r="AX3128" t="s"/>
      <c r="AY3128" t="n">
        <v>2311834</v>
      </c>
      <c r="AZ3128" t="s">
        <v>822</v>
      </c>
      <c r="BA3128" t="s"/>
      <c r="BB3128" t="n">
        <v>96935</v>
      </c>
      <c r="BC3128" t="n">
        <v>53.549597502855</v>
      </c>
      <c r="BD3128" t="n">
        <v>53.549597502855</v>
      </c>
      <c r="BE3128" t="s"/>
      <c r="BF3128" t="s"/>
      <c r="BG3128" t="s"/>
      <c r="BH3128" t="s"/>
      <c r="BI3128" t="s"/>
      <c r="BJ3128" t="s"/>
      <c r="BK3128" t="s"/>
      <c r="BL3128" t="s"/>
      <c r="BM3128" t="s"/>
      <c r="BN3128" t="s"/>
      <c r="BO3128" t="s"/>
      <c r="BP3128" t="s"/>
      <c r="BQ3128" t="s"/>
      <c r="BR3128" t="s">
        <v>92</v>
      </c>
    </row>
    <row r="3129" spans="1:70">
      <c r="A3129" t="s">
        <v>70</v>
      </c>
      <c r="B3129" t="s">
        <v>71</v>
      </c>
      <c r="C3129" t="s">
        <v>72</v>
      </c>
      <c r="D3129" t="n">
        <v>2</v>
      </c>
      <c r="E3129" t="s">
        <v>825</v>
      </c>
      <c r="F3129" t="n">
        <v>-1</v>
      </c>
      <c r="G3129" t="s">
        <v>74</v>
      </c>
      <c r="H3129" t="s">
        <v>75</v>
      </c>
      <c r="I3129" t="s"/>
      <c r="J3129" t="s">
        <v>74</v>
      </c>
      <c r="K3129" t="n">
        <v>132</v>
      </c>
      <c r="L3129" t="s">
        <v>76</v>
      </c>
      <c r="M3129" t="s"/>
      <c r="N3129" t="s">
        <v>826</v>
      </c>
      <c r="O3129" t="s">
        <v>78</v>
      </c>
      <c r="P3129" t="s">
        <v>825</v>
      </c>
      <c r="Q3129" t="s"/>
      <c r="R3129" t="s">
        <v>95</v>
      </c>
      <c r="S3129" t="s">
        <v>260</v>
      </c>
      <c r="T3129" t="s">
        <v>81</v>
      </c>
      <c r="U3129" t="s">
        <v>82</v>
      </c>
      <c r="V3129" t="s">
        <v>83</v>
      </c>
      <c r="W3129" t="s">
        <v>84</v>
      </c>
      <c r="X3129" t="s"/>
      <c r="Y3129" t="s">
        <v>85</v>
      </c>
      <c r="Z3129">
        <f>HYPERLINK("https://hotel-media.eclerx.com/savepage/tk_15468536639070642_sr_273.html","info")</f>
        <v/>
      </c>
      <c r="AA3129" t="n">
        <v>-4276812</v>
      </c>
      <c r="AB3129" t="s"/>
      <c r="AC3129" t="s"/>
      <c r="AD3129" t="s">
        <v>86</v>
      </c>
      <c r="AE3129" t="s"/>
      <c r="AF3129" t="s"/>
      <c r="AG3129" t="s"/>
      <c r="AH3129" t="s"/>
      <c r="AI3129" t="s"/>
      <c r="AJ3129" t="s"/>
      <c r="AK3129" t="s">
        <v>87</v>
      </c>
      <c r="AL3129" t="s"/>
      <c r="AM3129" t="s"/>
      <c r="AN3129" t="s">
        <v>87</v>
      </c>
      <c r="AO3129" t="s"/>
      <c r="AP3129" t="n">
        <v>15</v>
      </c>
      <c r="AQ3129" t="s">
        <v>88</v>
      </c>
      <c r="AR3129" t="s">
        <v>123</v>
      </c>
      <c r="AS3129" t="s"/>
      <c r="AT3129" t="s">
        <v>90</v>
      </c>
      <c r="AU3129" t="s"/>
      <c r="AV3129" t="s"/>
      <c r="AW3129" t="s"/>
      <c r="AX3129" t="s"/>
      <c r="AY3129" t="n">
        <v>4276812</v>
      </c>
      <c r="AZ3129" t="s">
        <v>827</v>
      </c>
      <c r="BA3129" t="s"/>
      <c r="BB3129" t="n">
        <v>46572</v>
      </c>
      <c r="BC3129" t="n">
        <v>53.545356634709</v>
      </c>
      <c r="BD3129" t="n">
        <v>53.545356634709</v>
      </c>
      <c r="BE3129" t="s"/>
      <c r="BF3129" t="s"/>
      <c r="BG3129" t="s"/>
      <c r="BH3129" t="s"/>
      <c r="BI3129" t="s"/>
      <c r="BJ3129" t="s"/>
      <c r="BK3129" t="s"/>
      <c r="BL3129" t="s"/>
      <c r="BM3129" t="s"/>
      <c r="BN3129" t="s"/>
      <c r="BO3129" t="s"/>
      <c r="BP3129" t="s"/>
      <c r="BQ3129" t="s"/>
      <c r="BR3129" t="s">
        <v>92</v>
      </c>
    </row>
    <row r="3130" spans="1:70">
      <c r="A3130" t="s">
        <v>70</v>
      </c>
      <c r="B3130" t="s">
        <v>71</v>
      </c>
      <c r="C3130" t="s">
        <v>72</v>
      </c>
      <c r="D3130" t="n">
        <v>2</v>
      </c>
      <c r="E3130" t="s">
        <v>825</v>
      </c>
      <c r="F3130" t="n">
        <v>-1</v>
      </c>
      <c r="G3130" t="s">
        <v>74</v>
      </c>
      <c r="H3130" t="s">
        <v>75</v>
      </c>
      <c r="I3130" t="s"/>
      <c r="J3130" t="s">
        <v>74</v>
      </c>
      <c r="K3130" t="n">
        <v>164</v>
      </c>
      <c r="L3130" t="s">
        <v>76</v>
      </c>
      <c r="M3130" t="s"/>
      <c r="N3130" t="s">
        <v>826</v>
      </c>
      <c r="O3130" t="s">
        <v>78</v>
      </c>
      <c r="P3130" t="s">
        <v>825</v>
      </c>
      <c r="Q3130" t="s"/>
      <c r="R3130" t="s">
        <v>95</v>
      </c>
      <c r="S3130" t="s">
        <v>228</v>
      </c>
      <c r="T3130" t="s">
        <v>81</v>
      </c>
      <c r="U3130" t="s">
        <v>82</v>
      </c>
      <c r="V3130" t="s">
        <v>83</v>
      </c>
      <c r="W3130" t="s">
        <v>84</v>
      </c>
      <c r="X3130" t="s"/>
      <c r="Y3130" t="s">
        <v>85</v>
      </c>
      <c r="Z3130">
        <f>HYPERLINK("https://hotel-media.eclerx.com/savepage/tk_15468536639070642_sr_273.html","info")</f>
        <v/>
      </c>
      <c r="AA3130" t="n">
        <v>-4276812</v>
      </c>
      <c r="AB3130" t="s"/>
      <c r="AC3130" t="s"/>
      <c r="AD3130" t="s">
        <v>86</v>
      </c>
      <c r="AE3130" t="s"/>
      <c r="AF3130" t="s"/>
      <c r="AG3130" t="s"/>
      <c r="AH3130" t="s"/>
      <c r="AI3130" t="s"/>
      <c r="AJ3130" t="s"/>
      <c r="AK3130" t="s">
        <v>87</v>
      </c>
      <c r="AL3130" t="s"/>
      <c r="AM3130" t="s"/>
      <c r="AN3130" t="s">
        <v>87</v>
      </c>
      <c r="AO3130" t="s"/>
      <c r="AP3130" t="n">
        <v>15</v>
      </c>
      <c r="AQ3130" t="s">
        <v>88</v>
      </c>
      <c r="AR3130" t="s">
        <v>123</v>
      </c>
      <c r="AS3130" t="s"/>
      <c r="AT3130" t="s">
        <v>90</v>
      </c>
      <c r="AU3130" t="s"/>
      <c r="AV3130" t="s"/>
      <c r="AW3130" t="s"/>
      <c r="AX3130" t="s"/>
      <c r="AY3130" t="n">
        <v>4276812</v>
      </c>
      <c r="AZ3130" t="s">
        <v>827</v>
      </c>
      <c r="BA3130" t="s"/>
      <c r="BB3130" t="n">
        <v>46572</v>
      </c>
      <c r="BC3130" t="n">
        <v>53.545356634709</v>
      </c>
      <c r="BD3130" t="n">
        <v>53.545356634709</v>
      </c>
      <c r="BE3130" t="s"/>
      <c r="BF3130" t="s"/>
      <c r="BG3130" t="s"/>
      <c r="BH3130" t="s"/>
      <c r="BI3130" t="s"/>
      <c r="BJ3130" t="s"/>
      <c r="BK3130" t="s"/>
      <c r="BL3130" t="s"/>
      <c r="BM3130" t="s"/>
      <c r="BN3130" t="s"/>
      <c r="BO3130" t="s"/>
      <c r="BP3130" t="s"/>
      <c r="BQ3130" t="s"/>
      <c r="BR3130" t="s">
        <v>92</v>
      </c>
    </row>
    <row r="3131" spans="1:70">
      <c r="A3131" t="s">
        <v>70</v>
      </c>
      <c r="B3131" t="s">
        <v>71</v>
      </c>
      <c r="C3131" t="s">
        <v>72</v>
      </c>
      <c r="D3131" t="n">
        <v>2</v>
      </c>
      <c r="E3131" t="s">
        <v>828</v>
      </c>
      <c r="F3131" t="n">
        <v>-1</v>
      </c>
      <c r="G3131" t="s">
        <v>74</v>
      </c>
      <c r="H3131" t="s">
        <v>75</v>
      </c>
      <c r="I3131" t="s"/>
      <c r="J3131" t="s">
        <v>74</v>
      </c>
      <c r="K3131" t="n">
        <v>68</v>
      </c>
      <c r="L3131" t="s">
        <v>76</v>
      </c>
      <c r="M3131" t="s"/>
      <c r="N3131" t="s">
        <v>128</v>
      </c>
      <c r="O3131" t="s">
        <v>78</v>
      </c>
      <c r="P3131" t="s">
        <v>828</v>
      </c>
      <c r="Q3131" t="s"/>
      <c r="R3131" t="s">
        <v>95</v>
      </c>
      <c r="S3131" t="s">
        <v>342</v>
      </c>
      <c r="T3131" t="s">
        <v>81</v>
      </c>
      <c r="U3131" t="s">
        <v>82</v>
      </c>
      <c r="V3131" t="s">
        <v>83</v>
      </c>
      <c r="W3131" t="s">
        <v>84</v>
      </c>
      <c r="X3131" t="s"/>
      <c r="Y3131" t="s">
        <v>85</v>
      </c>
      <c r="Z3131">
        <f>HYPERLINK("https://hotel-media.eclerx.com/savepage/tk_15468537670587997_sr_273.html","info")</f>
        <v/>
      </c>
      <c r="AA3131" t="n">
        <v>-2311949</v>
      </c>
      <c r="AB3131" t="s"/>
      <c r="AC3131" t="s"/>
      <c r="AD3131" t="s">
        <v>86</v>
      </c>
      <c r="AE3131" t="s"/>
      <c r="AF3131" t="s"/>
      <c r="AG3131" t="s"/>
      <c r="AH3131" t="s"/>
      <c r="AI3131" t="s"/>
      <c r="AJ3131" t="s"/>
      <c r="AK3131" t="s">
        <v>87</v>
      </c>
      <c r="AL3131" t="s"/>
      <c r="AM3131" t="s"/>
      <c r="AN3131" t="s">
        <v>87</v>
      </c>
      <c r="AO3131" t="s"/>
      <c r="AP3131" t="n">
        <v>54</v>
      </c>
      <c r="AQ3131" t="s">
        <v>88</v>
      </c>
      <c r="AR3131" t="s">
        <v>127</v>
      </c>
      <c r="AS3131" t="s"/>
      <c r="AT3131" t="s">
        <v>90</v>
      </c>
      <c r="AU3131" t="s"/>
      <c r="AV3131" t="s"/>
      <c r="AW3131" t="s"/>
      <c r="AX3131" t="s"/>
      <c r="AY3131" t="n">
        <v>2311949</v>
      </c>
      <c r="AZ3131" t="s">
        <v>829</v>
      </c>
      <c r="BA3131" t="s"/>
      <c r="BB3131" t="n">
        <v>28195</v>
      </c>
      <c r="BC3131" t="n">
        <v>53.554720366315</v>
      </c>
      <c r="BD3131" t="n">
        <v>53.554720366315</v>
      </c>
      <c r="BE3131" t="s"/>
      <c r="BF3131" t="s"/>
      <c r="BG3131" t="s"/>
      <c r="BH3131" t="s"/>
      <c r="BI3131" t="s"/>
      <c r="BJ3131" t="s"/>
      <c r="BK3131" t="s"/>
      <c r="BL3131" t="s"/>
      <c r="BM3131" t="s"/>
      <c r="BN3131" t="s"/>
      <c r="BO3131" t="s"/>
      <c r="BP3131" t="s"/>
      <c r="BQ3131" t="s"/>
      <c r="BR3131" t="s">
        <v>92</v>
      </c>
    </row>
    <row r="3132" spans="1:70">
      <c r="A3132" t="s">
        <v>70</v>
      </c>
      <c r="B3132" t="s">
        <v>71</v>
      </c>
      <c r="C3132" t="s">
        <v>72</v>
      </c>
      <c r="D3132" t="n">
        <v>2</v>
      </c>
      <c r="E3132" t="s">
        <v>828</v>
      </c>
      <c r="F3132" t="n">
        <v>-1</v>
      </c>
      <c r="G3132" t="s">
        <v>74</v>
      </c>
      <c r="H3132" t="s">
        <v>75</v>
      </c>
      <c r="I3132" t="s"/>
      <c r="J3132" t="s">
        <v>74</v>
      </c>
      <c r="K3132" t="n">
        <v>69</v>
      </c>
      <c r="L3132" t="s">
        <v>76</v>
      </c>
      <c r="M3132" t="s"/>
      <c r="N3132" t="s">
        <v>830</v>
      </c>
      <c r="O3132" t="s">
        <v>78</v>
      </c>
      <c r="P3132" t="s">
        <v>828</v>
      </c>
      <c r="Q3132" t="s"/>
      <c r="R3132" t="s">
        <v>95</v>
      </c>
      <c r="S3132" t="s">
        <v>343</v>
      </c>
      <c r="T3132" t="s">
        <v>81</v>
      </c>
      <c r="U3132" t="s">
        <v>82</v>
      </c>
      <c r="V3132" t="s">
        <v>83</v>
      </c>
      <c r="W3132" t="s">
        <v>84</v>
      </c>
      <c r="X3132" t="s"/>
      <c r="Y3132" t="s">
        <v>85</v>
      </c>
      <c r="Z3132">
        <f>HYPERLINK("https://hotel-media.eclerx.com/savepage/tk_15468537670587997_sr_273.html","info")</f>
        <v/>
      </c>
      <c r="AA3132" t="n">
        <v>-2311949</v>
      </c>
      <c r="AB3132" t="s"/>
      <c r="AC3132" t="s"/>
      <c r="AD3132" t="s">
        <v>86</v>
      </c>
      <c r="AE3132" t="s"/>
      <c r="AF3132" t="s"/>
      <c r="AG3132" t="s"/>
      <c r="AH3132" t="s"/>
      <c r="AI3132" t="s"/>
      <c r="AJ3132" t="s"/>
      <c r="AK3132" t="s">
        <v>87</v>
      </c>
      <c r="AL3132" t="s"/>
      <c r="AM3132" t="s"/>
      <c r="AN3132" t="s">
        <v>87</v>
      </c>
      <c r="AO3132" t="s"/>
      <c r="AP3132" t="n">
        <v>54</v>
      </c>
      <c r="AQ3132" t="s">
        <v>88</v>
      </c>
      <c r="AR3132" t="s">
        <v>89</v>
      </c>
      <c r="AS3132" t="s"/>
      <c r="AT3132" t="s">
        <v>90</v>
      </c>
      <c r="AU3132" t="s"/>
      <c r="AV3132" t="s"/>
      <c r="AW3132" t="s"/>
      <c r="AX3132" t="s"/>
      <c r="AY3132" t="n">
        <v>2311949</v>
      </c>
      <c r="AZ3132" t="s">
        <v>829</v>
      </c>
      <c r="BA3132" t="s"/>
      <c r="BB3132" t="n">
        <v>28195</v>
      </c>
      <c r="BC3132" t="n">
        <v>53.554720366315</v>
      </c>
      <c r="BD3132" t="n">
        <v>53.554720366315</v>
      </c>
      <c r="BE3132" t="s"/>
      <c r="BF3132" t="s"/>
      <c r="BG3132" t="s"/>
      <c r="BH3132" t="s"/>
      <c r="BI3132" t="s"/>
      <c r="BJ3132" t="s"/>
      <c r="BK3132" t="s"/>
      <c r="BL3132" t="s"/>
      <c r="BM3132" t="s"/>
      <c r="BN3132" t="s"/>
      <c r="BO3132" t="s"/>
      <c r="BP3132" t="s"/>
      <c r="BQ3132" t="s"/>
      <c r="BR3132" t="s">
        <v>92</v>
      </c>
    </row>
    <row r="3133" spans="1:70">
      <c r="A3133" t="s">
        <v>70</v>
      </c>
      <c r="B3133" t="s">
        <v>71</v>
      </c>
      <c r="C3133" t="s">
        <v>72</v>
      </c>
      <c r="D3133" t="n">
        <v>2</v>
      </c>
      <c r="E3133" t="s">
        <v>828</v>
      </c>
      <c r="F3133" t="n">
        <v>-1</v>
      </c>
      <c r="G3133" t="s">
        <v>74</v>
      </c>
      <c r="H3133" t="s">
        <v>75</v>
      </c>
      <c r="I3133" t="s"/>
      <c r="J3133" t="s">
        <v>74</v>
      </c>
      <c r="K3133" t="n">
        <v>69</v>
      </c>
      <c r="L3133" t="s">
        <v>76</v>
      </c>
      <c r="M3133" t="s"/>
      <c r="N3133" t="s">
        <v>831</v>
      </c>
      <c r="O3133" t="s">
        <v>78</v>
      </c>
      <c r="P3133" t="s">
        <v>828</v>
      </c>
      <c r="Q3133" t="s"/>
      <c r="R3133" t="s">
        <v>95</v>
      </c>
      <c r="S3133" t="s">
        <v>343</v>
      </c>
      <c r="T3133" t="s">
        <v>81</v>
      </c>
      <c r="U3133" t="s">
        <v>82</v>
      </c>
      <c r="V3133" t="s">
        <v>83</v>
      </c>
      <c r="W3133" t="s">
        <v>84</v>
      </c>
      <c r="X3133" t="s"/>
      <c r="Y3133" t="s">
        <v>85</v>
      </c>
      <c r="Z3133">
        <f>HYPERLINK("https://hotel-media.eclerx.com/savepage/tk_15468537670587997_sr_273.html","info")</f>
        <v/>
      </c>
      <c r="AA3133" t="n">
        <v>-2311949</v>
      </c>
      <c r="AB3133" t="s"/>
      <c r="AC3133" t="s"/>
      <c r="AD3133" t="s">
        <v>86</v>
      </c>
      <c r="AE3133" t="s"/>
      <c r="AF3133" t="s"/>
      <c r="AG3133" t="s"/>
      <c r="AH3133" t="s"/>
      <c r="AI3133" t="s"/>
      <c r="AJ3133" t="s"/>
      <c r="AK3133" t="s">
        <v>87</v>
      </c>
      <c r="AL3133" t="s"/>
      <c r="AM3133" t="s"/>
      <c r="AN3133" t="s">
        <v>87</v>
      </c>
      <c r="AO3133" t="s"/>
      <c r="AP3133" t="n">
        <v>54</v>
      </c>
      <c r="AQ3133" t="s">
        <v>88</v>
      </c>
      <c r="AR3133" t="s">
        <v>89</v>
      </c>
      <c r="AS3133" t="s"/>
      <c r="AT3133" t="s">
        <v>90</v>
      </c>
      <c r="AU3133" t="s"/>
      <c r="AV3133" t="s"/>
      <c r="AW3133" t="s"/>
      <c r="AX3133" t="s"/>
      <c r="AY3133" t="n">
        <v>2311949</v>
      </c>
      <c r="AZ3133" t="s">
        <v>829</v>
      </c>
      <c r="BA3133" t="s"/>
      <c r="BB3133" t="n">
        <v>28195</v>
      </c>
      <c r="BC3133" t="n">
        <v>53.554720366315</v>
      </c>
      <c r="BD3133" t="n">
        <v>53.554720366315</v>
      </c>
      <c r="BE3133" t="s"/>
      <c r="BF3133" t="s"/>
      <c r="BG3133" t="s"/>
      <c r="BH3133" t="s"/>
      <c r="BI3133" t="s"/>
      <c r="BJ3133" t="s"/>
      <c r="BK3133" t="s"/>
      <c r="BL3133" t="s"/>
      <c r="BM3133" t="s"/>
      <c r="BN3133" t="s"/>
      <c r="BO3133" t="s"/>
      <c r="BP3133" t="s"/>
      <c r="BQ3133" t="s"/>
      <c r="BR3133" t="s">
        <v>92</v>
      </c>
    </row>
    <row r="3134" spans="1:70">
      <c r="A3134" t="s">
        <v>70</v>
      </c>
      <c r="B3134" t="s">
        <v>71</v>
      </c>
      <c r="C3134" t="s">
        <v>72</v>
      </c>
      <c r="D3134" t="n">
        <v>2</v>
      </c>
      <c r="E3134" t="s">
        <v>828</v>
      </c>
      <c r="F3134" t="n">
        <v>-1</v>
      </c>
      <c r="G3134" t="s">
        <v>74</v>
      </c>
      <c r="H3134" t="s">
        <v>75</v>
      </c>
      <c r="I3134" t="s"/>
      <c r="J3134" t="s">
        <v>74</v>
      </c>
      <c r="K3134" t="n">
        <v>71</v>
      </c>
      <c r="L3134" t="s">
        <v>76</v>
      </c>
      <c r="M3134" t="s"/>
      <c r="N3134" t="s">
        <v>235</v>
      </c>
      <c r="O3134" t="s">
        <v>78</v>
      </c>
      <c r="P3134" t="s">
        <v>828</v>
      </c>
      <c r="Q3134" t="s"/>
      <c r="R3134" t="s">
        <v>95</v>
      </c>
      <c r="S3134" t="s">
        <v>447</v>
      </c>
      <c r="T3134" t="s">
        <v>81</v>
      </c>
      <c r="U3134" t="s">
        <v>82</v>
      </c>
      <c r="V3134" t="s">
        <v>83</v>
      </c>
      <c r="W3134" t="s">
        <v>84</v>
      </c>
      <c r="X3134" t="s"/>
      <c r="Y3134" t="s">
        <v>85</v>
      </c>
      <c r="Z3134">
        <f>HYPERLINK("https://hotel-media.eclerx.com/savepage/tk_15468537670587997_sr_273.html","info")</f>
        <v/>
      </c>
      <c r="AA3134" t="n">
        <v>-2311949</v>
      </c>
      <c r="AB3134" t="s"/>
      <c r="AC3134" t="s"/>
      <c r="AD3134" t="s">
        <v>86</v>
      </c>
      <c r="AE3134" t="s"/>
      <c r="AF3134" t="s"/>
      <c r="AG3134" t="s"/>
      <c r="AH3134" t="s"/>
      <c r="AI3134" t="s"/>
      <c r="AJ3134" t="s"/>
      <c r="AK3134" t="s">
        <v>87</v>
      </c>
      <c r="AL3134" t="s"/>
      <c r="AM3134" t="s"/>
      <c r="AN3134" t="s">
        <v>87</v>
      </c>
      <c r="AO3134" t="s"/>
      <c r="AP3134" t="n">
        <v>54</v>
      </c>
      <c r="AQ3134" t="s">
        <v>88</v>
      </c>
      <c r="AR3134" t="s">
        <v>123</v>
      </c>
      <c r="AS3134" t="s"/>
      <c r="AT3134" t="s">
        <v>90</v>
      </c>
      <c r="AU3134" t="s"/>
      <c r="AV3134" t="s"/>
      <c r="AW3134" t="s"/>
      <c r="AX3134" t="s"/>
      <c r="AY3134" t="n">
        <v>2311949</v>
      </c>
      <c r="AZ3134" t="s">
        <v>829</v>
      </c>
      <c r="BA3134" t="s"/>
      <c r="BB3134" t="n">
        <v>28195</v>
      </c>
      <c r="BC3134" t="n">
        <v>53.554720366315</v>
      </c>
      <c r="BD3134" t="n">
        <v>53.554720366315</v>
      </c>
      <c r="BE3134" t="s"/>
      <c r="BF3134" t="s"/>
      <c r="BG3134" t="s"/>
      <c r="BH3134" t="s"/>
      <c r="BI3134" t="s"/>
      <c r="BJ3134" t="s"/>
      <c r="BK3134" t="s"/>
      <c r="BL3134" t="s"/>
      <c r="BM3134" t="s"/>
      <c r="BN3134" t="s"/>
      <c r="BO3134" t="s"/>
      <c r="BP3134" t="s"/>
      <c r="BQ3134" t="s"/>
      <c r="BR3134" t="s">
        <v>92</v>
      </c>
    </row>
    <row r="3135" spans="1:70">
      <c r="A3135" t="s">
        <v>70</v>
      </c>
      <c r="B3135" t="s">
        <v>71</v>
      </c>
      <c r="C3135" t="s">
        <v>72</v>
      </c>
      <c r="D3135" t="n">
        <v>2</v>
      </c>
      <c r="E3135" t="s">
        <v>828</v>
      </c>
      <c r="F3135" t="n">
        <v>-1</v>
      </c>
      <c r="G3135" t="s">
        <v>74</v>
      </c>
      <c r="H3135" t="s">
        <v>75</v>
      </c>
      <c r="I3135" t="s"/>
      <c r="J3135" t="s">
        <v>74</v>
      </c>
      <c r="K3135" t="n">
        <v>79</v>
      </c>
      <c r="L3135" t="s">
        <v>76</v>
      </c>
      <c r="M3135" t="s"/>
      <c r="N3135" t="s">
        <v>832</v>
      </c>
      <c r="O3135" t="s">
        <v>78</v>
      </c>
      <c r="P3135" t="s">
        <v>828</v>
      </c>
      <c r="Q3135" t="s"/>
      <c r="R3135" t="s">
        <v>95</v>
      </c>
      <c r="S3135" t="s">
        <v>345</v>
      </c>
      <c r="T3135" t="s">
        <v>81</v>
      </c>
      <c r="U3135" t="s">
        <v>82</v>
      </c>
      <c r="V3135" t="s">
        <v>83</v>
      </c>
      <c r="W3135" t="s">
        <v>84</v>
      </c>
      <c r="X3135" t="s"/>
      <c r="Y3135" t="s">
        <v>85</v>
      </c>
      <c r="Z3135">
        <f>HYPERLINK("https://hotel-media.eclerx.com/savepage/tk_15468537670587997_sr_273.html","info")</f>
        <v/>
      </c>
      <c r="AA3135" t="n">
        <v>-2311949</v>
      </c>
      <c r="AB3135" t="s"/>
      <c r="AC3135" t="s"/>
      <c r="AD3135" t="s">
        <v>86</v>
      </c>
      <c r="AE3135" t="s"/>
      <c r="AF3135" t="s"/>
      <c r="AG3135" t="s"/>
      <c r="AH3135" t="s"/>
      <c r="AI3135" t="s"/>
      <c r="AJ3135" t="s"/>
      <c r="AK3135" t="s">
        <v>87</v>
      </c>
      <c r="AL3135" t="s"/>
      <c r="AM3135" t="s"/>
      <c r="AN3135" t="s">
        <v>87</v>
      </c>
      <c r="AO3135" t="s"/>
      <c r="AP3135" t="n">
        <v>54</v>
      </c>
      <c r="AQ3135" t="s">
        <v>88</v>
      </c>
      <c r="AR3135" t="s">
        <v>89</v>
      </c>
      <c r="AS3135" t="s"/>
      <c r="AT3135" t="s">
        <v>90</v>
      </c>
      <c r="AU3135" t="s"/>
      <c r="AV3135" t="s"/>
      <c r="AW3135" t="s"/>
      <c r="AX3135" t="s"/>
      <c r="AY3135" t="n">
        <v>2311949</v>
      </c>
      <c r="AZ3135" t="s">
        <v>829</v>
      </c>
      <c r="BA3135" t="s"/>
      <c r="BB3135" t="n">
        <v>28195</v>
      </c>
      <c r="BC3135" t="n">
        <v>53.554720366315</v>
      </c>
      <c r="BD3135" t="n">
        <v>53.554720366315</v>
      </c>
      <c r="BE3135" t="s"/>
      <c r="BF3135" t="s"/>
      <c r="BG3135" t="s"/>
      <c r="BH3135" t="s"/>
      <c r="BI3135" t="s"/>
      <c r="BJ3135" t="s"/>
      <c r="BK3135" t="s"/>
      <c r="BL3135" t="s"/>
      <c r="BM3135" t="s"/>
      <c r="BN3135" t="s"/>
      <c r="BO3135" t="s"/>
      <c r="BP3135" t="s"/>
      <c r="BQ3135" t="s"/>
      <c r="BR3135" t="s">
        <v>92</v>
      </c>
    </row>
    <row r="3136" spans="1:70">
      <c r="A3136" t="s">
        <v>70</v>
      </c>
      <c r="B3136" t="s">
        <v>71</v>
      </c>
      <c r="C3136" t="s">
        <v>72</v>
      </c>
      <c r="D3136" t="n">
        <v>2</v>
      </c>
      <c r="E3136" t="s">
        <v>828</v>
      </c>
      <c r="F3136" t="n">
        <v>-1</v>
      </c>
      <c r="G3136" t="s">
        <v>74</v>
      </c>
      <c r="H3136" t="s">
        <v>75</v>
      </c>
      <c r="I3136" t="s"/>
      <c r="J3136" t="s">
        <v>74</v>
      </c>
      <c r="K3136" t="n">
        <v>90</v>
      </c>
      <c r="L3136" t="s">
        <v>76</v>
      </c>
      <c r="M3136" t="s"/>
      <c r="N3136" t="s">
        <v>723</v>
      </c>
      <c r="O3136" t="s">
        <v>78</v>
      </c>
      <c r="P3136" t="s">
        <v>828</v>
      </c>
      <c r="Q3136" t="s"/>
      <c r="R3136" t="s">
        <v>95</v>
      </c>
      <c r="S3136" t="s">
        <v>135</v>
      </c>
      <c r="T3136" t="s">
        <v>81</v>
      </c>
      <c r="U3136" t="s">
        <v>82</v>
      </c>
      <c r="V3136" t="s">
        <v>83</v>
      </c>
      <c r="W3136" t="s">
        <v>84</v>
      </c>
      <c r="X3136" t="s"/>
      <c r="Y3136" t="s">
        <v>85</v>
      </c>
      <c r="Z3136">
        <f>HYPERLINK("https://hotel-media.eclerx.com/savepage/tk_15468537670587997_sr_273.html","info")</f>
        <v/>
      </c>
      <c r="AA3136" t="n">
        <v>-2311949</v>
      </c>
      <c r="AB3136" t="s"/>
      <c r="AC3136" t="s"/>
      <c r="AD3136" t="s">
        <v>86</v>
      </c>
      <c r="AE3136" t="s"/>
      <c r="AF3136" t="s"/>
      <c r="AG3136" t="s"/>
      <c r="AH3136" t="s"/>
      <c r="AI3136" t="s"/>
      <c r="AJ3136" t="s"/>
      <c r="AK3136" t="s">
        <v>87</v>
      </c>
      <c r="AL3136" t="s"/>
      <c r="AM3136" t="s"/>
      <c r="AN3136" t="s">
        <v>87</v>
      </c>
      <c r="AO3136" t="s"/>
      <c r="AP3136" t="n">
        <v>54</v>
      </c>
      <c r="AQ3136" t="s">
        <v>88</v>
      </c>
      <c r="AR3136" t="s">
        <v>89</v>
      </c>
      <c r="AS3136" t="s"/>
      <c r="AT3136" t="s">
        <v>90</v>
      </c>
      <c r="AU3136" t="s"/>
      <c r="AV3136" t="s"/>
      <c r="AW3136" t="s"/>
      <c r="AX3136" t="s"/>
      <c r="AY3136" t="n">
        <v>2311949</v>
      </c>
      <c r="AZ3136" t="s">
        <v>829</v>
      </c>
      <c r="BA3136" t="s"/>
      <c r="BB3136" t="n">
        <v>28195</v>
      </c>
      <c r="BC3136" t="n">
        <v>53.554720366315</v>
      </c>
      <c r="BD3136" t="n">
        <v>53.554720366315</v>
      </c>
      <c r="BE3136" t="s"/>
      <c r="BF3136" t="s"/>
      <c r="BG3136" t="s"/>
      <c r="BH3136" t="s"/>
      <c r="BI3136" t="s"/>
      <c r="BJ3136" t="s"/>
      <c r="BK3136" t="s"/>
      <c r="BL3136" t="s"/>
      <c r="BM3136" t="s"/>
      <c r="BN3136" t="s"/>
      <c r="BO3136" t="s"/>
      <c r="BP3136" t="s"/>
      <c r="BQ3136" t="s"/>
      <c r="BR3136" t="s">
        <v>92</v>
      </c>
    </row>
    <row r="3137" spans="1:70">
      <c r="A3137" t="s">
        <v>70</v>
      </c>
      <c r="B3137" t="s">
        <v>71</v>
      </c>
      <c r="C3137" t="s">
        <v>72</v>
      </c>
      <c r="D3137" t="n">
        <v>2</v>
      </c>
      <c r="E3137" t="s">
        <v>828</v>
      </c>
      <c r="F3137" t="n">
        <v>-1</v>
      </c>
      <c r="G3137" t="s">
        <v>74</v>
      </c>
      <c r="H3137" t="s">
        <v>75</v>
      </c>
      <c r="I3137" t="s"/>
      <c r="J3137" t="s">
        <v>74</v>
      </c>
      <c r="K3137" t="n">
        <v>95</v>
      </c>
      <c r="L3137" t="s">
        <v>76</v>
      </c>
      <c r="M3137" t="s"/>
      <c r="N3137" t="s">
        <v>833</v>
      </c>
      <c r="O3137" t="s">
        <v>78</v>
      </c>
      <c r="P3137" t="s">
        <v>828</v>
      </c>
      <c r="Q3137" t="s"/>
      <c r="R3137" t="s">
        <v>95</v>
      </c>
      <c r="S3137" t="s">
        <v>637</v>
      </c>
      <c r="T3137" t="s">
        <v>81</v>
      </c>
      <c r="U3137" t="s">
        <v>82</v>
      </c>
      <c r="V3137" t="s">
        <v>83</v>
      </c>
      <c r="W3137" t="s">
        <v>84</v>
      </c>
      <c r="X3137" t="s"/>
      <c r="Y3137" t="s">
        <v>85</v>
      </c>
      <c r="Z3137">
        <f>HYPERLINK("https://hotel-media.eclerx.com/savepage/tk_15468537670587997_sr_273.html","info")</f>
        <v/>
      </c>
      <c r="AA3137" t="n">
        <v>-2311949</v>
      </c>
      <c r="AB3137" t="s"/>
      <c r="AC3137" t="s"/>
      <c r="AD3137" t="s">
        <v>86</v>
      </c>
      <c r="AE3137" t="s"/>
      <c r="AF3137" t="s"/>
      <c r="AG3137" t="s"/>
      <c r="AH3137" t="s"/>
      <c r="AI3137" t="s"/>
      <c r="AJ3137" t="s"/>
      <c r="AK3137" t="s">
        <v>87</v>
      </c>
      <c r="AL3137" t="s"/>
      <c r="AM3137" t="s"/>
      <c r="AN3137" t="s">
        <v>87</v>
      </c>
      <c r="AO3137" t="s"/>
      <c r="AP3137" t="n">
        <v>54</v>
      </c>
      <c r="AQ3137" t="s">
        <v>88</v>
      </c>
      <c r="AR3137" t="s">
        <v>89</v>
      </c>
      <c r="AS3137" t="s"/>
      <c r="AT3137" t="s">
        <v>90</v>
      </c>
      <c r="AU3137" t="s"/>
      <c r="AV3137" t="s"/>
      <c r="AW3137" t="s"/>
      <c r="AX3137" t="s"/>
      <c r="AY3137" t="n">
        <v>2311949</v>
      </c>
      <c r="AZ3137" t="s">
        <v>829</v>
      </c>
      <c r="BA3137" t="s"/>
      <c r="BB3137" t="n">
        <v>28195</v>
      </c>
      <c r="BC3137" t="n">
        <v>53.554720366315</v>
      </c>
      <c r="BD3137" t="n">
        <v>53.554720366315</v>
      </c>
      <c r="BE3137" t="s"/>
      <c r="BF3137" t="s"/>
      <c r="BG3137" t="s"/>
      <c r="BH3137" t="s"/>
      <c r="BI3137" t="s"/>
      <c r="BJ3137" t="s"/>
      <c r="BK3137" t="s"/>
      <c r="BL3137" t="s"/>
      <c r="BM3137" t="s"/>
      <c r="BN3137" t="s"/>
      <c r="BO3137" t="s"/>
      <c r="BP3137" t="s"/>
      <c r="BQ3137" t="s"/>
      <c r="BR3137" t="s">
        <v>92</v>
      </c>
    </row>
    <row r="3138" spans="1:70">
      <c r="A3138" t="s">
        <v>70</v>
      </c>
      <c r="B3138" t="s">
        <v>71</v>
      </c>
      <c r="C3138" t="s">
        <v>72</v>
      </c>
      <c r="D3138" t="n">
        <v>2</v>
      </c>
      <c r="E3138" t="s">
        <v>834</v>
      </c>
      <c r="F3138" t="n">
        <v>-1</v>
      </c>
      <c r="G3138" t="s">
        <v>74</v>
      </c>
      <c r="H3138" t="s">
        <v>75</v>
      </c>
      <c r="I3138" t="s"/>
      <c r="J3138" t="s">
        <v>74</v>
      </c>
      <c r="K3138" t="n">
        <v>68</v>
      </c>
      <c r="L3138" t="s">
        <v>76</v>
      </c>
      <c r="M3138" t="s"/>
      <c r="N3138" t="s">
        <v>835</v>
      </c>
      <c r="O3138" t="s">
        <v>78</v>
      </c>
      <c r="P3138" t="s">
        <v>834</v>
      </c>
      <c r="Q3138" t="s"/>
      <c r="R3138" t="s">
        <v>79</v>
      </c>
      <c r="S3138" t="s">
        <v>342</v>
      </c>
      <c r="T3138" t="s">
        <v>81</v>
      </c>
      <c r="U3138" t="s">
        <v>82</v>
      </c>
      <c r="V3138" t="s">
        <v>83</v>
      </c>
      <c r="W3138" t="s">
        <v>97</v>
      </c>
      <c r="X3138" t="s"/>
      <c r="Y3138" t="s">
        <v>85</v>
      </c>
      <c r="Z3138">
        <f>HYPERLINK("https://hotel-media.eclerx.com/savepage/tk_15468539300569565_sr_273.html","info")</f>
        <v/>
      </c>
      <c r="AA3138" t="n">
        <v>-10087218</v>
      </c>
      <c r="AB3138" t="s"/>
      <c r="AC3138" t="s"/>
      <c r="AD3138" t="s">
        <v>86</v>
      </c>
      <c r="AE3138" t="s"/>
      <c r="AF3138" t="s"/>
      <c r="AG3138" t="s"/>
      <c r="AH3138" t="s"/>
      <c r="AI3138" t="s"/>
      <c r="AJ3138" t="s"/>
      <c r="AK3138" t="s">
        <v>87</v>
      </c>
      <c r="AL3138" t="s"/>
      <c r="AM3138" t="s"/>
      <c r="AN3138" t="s">
        <v>87</v>
      </c>
      <c r="AO3138" t="s"/>
      <c r="AP3138" t="n">
        <v>132</v>
      </c>
      <c r="AQ3138" t="s">
        <v>88</v>
      </c>
      <c r="AR3138" t="s">
        <v>89</v>
      </c>
      <c r="AS3138" t="s"/>
      <c r="AT3138" t="s">
        <v>90</v>
      </c>
      <c r="AU3138" t="s"/>
      <c r="AV3138" t="s"/>
      <c r="AW3138" t="s"/>
      <c r="AX3138" t="s"/>
      <c r="AY3138" t="n">
        <v>10087218</v>
      </c>
      <c r="AZ3138" t="s">
        <v>91</v>
      </c>
      <c r="BA3138" t="s"/>
      <c r="BB3138" t="n">
        <v>71610</v>
      </c>
      <c r="BC3138" t="s"/>
      <c r="BD3138" t="s"/>
      <c r="BE3138" t="s"/>
      <c r="BF3138" t="s"/>
      <c r="BG3138" t="s"/>
      <c r="BH3138" t="s"/>
      <c r="BI3138" t="s"/>
      <c r="BJ3138" t="s"/>
      <c r="BK3138" t="s"/>
      <c r="BL3138" t="s"/>
      <c r="BM3138" t="s"/>
      <c r="BN3138" t="s"/>
      <c r="BO3138" t="s"/>
      <c r="BP3138" t="s"/>
      <c r="BQ3138" t="s"/>
      <c r="BR3138" t="s">
        <v>92</v>
      </c>
    </row>
    <row r="3139" spans="1:70">
      <c r="A3139" t="s">
        <v>70</v>
      </c>
      <c r="B3139" t="s">
        <v>71</v>
      </c>
      <c r="C3139" t="s">
        <v>72</v>
      </c>
      <c r="D3139" t="n">
        <v>2</v>
      </c>
      <c r="E3139" t="s">
        <v>834</v>
      </c>
      <c r="F3139" t="n">
        <v>-1</v>
      </c>
      <c r="G3139" t="s">
        <v>74</v>
      </c>
      <c r="H3139" t="s">
        <v>75</v>
      </c>
      <c r="I3139" t="s"/>
      <c r="J3139" t="s">
        <v>74</v>
      </c>
      <c r="K3139" t="n">
        <v>80</v>
      </c>
      <c r="L3139" t="s">
        <v>76</v>
      </c>
      <c r="M3139" t="s"/>
      <c r="N3139" t="s">
        <v>836</v>
      </c>
      <c r="O3139" t="s">
        <v>78</v>
      </c>
      <c r="P3139" t="s">
        <v>834</v>
      </c>
      <c r="Q3139" t="s"/>
      <c r="R3139" t="s">
        <v>79</v>
      </c>
      <c r="S3139" t="s">
        <v>96</v>
      </c>
      <c r="T3139" t="s">
        <v>81</v>
      </c>
      <c r="U3139" t="s">
        <v>82</v>
      </c>
      <c r="V3139" t="s">
        <v>83</v>
      </c>
      <c r="W3139" t="s">
        <v>97</v>
      </c>
      <c r="X3139" t="s"/>
      <c r="Y3139" t="s">
        <v>85</v>
      </c>
      <c r="Z3139">
        <f>HYPERLINK("https://hotel-media.eclerx.com/savepage/tk_15468539300569565_sr_273.html","info")</f>
        <v/>
      </c>
      <c r="AA3139" t="n">
        <v>-10087218</v>
      </c>
      <c r="AB3139" t="s"/>
      <c r="AC3139" t="s"/>
      <c r="AD3139" t="s">
        <v>86</v>
      </c>
      <c r="AE3139" t="s"/>
      <c r="AF3139" t="s"/>
      <c r="AG3139" t="s"/>
      <c r="AH3139" t="s"/>
      <c r="AI3139" t="s"/>
      <c r="AJ3139" t="s"/>
      <c r="AK3139" t="s">
        <v>87</v>
      </c>
      <c r="AL3139" t="s"/>
      <c r="AM3139" t="s"/>
      <c r="AN3139" t="s">
        <v>87</v>
      </c>
      <c r="AO3139" t="s"/>
      <c r="AP3139" t="n">
        <v>132</v>
      </c>
      <c r="AQ3139" t="s">
        <v>88</v>
      </c>
      <c r="AR3139" t="s">
        <v>89</v>
      </c>
      <c r="AS3139" t="s"/>
      <c r="AT3139" t="s">
        <v>90</v>
      </c>
      <c r="AU3139" t="s"/>
      <c r="AV3139" t="s"/>
      <c r="AW3139" t="s"/>
      <c r="AX3139" t="s"/>
      <c r="AY3139" t="n">
        <v>10087218</v>
      </c>
      <c r="AZ3139" t="s">
        <v>91</v>
      </c>
      <c r="BA3139" t="s"/>
      <c r="BB3139" t="n">
        <v>71610</v>
      </c>
      <c r="BC3139" t="s"/>
      <c r="BD3139" t="s"/>
      <c r="BE3139" t="s"/>
      <c r="BF3139" t="s"/>
      <c r="BG3139" t="s"/>
      <c r="BH3139" t="s"/>
      <c r="BI3139" t="s"/>
      <c r="BJ3139" t="s"/>
      <c r="BK3139" t="s"/>
      <c r="BL3139" t="s"/>
      <c r="BM3139" t="s"/>
      <c r="BN3139" t="s"/>
      <c r="BO3139" t="s"/>
      <c r="BP3139" t="s"/>
      <c r="BQ3139" t="s"/>
      <c r="BR3139" t="s">
        <v>92</v>
      </c>
    </row>
    <row r="3140" spans="1:70">
      <c r="A3140" t="s">
        <v>70</v>
      </c>
      <c r="B3140" t="s">
        <v>71</v>
      </c>
      <c r="C3140" t="s">
        <v>72</v>
      </c>
      <c r="D3140" t="n">
        <v>2</v>
      </c>
      <c r="E3140" t="s">
        <v>837</v>
      </c>
      <c r="F3140" t="n">
        <v>-1</v>
      </c>
      <c r="G3140" t="s">
        <v>74</v>
      </c>
      <c r="H3140" t="s">
        <v>75</v>
      </c>
      <c r="I3140" t="s"/>
      <c r="J3140" t="s">
        <v>74</v>
      </c>
      <c r="K3140" t="n">
        <v>119</v>
      </c>
      <c r="L3140" t="s">
        <v>76</v>
      </c>
      <c r="M3140" t="s"/>
      <c r="N3140" t="s">
        <v>117</v>
      </c>
      <c r="O3140" t="s">
        <v>78</v>
      </c>
      <c r="P3140" t="s">
        <v>837</v>
      </c>
      <c r="Q3140" t="s"/>
      <c r="R3140" t="s">
        <v>220</v>
      </c>
      <c r="S3140" t="s">
        <v>204</v>
      </c>
      <c r="T3140" t="s">
        <v>81</v>
      </c>
      <c r="U3140" t="s">
        <v>82</v>
      </c>
      <c r="V3140" t="s">
        <v>83</v>
      </c>
      <c r="W3140" t="s">
        <v>84</v>
      </c>
      <c r="X3140" t="s"/>
      <c r="Y3140" t="s">
        <v>85</v>
      </c>
      <c r="Z3140">
        <f>HYPERLINK("https://hotel-media.eclerx.com/savepage/tk_154685364130923_sr_273.html","info")</f>
        <v/>
      </c>
      <c r="AA3140" t="n">
        <v>-2312000</v>
      </c>
      <c r="AB3140" t="s"/>
      <c r="AC3140" t="s"/>
      <c r="AD3140" t="s">
        <v>86</v>
      </c>
      <c r="AE3140" t="s"/>
      <c r="AF3140" t="s"/>
      <c r="AG3140" t="s"/>
      <c r="AH3140" t="s"/>
      <c r="AI3140" t="s"/>
      <c r="AJ3140" t="s"/>
      <c r="AK3140" t="s">
        <v>87</v>
      </c>
      <c r="AL3140" t="s"/>
      <c r="AM3140" t="s"/>
      <c r="AN3140" t="s">
        <v>87</v>
      </c>
      <c r="AO3140" t="s"/>
      <c r="AP3140" t="n">
        <v>4</v>
      </c>
      <c r="AQ3140" t="s">
        <v>88</v>
      </c>
      <c r="AR3140" t="s">
        <v>119</v>
      </c>
      <c r="AS3140" t="s"/>
      <c r="AT3140" t="s">
        <v>90</v>
      </c>
      <c r="AU3140" t="s"/>
      <c r="AV3140" t="s"/>
      <c r="AW3140" t="s"/>
      <c r="AX3140" t="s"/>
      <c r="AY3140" t="n">
        <v>2312000</v>
      </c>
      <c r="AZ3140" t="s">
        <v>838</v>
      </c>
      <c r="BA3140" t="s"/>
      <c r="BB3140" t="n">
        <v>57923</v>
      </c>
      <c r="BC3140" t="n">
        <v>53.540897138469</v>
      </c>
      <c r="BD3140" t="n">
        <v>53.540897138469</v>
      </c>
      <c r="BE3140" t="s"/>
      <c r="BF3140" t="s"/>
      <c r="BG3140" t="s"/>
      <c r="BH3140" t="s"/>
      <c r="BI3140" t="s"/>
      <c r="BJ3140" t="s"/>
      <c r="BK3140" t="s"/>
      <c r="BL3140" t="s"/>
      <c r="BM3140" t="s"/>
      <c r="BN3140" t="s"/>
      <c r="BO3140" t="s"/>
      <c r="BP3140" t="s"/>
      <c r="BQ3140" t="s"/>
      <c r="BR3140" t="s">
        <v>92</v>
      </c>
    </row>
    <row r="3141" spans="1:70">
      <c r="A3141" t="s">
        <v>70</v>
      </c>
      <c r="B3141" t="s">
        <v>71</v>
      </c>
      <c r="C3141" t="s">
        <v>72</v>
      </c>
      <c r="D3141" t="n">
        <v>2</v>
      </c>
      <c r="E3141" t="s">
        <v>837</v>
      </c>
      <c r="F3141" t="n">
        <v>-1</v>
      </c>
      <c r="G3141" t="s">
        <v>74</v>
      </c>
      <c r="H3141" t="s">
        <v>75</v>
      </c>
      <c r="I3141" t="s"/>
      <c r="J3141" t="s">
        <v>74</v>
      </c>
      <c r="K3141" t="n">
        <v>119</v>
      </c>
      <c r="L3141" t="s">
        <v>76</v>
      </c>
      <c r="M3141" t="s"/>
      <c r="N3141" t="s">
        <v>120</v>
      </c>
      <c r="O3141" t="s">
        <v>78</v>
      </c>
      <c r="P3141" t="s">
        <v>837</v>
      </c>
      <c r="Q3141" t="s"/>
      <c r="R3141" t="s">
        <v>220</v>
      </c>
      <c r="S3141" t="s">
        <v>204</v>
      </c>
      <c r="T3141" t="s">
        <v>81</v>
      </c>
      <c r="U3141" t="s">
        <v>82</v>
      </c>
      <c r="V3141" t="s">
        <v>83</v>
      </c>
      <c r="W3141" t="s">
        <v>84</v>
      </c>
      <c r="X3141" t="s"/>
      <c r="Y3141" t="s">
        <v>85</v>
      </c>
      <c r="Z3141">
        <f>HYPERLINK("https://hotel-media.eclerx.com/savepage/tk_154685364130923_sr_273.html","info")</f>
        <v/>
      </c>
      <c r="AA3141" t="n">
        <v>-2312000</v>
      </c>
      <c r="AB3141" t="s"/>
      <c r="AC3141" t="s"/>
      <c r="AD3141" t="s">
        <v>86</v>
      </c>
      <c r="AE3141" t="s"/>
      <c r="AF3141" t="s"/>
      <c r="AG3141" t="s"/>
      <c r="AH3141" t="s"/>
      <c r="AI3141" t="s"/>
      <c r="AJ3141" t="s"/>
      <c r="AK3141" t="s">
        <v>87</v>
      </c>
      <c r="AL3141" t="s"/>
      <c r="AM3141" t="s"/>
      <c r="AN3141" t="s">
        <v>87</v>
      </c>
      <c r="AO3141" t="s"/>
      <c r="AP3141" t="n">
        <v>4</v>
      </c>
      <c r="AQ3141" t="s">
        <v>88</v>
      </c>
      <c r="AR3141" t="s">
        <v>121</v>
      </c>
      <c r="AS3141" t="s"/>
      <c r="AT3141" t="s">
        <v>90</v>
      </c>
      <c r="AU3141" t="s"/>
      <c r="AV3141" t="s"/>
      <c r="AW3141" t="s"/>
      <c r="AX3141" t="s"/>
      <c r="AY3141" t="n">
        <v>2312000</v>
      </c>
      <c r="AZ3141" t="s">
        <v>838</v>
      </c>
      <c r="BA3141" t="s"/>
      <c r="BB3141" t="n">
        <v>57923</v>
      </c>
      <c r="BC3141" t="n">
        <v>53.540897138469</v>
      </c>
      <c r="BD3141" t="n">
        <v>53.540897138469</v>
      </c>
      <c r="BE3141" t="s"/>
      <c r="BF3141" t="s"/>
      <c r="BG3141" t="s"/>
      <c r="BH3141" t="s"/>
      <c r="BI3141" t="s"/>
      <c r="BJ3141" t="s"/>
      <c r="BK3141" t="s"/>
      <c r="BL3141" t="s"/>
      <c r="BM3141" t="s"/>
      <c r="BN3141" t="s"/>
      <c r="BO3141" t="s"/>
      <c r="BP3141" t="s"/>
      <c r="BQ3141" t="s"/>
      <c r="BR3141" t="s">
        <v>92</v>
      </c>
    </row>
    <row r="3142" spans="1:70">
      <c r="A3142" t="s">
        <v>70</v>
      </c>
      <c r="B3142" t="s">
        <v>71</v>
      </c>
      <c r="C3142" t="s">
        <v>72</v>
      </c>
      <c r="D3142" t="n">
        <v>2</v>
      </c>
      <c r="E3142" t="s">
        <v>837</v>
      </c>
      <c r="F3142" t="n">
        <v>-1</v>
      </c>
      <c r="G3142" t="s">
        <v>74</v>
      </c>
      <c r="H3142" t="s">
        <v>75</v>
      </c>
      <c r="I3142" t="s"/>
      <c r="J3142" t="s">
        <v>74</v>
      </c>
      <c r="K3142" t="n">
        <v>119</v>
      </c>
      <c r="L3142" t="s">
        <v>76</v>
      </c>
      <c r="M3142" t="s"/>
      <c r="N3142" t="s">
        <v>117</v>
      </c>
      <c r="O3142" t="s">
        <v>78</v>
      </c>
      <c r="P3142" t="s">
        <v>837</v>
      </c>
      <c r="Q3142" t="s"/>
      <c r="R3142" t="s">
        <v>220</v>
      </c>
      <c r="S3142" t="s">
        <v>204</v>
      </c>
      <c r="T3142" t="s">
        <v>81</v>
      </c>
      <c r="U3142" t="s">
        <v>82</v>
      </c>
      <c r="V3142" t="s">
        <v>83</v>
      </c>
      <c r="W3142" t="s">
        <v>84</v>
      </c>
      <c r="X3142" t="s"/>
      <c r="Y3142" t="s">
        <v>85</v>
      </c>
      <c r="Z3142">
        <f>HYPERLINK("https://hotel-media.eclerx.com/savepage/tk_154685364130923_sr_273.html","info")</f>
        <v/>
      </c>
      <c r="AA3142" t="n">
        <v>-2312000</v>
      </c>
      <c r="AB3142" t="s"/>
      <c r="AC3142" t="s"/>
      <c r="AD3142" t="s">
        <v>86</v>
      </c>
      <c r="AE3142" t="s"/>
      <c r="AF3142" t="s"/>
      <c r="AG3142" t="s"/>
      <c r="AH3142" t="s"/>
      <c r="AI3142" t="s"/>
      <c r="AJ3142" t="s"/>
      <c r="AK3142" t="s">
        <v>87</v>
      </c>
      <c r="AL3142" t="s"/>
      <c r="AM3142" t="s"/>
      <c r="AN3142" t="s">
        <v>87</v>
      </c>
      <c r="AO3142" t="s"/>
      <c r="AP3142" t="n">
        <v>4</v>
      </c>
      <c r="AQ3142" t="s">
        <v>88</v>
      </c>
      <c r="AR3142" t="s">
        <v>124</v>
      </c>
      <c r="AS3142" t="s"/>
      <c r="AT3142" t="s">
        <v>90</v>
      </c>
      <c r="AU3142" t="s"/>
      <c r="AV3142" t="s"/>
      <c r="AW3142" t="s"/>
      <c r="AX3142" t="s"/>
      <c r="AY3142" t="n">
        <v>2312000</v>
      </c>
      <c r="AZ3142" t="s">
        <v>838</v>
      </c>
      <c r="BA3142" t="s"/>
      <c r="BB3142" t="n">
        <v>57923</v>
      </c>
      <c r="BC3142" t="n">
        <v>53.540897138469</v>
      </c>
      <c r="BD3142" t="n">
        <v>53.540897138469</v>
      </c>
      <c r="BE3142" t="s"/>
      <c r="BF3142" t="s"/>
      <c r="BG3142" t="s"/>
      <c r="BH3142" t="s"/>
      <c r="BI3142" t="s"/>
      <c r="BJ3142" t="s"/>
      <c r="BK3142" t="s"/>
      <c r="BL3142" t="s"/>
      <c r="BM3142" t="s"/>
      <c r="BN3142" t="s"/>
      <c r="BO3142" t="s"/>
      <c r="BP3142" t="s"/>
      <c r="BQ3142" t="s"/>
      <c r="BR3142" t="s">
        <v>92</v>
      </c>
    </row>
    <row r="3143" spans="1:70">
      <c r="A3143" t="s">
        <v>70</v>
      </c>
      <c r="B3143" t="s">
        <v>71</v>
      </c>
      <c r="C3143" t="s">
        <v>72</v>
      </c>
      <c r="D3143" t="n">
        <v>2</v>
      </c>
      <c r="E3143" t="s">
        <v>837</v>
      </c>
      <c r="F3143" t="n">
        <v>-1</v>
      </c>
      <c r="G3143" t="s">
        <v>74</v>
      </c>
      <c r="H3143" t="s">
        <v>75</v>
      </c>
      <c r="I3143" t="s"/>
      <c r="J3143" t="s">
        <v>74</v>
      </c>
      <c r="K3143" t="n">
        <v>119</v>
      </c>
      <c r="L3143" t="s">
        <v>76</v>
      </c>
      <c r="M3143" t="s"/>
      <c r="N3143" t="s">
        <v>633</v>
      </c>
      <c r="O3143" t="s">
        <v>78</v>
      </c>
      <c r="P3143" t="s">
        <v>837</v>
      </c>
      <c r="Q3143" t="s"/>
      <c r="R3143" t="s">
        <v>220</v>
      </c>
      <c r="S3143" t="s">
        <v>204</v>
      </c>
      <c r="T3143" t="s">
        <v>81</v>
      </c>
      <c r="U3143" t="s">
        <v>82</v>
      </c>
      <c r="V3143" t="s">
        <v>83</v>
      </c>
      <c r="W3143" t="s">
        <v>84</v>
      </c>
      <c r="X3143" t="s"/>
      <c r="Y3143" t="s">
        <v>85</v>
      </c>
      <c r="Z3143">
        <f>HYPERLINK("https://hotel-media.eclerx.com/savepage/tk_154685364130923_sr_273.html","info")</f>
        <v/>
      </c>
      <c r="AA3143" t="n">
        <v>-2312000</v>
      </c>
      <c r="AB3143" t="s"/>
      <c r="AC3143" t="s"/>
      <c r="AD3143" t="s">
        <v>86</v>
      </c>
      <c r="AE3143" t="s"/>
      <c r="AF3143" t="s"/>
      <c r="AG3143" t="s"/>
      <c r="AH3143" t="s"/>
      <c r="AI3143" t="s"/>
      <c r="AJ3143" t="s"/>
      <c r="AK3143" t="s">
        <v>87</v>
      </c>
      <c r="AL3143" t="s"/>
      <c r="AM3143" t="s"/>
      <c r="AN3143" t="s">
        <v>87</v>
      </c>
      <c r="AO3143" t="s"/>
      <c r="AP3143" t="n">
        <v>4</v>
      </c>
      <c r="AQ3143" t="s">
        <v>88</v>
      </c>
      <c r="AR3143" t="s">
        <v>123</v>
      </c>
      <c r="AS3143" t="s"/>
      <c r="AT3143" t="s">
        <v>90</v>
      </c>
      <c r="AU3143" t="s"/>
      <c r="AV3143" t="s"/>
      <c r="AW3143" t="s"/>
      <c r="AX3143" t="s"/>
      <c r="AY3143" t="n">
        <v>2312000</v>
      </c>
      <c r="AZ3143" t="s">
        <v>838</v>
      </c>
      <c r="BA3143" t="s"/>
      <c r="BB3143" t="n">
        <v>57923</v>
      </c>
      <c r="BC3143" t="n">
        <v>53.540897138469</v>
      </c>
      <c r="BD3143" t="n">
        <v>53.540897138469</v>
      </c>
      <c r="BE3143" t="s"/>
      <c r="BF3143" t="s"/>
      <c r="BG3143" t="s"/>
      <c r="BH3143" t="s"/>
      <c r="BI3143" t="s"/>
      <c r="BJ3143" t="s"/>
      <c r="BK3143" t="s"/>
      <c r="BL3143" t="s"/>
      <c r="BM3143" t="s"/>
      <c r="BN3143" t="s"/>
      <c r="BO3143" t="s"/>
      <c r="BP3143" t="s"/>
      <c r="BQ3143" t="s"/>
      <c r="BR3143" t="s">
        <v>92</v>
      </c>
    </row>
    <row r="3144" spans="1:70">
      <c r="A3144" t="s">
        <v>70</v>
      </c>
      <c r="B3144" t="s">
        <v>71</v>
      </c>
      <c r="C3144" t="s">
        <v>72</v>
      </c>
      <c r="D3144" t="n">
        <v>2</v>
      </c>
      <c r="E3144" t="s">
        <v>837</v>
      </c>
      <c r="F3144" t="n">
        <v>-1</v>
      </c>
      <c r="G3144" t="s">
        <v>74</v>
      </c>
      <c r="H3144" t="s">
        <v>75</v>
      </c>
      <c r="I3144" t="s"/>
      <c r="J3144" t="s">
        <v>74</v>
      </c>
      <c r="K3144" t="n">
        <v>124</v>
      </c>
      <c r="L3144" t="s">
        <v>76</v>
      </c>
      <c r="M3144" t="s"/>
      <c r="N3144" t="s">
        <v>839</v>
      </c>
      <c r="O3144" t="s">
        <v>78</v>
      </c>
      <c r="P3144" t="s">
        <v>837</v>
      </c>
      <c r="Q3144" t="s"/>
      <c r="R3144" t="s">
        <v>220</v>
      </c>
      <c r="S3144" t="s">
        <v>294</v>
      </c>
      <c r="T3144" t="s">
        <v>81</v>
      </c>
      <c r="U3144" t="s">
        <v>82</v>
      </c>
      <c r="V3144" t="s">
        <v>83</v>
      </c>
      <c r="W3144" t="s">
        <v>97</v>
      </c>
      <c r="X3144" t="s"/>
      <c r="Y3144" t="s">
        <v>85</v>
      </c>
      <c r="Z3144">
        <f>HYPERLINK("https://hotel-media.eclerx.com/savepage/tk_154685364130923_sr_273.html","info")</f>
        <v/>
      </c>
      <c r="AA3144" t="n">
        <v>-2312000</v>
      </c>
      <c r="AB3144" t="s"/>
      <c r="AC3144" t="s"/>
      <c r="AD3144" t="s">
        <v>86</v>
      </c>
      <c r="AE3144" t="s"/>
      <c r="AF3144" t="s"/>
      <c r="AG3144" t="s"/>
      <c r="AH3144" t="s"/>
      <c r="AI3144" t="s"/>
      <c r="AJ3144" t="s"/>
      <c r="AK3144" t="s">
        <v>87</v>
      </c>
      <c r="AL3144" t="s"/>
      <c r="AM3144" t="s"/>
      <c r="AN3144" t="s">
        <v>87</v>
      </c>
      <c r="AO3144" t="s"/>
      <c r="AP3144" t="n">
        <v>4</v>
      </c>
      <c r="AQ3144" t="s">
        <v>88</v>
      </c>
      <c r="AR3144" t="s">
        <v>89</v>
      </c>
      <c r="AS3144" t="s"/>
      <c r="AT3144" t="s">
        <v>90</v>
      </c>
      <c r="AU3144" t="s"/>
      <c r="AV3144" t="s"/>
      <c r="AW3144" t="s"/>
      <c r="AX3144" t="s"/>
      <c r="AY3144" t="n">
        <v>2312000</v>
      </c>
      <c r="AZ3144" t="s">
        <v>838</v>
      </c>
      <c r="BA3144" t="s"/>
      <c r="BB3144" t="n">
        <v>57923</v>
      </c>
      <c r="BC3144" t="n">
        <v>53.540897138469</v>
      </c>
      <c r="BD3144" t="n">
        <v>53.540897138469</v>
      </c>
      <c r="BE3144" t="s"/>
      <c r="BF3144" t="s"/>
      <c r="BG3144" t="s"/>
      <c r="BH3144" t="s"/>
      <c r="BI3144" t="s"/>
      <c r="BJ3144" t="s"/>
      <c r="BK3144" t="s"/>
      <c r="BL3144" t="s"/>
      <c r="BM3144" t="s"/>
      <c r="BN3144" t="s"/>
      <c r="BO3144" t="s"/>
      <c r="BP3144" t="s"/>
      <c r="BQ3144" t="s"/>
      <c r="BR3144" t="s">
        <v>92</v>
      </c>
    </row>
    <row r="3145" spans="1:70">
      <c r="A3145" t="s">
        <v>70</v>
      </c>
      <c r="B3145" t="s">
        <v>71</v>
      </c>
      <c r="C3145" t="s">
        <v>72</v>
      </c>
      <c r="D3145" t="n">
        <v>2</v>
      </c>
      <c r="E3145" t="s">
        <v>837</v>
      </c>
      <c r="F3145" t="n">
        <v>-1</v>
      </c>
      <c r="G3145" t="s">
        <v>74</v>
      </c>
      <c r="H3145" t="s">
        <v>75</v>
      </c>
      <c r="I3145" t="s"/>
      <c r="J3145" t="s">
        <v>74</v>
      </c>
      <c r="K3145" t="n">
        <v>136</v>
      </c>
      <c r="L3145" t="s">
        <v>76</v>
      </c>
      <c r="M3145" t="s"/>
      <c r="N3145" t="s">
        <v>840</v>
      </c>
      <c r="O3145" t="s">
        <v>78</v>
      </c>
      <c r="P3145" t="s">
        <v>837</v>
      </c>
      <c r="Q3145" t="s"/>
      <c r="R3145" t="s">
        <v>220</v>
      </c>
      <c r="S3145" t="s">
        <v>390</v>
      </c>
      <c r="T3145" t="s">
        <v>81</v>
      </c>
      <c r="U3145" t="s">
        <v>82</v>
      </c>
      <c r="V3145" t="s">
        <v>83</v>
      </c>
      <c r="W3145" t="s">
        <v>84</v>
      </c>
      <c r="X3145" t="s"/>
      <c r="Y3145" t="s">
        <v>85</v>
      </c>
      <c r="Z3145">
        <f>HYPERLINK("https://hotel-media.eclerx.com/savepage/tk_154685364130923_sr_273.html","info")</f>
        <v/>
      </c>
      <c r="AA3145" t="n">
        <v>-2312000</v>
      </c>
      <c r="AB3145" t="s"/>
      <c r="AC3145" t="s"/>
      <c r="AD3145" t="s">
        <v>86</v>
      </c>
      <c r="AE3145" t="s"/>
      <c r="AF3145" t="s"/>
      <c r="AG3145" t="s"/>
      <c r="AH3145" t="s"/>
      <c r="AI3145" t="s"/>
      <c r="AJ3145" t="s"/>
      <c r="AK3145" t="s">
        <v>87</v>
      </c>
      <c r="AL3145" t="s"/>
      <c r="AM3145" t="s"/>
      <c r="AN3145" t="s">
        <v>87</v>
      </c>
      <c r="AO3145" t="s"/>
      <c r="AP3145" t="n">
        <v>4</v>
      </c>
      <c r="AQ3145" t="s">
        <v>88</v>
      </c>
      <c r="AR3145" t="s">
        <v>123</v>
      </c>
      <c r="AS3145" t="s"/>
      <c r="AT3145" t="s">
        <v>90</v>
      </c>
      <c r="AU3145" t="s"/>
      <c r="AV3145" t="s"/>
      <c r="AW3145" t="s"/>
      <c r="AX3145" t="s"/>
      <c r="AY3145" t="n">
        <v>2312000</v>
      </c>
      <c r="AZ3145" t="s">
        <v>838</v>
      </c>
      <c r="BA3145" t="s"/>
      <c r="BB3145" t="n">
        <v>57923</v>
      </c>
      <c r="BC3145" t="n">
        <v>53.540897138469</v>
      </c>
      <c r="BD3145" t="n">
        <v>53.540897138469</v>
      </c>
      <c r="BE3145" t="s"/>
      <c r="BF3145" t="s"/>
      <c r="BG3145" t="s"/>
      <c r="BH3145" t="s"/>
      <c r="BI3145" t="s"/>
      <c r="BJ3145" t="s"/>
      <c r="BK3145" t="s"/>
      <c r="BL3145" t="s"/>
      <c r="BM3145" t="s"/>
      <c r="BN3145" t="s"/>
      <c r="BO3145" t="s"/>
      <c r="BP3145" t="s"/>
      <c r="BQ3145" t="s"/>
      <c r="BR3145" t="s">
        <v>92</v>
      </c>
    </row>
    <row r="3146" spans="1:70">
      <c r="A3146" t="s">
        <v>70</v>
      </c>
      <c r="B3146" t="s">
        <v>71</v>
      </c>
      <c r="C3146" t="s">
        <v>72</v>
      </c>
      <c r="D3146" t="n">
        <v>2</v>
      </c>
      <c r="E3146" t="s">
        <v>837</v>
      </c>
      <c r="F3146" t="n">
        <v>-1</v>
      </c>
      <c r="G3146" t="s">
        <v>74</v>
      </c>
      <c r="H3146" t="s">
        <v>75</v>
      </c>
      <c r="I3146" t="s"/>
      <c r="J3146" t="s">
        <v>74</v>
      </c>
      <c r="K3146" t="n">
        <v>141</v>
      </c>
      <c r="L3146" t="s">
        <v>76</v>
      </c>
      <c r="M3146" t="s"/>
      <c r="N3146" t="s">
        <v>633</v>
      </c>
      <c r="O3146" t="s">
        <v>78</v>
      </c>
      <c r="P3146" t="s">
        <v>837</v>
      </c>
      <c r="Q3146" t="s"/>
      <c r="R3146" t="s">
        <v>220</v>
      </c>
      <c r="S3146" t="s">
        <v>213</v>
      </c>
      <c r="T3146" t="s">
        <v>81</v>
      </c>
      <c r="U3146" t="s">
        <v>82</v>
      </c>
      <c r="V3146" t="s">
        <v>83</v>
      </c>
      <c r="W3146" t="s">
        <v>84</v>
      </c>
      <c r="X3146" t="s"/>
      <c r="Y3146" t="s">
        <v>85</v>
      </c>
      <c r="Z3146">
        <f>HYPERLINK("https://hotel-media.eclerx.com/savepage/tk_154685364130923_sr_273.html","info")</f>
        <v/>
      </c>
      <c r="AA3146" t="n">
        <v>-2312000</v>
      </c>
      <c r="AB3146" t="s"/>
      <c r="AC3146" t="s"/>
      <c r="AD3146" t="s">
        <v>86</v>
      </c>
      <c r="AE3146" t="s"/>
      <c r="AF3146" t="s"/>
      <c r="AG3146" t="s"/>
      <c r="AH3146" t="s"/>
      <c r="AI3146" t="s"/>
      <c r="AJ3146" t="s"/>
      <c r="AK3146" t="s">
        <v>87</v>
      </c>
      <c r="AL3146" t="s"/>
      <c r="AM3146" t="s"/>
      <c r="AN3146" t="s">
        <v>87</v>
      </c>
      <c r="AO3146" t="s"/>
      <c r="AP3146" t="n">
        <v>4</v>
      </c>
      <c r="AQ3146" t="s">
        <v>88</v>
      </c>
      <c r="AR3146" t="s">
        <v>123</v>
      </c>
      <c r="AS3146" t="s"/>
      <c r="AT3146" t="s">
        <v>90</v>
      </c>
      <c r="AU3146" t="s"/>
      <c r="AV3146" t="s"/>
      <c r="AW3146" t="s"/>
      <c r="AX3146" t="s"/>
      <c r="AY3146" t="n">
        <v>2312000</v>
      </c>
      <c r="AZ3146" t="s">
        <v>838</v>
      </c>
      <c r="BA3146" t="s"/>
      <c r="BB3146" t="n">
        <v>57923</v>
      </c>
      <c r="BC3146" t="n">
        <v>53.540897138469</v>
      </c>
      <c r="BD3146" t="n">
        <v>53.540897138469</v>
      </c>
      <c r="BE3146" t="s"/>
      <c r="BF3146" t="s"/>
      <c r="BG3146" t="s"/>
      <c r="BH3146" t="s"/>
      <c r="BI3146" t="s"/>
      <c r="BJ3146" t="s"/>
      <c r="BK3146" t="s"/>
      <c r="BL3146" t="s"/>
      <c r="BM3146" t="s"/>
      <c r="BN3146" t="s"/>
      <c r="BO3146" t="s"/>
      <c r="BP3146" t="s"/>
      <c r="BQ3146" t="s"/>
      <c r="BR3146" t="s">
        <v>92</v>
      </c>
    </row>
    <row r="3147" spans="1:70">
      <c r="A3147" t="s">
        <v>70</v>
      </c>
      <c r="B3147" t="s">
        <v>71</v>
      </c>
      <c r="C3147" t="s">
        <v>72</v>
      </c>
      <c r="D3147" t="n">
        <v>2</v>
      </c>
      <c r="E3147" t="s">
        <v>837</v>
      </c>
      <c r="F3147" t="n">
        <v>-1</v>
      </c>
      <c r="G3147" t="s">
        <v>74</v>
      </c>
      <c r="H3147" t="s">
        <v>75</v>
      </c>
      <c r="I3147" t="s"/>
      <c r="J3147" t="s">
        <v>74</v>
      </c>
      <c r="K3147" t="n">
        <v>142</v>
      </c>
      <c r="L3147" t="s">
        <v>76</v>
      </c>
      <c r="M3147" t="s"/>
      <c r="N3147" t="s">
        <v>128</v>
      </c>
      <c r="O3147" t="s">
        <v>78</v>
      </c>
      <c r="P3147" t="s">
        <v>837</v>
      </c>
      <c r="Q3147" t="s"/>
      <c r="R3147" t="s">
        <v>220</v>
      </c>
      <c r="S3147" t="s">
        <v>606</v>
      </c>
      <c r="T3147" t="s">
        <v>81</v>
      </c>
      <c r="U3147" t="s">
        <v>82</v>
      </c>
      <c r="V3147" t="s">
        <v>83</v>
      </c>
      <c r="W3147" t="s">
        <v>84</v>
      </c>
      <c r="X3147" t="s"/>
      <c r="Y3147" t="s">
        <v>85</v>
      </c>
      <c r="Z3147">
        <f>HYPERLINK("https://hotel-media.eclerx.com/savepage/tk_154685364130923_sr_273.html","info")</f>
        <v/>
      </c>
      <c r="AA3147" t="n">
        <v>-2312000</v>
      </c>
      <c r="AB3147" t="s"/>
      <c r="AC3147" t="s"/>
      <c r="AD3147" t="s">
        <v>86</v>
      </c>
      <c r="AE3147" t="s"/>
      <c r="AF3147" t="s"/>
      <c r="AG3147" t="s"/>
      <c r="AH3147" t="s"/>
      <c r="AI3147" t="s"/>
      <c r="AJ3147" t="s"/>
      <c r="AK3147" t="s">
        <v>87</v>
      </c>
      <c r="AL3147" t="s"/>
      <c r="AM3147" t="s"/>
      <c r="AN3147" t="s">
        <v>87</v>
      </c>
      <c r="AO3147" t="s"/>
      <c r="AP3147" t="n">
        <v>4</v>
      </c>
      <c r="AQ3147" t="s">
        <v>88</v>
      </c>
      <c r="AR3147" t="s">
        <v>119</v>
      </c>
      <c r="AS3147" t="s"/>
      <c r="AT3147" t="s">
        <v>90</v>
      </c>
      <c r="AU3147" t="s"/>
      <c r="AV3147" t="s"/>
      <c r="AW3147" t="s"/>
      <c r="AX3147" t="s"/>
      <c r="AY3147" t="n">
        <v>2312000</v>
      </c>
      <c r="AZ3147" t="s">
        <v>838</v>
      </c>
      <c r="BA3147" t="s"/>
      <c r="BB3147" t="n">
        <v>57923</v>
      </c>
      <c r="BC3147" t="n">
        <v>53.540897138469</v>
      </c>
      <c r="BD3147" t="n">
        <v>53.540897138469</v>
      </c>
      <c r="BE3147" t="s"/>
      <c r="BF3147" t="s"/>
      <c r="BG3147" t="s"/>
      <c r="BH3147" t="s"/>
      <c r="BI3147" t="s"/>
      <c r="BJ3147" t="s"/>
      <c r="BK3147" t="s"/>
      <c r="BL3147" t="s"/>
      <c r="BM3147" t="s"/>
      <c r="BN3147" t="s"/>
      <c r="BO3147" t="s"/>
      <c r="BP3147" t="s"/>
      <c r="BQ3147" t="s"/>
      <c r="BR3147" t="s">
        <v>92</v>
      </c>
    </row>
    <row r="3148" spans="1:70">
      <c r="A3148" t="s">
        <v>70</v>
      </c>
      <c r="B3148" t="s">
        <v>71</v>
      </c>
      <c r="C3148" t="s">
        <v>72</v>
      </c>
      <c r="D3148" t="n">
        <v>2</v>
      </c>
      <c r="E3148" t="s">
        <v>837</v>
      </c>
      <c r="F3148" t="n">
        <v>-1</v>
      </c>
      <c r="G3148" t="s">
        <v>74</v>
      </c>
      <c r="H3148" t="s">
        <v>75</v>
      </c>
      <c r="I3148" t="s"/>
      <c r="J3148" t="s">
        <v>74</v>
      </c>
      <c r="K3148" t="n">
        <v>142</v>
      </c>
      <c r="L3148" t="s">
        <v>76</v>
      </c>
      <c r="M3148" t="s"/>
      <c r="N3148" t="s">
        <v>137</v>
      </c>
      <c r="O3148" t="s">
        <v>78</v>
      </c>
      <c r="P3148" t="s">
        <v>837</v>
      </c>
      <c r="Q3148" t="s"/>
      <c r="R3148" t="s">
        <v>220</v>
      </c>
      <c r="S3148" t="s">
        <v>606</v>
      </c>
      <c r="T3148" t="s">
        <v>81</v>
      </c>
      <c r="U3148" t="s">
        <v>82</v>
      </c>
      <c r="V3148" t="s">
        <v>83</v>
      </c>
      <c r="W3148" t="s">
        <v>84</v>
      </c>
      <c r="X3148" t="s"/>
      <c r="Y3148" t="s">
        <v>85</v>
      </c>
      <c r="Z3148">
        <f>HYPERLINK("https://hotel-media.eclerx.com/savepage/tk_154685364130923_sr_273.html","info")</f>
        <v/>
      </c>
      <c r="AA3148" t="n">
        <v>-2312000</v>
      </c>
      <c r="AB3148" t="s"/>
      <c r="AC3148" t="s"/>
      <c r="AD3148" t="s">
        <v>86</v>
      </c>
      <c r="AE3148" t="s"/>
      <c r="AF3148" t="s"/>
      <c r="AG3148" t="s"/>
      <c r="AH3148" t="s"/>
      <c r="AI3148" t="s"/>
      <c r="AJ3148" t="s"/>
      <c r="AK3148" t="s">
        <v>87</v>
      </c>
      <c r="AL3148" t="s"/>
      <c r="AM3148" t="s"/>
      <c r="AN3148" t="s">
        <v>87</v>
      </c>
      <c r="AO3148" t="s"/>
      <c r="AP3148" t="n">
        <v>4</v>
      </c>
      <c r="AQ3148" t="s">
        <v>88</v>
      </c>
      <c r="AR3148" t="s">
        <v>121</v>
      </c>
      <c r="AS3148" t="s"/>
      <c r="AT3148" t="s">
        <v>90</v>
      </c>
      <c r="AU3148" t="s"/>
      <c r="AV3148" t="s"/>
      <c r="AW3148" t="s"/>
      <c r="AX3148" t="s"/>
      <c r="AY3148" t="n">
        <v>2312000</v>
      </c>
      <c r="AZ3148" t="s">
        <v>838</v>
      </c>
      <c r="BA3148" t="s"/>
      <c r="BB3148" t="n">
        <v>57923</v>
      </c>
      <c r="BC3148" t="n">
        <v>53.540897138469</v>
      </c>
      <c r="BD3148" t="n">
        <v>53.540897138469</v>
      </c>
      <c r="BE3148" t="s"/>
      <c r="BF3148" t="s"/>
      <c r="BG3148" t="s"/>
      <c r="BH3148" t="s"/>
      <c r="BI3148" t="s"/>
      <c r="BJ3148" t="s"/>
      <c r="BK3148" t="s"/>
      <c r="BL3148" t="s"/>
      <c r="BM3148" t="s"/>
      <c r="BN3148" t="s"/>
      <c r="BO3148" t="s"/>
      <c r="BP3148" t="s"/>
      <c r="BQ3148" t="s"/>
      <c r="BR3148" t="s">
        <v>92</v>
      </c>
    </row>
    <row r="3149" spans="1:70">
      <c r="A3149" t="s">
        <v>70</v>
      </c>
      <c r="B3149" t="s">
        <v>71</v>
      </c>
      <c r="C3149" t="s">
        <v>72</v>
      </c>
      <c r="D3149" t="n">
        <v>2</v>
      </c>
      <c r="E3149" t="s">
        <v>837</v>
      </c>
      <c r="F3149" t="n">
        <v>-1</v>
      </c>
      <c r="G3149" t="s">
        <v>74</v>
      </c>
      <c r="H3149" t="s">
        <v>75</v>
      </c>
      <c r="I3149" t="s"/>
      <c r="J3149" t="s">
        <v>74</v>
      </c>
      <c r="K3149" t="n">
        <v>142</v>
      </c>
      <c r="L3149" t="s">
        <v>76</v>
      </c>
      <c r="M3149" t="s"/>
      <c r="N3149" t="s">
        <v>128</v>
      </c>
      <c r="O3149" t="s">
        <v>78</v>
      </c>
      <c r="P3149" t="s">
        <v>837</v>
      </c>
      <c r="Q3149" t="s"/>
      <c r="R3149" t="s">
        <v>220</v>
      </c>
      <c r="S3149" t="s">
        <v>606</v>
      </c>
      <c r="T3149" t="s">
        <v>81</v>
      </c>
      <c r="U3149" t="s">
        <v>82</v>
      </c>
      <c r="V3149" t="s">
        <v>83</v>
      </c>
      <c r="W3149" t="s">
        <v>84</v>
      </c>
      <c r="X3149" t="s"/>
      <c r="Y3149" t="s">
        <v>85</v>
      </c>
      <c r="Z3149">
        <f>HYPERLINK("https://hotel-media.eclerx.com/savepage/tk_154685364130923_sr_273.html","info")</f>
        <v/>
      </c>
      <c r="AA3149" t="n">
        <v>-2312000</v>
      </c>
      <c r="AB3149" t="s"/>
      <c r="AC3149" t="s"/>
      <c r="AD3149" t="s">
        <v>86</v>
      </c>
      <c r="AE3149" t="s"/>
      <c r="AF3149" t="s"/>
      <c r="AG3149" t="s"/>
      <c r="AH3149" t="s"/>
      <c r="AI3149" t="s"/>
      <c r="AJ3149" t="s"/>
      <c r="AK3149" t="s">
        <v>87</v>
      </c>
      <c r="AL3149" t="s"/>
      <c r="AM3149" t="s"/>
      <c r="AN3149" t="s">
        <v>87</v>
      </c>
      <c r="AO3149" t="s"/>
      <c r="AP3149" t="n">
        <v>4</v>
      </c>
      <c r="AQ3149" t="s">
        <v>88</v>
      </c>
      <c r="AR3149" t="s">
        <v>124</v>
      </c>
      <c r="AS3149" t="s"/>
      <c r="AT3149" t="s">
        <v>90</v>
      </c>
      <c r="AU3149" t="s"/>
      <c r="AV3149" t="s"/>
      <c r="AW3149" t="s"/>
      <c r="AX3149" t="s"/>
      <c r="AY3149" t="n">
        <v>2312000</v>
      </c>
      <c r="AZ3149" t="s">
        <v>838</v>
      </c>
      <c r="BA3149" t="s"/>
      <c r="BB3149" t="n">
        <v>57923</v>
      </c>
      <c r="BC3149" t="n">
        <v>53.540897138469</v>
      </c>
      <c r="BD3149" t="n">
        <v>53.540897138469</v>
      </c>
      <c r="BE3149" t="s"/>
      <c r="BF3149" t="s"/>
      <c r="BG3149" t="s"/>
      <c r="BH3149" t="s"/>
      <c r="BI3149" t="s"/>
      <c r="BJ3149" t="s"/>
      <c r="BK3149" t="s"/>
      <c r="BL3149" t="s"/>
      <c r="BM3149" t="s"/>
      <c r="BN3149" t="s"/>
      <c r="BO3149" t="s"/>
      <c r="BP3149" t="s"/>
      <c r="BQ3149" t="s"/>
      <c r="BR3149" t="s">
        <v>92</v>
      </c>
    </row>
    <row r="3150" spans="1:70">
      <c r="A3150" t="s">
        <v>70</v>
      </c>
      <c r="B3150" t="s">
        <v>71</v>
      </c>
      <c r="C3150" t="s">
        <v>72</v>
      </c>
      <c r="D3150" t="n">
        <v>2</v>
      </c>
      <c r="E3150" t="s">
        <v>837</v>
      </c>
      <c r="F3150" t="n">
        <v>-1</v>
      </c>
      <c r="G3150" t="s">
        <v>74</v>
      </c>
      <c r="H3150" t="s">
        <v>75</v>
      </c>
      <c r="I3150" t="s"/>
      <c r="J3150" t="s">
        <v>74</v>
      </c>
      <c r="K3150" t="n">
        <v>154</v>
      </c>
      <c r="L3150" t="s">
        <v>76</v>
      </c>
      <c r="M3150" t="s"/>
      <c r="N3150" t="s">
        <v>841</v>
      </c>
      <c r="O3150" t="s">
        <v>78</v>
      </c>
      <c r="P3150" t="s">
        <v>837</v>
      </c>
      <c r="Q3150" t="s"/>
      <c r="R3150" t="s">
        <v>220</v>
      </c>
      <c r="S3150" t="s">
        <v>282</v>
      </c>
      <c r="T3150" t="s">
        <v>81</v>
      </c>
      <c r="U3150" t="s">
        <v>82</v>
      </c>
      <c r="V3150" t="s">
        <v>83</v>
      </c>
      <c r="W3150" t="s">
        <v>97</v>
      </c>
      <c r="X3150" t="s"/>
      <c r="Y3150" t="s">
        <v>85</v>
      </c>
      <c r="Z3150">
        <f>HYPERLINK("https://hotel-media.eclerx.com/savepage/tk_154685364130923_sr_273.html","info")</f>
        <v/>
      </c>
      <c r="AA3150" t="n">
        <v>-2312000</v>
      </c>
      <c r="AB3150" t="s"/>
      <c r="AC3150" t="s"/>
      <c r="AD3150" t="s">
        <v>86</v>
      </c>
      <c r="AE3150" t="s"/>
      <c r="AF3150" t="s"/>
      <c r="AG3150" t="s"/>
      <c r="AH3150" t="s"/>
      <c r="AI3150" t="s"/>
      <c r="AJ3150" t="s"/>
      <c r="AK3150" t="s">
        <v>87</v>
      </c>
      <c r="AL3150" t="s"/>
      <c r="AM3150" t="s"/>
      <c r="AN3150" t="s">
        <v>87</v>
      </c>
      <c r="AO3150" t="s"/>
      <c r="AP3150" t="n">
        <v>4</v>
      </c>
      <c r="AQ3150" t="s">
        <v>88</v>
      </c>
      <c r="AR3150" t="s">
        <v>89</v>
      </c>
      <c r="AS3150" t="s"/>
      <c r="AT3150" t="s">
        <v>90</v>
      </c>
      <c r="AU3150" t="s"/>
      <c r="AV3150" t="s"/>
      <c r="AW3150" t="s"/>
      <c r="AX3150" t="s"/>
      <c r="AY3150" t="n">
        <v>2312000</v>
      </c>
      <c r="AZ3150" t="s">
        <v>838</v>
      </c>
      <c r="BA3150" t="s"/>
      <c r="BB3150" t="n">
        <v>57923</v>
      </c>
      <c r="BC3150" t="n">
        <v>53.540897138469</v>
      </c>
      <c r="BD3150" t="n">
        <v>53.540897138469</v>
      </c>
      <c r="BE3150" t="s"/>
      <c r="BF3150" t="s"/>
      <c r="BG3150" t="s"/>
      <c r="BH3150" t="s"/>
      <c r="BI3150" t="s"/>
      <c r="BJ3150" t="s"/>
      <c r="BK3150" t="s"/>
      <c r="BL3150" t="s"/>
      <c r="BM3150" t="s"/>
      <c r="BN3150" t="s"/>
      <c r="BO3150" t="s"/>
      <c r="BP3150" t="s"/>
      <c r="BQ3150" t="s"/>
      <c r="BR3150" t="s">
        <v>92</v>
      </c>
    </row>
    <row r="3151" spans="1:70">
      <c r="A3151" t="s">
        <v>70</v>
      </c>
      <c r="B3151" t="s">
        <v>71</v>
      </c>
      <c r="C3151" t="s">
        <v>72</v>
      </c>
      <c r="D3151" t="n">
        <v>2</v>
      </c>
      <c r="E3151" t="s">
        <v>837</v>
      </c>
      <c r="F3151" t="n">
        <v>-1</v>
      </c>
      <c r="G3151" t="s">
        <v>74</v>
      </c>
      <c r="H3151" t="s">
        <v>75</v>
      </c>
      <c r="I3151" t="s"/>
      <c r="J3151" t="s">
        <v>74</v>
      </c>
      <c r="K3151" t="n">
        <v>160</v>
      </c>
      <c r="L3151" t="s">
        <v>76</v>
      </c>
      <c r="M3151" t="s"/>
      <c r="N3151" t="s">
        <v>840</v>
      </c>
      <c r="O3151" t="s">
        <v>78</v>
      </c>
      <c r="P3151" t="s">
        <v>837</v>
      </c>
      <c r="Q3151" t="s"/>
      <c r="R3151" t="s">
        <v>220</v>
      </c>
      <c r="S3151" t="s">
        <v>156</v>
      </c>
      <c r="T3151" t="s">
        <v>81</v>
      </c>
      <c r="U3151" t="s">
        <v>82</v>
      </c>
      <c r="V3151" t="s">
        <v>83</v>
      </c>
      <c r="W3151" t="s">
        <v>84</v>
      </c>
      <c r="X3151" t="s"/>
      <c r="Y3151" t="s">
        <v>85</v>
      </c>
      <c r="Z3151">
        <f>HYPERLINK("https://hotel-media.eclerx.com/savepage/tk_154685364130923_sr_273.html","info")</f>
        <v/>
      </c>
      <c r="AA3151" t="n">
        <v>-2312000</v>
      </c>
      <c r="AB3151" t="s"/>
      <c r="AC3151" t="s"/>
      <c r="AD3151" t="s">
        <v>86</v>
      </c>
      <c r="AE3151" t="s"/>
      <c r="AF3151" t="s"/>
      <c r="AG3151" t="s"/>
      <c r="AH3151" t="s"/>
      <c r="AI3151" t="s"/>
      <c r="AJ3151" t="s"/>
      <c r="AK3151" t="s">
        <v>87</v>
      </c>
      <c r="AL3151" t="s"/>
      <c r="AM3151" t="s"/>
      <c r="AN3151" t="s">
        <v>87</v>
      </c>
      <c r="AO3151" t="s"/>
      <c r="AP3151" t="n">
        <v>4</v>
      </c>
      <c r="AQ3151" t="s">
        <v>88</v>
      </c>
      <c r="AR3151" t="s">
        <v>123</v>
      </c>
      <c r="AS3151" t="s"/>
      <c r="AT3151" t="s">
        <v>90</v>
      </c>
      <c r="AU3151" t="s"/>
      <c r="AV3151" t="s"/>
      <c r="AW3151" t="s"/>
      <c r="AX3151" t="s"/>
      <c r="AY3151" t="n">
        <v>2312000</v>
      </c>
      <c r="AZ3151" t="s">
        <v>838</v>
      </c>
      <c r="BA3151" t="s"/>
      <c r="BB3151" t="n">
        <v>57923</v>
      </c>
      <c r="BC3151" t="n">
        <v>53.540897138469</v>
      </c>
      <c r="BD3151" t="n">
        <v>53.540897138469</v>
      </c>
      <c r="BE3151" t="s"/>
      <c r="BF3151" t="s"/>
      <c r="BG3151" t="s"/>
      <c r="BH3151" t="s"/>
      <c r="BI3151" t="s"/>
      <c r="BJ3151" t="s"/>
      <c r="BK3151" t="s"/>
      <c r="BL3151" t="s"/>
      <c r="BM3151" t="s"/>
      <c r="BN3151" t="s"/>
      <c r="BO3151" t="s"/>
      <c r="BP3151" t="s"/>
      <c r="BQ3151" t="s"/>
      <c r="BR3151" t="s">
        <v>92</v>
      </c>
    </row>
    <row r="3152" spans="1:70">
      <c r="A3152" t="s">
        <v>70</v>
      </c>
      <c r="B3152" t="s">
        <v>71</v>
      </c>
      <c r="C3152" t="s">
        <v>72</v>
      </c>
      <c r="D3152" t="n">
        <v>2</v>
      </c>
      <c r="E3152" t="s">
        <v>837</v>
      </c>
      <c r="F3152" t="n">
        <v>-1</v>
      </c>
      <c r="G3152" t="s">
        <v>74</v>
      </c>
      <c r="H3152" t="s">
        <v>75</v>
      </c>
      <c r="I3152" t="s"/>
      <c r="J3152" t="s">
        <v>74</v>
      </c>
      <c r="K3152" t="n">
        <v>163</v>
      </c>
      <c r="L3152" t="s">
        <v>76</v>
      </c>
      <c r="M3152" t="s"/>
      <c r="N3152" t="s">
        <v>842</v>
      </c>
      <c r="O3152" t="s">
        <v>78</v>
      </c>
      <c r="P3152" t="s">
        <v>837</v>
      </c>
      <c r="Q3152" t="s"/>
      <c r="R3152" t="s">
        <v>220</v>
      </c>
      <c r="S3152" t="s">
        <v>429</v>
      </c>
      <c r="T3152" t="s">
        <v>81</v>
      </c>
      <c r="U3152" t="s">
        <v>82</v>
      </c>
      <c r="V3152" t="s">
        <v>83</v>
      </c>
      <c r="W3152" t="s">
        <v>84</v>
      </c>
      <c r="X3152" t="s"/>
      <c r="Y3152" t="s">
        <v>85</v>
      </c>
      <c r="Z3152">
        <f>HYPERLINK("https://hotel-media.eclerx.com/savepage/tk_154685364130923_sr_273.html","info")</f>
        <v/>
      </c>
      <c r="AA3152" t="n">
        <v>-2312000</v>
      </c>
      <c r="AB3152" t="s"/>
      <c r="AC3152" t="s"/>
      <c r="AD3152" t="s">
        <v>86</v>
      </c>
      <c r="AE3152" t="s"/>
      <c r="AF3152" t="s"/>
      <c r="AG3152" t="s"/>
      <c r="AH3152" t="s"/>
      <c r="AI3152" t="s"/>
      <c r="AJ3152" t="s"/>
      <c r="AK3152" t="s">
        <v>87</v>
      </c>
      <c r="AL3152" t="s"/>
      <c r="AM3152" t="s"/>
      <c r="AN3152" t="s">
        <v>87</v>
      </c>
      <c r="AO3152" t="s"/>
      <c r="AP3152" t="n">
        <v>4</v>
      </c>
      <c r="AQ3152" t="s">
        <v>88</v>
      </c>
      <c r="AR3152" t="s">
        <v>119</v>
      </c>
      <c r="AS3152" t="s"/>
      <c r="AT3152" t="s">
        <v>90</v>
      </c>
      <c r="AU3152" t="s"/>
      <c r="AV3152" t="s"/>
      <c r="AW3152" t="s"/>
      <c r="AX3152" t="s"/>
      <c r="AY3152" t="n">
        <v>2312000</v>
      </c>
      <c r="AZ3152" t="s">
        <v>838</v>
      </c>
      <c r="BA3152" t="s"/>
      <c r="BB3152" t="n">
        <v>57923</v>
      </c>
      <c r="BC3152" t="n">
        <v>53.540897138469</v>
      </c>
      <c r="BD3152" t="n">
        <v>53.540897138469</v>
      </c>
      <c r="BE3152" t="s"/>
      <c r="BF3152" t="s"/>
      <c r="BG3152" t="s"/>
      <c r="BH3152" t="s"/>
      <c r="BI3152" t="s"/>
      <c r="BJ3152" t="s"/>
      <c r="BK3152" t="s"/>
      <c r="BL3152" t="s"/>
      <c r="BM3152" t="s"/>
      <c r="BN3152" t="s"/>
      <c r="BO3152" t="s"/>
      <c r="BP3152" t="s"/>
      <c r="BQ3152" t="s"/>
      <c r="BR3152" t="s">
        <v>92</v>
      </c>
    </row>
    <row r="3153" spans="1:70">
      <c r="A3153" t="s">
        <v>70</v>
      </c>
      <c r="B3153" t="s">
        <v>71</v>
      </c>
      <c r="C3153" t="s">
        <v>72</v>
      </c>
      <c r="D3153" t="n">
        <v>2</v>
      </c>
      <c r="E3153" t="s">
        <v>837</v>
      </c>
      <c r="F3153" t="n">
        <v>-1</v>
      </c>
      <c r="G3153" t="s">
        <v>74</v>
      </c>
      <c r="H3153" t="s">
        <v>75</v>
      </c>
      <c r="I3153" t="s"/>
      <c r="J3153" t="s">
        <v>74</v>
      </c>
      <c r="K3153" t="n">
        <v>163</v>
      </c>
      <c r="L3153" t="s">
        <v>76</v>
      </c>
      <c r="M3153" t="s"/>
      <c r="N3153" t="s">
        <v>843</v>
      </c>
      <c r="O3153" t="s">
        <v>78</v>
      </c>
      <c r="P3153" t="s">
        <v>837</v>
      </c>
      <c r="Q3153" t="s"/>
      <c r="R3153" t="s">
        <v>220</v>
      </c>
      <c r="S3153" t="s">
        <v>429</v>
      </c>
      <c r="T3153" t="s">
        <v>81</v>
      </c>
      <c r="U3153" t="s">
        <v>82</v>
      </c>
      <c r="V3153" t="s">
        <v>83</v>
      </c>
      <c r="W3153" t="s">
        <v>84</v>
      </c>
      <c r="X3153" t="s"/>
      <c r="Y3153" t="s">
        <v>85</v>
      </c>
      <c r="Z3153">
        <f>HYPERLINK("https://hotel-media.eclerx.com/savepage/tk_154685364130923_sr_273.html","info")</f>
        <v/>
      </c>
      <c r="AA3153" t="n">
        <v>-2312000</v>
      </c>
      <c r="AB3153" t="s"/>
      <c r="AC3153" t="s"/>
      <c r="AD3153" t="s">
        <v>86</v>
      </c>
      <c r="AE3153" t="s"/>
      <c r="AF3153" t="s"/>
      <c r="AG3153" t="s"/>
      <c r="AH3153" t="s"/>
      <c r="AI3153" t="s"/>
      <c r="AJ3153" t="s"/>
      <c r="AK3153" t="s">
        <v>87</v>
      </c>
      <c r="AL3153" t="s"/>
      <c r="AM3153" t="s"/>
      <c r="AN3153" t="s">
        <v>87</v>
      </c>
      <c r="AO3153" t="s"/>
      <c r="AP3153" t="n">
        <v>4</v>
      </c>
      <c r="AQ3153" t="s">
        <v>88</v>
      </c>
      <c r="AR3153" t="s">
        <v>121</v>
      </c>
      <c r="AS3153" t="s"/>
      <c r="AT3153" t="s">
        <v>90</v>
      </c>
      <c r="AU3153" t="s"/>
      <c r="AV3153" t="s"/>
      <c r="AW3153" t="s"/>
      <c r="AX3153" t="s"/>
      <c r="AY3153" t="n">
        <v>2312000</v>
      </c>
      <c r="AZ3153" t="s">
        <v>838</v>
      </c>
      <c r="BA3153" t="s"/>
      <c r="BB3153" t="n">
        <v>57923</v>
      </c>
      <c r="BC3153" t="n">
        <v>53.540897138469</v>
      </c>
      <c r="BD3153" t="n">
        <v>53.540897138469</v>
      </c>
      <c r="BE3153" t="s"/>
      <c r="BF3153" t="s"/>
      <c r="BG3153" t="s"/>
      <c r="BH3153" t="s"/>
      <c r="BI3153" t="s"/>
      <c r="BJ3153" t="s"/>
      <c r="BK3153" t="s"/>
      <c r="BL3153" t="s"/>
      <c r="BM3153" t="s"/>
      <c r="BN3153" t="s"/>
      <c r="BO3153" t="s"/>
      <c r="BP3153" t="s"/>
      <c r="BQ3153" t="s"/>
      <c r="BR3153" t="s">
        <v>92</v>
      </c>
    </row>
    <row r="3154" spans="1:70">
      <c r="A3154" t="s">
        <v>70</v>
      </c>
      <c r="B3154" t="s">
        <v>71</v>
      </c>
      <c r="C3154" t="s">
        <v>72</v>
      </c>
      <c r="D3154" t="n">
        <v>2</v>
      </c>
      <c r="E3154" t="s">
        <v>837</v>
      </c>
      <c r="F3154" t="n">
        <v>-1</v>
      </c>
      <c r="G3154" t="s">
        <v>74</v>
      </c>
      <c r="H3154" t="s">
        <v>75</v>
      </c>
      <c r="I3154" t="s"/>
      <c r="J3154" t="s">
        <v>74</v>
      </c>
      <c r="K3154" t="n">
        <v>163</v>
      </c>
      <c r="L3154" t="s">
        <v>76</v>
      </c>
      <c r="M3154" t="s"/>
      <c r="N3154" t="s">
        <v>842</v>
      </c>
      <c r="O3154" t="s">
        <v>78</v>
      </c>
      <c r="P3154" t="s">
        <v>837</v>
      </c>
      <c r="Q3154" t="s"/>
      <c r="R3154" t="s">
        <v>220</v>
      </c>
      <c r="S3154" t="s">
        <v>429</v>
      </c>
      <c r="T3154" t="s">
        <v>81</v>
      </c>
      <c r="U3154" t="s">
        <v>82</v>
      </c>
      <c r="V3154" t="s">
        <v>83</v>
      </c>
      <c r="W3154" t="s">
        <v>84</v>
      </c>
      <c r="X3154" t="s"/>
      <c r="Y3154" t="s">
        <v>85</v>
      </c>
      <c r="Z3154">
        <f>HYPERLINK("https://hotel-media.eclerx.com/savepage/tk_154685364130923_sr_273.html","info")</f>
        <v/>
      </c>
      <c r="AA3154" t="n">
        <v>-2312000</v>
      </c>
      <c r="AB3154" t="s"/>
      <c r="AC3154" t="s"/>
      <c r="AD3154" t="s">
        <v>86</v>
      </c>
      <c r="AE3154" t="s"/>
      <c r="AF3154" t="s"/>
      <c r="AG3154" t="s"/>
      <c r="AH3154" t="s"/>
      <c r="AI3154" t="s"/>
      <c r="AJ3154" t="s"/>
      <c r="AK3154" t="s">
        <v>87</v>
      </c>
      <c r="AL3154" t="s"/>
      <c r="AM3154" t="s"/>
      <c r="AN3154" t="s">
        <v>87</v>
      </c>
      <c r="AO3154" t="s"/>
      <c r="AP3154" t="n">
        <v>4</v>
      </c>
      <c r="AQ3154" t="s">
        <v>88</v>
      </c>
      <c r="AR3154" t="s">
        <v>124</v>
      </c>
      <c r="AS3154" t="s"/>
      <c r="AT3154" t="s">
        <v>90</v>
      </c>
      <c r="AU3154" t="s"/>
      <c r="AV3154" t="s"/>
      <c r="AW3154" t="s"/>
      <c r="AX3154" t="s"/>
      <c r="AY3154" t="n">
        <v>2312000</v>
      </c>
      <c r="AZ3154" t="s">
        <v>838</v>
      </c>
      <c r="BA3154" t="s"/>
      <c r="BB3154" t="n">
        <v>57923</v>
      </c>
      <c r="BC3154" t="n">
        <v>53.540897138469</v>
      </c>
      <c r="BD3154" t="n">
        <v>53.540897138469</v>
      </c>
      <c r="BE3154" t="s"/>
      <c r="BF3154" t="s"/>
      <c r="BG3154" t="s"/>
      <c r="BH3154" t="s"/>
      <c r="BI3154" t="s"/>
      <c r="BJ3154" t="s"/>
      <c r="BK3154" t="s"/>
      <c r="BL3154" t="s"/>
      <c r="BM3154" t="s"/>
      <c r="BN3154" t="s"/>
      <c r="BO3154" t="s"/>
      <c r="BP3154" t="s"/>
      <c r="BQ3154" t="s"/>
      <c r="BR3154" t="s">
        <v>92</v>
      </c>
    </row>
    <row r="3155" spans="1:70">
      <c r="A3155" t="s">
        <v>70</v>
      </c>
      <c r="B3155" t="s">
        <v>71</v>
      </c>
      <c r="C3155" t="s">
        <v>72</v>
      </c>
      <c r="D3155" t="n">
        <v>2</v>
      </c>
      <c r="E3155" t="s">
        <v>837</v>
      </c>
      <c r="F3155" t="n">
        <v>-1</v>
      </c>
      <c r="G3155" t="s">
        <v>74</v>
      </c>
      <c r="H3155" t="s">
        <v>75</v>
      </c>
      <c r="I3155" t="s"/>
      <c r="J3155" t="s">
        <v>74</v>
      </c>
      <c r="K3155" t="n">
        <v>174</v>
      </c>
      <c r="L3155" t="s">
        <v>76</v>
      </c>
      <c r="M3155" t="s"/>
      <c r="N3155" t="s">
        <v>844</v>
      </c>
      <c r="O3155" t="s">
        <v>78</v>
      </c>
      <c r="P3155" t="s">
        <v>837</v>
      </c>
      <c r="Q3155" t="s"/>
      <c r="R3155" t="s">
        <v>220</v>
      </c>
      <c r="S3155" t="s">
        <v>229</v>
      </c>
      <c r="T3155" t="s">
        <v>81</v>
      </c>
      <c r="U3155" t="s">
        <v>82</v>
      </c>
      <c r="V3155" t="s">
        <v>83</v>
      </c>
      <c r="W3155" t="s">
        <v>97</v>
      </c>
      <c r="X3155" t="s"/>
      <c r="Y3155" t="s">
        <v>85</v>
      </c>
      <c r="Z3155">
        <f>HYPERLINK("https://hotel-media.eclerx.com/savepage/tk_154685364130923_sr_273.html","info")</f>
        <v/>
      </c>
      <c r="AA3155" t="n">
        <v>-2312000</v>
      </c>
      <c r="AB3155" t="s"/>
      <c r="AC3155" t="s"/>
      <c r="AD3155" t="s">
        <v>86</v>
      </c>
      <c r="AE3155" t="s"/>
      <c r="AF3155" t="s"/>
      <c r="AG3155" t="s"/>
      <c r="AH3155" t="s"/>
      <c r="AI3155" t="s"/>
      <c r="AJ3155" t="s"/>
      <c r="AK3155" t="s">
        <v>87</v>
      </c>
      <c r="AL3155" t="s"/>
      <c r="AM3155" t="s"/>
      <c r="AN3155" t="s">
        <v>87</v>
      </c>
      <c r="AO3155" t="s"/>
      <c r="AP3155" t="n">
        <v>4</v>
      </c>
      <c r="AQ3155" t="s">
        <v>88</v>
      </c>
      <c r="AR3155" t="s">
        <v>89</v>
      </c>
      <c r="AS3155" t="s"/>
      <c r="AT3155" t="s">
        <v>90</v>
      </c>
      <c r="AU3155" t="s"/>
      <c r="AV3155" t="s"/>
      <c r="AW3155" t="s"/>
      <c r="AX3155" t="s"/>
      <c r="AY3155" t="n">
        <v>2312000</v>
      </c>
      <c r="AZ3155" t="s">
        <v>838</v>
      </c>
      <c r="BA3155" t="s"/>
      <c r="BB3155" t="n">
        <v>57923</v>
      </c>
      <c r="BC3155" t="n">
        <v>53.540897138469</v>
      </c>
      <c r="BD3155" t="n">
        <v>53.540897138469</v>
      </c>
      <c r="BE3155" t="s"/>
      <c r="BF3155" t="s"/>
      <c r="BG3155" t="s"/>
      <c r="BH3155" t="s"/>
      <c r="BI3155" t="s"/>
      <c r="BJ3155" t="s"/>
      <c r="BK3155" t="s"/>
      <c r="BL3155" t="s"/>
      <c r="BM3155" t="s"/>
      <c r="BN3155" t="s"/>
      <c r="BO3155" t="s"/>
      <c r="BP3155" t="s"/>
      <c r="BQ3155" t="s"/>
      <c r="BR3155" t="s">
        <v>92</v>
      </c>
    </row>
    <row r="3156" spans="1:70">
      <c r="A3156" t="s">
        <v>70</v>
      </c>
      <c r="B3156" t="s">
        <v>71</v>
      </c>
      <c r="C3156" t="s">
        <v>72</v>
      </c>
      <c r="D3156" t="n">
        <v>2</v>
      </c>
      <c r="E3156" t="s">
        <v>837</v>
      </c>
      <c r="F3156" t="n">
        <v>-1</v>
      </c>
      <c r="G3156" t="s">
        <v>74</v>
      </c>
      <c r="H3156" t="s">
        <v>75</v>
      </c>
      <c r="I3156" t="s"/>
      <c r="J3156" t="s">
        <v>74</v>
      </c>
      <c r="K3156" t="n">
        <v>224</v>
      </c>
      <c r="L3156" t="s">
        <v>76</v>
      </c>
      <c r="M3156" t="s"/>
      <c r="N3156" t="s">
        <v>845</v>
      </c>
      <c r="O3156" t="s">
        <v>78</v>
      </c>
      <c r="P3156" t="s">
        <v>837</v>
      </c>
      <c r="Q3156" t="s"/>
      <c r="R3156" t="s">
        <v>220</v>
      </c>
      <c r="S3156" t="s">
        <v>846</v>
      </c>
      <c r="T3156" t="s">
        <v>81</v>
      </c>
      <c r="U3156" t="s">
        <v>82</v>
      </c>
      <c r="V3156" t="s">
        <v>83</v>
      </c>
      <c r="W3156" t="s">
        <v>97</v>
      </c>
      <c r="X3156" t="s"/>
      <c r="Y3156" t="s">
        <v>85</v>
      </c>
      <c r="Z3156">
        <f>HYPERLINK("https://hotel-media.eclerx.com/savepage/tk_154685364130923_sr_273.html","info")</f>
        <v/>
      </c>
      <c r="AA3156" t="n">
        <v>-2312000</v>
      </c>
      <c r="AB3156" t="s"/>
      <c r="AC3156" t="s"/>
      <c r="AD3156" t="s">
        <v>86</v>
      </c>
      <c r="AE3156" t="s"/>
      <c r="AF3156" t="s"/>
      <c r="AG3156" t="s"/>
      <c r="AH3156" t="s"/>
      <c r="AI3156" t="s"/>
      <c r="AJ3156" t="s"/>
      <c r="AK3156" t="s">
        <v>87</v>
      </c>
      <c r="AL3156" t="s"/>
      <c r="AM3156" t="s"/>
      <c r="AN3156" t="s">
        <v>87</v>
      </c>
      <c r="AO3156" t="s"/>
      <c r="AP3156" t="n">
        <v>4</v>
      </c>
      <c r="AQ3156" t="s">
        <v>88</v>
      </c>
      <c r="AR3156" t="s">
        <v>89</v>
      </c>
      <c r="AS3156" t="s"/>
      <c r="AT3156" t="s">
        <v>90</v>
      </c>
      <c r="AU3156" t="s"/>
      <c r="AV3156" t="s"/>
      <c r="AW3156" t="s"/>
      <c r="AX3156" t="s"/>
      <c r="AY3156" t="n">
        <v>2312000</v>
      </c>
      <c r="AZ3156" t="s">
        <v>838</v>
      </c>
      <c r="BA3156" t="s"/>
      <c r="BB3156" t="n">
        <v>57923</v>
      </c>
      <c r="BC3156" t="n">
        <v>53.540897138469</v>
      </c>
      <c r="BD3156" t="n">
        <v>53.540897138469</v>
      </c>
      <c r="BE3156" t="s"/>
      <c r="BF3156" t="s"/>
      <c r="BG3156" t="s"/>
      <c r="BH3156" t="s"/>
      <c r="BI3156" t="s"/>
      <c r="BJ3156" t="s"/>
      <c r="BK3156" t="s"/>
      <c r="BL3156" t="s"/>
      <c r="BM3156" t="s"/>
      <c r="BN3156" t="s"/>
      <c r="BO3156" t="s"/>
      <c r="BP3156" t="s"/>
      <c r="BQ3156" t="s"/>
      <c r="BR3156" t="s">
        <v>92</v>
      </c>
    </row>
    <row r="3157" spans="1:70">
      <c r="A3157" t="s">
        <v>70</v>
      </c>
      <c r="B3157" t="s">
        <v>71</v>
      </c>
      <c r="C3157" t="s">
        <v>72</v>
      </c>
      <c r="D3157" t="n">
        <v>2</v>
      </c>
      <c r="E3157" t="s">
        <v>847</v>
      </c>
      <c r="F3157" t="n">
        <v>-1</v>
      </c>
      <c r="G3157" t="s">
        <v>74</v>
      </c>
      <c r="H3157" t="s">
        <v>75</v>
      </c>
      <c r="I3157" t="s"/>
      <c r="J3157" t="s">
        <v>74</v>
      </c>
      <c r="K3157" t="n">
        <v>101</v>
      </c>
      <c r="L3157" t="s">
        <v>76</v>
      </c>
      <c r="M3157" t="s"/>
      <c r="N3157" t="s">
        <v>125</v>
      </c>
      <c r="O3157" t="s">
        <v>78</v>
      </c>
      <c r="P3157" t="s">
        <v>847</v>
      </c>
      <c r="Q3157" t="s"/>
      <c r="R3157" t="s">
        <v>95</v>
      </c>
      <c r="S3157" t="s">
        <v>144</v>
      </c>
      <c r="T3157" t="s">
        <v>81</v>
      </c>
      <c r="U3157" t="s">
        <v>82</v>
      </c>
      <c r="V3157" t="s">
        <v>83</v>
      </c>
      <c r="W3157" t="s">
        <v>97</v>
      </c>
      <c r="X3157" t="s"/>
      <c r="Y3157" t="s">
        <v>85</v>
      </c>
      <c r="Z3157">
        <f>HYPERLINK("https://hotel-media.eclerx.com/savepage/tk_15468537341294065_sr_273.html","info")</f>
        <v/>
      </c>
      <c r="AA3157" t="n">
        <v>-2312001</v>
      </c>
      <c r="AB3157" t="s"/>
      <c r="AC3157" t="s"/>
      <c r="AD3157" t="s">
        <v>86</v>
      </c>
      <c r="AE3157" t="s"/>
      <c r="AF3157" t="s"/>
      <c r="AG3157" t="s"/>
      <c r="AH3157" t="s"/>
      <c r="AI3157" t="s"/>
      <c r="AJ3157" t="s"/>
      <c r="AK3157" t="s">
        <v>87</v>
      </c>
      <c r="AL3157" t="s"/>
      <c r="AM3157" t="s"/>
      <c r="AN3157" t="s">
        <v>87</v>
      </c>
      <c r="AO3157" t="s"/>
      <c r="AP3157" t="n">
        <v>44</v>
      </c>
      <c r="AQ3157" t="s">
        <v>88</v>
      </c>
      <c r="AR3157" t="s">
        <v>127</v>
      </c>
      <c r="AS3157" t="s"/>
      <c r="AT3157" t="s">
        <v>90</v>
      </c>
      <c r="AU3157" t="s"/>
      <c r="AV3157" t="s"/>
      <c r="AW3157" t="s"/>
      <c r="AX3157" t="s"/>
      <c r="AY3157" t="n">
        <v>2312001</v>
      </c>
      <c r="AZ3157" t="s">
        <v>848</v>
      </c>
      <c r="BA3157" t="s"/>
      <c r="BB3157" t="n">
        <v>28232</v>
      </c>
      <c r="BC3157" t="n">
        <v>53.572765</v>
      </c>
      <c r="BD3157" t="n">
        <v>53.572765</v>
      </c>
      <c r="BE3157" t="s"/>
      <c r="BF3157" t="s"/>
      <c r="BG3157" t="s"/>
      <c r="BH3157" t="s"/>
      <c r="BI3157" t="s"/>
      <c r="BJ3157" t="s"/>
      <c r="BK3157" t="s"/>
      <c r="BL3157" t="s"/>
      <c r="BM3157" t="s"/>
      <c r="BN3157" t="s"/>
      <c r="BO3157" t="s"/>
      <c r="BP3157" t="s"/>
      <c r="BQ3157" t="s"/>
      <c r="BR3157" t="s">
        <v>92</v>
      </c>
    </row>
    <row r="3158" spans="1:70">
      <c r="A3158" t="s">
        <v>70</v>
      </c>
      <c r="B3158" t="s">
        <v>71</v>
      </c>
      <c r="C3158" t="s">
        <v>72</v>
      </c>
      <c r="D3158" t="n">
        <v>2</v>
      </c>
      <c r="E3158" t="s">
        <v>847</v>
      </c>
      <c r="F3158" t="n">
        <v>-1</v>
      </c>
      <c r="G3158" t="s">
        <v>74</v>
      </c>
      <c r="H3158" t="s">
        <v>75</v>
      </c>
      <c r="I3158" t="s"/>
      <c r="J3158" t="s">
        <v>74</v>
      </c>
      <c r="K3158" t="n">
        <v>102</v>
      </c>
      <c r="L3158" t="s">
        <v>76</v>
      </c>
      <c r="M3158" t="s"/>
      <c r="N3158" t="s">
        <v>128</v>
      </c>
      <c r="O3158" t="s">
        <v>78</v>
      </c>
      <c r="P3158" t="s">
        <v>847</v>
      </c>
      <c r="Q3158" t="s"/>
      <c r="R3158" t="s">
        <v>95</v>
      </c>
      <c r="S3158" t="s">
        <v>145</v>
      </c>
      <c r="T3158" t="s">
        <v>81</v>
      </c>
      <c r="U3158" t="s">
        <v>82</v>
      </c>
      <c r="V3158" t="s">
        <v>83</v>
      </c>
      <c r="W3158" t="s">
        <v>97</v>
      </c>
      <c r="X3158" t="s"/>
      <c r="Y3158" t="s">
        <v>85</v>
      </c>
      <c r="Z3158">
        <f>HYPERLINK("https://hotel-media.eclerx.com/savepage/tk_15468537341294065_sr_273.html","info")</f>
        <v/>
      </c>
      <c r="AA3158" t="n">
        <v>-2312001</v>
      </c>
      <c r="AB3158" t="s"/>
      <c r="AC3158" t="s"/>
      <c r="AD3158" t="s">
        <v>86</v>
      </c>
      <c r="AE3158" t="s"/>
      <c r="AF3158" t="s"/>
      <c r="AG3158" t="s"/>
      <c r="AH3158" t="s"/>
      <c r="AI3158" t="s"/>
      <c r="AJ3158" t="s"/>
      <c r="AK3158" t="s">
        <v>87</v>
      </c>
      <c r="AL3158" t="s"/>
      <c r="AM3158" t="s"/>
      <c r="AN3158" t="s">
        <v>87</v>
      </c>
      <c r="AO3158" t="s"/>
      <c r="AP3158" t="n">
        <v>44</v>
      </c>
      <c r="AQ3158" t="s">
        <v>88</v>
      </c>
      <c r="AR3158" t="s">
        <v>141</v>
      </c>
      <c r="AS3158" t="s"/>
      <c r="AT3158" t="s">
        <v>90</v>
      </c>
      <c r="AU3158" t="s"/>
      <c r="AV3158" t="s"/>
      <c r="AW3158" t="s"/>
      <c r="AX3158" t="s"/>
      <c r="AY3158" t="n">
        <v>2312001</v>
      </c>
      <c r="AZ3158" t="s">
        <v>848</v>
      </c>
      <c r="BA3158" t="s"/>
      <c r="BB3158" t="n">
        <v>28232</v>
      </c>
      <c r="BC3158" t="n">
        <v>53.572765</v>
      </c>
      <c r="BD3158" t="n">
        <v>53.572765</v>
      </c>
      <c r="BE3158" t="s"/>
      <c r="BF3158" t="s"/>
      <c r="BG3158" t="s"/>
      <c r="BH3158" t="s"/>
      <c r="BI3158" t="s"/>
      <c r="BJ3158" t="s"/>
      <c r="BK3158" t="s"/>
      <c r="BL3158" t="s"/>
      <c r="BM3158" t="s"/>
      <c r="BN3158" t="s"/>
      <c r="BO3158" t="s"/>
      <c r="BP3158" t="s"/>
      <c r="BQ3158" t="s"/>
      <c r="BR3158" t="s">
        <v>92</v>
      </c>
    </row>
    <row r="3159" spans="1:70">
      <c r="A3159" t="s">
        <v>70</v>
      </c>
      <c r="B3159" t="s">
        <v>71</v>
      </c>
      <c r="C3159" t="s">
        <v>72</v>
      </c>
      <c r="D3159" t="n">
        <v>2</v>
      </c>
      <c r="E3159" t="s">
        <v>847</v>
      </c>
      <c r="F3159" t="n">
        <v>-1</v>
      </c>
      <c r="G3159" t="s">
        <v>74</v>
      </c>
      <c r="H3159" t="s">
        <v>75</v>
      </c>
      <c r="I3159" t="s"/>
      <c r="J3159" t="s">
        <v>74</v>
      </c>
      <c r="K3159" t="n">
        <v>102</v>
      </c>
      <c r="L3159" t="s">
        <v>76</v>
      </c>
      <c r="M3159" t="s"/>
      <c r="N3159" t="s">
        <v>329</v>
      </c>
      <c r="O3159" t="s">
        <v>78</v>
      </c>
      <c r="P3159" t="s">
        <v>847</v>
      </c>
      <c r="Q3159" t="s"/>
      <c r="R3159" t="s">
        <v>95</v>
      </c>
      <c r="S3159" t="s">
        <v>145</v>
      </c>
      <c r="T3159" t="s">
        <v>81</v>
      </c>
      <c r="U3159" t="s">
        <v>82</v>
      </c>
      <c r="V3159" t="s">
        <v>83</v>
      </c>
      <c r="W3159" t="s">
        <v>97</v>
      </c>
      <c r="X3159" t="s"/>
      <c r="Y3159" t="s">
        <v>85</v>
      </c>
      <c r="Z3159">
        <f>HYPERLINK("https://hotel-media.eclerx.com/savepage/tk_15468537341294065_sr_273.html","info")</f>
        <v/>
      </c>
      <c r="AA3159" t="n">
        <v>-2312001</v>
      </c>
      <c r="AB3159" t="s"/>
      <c r="AC3159" t="s"/>
      <c r="AD3159" t="s">
        <v>86</v>
      </c>
      <c r="AE3159" t="s"/>
      <c r="AF3159" t="s"/>
      <c r="AG3159" t="s"/>
      <c r="AH3159" t="s"/>
      <c r="AI3159" t="s"/>
      <c r="AJ3159" t="s"/>
      <c r="AK3159" t="s">
        <v>87</v>
      </c>
      <c r="AL3159" t="s"/>
      <c r="AM3159" t="s"/>
      <c r="AN3159" t="s">
        <v>87</v>
      </c>
      <c r="AO3159" t="s"/>
      <c r="AP3159" t="n">
        <v>44</v>
      </c>
      <c r="AQ3159" t="s">
        <v>88</v>
      </c>
      <c r="AR3159" t="s">
        <v>133</v>
      </c>
      <c r="AS3159" t="s"/>
      <c r="AT3159" t="s">
        <v>90</v>
      </c>
      <c r="AU3159" t="s"/>
      <c r="AV3159" t="s"/>
      <c r="AW3159" t="s"/>
      <c r="AX3159" t="s"/>
      <c r="AY3159" t="n">
        <v>2312001</v>
      </c>
      <c r="AZ3159" t="s">
        <v>848</v>
      </c>
      <c r="BA3159" t="s"/>
      <c r="BB3159" t="n">
        <v>28232</v>
      </c>
      <c r="BC3159" t="n">
        <v>53.572765</v>
      </c>
      <c r="BD3159" t="n">
        <v>53.572765</v>
      </c>
      <c r="BE3159" t="s"/>
      <c r="BF3159" t="s"/>
      <c r="BG3159" t="s"/>
      <c r="BH3159" t="s"/>
      <c r="BI3159" t="s"/>
      <c r="BJ3159" t="s"/>
      <c r="BK3159" t="s"/>
      <c r="BL3159" t="s"/>
      <c r="BM3159" t="s"/>
      <c r="BN3159" t="s"/>
      <c r="BO3159" t="s"/>
      <c r="BP3159" t="s"/>
      <c r="BQ3159" t="s"/>
      <c r="BR3159" t="s">
        <v>92</v>
      </c>
    </row>
    <row r="3160" spans="1:70">
      <c r="A3160" t="s">
        <v>70</v>
      </c>
      <c r="B3160" t="s">
        <v>71</v>
      </c>
      <c r="C3160" t="s">
        <v>72</v>
      </c>
      <c r="D3160" t="n">
        <v>2</v>
      </c>
      <c r="E3160" t="s">
        <v>847</v>
      </c>
      <c r="F3160" t="n">
        <v>-1</v>
      </c>
      <c r="G3160" t="s">
        <v>74</v>
      </c>
      <c r="H3160" t="s">
        <v>75</v>
      </c>
      <c r="I3160" t="s"/>
      <c r="J3160" t="s">
        <v>74</v>
      </c>
      <c r="K3160" t="n">
        <v>103</v>
      </c>
      <c r="L3160" t="s">
        <v>76</v>
      </c>
      <c r="M3160" t="s"/>
      <c r="N3160" t="s">
        <v>128</v>
      </c>
      <c r="O3160" t="s">
        <v>78</v>
      </c>
      <c r="P3160" t="s">
        <v>847</v>
      </c>
      <c r="Q3160" t="s"/>
      <c r="R3160" t="s">
        <v>95</v>
      </c>
      <c r="S3160" t="s">
        <v>147</v>
      </c>
      <c r="T3160" t="s">
        <v>81</v>
      </c>
      <c r="U3160" t="s">
        <v>82</v>
      </c>
      <c r="V3160" t="s">
        <v>83</v>
      </c>
      <c r="W3160" t="s">
        <v>97</v>
      </c>
      <c r="X3160" t="s"/>
      <c r="Y3160" t="s">
        <v>85</v>
      </c>
      <c r="Z3160">
        <f>HYPERLINK("https://hotel-media.eclerx.com/savepage/tk_15468537341294065_sr_273.html","info")</f>
        <v/>
      </c>
      <c r="AA3160" t="n">
        <v>-2312001</v>
      </c>
      <c r="AB3160" t="s"/>
      <c r="AC3160" t="s"/>
      <c r="AD3160" t="s">
        <v>86</v>
      </c>
      <c r="AE3160" t="s"/>
      <c r="AF3160" t="s"/>
      <c r="AG3160" t="s"/>
      <c r="AH3160" t="s"/>
      <c r="AI3160" t="s"/>
      <c r="AJ3160" t="s"/>
      <c r="AK3160" t="s">
        <v>87</v>
      </c>
      <c r="AL3160" t="s"/>
      <c r="AM3160" t="s"/>
      <c r="AN3160" t="s">
        <v>87</v>
      </c>
      <c r="AO3160" t="s"/>
      <c r="AP3160" t="n">
        <v>44</v>
      </c>
      <c r="AQ3160" t="s">
        <v>88</v>
      </c>
      <c r="AR3160" t="s">
        <v>119</v>
      </c>
      <c r="AS3160" t="s"/>
      <c r="AT3160" t="s">
        <v>90</v>
      </c>
      <c r="AU3160" t="s"/>
      <c r="AV3160" t="s"/>
      <c r="AW3160" t="s"/>
      <c r="AX3160" t="s"/>
      <c r="AY3160" t="n">
        <v>2312001</v>
      </c>
      <c r="AZ3160" t="s">
        <v>848</v>
      </c>
      <c r="BA3160" t="s"/>
      <c r="BB3160" t="n">
        <v>28232</v>
      </c>
      <c r="BC3160" t="n">
        <v>53.572765</v>
      </c>
      <c r="BD3160" t="n">
        <v>53.572765</v>
      </c>
      <c r="BE3160" t="s"/>
      <c r="BF3160" t="s"/>
      <c r="BG3160" t="s"/>
      <c r="BH3160" t="s"/>
      <c r="BI3160" t="s"/>
      <c r="BJ3160" t="s"/>
      <c r="BK3160" t="s"/>
      <c r="BL3160" t="s"/>
      <c r="BM3160" t="s"/>
      <c r="BN3160" t="s"/>
      <c r="BO3160" t="s"/>
      <c r="BP3160" t="s"/>
      <c r="BQ3160" t="s"/>
      <c r="BR3160" t="s">
        <v>92</v>
      </c>
    </row>
    <row r="3161" spans="1:70">
      <c r="A3161" t="s">
        <v>70</v>
      </c>
      <c r="B3161" t="s">
        <v>71</v>
      </c>
      <c r="C3161" t="s">
        <v>72</v>
      </c>
      <c r="D3161" t="n">
        <v>2</v>
      </c>
      <c r="E3161" t="s">
        <v>847</v>
      </c>
      <c r="F3161" t="n">
        <v>-1</v>
      </c>
      <c r="G3161" t="s">
        <v>74</v>
      </c>
      <c r="H3161" t="s">
        <v>75</v>
      </c>
      <c r="I3161" t="s"/>
      <c r="J3161" t="s">
        <v>74</v>
      </c>
      <c r="K3161" t="n">
        <v>105</v>
      </c>
      <c r="L3161" t="s">
        <v>76</v>
      </c>
      <c r="M3161" t="s"/>
      <c r="N3161" t="s">
        <v>128</v>
      </c>
      <c r="O3161" t="s">
        <v>78</v>
      </c>
      <c r="P3161" t="s">
        <v>847</v>
      </c>
      <c r="Q3161" t="s"/>
      <c r="R3161" t="s">
        <v>95</v>
      </c>
      <c r="S3161" t="s">
        <v>387</v>
      </c>
      <c r="T3161" t="s">
        <v>81</v>
      </c>
      <c r="U3161" t="s">
        <v>82</v>
      </c>
      <c r="V3161" t="s">
        <v>83</v>
      </c>
      <c r="W3161" t="s">
        <v>97</v>
      </c>
      <c r="X3161" t="s"/>
      <c r="Y3161" t="s">
        <v>85</v>
      </c>
      <c r="Z3161">
        <f>HYPERLINK("https://hotel-media.eclerx.com/savepage/tk_15468537341294065_sr_273.html","info")</f>
        <v/>
      </c>
      <c r="AA3161" t="n">
        <v>-2312001</v>
      </c>
      <c r="AB3161" t="s"/>
      <c r="AC3161" t="s"/>
      <c r="AD3161" t="s">
        <v>86</v>
      </c>
      <c r="AE3161" t="s"/>
      <c r="AF3161" t="s"/>
      <c r="AG3161" t="s"/>
      <c r="AH3161" t="s"/>
      <c r="AI3161" t="s"/>
      <c r="AJ3161" t="s"/>
      <c r="AK3161" t="s">
        <v>87</v>
      </c>
      <c r="AL3161" t="s"/>
      <c r="AM3161" t="s"/>
      <c r="AN3161" t="s">
        <v>87</v>
      </c>
      <c r="AO3161" t="s"/>
      <c r="AP3161" t="n">
        <v>44</v>
      </c>
      <c r="AQ3161" t="s">
        <v>88</v>
      </c>
      <c r="AR3161" t="s">
        <v>148</v>
      </c>
      <c r="AS3161" t="s"/>
      <c r="AT3161" t="s">
        <v>90</v>
      </c>
      <c r="AU3161" t="s"/>
      <c r="AV3161" t="s"/>
      <c r="AW3161" t="s"/>
      <c r="AX3161" t="s"/>
      <c r="AY3161" t="n">
        <v>2312001</v>
      </c>
      <c r="AZ3161" t="s">
        <v>848</v>
      </c>
      <c r="BA3161" t="s"/>
      <c r="BB3161" t="n">
        <v>28232</v>
      </c>
      <c r="BC3161" t="n">
        <v>53.572765</v>
      </c>
      <c r="BD3161" t="n">
        <v>53.572765</v>
      </c>
      <c r="BE3161" t="s"/>
      <c r="BF3161" t="s"/>
      <c r="BG3161" t="s"/>
      <c r="BH3161" t="s"/>
      <c r="BI3161" t="s"/>
      <c r="BJ3161" t="s"/>
      <c r="BK3161" t="s"/>
      <c r="BL3161" t="s"/>
      <c r="BM3161" t="s"/>
      <c r="BN3161" t="s"/>
      <c r="BO3161" t="s"/>
      <c r="BP3161" t="s"/>
      <c r="BQ3161" t="s"/>
      <c r="BR3161" t="s">
        <v>92</v>
      </c>
    </row>
    <row r="3162" spans="1:70">
      <c r="A3162" t="s">
        <v>70</v>
      </c>
      <c r="B3162" t="s">
        <v>71</v>
      </c>
      <c r="C3162" t="s">
        <v>72</v>
      </c>
      <c r="D3162" t="n">
        <v>2</v>
      </c>
      <c r="E3162" t="s">
        <v>847</v>
      </c>
      <c r="F3162" t="n">
        <v>-1</v>
      </c>
      <c r="G3162" t="s">
        <v>74</v>
      </c>
      <c r="H3162" t="s">
        <v>75</v>
      </c>
      <c r="I3162" t="s"/>
      <c r="J3162" t="s">
        <v>74</v>
      </c>
      <c r="K3162" t="n">
        <v>105</v>
      </c>
      <c r="L3162" t="s">
        <v>76</v>
      </c>
      <c r="M3162" t="s"/>
      <c r="N3162" t="s">
        <v>128</v>
      </c>
      <c r="O3162" t="s">
        <v>78</v>
      </c>
      <c r="P3162" t="s">
        <v>847</v>
      </c>
      <c r="Q3162" t="s"/>
      <c r="R3162" t="s">
        <v>95</v>
      </c>
      <c r="S3162" t="s">
        <v>387</v>
      </c>
      <c r="T3162" t="s">
        <v>81</v>
      </c>
      <c r="U3162" t="s">
        <v>82</v>
      </c>
      <c r="V3162" t="s">
        <v>83</v>
      </c>
      <c r="W3162" t="s">
        <v>97</v>
      </c>
      <c r="X3162" t="s"/>
      <c r="Y3162" t="s">
        <v>85</v>
      </c>
      <c r="Z3162">
        <f>HYPERLINK("https://hotel-media.eclerx.com/savepage/tk_15468537341294065_sr_273.html","info")</f>
        <v/>
      </c>
      <c r="AA3162" t="n">
        <v>-2312001</v>
      </c>
      <c r="AB3162" t="s"/>
      <c r="AC3162" t="s"/>
      <c r="AD3162" t="s">
        <v>86</v>
      </c>
      <c r="AE3162" t="s"/>
      <c r="AF3162" t="s"/>
      <c r="AG3162" t="s"/>
      <c r="AH3162" t="s"/>
      <c r="AI3162" t="s"/>
      <c r="AJ3162" t="s"/>
      <c r="AK3162" t="s">
        <v>87</v>
      </c>
      <c r="AL3162" t="s"/>
      <c r="AM3162" t="s"/>
      <c r="AN3162" t="s">
        <v>87</v>
      </c>
      <c r="AO3162" t="s"/>
      <c r="AP3162" t="n">
        <v>44</v>
      </c>
      <c r="AQ3162" t="s">
        <v>88</v>
      </c>
      <c r="AR3162" t="s">
        <v>121</v>
      </c>
      <c r="AS3162" t="s"/>
      <c r="AT3162" t="s">
        <v>90</v>
      </c>
      <c r="AU3162" t="s"/>
      <c r="AV3162" t="s"/>
      <c r="AW3162" t="s"/>
      <c r="AX3162" t="s"/>
      <c r="AY3162" t="n">
        <v>2312001</v>
      </c>
      <c r="AZ3162" t="s">
        <v>848</v>
      </c>
      <c r="BA3162" t="s"/>
      <c r="BB3162" t="n">
        <v>28232</v>
      </c>
      <c r="BC3162" t="n">
        <v>53.572765</v>
      </c>
      <c r="BD3162" t="n">
        <v>53.572765</v>
      </c>
      <c r="BE3162" t="s"/>
      <c r="BF3162" t="s"/>
      <c r="BG3162" t="s"/>
      <c r="BH3162" t="s"/>
      <c r="BI3162" t="s"/>
      <c r="BJ3162" t="s"/>
      <c r="BK3162" t="s"/>
      <c r="BL3162" t="s"/>
      <c r="BM3162" t="s"/>
      <c r="BN3162" t="s"/>
      <c r="BO3162" t="s"/>
      <c r="BP3162" t="s"/>
      <c r="BQ3162" t="s"/>
      <c r="BR3162" t="s">
        <v>92</v>
      </c>
    </row>
    <row r="3163" spans="1:70">
      <c r="A3163" t="s">
        <v>70</v>
      </c>
      <c r="B3163" t="s">
        <v>71</v>
      </c>
      <c r="C3163" t="s">
        <v>72</v>
      </c>
      <c r="D3163" t="n">
        <v>2</v>
      </c>
      <c r="E3163" t="s">
        <v>847</v>
      </c>
      <c r="F3163" t="n">
        <v>-1</v>
      </c>
      <c r="G3163" t="s">
        <v>74</v>
      </c>
      <c r="H3163" t="s">
        <v>75</v>
      </c>
      <c r="I3163" t="s"/>
      <c r="J3163" t="s">
        <v>74</v>
      </c>
      <c r="K3163" t="n">
        <v>114</v>
      </c>
      <c r="L3163" t="s">
        <v>76</v>
      </c>
      <c r="M3163" t="s"/>
      <c r="N3163" t="s">
        <v>134</v>
      </c>
      <c r="O3163" t="s">
        <v>78</v>
      </c>
      <c r="P3163" t="s">
        <v>847</v>
      </c>
      <c r="Q3163" t="s"/>
      <c r="R3163" t="s">
        <v>95</v>
      </c>
      <c r="S3163" t="s">
        <v>223</v>
      </c>
      <c r="T3163" t="s">
        <v>81</v>
      </c>
      <c r="U3163" t="s">
        <v>82</v>
      </c>
      <c r="V3163" t="s">
        <v>83</v>
      </c>
      <c r="W3163" t="s">
        <v>84</v>
      </c>
      <c r="X3163" t="s"/>
      <c r="Y3163" t="s">
        <v>85</v>
      </c>
      <c r="Z3163">
        <f>HYPERLINK("https://hotel-media.eclerx.com/savepage/tk_15468537341294065_sr_273.html","info")</f>
        <v/>
      </c>
      <c r="AA3163" t="n">
        <v>-2312001</v>
      </c>
      <c r="AB3163" t="s"/>
      <c r="AC3163" t="s"/>
      <c r="AD3163" t="s">
        <v>86</v>
      </c>
      <c r="AE3163" t="s"/>
      <c r="AF3163" t="s"/>
      <c r="AG3163" t="s"/>
      <c r="AH3163" t="s"/>
      <c r="AI3163" t="s"/>
      <c r="AJ3163" t="s"/>
      <c r="AK3163" t="s">
        <v>87</v>
      </c>
      <c r="AL3163" t="s"/>
      <c r="AM3163" t="s"/>
      <c r="AN3163" t="s">
        <v>87</v>
      </c>
      <c r="AO3163" t="s"/>
      <c r="AP3163" t="n">
        <v>44</v>
      </c>
      <c r="AQ3163" t="s">
        <v>88</v>
      </c>
      <c r="AR3163" t="s">
        <v>133</v>
      </c>
      <c r="AS3163" t="s"/>
      <c r="AT3163" t="s">
        <v>90</v>
      </c>
      <c r="AU3163" t="s"/>
      <c r="AV3163" t="s"/>
      <c r="AW3163" t="s"/>
      <c r="AX3163" t="s"/>
      <c r="AY3163" t="n">
        <v>2312001</v>
      </c>
      <c r="AZ3163" t="s">
        <v>848</v>
      </c>
      <c r="BA3163" t="s"/>
      <c r="BB3163" t="n">
        <v>28232</v>
      </c>
      <c r="BC3163" t="n">
        <v>53.572765</v>
      </c>
      <c r="BD3163" t="n">
        <v>53.572765</v>
      </c>
      <c r="BE3163" t="s"/>
      <c r="BF3163" t="s"/>
      <c r="BG3163" t="s"/>
      <c r="BH3163" t="s"/>
      <c r="BI3163" t="s"/>
      <c r="BJ3163" t="s"/>
      <c r="BK3163" t="s"/>
      <c r="BL3163" t="s"/>
      <c r="BM3163" t="s"/>
      <c r="BN3163" t="s"/>
      <c r="BO3163" t="s"/>
      <c r="BP3163" t="s"/>
      <c r="BQ3163" t="s"/>
      <c r="BR3163" t="s">
        <v>92</v>
      </c>
    </row>
    <row r="3164" spans="1:70">
      <c r="A3164" t="s">
        <v>70</v>
      </c>
      <c r="B3164" t="s">
        <v>71</v>
      </c>
      <c r="C3164" t="s">
        <v>72</v>
      </c>
      <c r="D3164" t="n">
        <v>2</v>
      </c>
      <c r="E3164" t="s">
        <v>847</v>
      </c>
      <c r="F3164" t="n">
        <v>-1</v>
      </c>
      <c r="G3164" t="s">
        <v>74</v>
      </c>
      <c r="H3164" t="s">
        <v>75</v>
      </c>
      <c r="I3164" t="s"/>
      <c r="J3164" t="s">
        <v>74</v>
      </c>
      <c r="K3164" t="n">
        <v>118</v>
      </c>
      <c r="L3164" t="s">
        <v>76</v>
      </c>
      <c r="M3164" t="s"/>
      <c r="N3164" t="s">
        <v>849</v>
      </c>
      <c r="O3164" t="s">
        <v>78</v>
      </c>
      <c r="P3164" t="s">
        <v>847</v>
      </c>
      <c r="Q3164" t="s"/>
      <c r="R3164" t="s">
        <v>95</v>
      </c>
      <c r="S3164" t="s">
        <v>462</v>
      </c>
      <c r="T3164" t="s">
        <v>81</v>
      </c>
      <c r="U3164" t="s">
        <v>82</v>
      </c>
      <c r="V3164" t="s">
        <v>83</v>
      </c>
      <c r="W3164" t="s">
        <v>97</v>
      </c>
      <c r="X3164" t="s"/>
      <c r="Y3164" t="s">
        <v>85</v>
      </c>
      <c r="Z3164">
        <f>HYPERLINK("https://hotel-media.eclerx.com/savepage/tk_15468537341294065_sr_273.html","info")</f>
        <v/>
      </c>
      <c r="AA3164" t="n">
        <v>-2312001</v>
      </c>
      <c r="AB3164" t="s"/>
      <c r="AC3164" t="s"/>
      <c r="AD3164" t="s">
        <v>86</v>
      </c>
      <c r="AE3164" t="s"/>
      <c r="AF3164" t="s"/>
      <c r="AG3164" t="s"/>
      <c r="AH3164" t="s"/>
      <c r="AI3164" t="s"/>
      <c r="AJ3164" t="s"/>
      <c r="AK3164" t="s">
        <v>87</v>
      </c>
      <c r="AL3164" t="s"/>
      <c r="AM3164" t="s"/>
      <c r="AN3164" t="s">
        <v>87</v>
      </c>
      <c r="AO3164" t="s"/>
      <c r="AP3164" t="n">
        <v>44</v>
      </c>
      <c r="AQ3164" t="s">
        <v>88</v>
      </c>
      <c r="AR3164" t="s">
        <v>141</v>
      </c>
      <c r="AS3164" t="s"/>
      <c r="AT3164" t="s">
        <v>90</v>
      </c>
      <c r="AU3164" t="s"/>
      <c r="AV3164" t="s"/>
      <c r="AW3164" t="s"/>
      <c r="AX3164" t="s"/>
      <c r="AY3164" t="n">
        <v>2312001</v>
      </c>
      <c r="AZ3164" t="s">
        <v>848</v>
      </c>
      <c r="BA3164" t="s"/>
      <c r="BB3164" t="n">
        <v>28232</v>
      </c>
      <c r="BC3164" t="n">
        <v>53.572765</v>
      </c>
      <c r="BD3164" t="n">
        <v>53.572765</v>
      </c>
      <c r="BE3164" t="s"/>
      <c r="BF3164" t="s"/>
      <c r="BG3164" t="s"/>
      <c r="BH3164" t="s"/>
      <c r="BI3164" t="s"/>
      <c r="BJ3164" t="s"/>
      <c r="BK3164" t="s"/>
      <c r="BL3164" t="s"/>
      <c r="BM3164" t="s"/>
      <c r="BN3164" t="s"/>
      <c r="BO3164" t="s"/>
      <c r="BP3164" t="s"/>
      <c r="BQ3164" t="s"/>
      <c r="BR3164" t="s">
        <v>92</v>
      </c>
    </row>
    <row r="3165" spans="1:70">
      <c r="A3165" t="s">
        <v>70</v>
      </c>
      <c r="B3165" t="s">
        <v>71</v>
      </c>
      <c r="C3165" t="s">
        <v>72</v>
      </c>
      <c r="D3165" t="n">
        <v>2</v>
      </c>
      <c r="E3165" t="s">
        <v>847</v>
      </c>
      <c r="F3165" t="n">
        <v>-1</v>
      </c>
      <c r="G3165" t="s">
        <v>74</v>
      </c>
      <c r="H3165" t="s">
        <v>75</v>
      </c>
      <c r="I3165" t="s"/>
      <c r="J3165" t="s">
        <v>74</v>
      </c>
      <c r="K3165" t="n">
        <v>120</v>
      </c>
      <c r="L3165" t="s">
        <v>76</v>
      </c>
      <c r="M3165" t="s"/>
      <c r="N3165" t="s">
        <v>636</v>
      </c>
      <c r="O3165" t="s">
        <v>78</v>
      </c>
      <c r="P3165" t="s">
        <v>847</v>
      </c>
      <c r="Q3165" t="s"/>
      <c r="R3165" t="s">
        <v>95</v>
      </c>
      <c r="S3165" t="s">
        <v>313</v>
      </c>
      <c r="T3165" t="s">
        <v>81</v>
      </c>
      <c r="U3165" t="s">
        <v>82</v>
      </c>
      <c r="V3165" t="s">
        <v>83</v>
      </c>
      <c r="W3165" t="s">
        <v>84</v>
      </c>
      <c r="X3165" t="s"/>
      <c r="Y3165" t="s">
        <v>85</v>
      </c>
      <c r="Z3165">
        <f>HYPERLINK("https://hotel-media.eclerx.com/savepage/tk_15468537341294065_sr_273.html","info")</f>
        <v/>
      </c>
      <c r="AA3165" t="n">
        <v>-2312001</v>
      </c>
      <c r="AB3165" t="s"/>
      <c r="AC3165" t="s"/>
      <c r="AD3165" t="s">
        <v>86</v>
      </c>
      <c r="AE3165" t="s"/>
      <c r="AF3165" t="s"/>
      <c r="AG3165" t="s"/>
      <c r="AH3165" t="s"/>
      <c r="AI3165" t="s"/>
      <c r="AJ3165" t="s"/>
      <c r="AK3165" t="s">
        <v>87</v>
      </c>
      <c r="AL3165" t="s"/>
      <c r="AM3165" t="s"/>
      <c r="AN3165" t="s">
        <v>87</v>
      </c>
      <c r="AO3165" t="s"/>
      <c r="AP3165" t="n">
        <v>44</v>
      </c>
      <c r="AQ3165" t="s">
        <v>88</v>
      </c>
      <c r="AR3165" t="s">
        <v>121</v>
      </c>
      <c r="AS3165" t="s"/>
      <c r="AT3165" t="s">
        <v>90</v>
      </c>
      <c r="AU3165" t="s"/>
      <c r="AV3165" t="s"/>
      <c r="AW3165" t="s"/>
      <c r="AX3165" t="s"/>
      <c r="AY3165" t="n">
        <v>2312001</v>
      </c>
      <c r="AZ3165" t="s">
        <v>848</v>
      </c>
      <c r="BA3165" t="s"/>
      <c r="BB3165" t="n">
        <v>28232</v>
      </c>
      <c r="BC3165" t="n">
        <v>53.572765</v>
      </c>
      <c r="BD3165" t="n">
        <v>53.572765</v>
      </c>
      <c r="BE3165" t="s"/>
      <c r="BF3165" t="s"/>
      <c r="BG3165" t="s"/>
      <c r="BH3165" t="s"/>
      <c r="BI3165" t="s"/>
      <c r="BJ3165" t="s"/>
      <c r="BK3165" t="s"/>
      <c r="BL3165" t="s"/>
      <c r="BM3165" t="s"/>
      <c r="BN3165" t="s"/>
      <c r="BO3165" t="s"/>
      <c r="BP3165" t="s"/>
      <c r="BQ3165" t="s"/>
      <c r="BR3165" t="s">
        <v>92</v>
      </c>
    </row>
    <row r="3166" spans="1:70">
      <c r="A3166" t="s">
        <v>70</v>
      </c>
      <c r="B3166" t="s">
        <v>71</v>
      </c>
      <c r="C3166" t="s">
        <v>72</v>
      </c>
      <c r="D3166" t="n">
        <v>2</v>
      </c>
      <c r="E3166" t="s">
        <v>847</v>
      </c>
      <c r="F3166" t="n">
        <v>-1</v>
      </c>
      <c r="G3166" t="s">
        <v>74</v>
      </c>
      <c r="H3166" t="s">
        <v>75</v>
      </c>
      <c r="I3166" t="s"/>
      <c r="J3166" t="s">
        <v>74</v>
      </c>
      <c r="K3166" t="n">
        <v>122</v>
      </c>
      <c r="L3166" t="s">
        <v>76</v>
      </c>
      <c r="M3166" t="s"/>
      <c r="N3166" t="s">
        <v>850</v>
      </c>
      <c r="O3166" t="s">
        <v>78</v>
      </c>
      <c r="P3166" t="s">
        <v>847</v>
      </c>
      <c r="Q3166" t="s"/>
      <c r="R3166" t="s">
        <v>95</v>
      </c>
      <c r="S3166" t="s">
        <v>256</v>
      </c>
      <c r="T3166" t="s">
        <v>81</v>
      </c>
      <c r="U3166" t="s">
        <v>82</v>
      </c>
      <c r="V3166" t="s">
        <v>83</v>
      </c>
      <c r="W3166" t="s">
        <v>84</v>
      </c>
      <c r="X3166" t="s"/>
      <c r="Y3166" t="s">
        <v>85</v>
      </c>
      <c r="Z3166">
        <f>HYPERLINK("https://hotel-media.eclerx.com/savepage/tk_15468537341294065_sr_273.html","info")</f>
        <v/>
      </c>
      <c r="AA3166" t="n">
        <v>-2312001</v>
      </c>
      <c r="AB3166" t="s"/>
      <c r="AC3166" t="s"/>
      <c r="AD3166" t="s">
        <v>86</v>
      </c>
      <c r="AE3166" t="s"/>
      <c r="AF3166" t="s"/>
      <c r="AG3166" t="s"/>
      <c r="AH3166" t="s"/>
      <c r="AI3166" t="s"/>
      <c r="AJ3166" t="s"/>
      <c r="AK3166" t="s">
        <v>87</v>
      </c>
      <c r="AL3166" t="s"/>
      <c r="AM3166" t="s"/>
      <c r="AN3166" t="s">
        <v>87</v>
      </c>
      <c r="AO3166" t="s"/>
      <c r="AP3166" t="n">
        <v>44</v>
      </c>
      <c r="AQ3166" t="s">
        <v>88</v>
      </c>
      <c r="AR3166" t="s">
        <v>123</v>
      </c>
      <c r="AS3166" t="s"/>
      <c r="AT3166" t="s">
        <v>90</v>
      </c>
      <c r="AU3166" t="s"/>
      <c r="AV3166" t="s"/>
      <c r="AW3166" t="s"/>
      <c r="AX3166" t="s"/>
      <c r="AY3166" t="n">
        <v>2312001</v>
      </c>
      <c r="AZ3166" t="s">
        <v>848</v>
      </c>
      <c r="BA3166" t="s"/>
      <c r="BB3166" t="n">
        <v>28232</v>
      </c>
      <c r="BC3166" t="n">
        <v>53.572765</v>
      </c>
      <c r="BD3166" t="n">
        <v>53.572765</v>
      </c>
      <c r="BE3166" t="s"/>
      <c r="BF3166" t="s"/>
      <c r="BG3166" t="s"/>
      <c r="BH3166" t="s"/>
      <c r="BI3166" t="s"/>
      <c r="BJ3166" t="s"/>
      <c r="BK3166" t="s"/>
      <c r="BL3166" t="s"/>
      <c r="BM3166" t="s"/>
      <c r="BN3166" t="s"/>
      <c r="BO3166" t="s"/>
      <c r="BP3166" t="s"/>
      <c r="BQ3166" t="s"/>
      <c r="BR3166" t="s">
        <v>92</v>
      </c>
    </row>
    <row r="3167" spans="1:70">
      <c r="A3167" t="s">
        <v>70</v>
      </c>
      <c r="B3167" t="s">
        <v>71</v>
      </c>
      <c r="C3167" t="s">
        <v>72</v>
      </c>
      <c r="D3167" t="n">
        <v>2</v>
      </c>
      <c r="E3167" t="s">
        <v>847</v>
      </c>
      <c r="F3167" t="n">
        <v>-1</v>
      </c>
      <c r="G3167" t="s">
        <v>74</v>
      </c>
      <c r="H3167" t="s">
        <v>75</v>
      </c>
      <c r="I3167" t="s"/>
      <c r="J3167" t="s">
        <v>74</v>
      </c>
      <c r="K3167" t="n">
        <v>122</v>
      </c>
      <c r="L3167" t="s">
        <v>76</v>
      </c>
      <c r="M3167" t="s"/>
      <c r="N3167" t="s">
        <v>285</v>
      </c>
      <c r="O3167" t="s">
        <v>78</v>
      </c>
      <c r="P3167" t="s">
        <v>847</v>
      </c>
      <c r="Q3167" t="s"/>
      <c r="R3167" t="s">
        <v>95</v>
      </c>
      <c r="S3167" t="s">
        <v>256</v>
      </c>
      <c r="T3167" t="s">
        <v>81</v>
      </c>
      <c r="U3167" t="s">
        <v>82</v>
      </c>
      <c r="V3167" t="s">
        <v>83</v>
      </c>
      <c r="W3167" t="s">
        <v>97</v>
      </c>
      <c r="X3167" t="s"/>
      <c r="Y3167" t="s">
        <v>85</v>
      </c>
      <c r="Z3167">
        <f>HYPERLINK("https://hotel-media.eclerx.com/savepage/tk_15468537341294065_sr_273.html","info")</f>
        <v/>
      </c>
      <c r="AA3167" t="n">
        <v>-2312001</v>
      </c>
      <c r="AB3167" t="s"/>
      <c r="AC3167" t="s"/>
      <c r="AD3167" t="s">
        <v>86</v>
      </c>
      <c r="AE3167" t="s"/>
      <c r="AF3167" t="s"/>
      <c r="AG3167" t="s"/>
      <c r="AH3167" t="s"/>
      <c r="AI3167" t="s"/>
      <c r="AJ3167" t="s"/>
      <c r="AK3167" t="s">
        <v>87</v>
      </c>
      <c r="AL3167" t="s"/>
      <c r="AM3167" t="s"/>
      <c r="AN3167" t="s">
        <v>87</v>
      </c>
      <c r="AO3167" t="s"/>
      <c r="AP3167" t="n">
        <v>44</v>
      </c>
      <c r="AQ3167" t="s">
        <v>88</v>
      </c>
      <c r="AR3167" t="s">
        <v>121</v>
      </c>
      <c r="AS3167" t="s"/>
      <c r="AT3167" t="s">
        <v>90</v>
      </c>
      <c r="AU3167" t="s"/>
      <c r="AV3167" t="s"/>
      <c r="AW3167" t="s"/>
      <c r="AX3167" t="s"/>
      <c r="AY3167" t="n">
        <v>2312001</v>
      </c>
      <c r="AZ3167" t="s">
        <v>848</v>
      </c>
      <c r="BA3167" t="s"/>
      <c r="BB3167" t="n">
        <v>28232</v>
      </c>
      <c r="BC3167" t="n">
        <v>53.572765</v>
      </c>
      <c r="BD3167" t="n">
        <v>53.572765</v>
      </c>
      <c r="BE3167" t="s"/>
      <c r="BF3167" t="s"/>
      <c r="BG3167" t="s"/>
      <c r="BH3167" t="s"/>
      <c r="BI3167" t="s"/>
      <c r="BJ3167" t="s"/>
      <c r="BK3167" t="s"/>
      <c r="BL3167" t="s"/>
      <c r="BM3167" t="s"/>
      <c r="BN3167" t="s"/>
      <c r="BO3167" t="s"/>
      <c r="BP3167" t="s"/>
      <c r="BQ3167" t="s"/>
      <c r="BR3167" t="s">
        <v>92</v>
      </c>
    </row>
    <row r="3168" spans="1:70">
      <c r="A3168" t="s">
        <v>70</v>
      </c>
      <c r="B3168" t="s">
        <v>71</v>
      </c>
      <c r="C3168" t="s">
        <v>72</v>
      </c>
      <c r="D3168" t="n">
        <v>2</v>
      </c>
      <c r="E3168" t="s">
        <v>851</v>
      </c>
      <c r="F3168" t="n">
        <v>-1</v>
      </c>
      <c r="G3168" t="s">
        <v>74</v>
      </c>
      <c r="H3168" t="s">
        <v>75</v>
      </c>
      <c r="I3168" t="s"/>
      <c r="J3168" t="s">
        <v>74</v>
      </c>
      <c r="K3168" t="n">
        <v>108</v>
      </c>
      <c r="L3168" t="s">
        <v>76</v>
      </c>
      <c r="M3168" t="s"/>
      <c r="N3168" t="s">
        <v>852</v>
      </c>
      <c r="O3168" t="s">
        <v>78</v>
      </c>
      <c r="P3168" t="s">
        <v>851</v>
      </c>
      <c r="Q3168" t="s"/>
      <c r="R3168" t="s">
        <v>95</v>
      </c>
      <c r="S3168" t="s">
        <v>644</v>
      </c>
      <c r="T3168" t="s">
        <v>81</v>
      </c>
      <c r="U3168" t="s">
        <v>82</v>
      </c>
      <c r="V3168" t="s">
        <v>83</v>
      </c>
      <c r="W3168" t="s">
        <v>84</v>
      </c>
      <c r="X3168" t="s"/>
      <c r="Y3168" t="s">
        <v>85</v>
      </c>
      <c r="Z3168">
        <f>HYPERLINK("https://hotel-media.eclerx.com/savepage/tk_15468537999700127_sr_273.html","info")</f>
        <v/>
      </c>
      <c r="AA3168" t="n">
        <v>-10087205</v>
      </c>
      <c r="AB3168" t="s"/>
      <c r="AC3168" t="s"/>
      <c r="AD3168" t="s">
        <v>86</v>
      </c>
      <c r="AE3168" t="s"/>
      <c r="AF3168" t="s"/>
      <c r="AG3168" t="s"/>
      <c r="AH3168" t="s"/>
      <c r="AI3168" t="s"/>
      <c r="AJ3168" t="s"/>
      <c r="AK3168" t="s">
        <v>87</v>
      </c>
      <c r="AL3168" t="s"/>
      <c r="AM3168" t="s"/>
      <c r="AN3168" t="s">
        <v>87</v>
      </c>
      <c r="AO3168" t="s"/>
      <c r="AP3168" t="n">
        <v>71</v>
      </c>
      <c r="AQ3168" t="s">
        <v>88</v>
      </c>
      <c r="AR3168" t="s">
        <v>121</v>
      </c>
      <c r="AS3168" t="s"/>
      <c r="AT3168" t="s">
        <v>90</v>
      </c>
      <c r="AU3168" t="s"/>
      <c r="AV3168" t="s"/>
      <c r="AW3168" t="s"/>
      <c r="AX3168" t="s"/>
      <c r="AY3168" t="n">
        <v>10087205</v>
      </c>
      <c r="AZ3168" t="s">
        <v>853</v>
      </c>
      <c r="BA3168" t="s"/>
      <c r="BB3168" t="n">
        <v>206069</v>
      </c>
      <c r="BC3168" t="s"/>
      <c r="BD3168" t="s"/>
      <c r="BE3168" t="s"/>
      <c r="BF3168" t="s"/>
      <c r="BG3168" t="s"/>
      <c r="BH3168" t="s"/>
      <c r="BI3168" t="s"/>
      <c r="BJ3168" t="s"/>
      <c r="BK3168" t="s"/>
      <c r="BL3168" t="s"/>
      <c r="BM3168" t="s"/>
      <c r="BN3168" t="s"/>
      <c r="BO3168" t="s"/>
      <c r="BP3168" t="s"/>
      <c r="BQ3168" t="s"/>
      <c r="BR3168" t="s">
        <v>92</v>
      </c>
    </row>
    <row r="3169" spans="1:70">
      <c r="A3169" t="s">
        <v>70</v>
      </c>
      <c r="B3169" t="s">
        <v>71</v>
      </c>
      <c r="C3169" t="s">
        <v>72</v>
      </c>
      <c r="D3169" t="n">
        <v>2</v>
      </c>
      <c r="E3169" t="s">
        <v>854</v>
      </c>
      <c r="F3169" t="n">
        <v>-1</v>
      </c>
      <c r="G3169" t="s">
        <v>74</v>
      </c>
      <c r="H3169" t="s">
        <v>75</v>
      </c>
      <c r="I3169" t="s"/>
      <c r="J3169" t="s">
        <v>74</v>
      </c>
      <c r="K3169" t="n">
        <v>113</v>
      </c>
      <c r="L3169" t="s">
        <v>76</v>
      </c>
      <c r="M3169" t="s"/>
      <c r="N3169" t="s">
        <v>128</v>
      </c>
      <c r="O3169" t="s">
        <v>78</v>
      </c>
      <c r="P3169" t="s">
        <v>854</v>
      </c>
      <c r="Q3169" t="s"/>
      <c r="R3169" t="s">
        <v>220</v>
      </c>
      <c r="S3169" t="s">
        <v>263</v>
      </c>
      <c r="T3169" t="s">
        <v>81</v>
      </c>
      <c r="U3169" t="s">
        <v>82</v>
      </c>
      <c r="V3169" t="s">
        <v>83</v>
      </c>
      <c r="W3169" t="s">
        <v>97</v>
      </c>
      <c r="X3169" t="s"/>
      <c r="Y3169" t="s">
        <v>85</v>
      </c>
      <c r="Z3169">
        <f>HYPERLINK("https://hotel-media.eclerx.com/savepage/tk_15468536681964607_sr_273.html","info")</f>
        <v/>
      </c>
      <c r="AA3169" t="n">
        <v>-2311986</v>
      </c>
      <c r="AB3169" t="s"/>
      <c r="AC3169" t="s"/>
      <c r="AD3169" t="s">
        <v>86</v>
      </c>
      <c r="AE3169" t="s"/>
      <c r="AF3169" t="s"/>
      <c r="AG3169" t="s"/>
      <c r="AH3169" t="s"/>
      <c r="AI3169" t="s"/>
      <c r="AJ3169" t="s"/>
      <c r="AK3169" t="s">
        <v>87</v>
      </c>
      <c r="AL3169" t="s"/>
      <c r="AM3169" t="s"/>
      <c r="AN3169" t="s">
        <v>87</v>
      </c>
      <c r="AO3169" t="s"/>
      <c r="AP3169" t="n">
        <v>17</v>
      </c>
      <c r="AQ3169" t="s">
        <v>88</v>
      </c>
      <c r="AR3169" t="s">
        <v>141</v>
      </c>
      <c r="AS3169" t="s"/>
      <c r="AT3169" t="s">
        <v>90</v>
      </c>
      <c r="AU3169" t="s"/>
      <c r="AV3169" t="s"/>
      <c r="AW3169" t="s"/>
      <c r="AX3169" t="s"/>
      <c r="AY3169" t="n">
        <v>2311986</v>
      </c>
      <c r="AZ3169" t="s">
        <v>855</v>
      </c>
      <c r="BA3169" t="s"/>
      <c r="BB3169" t="n">
        <v>96905</v>
      </c>
      <c r="BC3169" t="n">
        <v>53.556297782236</v>
      </c>
      <c r="BD3169" t="n">
        <v>53.556297782236</v>
      </c>
      <c r="BE3169" t="s"/>
      <c r="BF3169" t="s"/>
      <c r="BG3169" t="s"/>
      <c r="BH3169" t="s"/>
      <c r="BI3169" t="s"/>
      <c r="BJ3169" t="s"/>
      <c r="BK3169" t="s"/>
      <c r="BL3169" t="s"/>
      <c r="BM3169" t="s"/>
      <c r="BN3169" t="s"/>
      <c r="BO3169" t="s"/>
      <c r="BP3169" t="s"/>
      <c r="BQ3169" t="s"/>
      <c r="BR3169" t="s">
        <v>92</v>
      </c>
    </row>
    <row r="3170" spans="1:70">
      <c r="A3170" t="s">
        <v>70</v>
      </c>
      <c r="B3170" t="s">
        <v>71</v>
      </c>
      <c r="C3170" t="s">
        <v>72</v>
      </c>
      <c r="D3170" t="n">
        <v>2</v>
      </c>
      <c r="E3170" t="s">
        <v>854</v>
      </c>
      <c r="F3170" t="n">
        <v>-1</v>
      </c>
      <c r="G3170" t="s">
        <v>74</v>
      </c>
      <c r="H3170" t="s">
        <v>75</v>
      </c>
      <c r="I3170" t="s"/>
      <c r="J3170" t="s">
        <v>74</v>
      </c>
      <c r="K3170" t="n">
        <v>119</v>
      </c>
      <c r="L3170" t="s">
        <v>76</v>
      </c>
      <c r="M3170" t="s"/>
      <c r="N3170" t="s">
        <v>128</v>
      </c>
      <c r="O3170" t="s">
        <v>78</v>
      </c>
      <c r="P3170" t="s">
        <v>854</v>
      </c>
      <c r="Q3170" t="s"/>
      <c r="R3170" t="s">
        <v>220</v>
      </c>
      <c r="S3170" t="s">
        <v>204</v>
      </c>
      <c r="T3170" t="s">
        <v>81</v>
      </c>
      <c r="U3170" t="s">
        <v>82</v>
      </c>
      <c r="V3170" t="s">
        <v>83</v>
      </c>
      <c r="W3170" t="s">
        <v>97</v>
      </c>
      <c r="X3170" t="s"/>
      <c r="Y3170" t="s">
        <v>85</v>
      </c>
      <c r="Z3170">
        <f>HYPERLINK("https://hotel-media.eclerx.com/savepage/tk_15468536681964607_sr_273.html","info")</f>
        <v/>
      </c>
      <c r="AA3170" t="n">
        <v>-2311986</v>
      </c>
      <c r="AB3170" t="s"/>
      <c r="AC3170" t="s"/>
      <c r="AD3170" t="s">
        <v>86</v>
      </c>
      <c r="AE3170" t="s"/>
      <c r="AF3170" t="s"/>
      <c r="AG3170" t="s"/>
      <c r="AH3170" t="s"/>
      <c r="AI3170" t="s"/>
      <c r="AJ3170" t="s"/>
      <c r="AK3170" t="s">
        <v>87</v>
      </c>
      <c r="AL3170" t="s"/>
      <c r="AM3170" t="s"/>
      <c r="AN3170" t="s">
        <v>87</v>
      </c>
      <c r="AO3170" t="s"/>
      <c r="AP3170" t="n">
        <v>17</v>
      </c>
      <c r="AQ3170" t="s">
        <v>88</v>
      </c>
      <c r="AR3170" t="s">
        <v>450</v>
      </c>
      <c r="AS3170" t="s"/>
      <c r="AT3170" t="s">
        <v>90</v>
      </c>
      <c r="AU3170" t="s"/>
      <c r="AV3170" t="s"/>
      <c r="AW3170" t="s"/>
      <c r="AX3170" t="s"/>
      <c r="AY3170" t="n">
        <v>2311986</v>
      </c>
      <c r="AZ3170" t="s">
        <v>855</v>
      </c>
      <c r="BA3170" t="s"/>
      <c r="BB3170" t="n">
        <v>96905</v>
      </c>
      <c r="BC3170" t="n">
        <v>53.556297782236</v>
      </c>
      <c r="BD3170" t="n">
        <v>53.556297782236</v>
      </c>
      <c r="BE3170" t="s"/>
      <c r="BF3170" t="s"/>
      <c r="BG3170" t="s"/>
      <c r="BH3170" t="s"/>
      <c r="BI3170" t="s"/>
      <c r="BJ3170" t="s"/>
      <c r="BK3170" t="s"/>
      <c r="BL3170" t="s"/>
      <c r="BM3170" t="s"/>
      <c r="BN3170" t="s"/>
      <c r="BO3170" t="s"/>
      <c r="BP3170" t="s"/>
      <c r="BQ3170" t="s"/>
      <c r="BR3170" t="s">
        <v>92</v>
      </c>
    </row>
    <row r="3171" spans="1:70">
      <c r="A3171" t="s">
        <v>70</v>
      </c>
      <c r="B3171" t="s">
        <v>71</v>
      </c>
      <c r="C3171" t="s">
        <v>72</v>
      </c>
      <c r="D3171" t="n">
        <v>2</v>
      </c>
      <c r="E3171" t="s">
        <v>854</v>
      </c>
      <c r="F3171" t="n">
        <v>-1</v>
      </c>
      <c r="G3171" t="s">
        <v>74</v>
      </c>
      <c r="H3171" t="s">
        <v>75</v>
      </c>
      <c r="I3171" t="s"/>
      <c r="J3171" t="s">
        <v>74</v>
      </c>
      <c r="K3171" t="n">
        <v>125</v>
      </c>
      <c r="L3171" t="s">
        <v>76</v>
      </c>
      <c r="M3171" t="s"/>
      <c r="N3171" t="s">
        <v>856</v>
      </c>
      <c r="O3171" t="s">
        <v>78</v>
      </c>
      <c r="P3171" t="s">
        <v>854</v>
      </c>
      <c r="Q3171" t="s"/>
      <c r="R3171" t="s">
        <v>220</v>
      </c>
      <c r="S3171" t="s">
        <v>206</v>
      </c>
      <c r="T3171" t="s">
        <v>81</v>
      </c>
      <c r="U3171" t="s">
        <v>82</v>
      </c>
      <c r="V3171" t="s">
        <v>83</v>
      </c>
      <c r="W3171" t="s">
        <v>97</v>
      </c>
      <c r="X3171" t="s"/>
      <c r="Y3171" t="s">
        <v>85</v>
      </c>
      <c r="Z3171">
        <f>HYPERLINK("https://hotel-media.eclerx.com/savepage/tk_15468536681964607_sr_273.html","info")</f>
        <v/>
      </c>
      <c r="AA3171" t="n">
        <v>-2311986</v>
      </c>
      <c r="AB3171" t="s"/>
      <c r="AC3171" t="s"/>
      <c r="AD3171" t="s">
        <v>86</v>
      </c>
      <c r="AE3171" t="s"/>
      <c r="AF3171" t="s"/>
      <c r="AG3171" t="s"/>
      <c r="AH3171" t="s"/>
      <c r="AI3171" t="s"/>
      <c r="AJ3171" t="s"/>
      <c r="AK3171" t="s">
        <v>87</v>
      </c>
      <c r="AL3171" t="s"/>
      <c r="AM3171" t="s"/>
      <c r="AN3171" t="s">
        <v>87</v>
      </c>
      <c r="AO3171" t="s"/>
      <c r="AP3171" t="n">
        <v>17</v>
      </c>
      <c r="AQ3171" t="s">
        <v>88</v>
      </c>
      <c r="AR3171" t="s">
        <v>89</v>
      </c>
      <c r="AS3171" t="s"/>
      <c r="AT3171" t="s">
        <v>90</v>
      </c>
      <c r="AU3171" t="s"/>
      <c r="AV3171" t="s"/>
      <c r="AW3171" t="s"/>
      <c r="AX3171" t="s"/>
      <c r="AY3171" t="n">
        <v>2311986</v>
      </c>
      <c r="AZ3171" t="s">
        <v>855</v>
      </c>
      <c r="BA3171" t="s"/>
      <c r="BB3171" t="n">
        <v>96905</v>
      </c>
      <c r="BC3171" t="n">
        <v>53.556297782236</v>
      </c>
      <c r="BD3171" t="n">
        <v>53.556297782236</v>
      </c>
      <c r="BE3171" t="s"/>
      <c r="BF3171" t="s"/>
      <c r="BG3171" t="s"/>
      <c r="BH3171" t="s"/>
      <c r="BI3171" t="s"/>
      <c r="BJ3171" t="s"/>
      <c r="BK3171" t="s"/>
      <c r="BL3171" t="s"/>
      <c r="BM3171" t="s"/>
      <c r="BN3171" t="s"/>
      <c r="BO3171" t="s"/>
      <c r="BP3171" t="s"/>
      <c r="BQ3171" t="s"/>
      <c r="BR3171" t="s">
        <v>92</v>
      </c>
    </row>
    <row r="3172" spans="1:70">
      <c r="A3172" t="s">
        <v>70</v>
      </c>
      <c r="B3172" t="s">
        <v>71</v>
      </c>
      <c r="C3172" t="s">
        <v>72</v>
      </c>
      <c r="D3172" t="n">
        <v>2</v>
      </c>
      <c r="E3172" t="s">
        <v>854</v>
      </c>
      <c r="F3172" t="n">
        <v>-1</v>
      </c>
      <c r="G3172" t="s">
        <v>74</v>
      </c>
      <c r="H3172" t="s">
        <v>75</v>
      </c>
      <c r="I3172" t="s"/>
      <c r="J3172" t="s">
        <v>74</v>
      </c>
      <c r="K3172" t="n">
        <v>129</v>
      </c>
      <c r="L3172" t="s">
        <v>76</v>
      </c>
      <c r="M3172" t="s"/>
      <c r="N3172" t="s">
        <v>856</v>
      </c>
      <c r="O3172" t="s">
        <v>78</v>
      </c>
      <c r="P3172" t="s">
        <v>854</v>
      </c>
      <c r="Q3172" t="s"/>
      <c r="R3172" t="s">
        <v>220</v>
      </c>
      <c r="S3172" t="s">
        <v>208</v>
      </c>
      <c r="T3172" t="s">
        <v>81</v>
      </c>
      <c r="U3172" t="s">
        <v>82</v>
      </c>
      <c r="V3172" t="s">
        <v>83</v>
      </c>
      <c r="W3172" t="s">
        <v>97</v>
      </c>
      <c r="X3172" t="s"/>
      <c r="Y3172" t="s">
        <v>85</v>
      </c>
      <c r="Z3172">
        <f>HYPERLINK("https://hotel-media.eclerx.com/savepage/tk_15468536681964607_sr_273.html","info")</f>
        <v/>
      </c>
      <c r="AA3172" t="n">
        <v>-2311986</v>
      </c>
      <c r="AB3172" t="s"/>
      <c r="AC3172" t="s"/>
      <c r="AD3172" t="s">
        <v>86</v>
      </c>
      <c r="AE3172" t="s"/>
      <c r="AF3172" t="s"/>
      <c r="AG3172" t="s"/>
      <c r="AH3172" t="s"/>
      <c r="AI3172" t="s"/>
      <c r="AJ3172" t="s"/>
      <c r="AK3172" t="s">
        <v>87</v>
      </c>
      <c r="AL3172" t="s"/>
      <c r="AM3172" t="s"/>
      <c r="AN3172" t="s">
        <v>87</v>
      </c>
      <c r="AO3172" t="s"/>
      <c r="AP3172" t="n">
        <v>17</v>
      </c>
      <c r="AQ3172" t="s">
        <v>88</v>
      </c>
      <c r="AR3172" t="s">
        <v>114</v>
      </c>
      <c r="AS3172" t="s"/>
      <c r="AT3172" t="s">
        <v>90</v>
      </c>
      <c r="AU3172" t="s"/>
      <c r="AV3172" t="s"/>
      <c r="AW3172" t="s"/>
      <c r="AX3172" t="s"/>
      <c r="AY3172" t="n">
        <v>2311986</v>
      </c>
      <c r="AZ3172" t="s">
        <v>855</v>
      </c>
      <c r="BA3172" t="s"/>
      <c r="BB3172" t="n">
        <v>96905</v>
      </c>
      <c r="BC3172" t="n">
        <v>53.556297782236</v>
      </c>
      <c r="BD3172" t="n">
        <v>53.556297782236</v>
      </c>
      <c r="BE3172" t="s"/>
      <c r="BF3172" t="s"/>
      <c r="BG3172" t="s"/>
      <c r="BH3172" t="s"/>
      <c r="BI3172" t="s"/>
      <c r="BJ3172" t="s"/>
      <c r="BK3172" t="s"/>
      <c r="BL3172" t="s"/>
      <c r="BM3172" t="s"/>
      <c r="BN3172" t="s"/>
      <c r="BO3172" t="s"/>
      <c r="BP3172" t="s"/>
      <c r="BQ3172" t="s"/>
      <c r="BR3172" t="s">
        <v>92</v>
      </c>
    </row>
    <row r="3173" spans="1:70">
      <c r="A3173" t="s">
        <v>70</v>
      </c>
      <c r="B3173" t="s">
        <v>71</v>
      </c>
      <c r="C3173" t="s">
        <v>72</v>
      </c>
      <c r="D3173" t="n">
        <v>2</v>
      </c>
      <c r="E3173" t="s">
        <v>854</v>
      </c>
      <c r="F3173" t="n">
        <v>-1</v>
      </c>
      <c r="G3173" t="s">
        <v>74</v>
      </c>
      <c r="H3173" t="s">
        <v>75</v>
      </c>
      <c r="I3173" t="s"/>
      <c r="J3173" t="s">
        <v>74</v>
      </c>
      <c r="K3173" t="n">
        <v>137</v>
      </c>
      <c r="L3173" t="s">
        <v>76</v>
      </c>
      <c r="M3173" t="s"/>
      <c r="N3173" t="s">
        <v>857</v>
      </c>
      <c r="O3173" t="s">
        <v>78</v>
      </c>
      <c r="P3173" t="s">
        <v>854</v>
      </c>
      <c r="Q3173" t="s"/>
      <c r="R3173" t="s">
        <v>220</v>
      </c>
      <c r="S3173" t="s">
        <v>814</v>
      </c>
      <c r="T3173" t="s">
        <v>81</v>
      </c>
      <c r="U3173" t="s">
        <v>82</v>
      </c>
      <c r="V3173" t="s">
        <v>83</v>
      </c>
      <c r="W3173" t="s">
        <v>97</v>
      </c>
      <c r="X3173" t="s"/>
      <c r="Y3173" t="s">
        <v>85</v>
      </c>
      <c r="Z3173">
        <f>HYPERLINK("https://hotel-media.eclerx.com/savepage/tk_15468536681964607_sr_273.html","info")</f>
        <v/>
      </c>
      <c r="AA3173" t="n">
        <v>-2311986</v>
      </c>
      <c r="AB3173" t="s"/>
      <c r="AC3173" t="s"/>
      <c r="AD3173" t="s">
        <v>86</v>
      </c>
      <c r="AE3173" t="s"/>
      <c r="AF3173" t="s"/>
      <c r="AG3173" t="s"/>
      <c r="AH3173" t="s"/>
      <c r="AI3173" t="s"/>
      <c r="AJ3173" t="s"/>
      <c r="AK3173" t="s">
        <v>87</v>
      </c>
      <c r="AL3173" t="s"/>
      <c r="AM3173" t="s"/>
      <c r="AN3173" t="s">
        <v>87</v>
      </c>
      <c r="AO3173" t="s"/>
      <c r="AP3173" t="n">
        <v>17</v>
      </c>
      <c r="AQ3173" t="s">
        <v>88</v>
      </c>
      <c r="AR3173" t="s">
        <v>89</v>
      </c>
      <c r="AS3173" t="s"/>
      <c r="AT3173" t="s">
        <v>90</v>
      </c>
      <c r="AU3173" t="s"/>
      <c r="AV3173" t="s"/>
      <c r="AW3173" t="s"/>
      <c r="AX3173" t="s"/>
      <c r="AY3173" t="n">
        <v>2311986</v>
      </c>
      <c r="AZ3173" t="s">
        <v>855</v>
      </c>
      <c r="BA3173" t="s"/>
      <c r="BB3173" t="n">
        <v>96905</v>
      </c>
      <c r="BC3173" t="n">
        <v>53.556297782236</v>
      </c>
      <c r="BD3173" t="n">
        <v>53.556297782236</v>
      </c>
      <c r="BE3173" t="s"/>
      <c r="BF3173" t="s"/>
      <c r="BG3173" t="s"/>
      <c r="BH3173" t="s"/>
      <c r="BI3173" t="s"/>
      <c r="BJ3173" t="s"/>
      <c r="BK3173" t="s"/>
      <c r="BL3173" t="s"/>
      <c r="BM3173" t="s"/>
      <c r="BN3173" t="s"/>
      <c r="BO3173" t="s"/>
      <c r="BP3173" t="s"/>
      <c r="BQ3173" t="s"/>
      <c r="BR3173" t="s">
        <v>92</v>
      </c>
    </row>
    <row r="3174" spans="1:70">
      <c r="A3174" t="s">
        <v>70</v>
      </c>
      <c r="B3174" t="s">
        <v>71</v>
      </c>
      <c r="C3174" t="s">
        <v>72</v>
      </c>
      <c r="D3174" t="n">
        <v>2</v>
      </c>
      <c r="E3174" t="s">
        <v>854</v>
      </c>
      <c r="F3174" t="n">
        <v>-1</v>
      </c>
      <c r="G3174" t="s">
        <v>74</v>
      </c>
      <c r="H3174" t="s">
        <v>75</v>
      </c>
      <c r="I3174" t="s"/>
      <c r="J3174" t="s">
        <v>74</v>
      </c>
      <c r="K3174" t="n">
        <v>138</v>
      </c>
      <c r="L3174" t="s">
        <v>76</v>
      </c>
      <c r="M3174" t="s"/>
      <c r="N3174" t="s">
        <v>128</v>
      </c>
      <c r="O3174" t="s">
        <v>78</v>
      </c>
      <c r="P3174" t="s">
        <v>854</v>
      </c>
      <c r="Q3174" t="s"/>
      <c r="R3174" t="s">
        <v>220</v>
      </c>
      <c r="S3174" t="s">
        <v>211</v>
      </c>
      <c r="T3174" t="s">
        <v>81</v>
      </c>
      <c r="U3174" t="s">
        <v>82</v>
      </c>
      <c r="V3174" t="s">
        <v>83</v>
      </c>
      <c r="W3174" t="s">
        <v>84</v>
      </c>
      <c r="X3174" t="s"/>
      <c r="Y3174" t="s">
        <v>85</v>
      </c>
      <c r="Z3174">
        <f>HYPERLINK("https://hotel-media.eclerx.com/savepage/tk_15468536681964607_sr_273.html","info")</f>
        <v/>
      </c>
      <c r="AA3174" t="n">
        <v>-2311986</v>
      </c>
      <c r="AB3174" t="s"/>
      <c r="AC3174" t="s"/>
      <c r="AD3174" t="s">
        <v>86</v>
      </c>
      <c r="AE3174" t="s"/>
      <c r="AF3174" t="s"/>
      <c r="AG3174" t="s"/>
      <c r="AH3174" t="s"/>
      <c r="AI3174" t="s"/>
      <c r="AJ3174" t="s"/>
      <c r="AK3174" t="s">
        <v>87</v>
      </c>
      <c r="AL3174" t="s"/>
      <c r="AM3174" t="s"/>
      <c r="AN3174" t="s">
        <v>87</v>
      </c>
      <c r="AO3174" t="s"/>
      <c r="AP3174" t="n">
        <v>17</v>
      </c>
      <c r="AQ3174" t="s">
        <v>88</v>
      </c>
      <c r="AR3174" t="s">
        <v>141</v>
      </c>
      <c r="AS3174" t="s"/>
      <c r="AT3174" t="s">
        <v>90</v>
      </c>
      <c r="AU3174" t="s"/>
      <c r="AV3174" t="s"/>
      <c r="AW3174" t="s"/>
      <c r="AX3174" t="s"/>
      <c r="AY3174" t="n">
        <v>2311986</v>
      </c>
      <c r="AZ3174" t="s">
        <v>855</v>
      </c>
      <c r="BA3174" t="s"/>
      <c r="BB3174" t="n">
        <v>96905</v>
      </c>
      <c r="BC3174" t="n">
        <v>53.556297782236</v>
      </c>
      <c r="BD3174" t="n">
        <v>53.556297782236</v>
      </c>
      <c r="BE3174" t="s"/>
      <c r="BF3174" t="s"/>
      <c r="BG3174" t="s"/>
      <c r="BH3174" t="s"/>
      <c r="BI3174" t="s"/>
      <c r="BJ3174" t="s"/>
      <c r="BK3174" t="s"/>
      <c r="BL3174" t="s"/>
      <c r="BM3174" t="s"/>
      <c r="BN3174" t="s"/>
      <c r="BO3174" t="s"/>
      <c r="BP3174" t="s"/>
      <c r="BQ3174" t="s"/>
      <c r="BR3174" t="s">
        <v>92</v>
      </c>
    </row>
    <row r="3175" spans="1:70">
      <c r="A3175" t="s">
        <v>70</v>
      </c>
      <c r="B3175" t="s">
        <v>71</v>
      </c>
      <c r="C3175" t="s">
        <v>72</v>
      </c>
      <c r="D3175" t="n">
        <v>2</v>
      </c>
      <c r="E3175" t="s">
        <v>854</v>
      </c>
      <c r="F3175" t="n">
        <v>-1</v>
      </c>
      <c r="G3175" t="s">
        <v>74</v>
      </c>
      <c r="H3175" t="s">
        <v>75</v>
      </c>
      <c r="I3175" t="s"/>
      <c r="J3175" t="s">
        <v>74</v>
      </c>
      <c r="K3175" t="n">
        <v>140</v>
      </c>
      <c r="L3175" t="s">
        <v>76</v>
      </c>
      <c r="M3175" t="s"/>
      <c r="N3175" t="s">
        <v>857</v>
      </c>
      <c r="O3175" t="s">
        <v>78</v>
      </c>
      <c r="P3175" t="s">
        <v>854</v>
      </c>
      <c r="Q3175" t="s"/>
      <c r="R3175" t="s">
        <v>220</v>
      </c>
      <c r="S3175" t="s">
        <v>212</v>
      </c>
      <c r="T3175" t="s">
        <v>81</v>
      </c>
      <c r="U3175" t="s">
        <v>82</v>
      </c>
      <c r="V3175" t="s">
        <v>83</v>
      </c>
      <c r="W3175" t="s">
        <v>97</v>
      </c>
      <c r="X3175" t="s"/>
      <c r="Y3175" t="s">
        <v>85</v>
      </c>
      <c r="Z3175">
        <f>HYPERLINK("https://hotel-media.eclerx.com/savepage/tk_15468536681964607_sr_273.html","info")</f>
        <v/>
      </c>
      <c r="AA3175" t="n">
        <v>-2311986</v>
      </c>
      <c r="AB3175" t="s"/>
      <c r="AC3175" t="s"/>
      <c r="AD3175" t="s">
        <v>86</v>
      </c>
      <c r="AE3175" t="s"/>
      <c r="AF3175" t="s"/>
      <c r="AG3175" t="s"/>
      <c r="AH3175" t="s"/>
      <c r="AI3175" t="s"/>
      <c r="AJ3175" t="s"/>
      <c r="AK3175" t="s">
        <v>87</v>
      </c>
      <c r="AL3175" t="s"/>
      <c r="AM3175" t="s"/>
      <c r="AN3175" t="s">
        <v>87</v>
      </c>
      <c r="AO3175" t="s"/>
      <c r="AP3175" t="n">
        <v>17</v>
      </c>
      <c r="AQ3175" t="s">
        <v>88</v>
      </c>
      <c r="AR3175" t="s">
        <v>114</v>
      </c>
      <c r="AS3175" t="s"/>
      <c r="AT3175" t="s">
        <v>90</v>
      </c>
      <c r="AU3175" t="s"/>
      <c r="AV3175" t="s"/>
      <c r="AW3175" t="s"/>
      <c r="AX3175" t="s"/>
      <c r="AY3175" t="n">
        <v>2311986</v>
      </c>
      <c r="AZ3175" t="s">
        <v>855</v>
      </c>
      <c r="BA3175" t="s"/>
      <c r="BB3175" t="n">
        <v>96905</v>
      </c>
      <c r="BC3175" t="n">
        <v>53.556297782236</v>
      </c>
      <c r="BD3175" t="n">
        <v>53.556297782236</v>
      </c>
      <c r="BE3175" t="s"/>
      <c r="BF3175" t="s"/>
      <c r="BG3175" t="s"/>
      <c r="BH3175" t="s"/>
      <c r="BI3175" t="s"/>
      <c r="BJ3175" t="s"/>
      <c r="BK3175" t="s"/>
      <c r="BL3175" t="s"/>
      <c r="BM3175" t="s"/>
      <c r="BN3175" t="s"/>
      <c r="BO3175" t="s"/>
      <c r="BP3175" t="s"/>
      <c r="BQ3175" t="s"/>
      <c r="BR3175" t="s">
        <v>92</v>
      </c>
    </row>
    <row r="3176" spans="1:70">
      <c r="A3176" t="s">
        <v>70</v>
      </c>
      <c r="B3176" t="s">
        <v>71</v>
      </c>
      <c r="C3176" t="s">
        <v>72</v>
      </c>
      <c r="D3176" t="n">
        <v>2</v>
      </c>
      <c r="E3176" t="s">
        <v>854</v>
      </c>
      <c r="F3176" t="n">
        <v>-1</v>
      </c>
      <c r="G3176" t="s">
        <v>74</v>
      </c>
      <c r="H3176" t="s">
        <v>75</v>
      </c>
      <c r="I3176" t="s"/>
      <c r="J3176" t="s">
        <v>74</v>
      </c>
      <c r="K3176" t="n">
        <v>141</v>
      </c>
      <c r="L3176" t="s">
        <v>76</v>
      </c>
      <c r="M3176" t="s"/>
      <c r="N3176" t="s">
        <v>125</v>
      </c>
      <c r="O3176" t="s">
        <v>78</v>
      </c>
      <c r="P3176" t="s">
        <v>854</v>
      </c>
      <c r="Q3176" t="s"/>
      <c r="R3176" t="s">
        <v>220</v>
      </c>
      <c r="S3176" t="s">
        <v>213</v>
      </c>
      <c r="T3176" t="s">
        <v>81</v>
      </c>
      <c r="U3176" t="s">
        <v>82</v>
      </c>
      <c r="V3176" t="s">
        <v>83</v>
      </c>
      <c r="W3176" t="s">
        <v>97</v>
      </c>
      <c r="X3176" t="s"/>
      <c r="Y3176" t="s">
        <v>85</v>
      </c>
      <c r="Z3176">
        <f>HYPERLINK("https://hotel-media.eclerx.com/savepage/tk_15468536681964607_sr_273.html","info")</f>
        <v/>
      </c>
      <c r="AA3176" t="n">
        <v>-2311986</v>
      </c>
      <c r="AB3176" t="s"/>
      <c r="AC3176" t="s"/>
      <c r="AD3176" t="s">
        <v>86</v>
      </c>
      <c r="AE3176" t="s"/>
      <c r="AF3176" t="s"/>
      <c r="AG3176" t="s"/>
      <c r="AH3176" t="s"/>
      <c r="AI3176" t="s"/>
      <c r="AJ3176" t="s"/>
      <c r="AK3176" t="s">
        <v>87</v>
      </c>
      <c r="AL3176" t="s"/>
      <c r="AM3176" t="s"/>
      <c r="AN3176" t="s">
        <v>87</v>
      </c>
      <c r="AO3176" t="s"/>
      <c r="AP3176" t="n">
        <v>17</v>
      </c>
      <c r="AQ3176" t="s">
        <v>88</v>
      </c>
      <c r="AR3176" t="s">
        <v>127</v>
      </c>
      <c r="AS3176" t="s"/>
      <c r="AT3176" t="s">
        <v>90</v>
      </c>
      <c r="AU3176" t="s"/>
      <c r="AV3176" t="s"/>
      <c r="AW3176" t="s"/>
      <c r="AX3176" t="s"/>
      <c r="AY3176" t="n">
        <v>2311986</v>
      </c>
      <c r="AZ3176" t="s">
        <v>855</v>
      </c>
      <c r="BA3176" t="s"/>
      <c r="BB3176" t="n">
        <v>96905</v>
      </c>
      <c r="BC3176" t="n">
        <v>53.556297782236</v>
      </c>
      <c r="BD3176" t="n">
        <v>53.556297782236</v>
      </c>
      <c r="BE3176" t="s"/>
      <c r="BF3176" t="s"/>
      <c r="BG3176" t="s"/>
      <c r="BH3176" t="s"/>
      <c r="BI3176" t="s"/>
      <c r="BJ3176" t="s"/>
      <c r="BK3176" t="s"/>
      <c r="BL3176" t="s"/>
      <c r="BM3176" t="s"/>
      <c r="BN3176" t="s"/>
      <c r="BO3176" t="s"/>
      <c r="BP3176" t="s"/>
      <c r="BQ3176" t="s"/>
      <c r="BR3176" t="s">
        <v>92</v>
      </c>
    </row>
    <row r="3177" spans="1:70">
      <c r="A3177" t="s">
        <v>70</v>
      </c>
      <c r="B3177" t="s">
        <v>71</v>
      </c>
      <c r="C3177" t="s">
        <v>72</v>
      </c>
      <c r="D3177" t="n">
        <v>2</v>
      </c>
      <c r="E3177" t="s">
        <v>854</v>
      </c>
      <c r="F3177" t="n">
        <v>-1</v>
      </c>
      <c r="G3177" t="s">
        <v>74</v>
      </c>
      <c r="H3177" t="s">
        <v>75</v>
      </c>
      <c r="I3177" t="s"/>
      <c r="J3177" t="s">
        <v>74</v>
      </c>
      <c r="K3177" t="n">
        <v>143</v>
      </c>
      <c r="L3177" t="s">
        <v>76</v>
      </c>
      <c r="M3177" t="s"/>
      <c r="N3177" t="s">
        <v>131</v>
      </c>
      <c r="O3177" t="s">
        <v>78</v>
      </c>
      <c r="P3177" t="s">
        <v>854</v>
      </c>
      <c r="Q3177" t="s"/>
      <c r="R3177" t="s">
        <v>220</v>
      </c>
      <c r="S3177" t="s">
        <v>654</v>
      </c>
      <c r="T3177" t="s">
        <v>81</v>
      </c>
      <c r="U3177" t="s">
        <v>82</v>
      </c>
      <c r="V3177" t="s">
        <v>83</v>
      </c>
      <c r="W3177" t="s">
        <v>97</v>
      </c>
      <c r="X3177" t="s"/>
      <c r="Y3177" t="s">
        <v>85</v>
      </c>
      <c r="Z3177">
        <f>HYPERLINK("https://hotel-media.eclerx.com/savepage/tk_15468536681964607_sr_273.html","info")</f>
        <v/>
      </c>
      <c r="AA3177" t="n">
        <v>-2311986</v>
      </c>
      <c r="AB3177" t="s"/>
      <c r="AC3177" t="s"/>
      <c r="AD3177" t="s">
        <v>86</v>
      </c>
      <c r="AE3177" t="s"/>
      <c r="AF3177" t="s"/>
      <c r="AG3177" t="s"/>
      <c r="AH3177" t="s"/>
      <c r="AI3177" t="s"/>
      <c r="AJ3177" t="s"/>
      <c r="AK3177" t="s">
        <v>87</v>
      </c>
      <c r="AL3177" t="s"/>
      <c r="AM3177" t="s"/>
      <c r="AN3177" t="s">
        <v>87</v>
      </c>
      <c r="AO3177" t="s"/>
      <c r="AP3177" t="n">
        <v>17</v>
      </c>
      <c r="AQ3177" t="s">
        <v>88</v>
      </c>
      <c r="AR3177" t="s">
        <v>133</v>
      </c>
      <c r="AS3177" t="s"/>
      <c r="AT3177" t="s">
        <v>90</v>
      </c>
      <c r="AU3177" t="s"/>
      <c r="AV3177" t="s"/>
      <c r="AW3177" t="s"/>
      <c r="AX3177" t="s"/>
      <c r="AY3177" t="n">
        <v>2311986</v>
      </c>
      <c r="AZ3177" t="s">
        <v>855</v>
      </c>
      <c r="BA3177" t="s"/>
      <c r="BB3177" t="n">
        <v>96905</v>
      </c>
      <c r="BC3177" t="n">
        <v>53.556297782236</v>
      </c>
      <c r="BD3177" t="n">
        <v>53.556297782236</v>
      </c>
      <c r="BE3177" t="s"/>
      <c r="BF3177" t="s"/>
      <c r="BG3177" t="s"/>
      <c r="BH3177" t="s"/>
      <c r="BI3177" t="s"/>
      <c r="BJ3177" t="s"/>
      <c r="BK3177" t="s"/>
      <c r="BL3177" t="s"/>
      <c r="BM3177" t="s"/>
      <c r="BN3177" t="s"/>
      <c r="BO3177" t="s"/>
      <c r="BP3177" t="s"/>
      <c r="BQ3177" t="s"/>
      <c r="BR3177" t="s">
        <v>92</v>
      </c>
    </row>
    <row r="3178" spans="1:70">
      <c r="A3178" t="s">
        <v>70</v>
      </c>
      <c r="B3178" t="s">
        <v>71</v>
      </c>
      <c r="C3178" t="s">
        <v>72</v>
      </c>
      <c r="D3178" t="n">
        <v>2</v>
      </c>
      <c r="E3178" t="s">
        <v>854</v>
      </c>
      <c r="F3178" t="n">
        <v>-1</v>
      </c>
      <c r="G3178" t="s">
        <v>74</v>
      </c>
      <c r="H3178" t="s">
        <v>75</v>
      </c>
      <c r="I3178" t="s"/>
      <c r="J3178" t="s">
        <v>74</v>
      </c>
      <c r="K3178" t="n">
        <v>145</v>
      </c>
      <c r="L3178" t="s">
        <v>76</v>
      </c>
      <c r="M3178" t="s"/>
      <c r="N3178" t="s">
        <v>128</v>
      </c>
      <c r="O3178" t="s">
        <v>78</v>
      </c>
      <c r="P3178" t="s">
        <v>854</v>
      </c>
      <c r="Q3178" t="s"/>
      <c r="R3178" t="s">
        <v>220</v>
      </c>
      <c r="S3178" t="s">
        <v>277</v>
      </c>
      <c r="T3178" t="s">
        <v>81</v>
      </c>
      <c r="U3178" t="s">
        <v>82</v>
      </c>
      <c r="V3178" t="s">
        <v>83</v>
      </c>
      <c r="W3178" t="s">
        <v>84</v>
      </c>
      <c r="X3178" t="s"/>
      <c r="Y3178" t="s">
        <v>85</v>
      </c>
      <c r="Z3178">
        <f>HYPERLINK("https://hotel-media.eclerx.com/savepage/tk_15468536681964607_sr_273.html","info")</f>
        <v/>
      </c>
      <c r="AA3178" t="n">
        <v>-2311986</v>
      </c>
      <c r="AB3178" t="s"/>
      <c r="AC3178" t="s"/>
      <c r="AD3178" t="s">
        <v>86</v>
      </c>
      <c r="AE3178" t="s"/>
      <c r="AF3178" t="s"/>
      <c r="AG3178" t="s"/>
      <c r="AH3178" t="s"/>
      <c r="AI3178" t="s"/>
      <c r="AJ3178" t="s"/>
      <c r="AK3178" t="s">
        <v>87</v>
      </c>
      <c r="AL3178" t="s"/>
      <c r="AM3178" t="s"/>
      <c r="AN3178" t="s">
        <v>87</v>
      </c>
      <c r="AO3178" t="s"/>
      <c r="AP3178" t="n">
        <v>17</v>
      </c>
      <c r="AQ3178" t="s">
        <v>88</v>
      </c>
      <c r="AR3178" t="s">
        <v>450</v>
      </c>
      <c r="AS3178" t="s"/>
      <c r="AT3178" t="s">
        <v>90</v>
      </c>
      <c r="AU3178" t="s"/>
      <c r="AV3178" t="s"/>
      <c r="AW3178" t="s"/>
      <c r="AX3178" t="s"/>
      <c r="AY3178" t="n">
        <v>2311986</v>
      </c>
      <c r="AZ3178" t="s">
        <v>855</v>
      </c>
      <c r="BA3178" t="s"/>
      <c r="BB3178" t="n">
        <v>96905</v>
      </c>
      <c r="BC3178" t="n">
        <v>53.556297782236</v>
      </c>
      <c r="BD3178" t="n">
        <v>53.556297782236</v>
      </c>
      <c r="BE3178" t="s"/>
      <c r="BF3178" t="s"/>
      <c r="BG3178" t="s"/>
      <c r="BH3178" t="s"/>
      <c r="BI3178" t="s"/>
      <c r="BJ3178" t="s"/>
      <c r="BK3178" t="s"/>
      <c r="BL3178" t="s"/>
      <c r="BM3178" t="s"/>
      <c r="BN3178" t="s"/>
      <c r="BO3178" t="s"/>
      <c r="BP3178" t="s"/>
      <c r="BQ3178" t="s"/>
      <c r="BR3178" t="s">
        <v>92</v>
      </c>
    </row>
    <row r="3179" spans="1:70">
      <c r="A3179" t="s">
        <v>70</v>
      </c>
      <c r="B3179" t="s">
        <v>71</v>
      </c>
      <c r="C3179" t="s">
        <v>72</v>
      </c>
      <c r="D3179" t="n">
        <v>2</v>
      </c>
      <c r="E3179" t="s">
        <v>854</v>
      </c>
      <c r="F3179" t="n">
        <v>-1</v>
      </c>
      <c r="G3179" t="s">
        <v>74</v>
      </c>
      <c r="H3179" t="s">
        <v>75</v>
      </c>
      <c r="I3179" t="s"/>
      <c r="J3179" t="s">
        <v>74</v>
      </c>
      <c r="K3179" t="n">
        <v>146</v>
      </c>
      <c r="L3179" t="s">
        <v>76</v>
      </c>
      <c r="M3179" t="s"/>
      <c r="N3179" t="s">
        <v>128</v>
      </c>
      <c r="O3179" t="s">
        <v>78</v>
      </c>
      <c r="P3179" t="s">
        <v>854</v>
      </c>
      <c r="Q3179" t="s"/>
      <c r="R3179" t="s">
        <v>220</v>
      </c>
      <c r="S3179" t="s">
        <v>278</v>
      </c>
      <c r="T3179" t="s">
        <v>81</v>
      </c>
      <c r="U3179" t="s">
        <v>82</v>
      </c>
      <c r="V3179" t="s">
        <v>83</v>
      </c>
      <c r="W3179" t="s">
        <v>97</v>
      </c>
      <c r="X3179" t="s"/>
      <c r="Y3179" t="s">
        <v>85</v>
      </c>
      <c r="Z3179">
        <f>HYPERLINK("https://hotel-media.eclerx.com/savepage/tk_15468536681964607_sr_273.html","info")</f>
        <v/>
      </c>
      <c r="AA3179" t="n">
        <v>-2311986</v>
      </c>
      <c r="AB3179" t="s"/>
      <c r="AC3179" t="s"/>
      <c r="AD3179" t="s">
        <v>86</v>
      </c>
      <c r="AE3179" t="s"/>
      <c r="AF3179" t="s"/>
      <c r="AG3179" t="s"/>
      <c r="AH3179" t="s"/>
      <c r="AI3179" t="s"/>
      <c r="AJ3179" t="s"/>
      <c r="AK3179" t="s">
        <v>87</v>
      </c>
      <c r="AL3179" t="s"/>
      <c r="AM3179" t="s"/>
      <c r="AN3179" t="s">
        <v>87</v>
      </c>
      <c r="AO3179" t="s"/>
      <c r="AP3179" t="n">
        <v>17</v>
      </c>
      <c r="AQ3179" t="s">
        <v>88</v>
      </c>
      <c r="AR3179" t="s">
        <v>121</v>
      </c>
      <c r="AS3179" t="s"/>
      <c r="AT3179" t="s">
        <v>90</v>
      </c>
      <c r="AU3179" t="s"/>
      <c r="AV3179" t="s"/>
      <c r="AW3179" t="s"/>
      <c r="AX3179" t="s"/>
      <c r="AY3179" t="n">
        <v>2311986</v>
      </c>
      <c r="AZ3179" t="s">
        <v>855</v>
      </c>
      <c r="BA3179" t="s"/>
      <c r="BB3179" t="n">
        <v>96905</v>
      </c>
      <c r="BC3179" t="n">
        <v>53.556297782236</v>
      </c>
      <c r="BD3179" t="n">
        <v>53.556297782236</v>
      </c>
      <c r="BE3179" t="s"/>
      <c r="BF3179" t="s"/>
      <c r="BG3179" t="s"/>
      <c r="BH3179" t="s"/>
      <c r="BI3179" t="s"/>
      <c r="BJ3179" t="s"/>
      <c r="BK3179" t="s"/>
      <c r="BL3179" t="s"/>
      <c r="BM3179" t="s"/>
      <c r="BN3179" t="s"/>
      <c r="BO3179" t="s"/>
      <c r="BP3179" t="s"/>
      <c r="BQ3179" t="s"/>
      <c r="BR3179" t="s">
        <v>92</v>
      </c>
    </row>
    <row r="3180" spans="1:70">
      <c r="A3180" t="s">
        <v>70</v>
      </c>
      <c r="B3180" t="s">
        <v>71</v>
      </c>
      <c r="C3180" t="s">
        <v>72</v>
      </c>
      <c r="D3180" t="n">
        <v>2</v>
      </c>
      <c r="E3180" t="s">
        <v>854</v>
      </c>
      <c r="F3180" t="n">
        <v>-1</v>
      </c>
      <c r="G3180" t="s">
        <v>74</v>
      </c>
      <c r="H3180" t="s">
        <v>75</v>
      </c>
      <c r="I3180" t="s"/>
      <c r="J3180" t="s">
        <v>74</v>
      </c>
      <c r="K3180" t="n">
        <v>152</v>
      </c>
      <c r="L3180" t="s">
        <v>76</v>
      </c>
      <c r="M3180" t="s"/>
      <c r="N3180" t="s">
        <v>418</v>
      </c>
      <c r="O3180" t="s">
        <v>78</v>
      </c>
      <c r="P3180" t="s">
        <v>854</v>
      </c>
      <c r="Q3180" t="s"/>
      <c r="R3180" t="s">
        <v>220</v>
      </c>
      <c r="S3180" t="s">
        <v>280</v>
      </c>
      <c r="T3180" t="s">
        <v>81</v>
      </c>
      <c r="U3180" t="s">
        <v>82</v>
      </c>
      <c r="V3180" t="s">
        <v>83</v>
      </c>
      <c r="W3180" t="s">
        <v>97</v>
      </c>
      <c r="X3180" t="s"/>
      <c r="Y3180" t="s">
        <v>85</v>
      </c>
      <c r="Z3180">
        <f>HYPERLINK("https://hotel-media.eclerx.com/savepage/tk_15468536681964607_sr_273.html","info")</f>
        <v/>
      </c>
      <c r="AA3180" t="n">
        <v>-2311986</v>
      </c>
      <c r="AB3180" t="s"/>
      <c r="AC3180" t="s"/>
      <c r="AD3180" t="s">
        <v>86</v>
      </c>
      <c r="AE3180" t="s"/>
      <c r="AF3180" t="s"/>
      <c r="AG3180" t="s"/>
      <c r="AH3180" t="s"/>
      <c r="AI3180" t="s"/>
      <c r="AJ3180" t="s"/>
      <c r="AK3180" t="s">
        <v>87</v>
      </c>
      <c r="AL3180" t="s"/>
      <c r="AM3180" t="s"/>
      <c r="AN3180" t="s">
        <v>87</v>
      </c>
      <c r="AO3180" t="s"/>
      <c r="AP3180" t="n">
        <v>17</v>
      </c>
      <c r="AQ3180" t="s">
        <v>88</v>
      </c>
      <c r="AR3180" t="s">
        <v>141</v>
      </c>
      <c r="AS3180" t="s"/>
      <c r="AT3180" t="s">
        <v>90</v>
      </c>
      <c r="AU3180" t="s"/>
      <c r="AV3180" t="s"/>
      <c r="AW3180" t="s"/>
      <c r="AX3180" t="s"/>
      <c r="AY3180" t="n">
        <v>2311986</v>
      </c>
      <c r="AZ3180" t="s">
        <v>855</v>
      </c>
      <c r="BA3180" t="s"/>
      <c r="BB3180" t="n">
        <v>96905</v>
      </c>
      <c r="BC3180" t="n">
        <v>53.556297782236</v>
      </c>
      <c r="BD3180" t="n">
        <v>53.556297782236</v>
      </c>
      <c r="BE3180" t="s"/>
      <c r="BF3180" t="s"/>
      <c r="BG3180" t="s"/>
      <c r="BH3180" t="s"/>
      <c r="BI3180" t="s"/>
      <c r="BJ3180" t="s"/>
      <c r="BK3180" t="s"/>
      <c r="BL3180" t="s"/>
      <c r="BM3180" t="s"/>
      <c r="BN3180" t="s"/>
      <c r="BO3180" t="s"/>
      <c r="BP3180" t="s"/>
      <c r="BQ3180" t="s"/>
      <c r="BR3180" t="s">
        <v>92</v>
      </c>
    </row>
    <row r="3181" spans="1:70">
      <c r="A3181" t="s">
        <v>70</v>
      </c>
      <c r="B3181" t="s">
        <v>71</v>
      </c>
      <c r="C3181" t="s">
        <v>72</v>
      </c>
      <c r="D3181" t="n">
        <v>2</v>
      </c>
      <c r="E3181" t="s">
        <v>854</v>
      </c>
      <c r="F3181" t="n">
        <v>-1</v>
      </c>
      <c r="G3181" t="s">
        <v>74</v>
      </c>
      <c r="H3181" t="s">
        <v>75</v>
      </c>
      <c r="I3181" t="s"/>
      <c r="J3181" t="s">
        <v>74</v>
      </c>
      <c r="K3181" t="n">
        <v>152</v>
      </c>
      <c r="L3181" t="s">
        <v>76</v>
      </c>
      <c r="M3181" t="s"/>
      <c r="N3181" t="s">
        <v>858</v>
      </c>
      <c r="O3181" t="s">
        <v>78</v>
      </c>
      <c r="P3181" t="s">
        <v>854</v>
      </c>
      <c r="Q3181" t="s"/>
      <c r="R3181" t="s">
        <v>220</v>
      </c>
      <c r="S3181" t="s">
        <v>280</v>
      </c>
      <c r="T3181" t="s">
        <v>81</v>
      </c>
      <c r="U3181" t="s">
        <v>82</v>
      </c>
      <c r="V3181" t="s">
        <v>83</v>
      </c>
      <c r="W3181" t="s">
        <v>97</v>
      </c>
      <c r="X3181" t="s"/>
      <c r="Y3181" t="s">
        <v>85</v>
      </c>
      <c r="Z3181">
        <f>HYPERLINK("https://hotel-media.eclerx.com/savepage/tk_15468536681964607_sr_273.html","info")</f>
        <v/>
      </c>
      <c r="AA3181" t="n">
        <v>-2311986</v>
      </c>
      <c r="AB3181" t="s"/>
      <c r="AC3181" t="s"/>
      <c r="AD3181" t="s">
        <v>86</v>
      </c>
      <c r="AE3181" t="s"/>
      <c r="AF3181" t="s"/>
      <c r="AG3181" t="s"/>
      <c r="AH3181" t="s"/>
      <c r="AI3181" t="s"/>
      <c r="AJ3181" t="s"/>
      <c r="AK3181" t="s">
        <v>87</v>
      </c>
      <c r="AL3181" t="s"/>
      <c r="AM3181" t="s"/>
      <c r="AN3181" t="s">
        <v>87</v>
      </c>
      <c r="AO3181" t="s"/>
      <c r="AP3181" t="n">
        <v>17</v>
      </c>
      <c r="AQ3181" t="s">
        <v>88</v>
      </c>
      <c r="AR3181" t="s">
        <v>141</v>
      </c>
      <c r="AS3181" t="s"/>
      <c r="AT3181" t="s">
        <v>90</v>
      </c>
      <c r="AU3181" t="s"/>
      <c r="AV3181" t="s"/>
      <c r="AW3181" t="s"/>
      <c r="AX3181" t="s"/>
      <c r="AY3181" t="n">
        <v>2311986</v>
      </c>
      <c r="AZ3181" t="s">
        <v>855</v>
      </c>
      <c r="BA3181" t="s"/>
      <c r="BB3181" t="n">
        <v>96905</v>
      </c>
      <c r="BC3181" t="n">
        <v>53.556297782236</v>
      </c>
      <c r="BD3181" t="n">
        <v>53.556297782236</v>
      </c>
      <c r="BE3181" t="s"/>
      <c r="BF3181" t="s"/>
      <c r="BG3181" t="s"/>
      <c r="BH3181" t="s"/>
      <c r="BI3181" t="s"/>
      <c r="BJ3181" t="s"/>
      <c r="BK3181" t="s"/>
      <c r="BL3181" t="s"/>
      <c r="BM3181" t="s"/>
      <c r="BN3181" t="s"/>
      <c r="BO3181" t="s"/>
      <c r="BP3181" t="s"/>
      <c r="BQ3181" t="s"/>
      <c r="BR3181" t="s">
        <v>92</v>
      </c>
    </row>
    <row r="3182" spans="1:70">
      <c r="A3182" t="s">
        <v>70</v>
      </c>
      <c r="B3182" t="s">
        <v>71</v>
      </c>
      <c r="C3182" t="s">
        <v>72</v>
      </c>
      <c r="D3182" t="n">
        <v>2</v>
      </c>
      <c r="E3182" t="s">
        <v>854</v>
      </c>
      <c r="F3182" t="n">
        <v>-1</v>
      </c>
      <c r="G3182" t="s">
        <v>74</v>
      </c>
      <c r="H3182" t="s">
        <v>75</v>
      </c>
      <c r="I3182" t="s"/>
      <c r="J3182" t="s">
        <v>74</v>
      </c>
      <c r="K3182" t="n">
        <v>160</v>
      </c>
      <c r="L3182" t="s">
        <v>76</v>
      </c>
      <c r="M3182" t="s"/>
      <c r="N3182" t="s">
        <v>859</v>
      </c>
      <c r="O3182" t="s">
        <v>78</v>
      </c>
      <c r="P3182" t="s">
        <v>854</v>
      </c>
      <c r="Q3182" t="s"/>
      <c r="R3182" t="s">
        <v>220</v>
      </c>
      <c r="S3182" t="s">
        <v>156</v>
      </c>
      <c r="T3182" t="s">
        <v>81</v>
      </c>
      <c r="U3182" t="s">
        <v>82</v>
      </c>
      <c r="V3182" t="s">
        <v>83</v>
      </c>
      <c r="W3182" t="s">
        <v>84</v>
      </c>
      <c r="X3182" t="s"/>
      <c r="Y3182" t="s">
        <v>85</v>
      </c>
      <c r="Z3182">
        <f>HYPERLINK("https://hotel-media.eclerx.com/savepage/tk_15468536681964607_sr_273.html","info")</f>
        <v/>
      </c>
      <c r="AA3182" t="n">
        <v>-2311986</v>
      </c>
      <c r="AB3182" t="s"/>
      <c r="AC3182" t="s"/>
      <c r="AD3182" t="s">
        <v>86</v>
      </c>
      <c r="AE3182" t="s"/>
      <c r="AF3182" t="s"/>
      <c r="AG3182" t="s"/>
      <c r="AH3182" t="s"/>
      <c r="AI3182" t="s"/>
      <c r="AJ3182" t="s"/>
      <c r="AK3182" t="s">
        <v>87</v>
      </c>
      <c r="AL3182" t="s"/>
      <c r="AM3182" t="s"/>
      <c r="AN3182" t="s">
        <v>87</v>
      </c>
      <c r="AO3182" t="s"/>
      <c r="AP3182" t="n">
        <v>17</v>
      </c>
      <c r="AQ3182" t="s">
        <v>88</v>
      </c>
      <c r="AR3182" t="s">
        <v>133</v>
      </c>
      <c r="AS3182" t="s"/>
      <c r="AT3182" t="s">
        <v>90</v>
      </c>
      <c r="AU3182" t="s"/>
      <c r="AV3182" t="s"/>
      <c r="AW3182" t="s"/>
      <c r="AX3182" t="s"/>
      <c r="AY3182" t="n">
        <v>2311986</v>
      </c>
      <c r="AZ3182" t="s">
        <v>855</v>
      </c>
      <c r="BA3182" t="s"/>
      <c r="BB3182" t="n">
        <v>96905</v>
      </c>
      <c r="BC3182" t="n">
        <v>53.556297782236</v>
      </c>
      <c r="BD3182" t="n">
        <v>53.556297782236</v>
      </c>
      <c r="BE3182" t="s"/>
      <c r="BF3182" t="s"/>
      <c r="BG3182" t="s"/>
      <c r="BH3182" t="s"/>
      <c r="BI3182" t="s"/>
      <c r="BJ3182" t="s"/>
      <c r="BK3182" t="s"/>
      <c r="BL3182" t="s"/>
      <c r="BM3182" t="s"/>
      <c r="BN3182" t="s"/>
      <c r="BO3182" t="s"/>
      <c r="BP3182" t="s"/>
      <c r="BQ3182" t="s"/>
      <c r="BR3182" t="s">
        <v>92</v>
      </c>
    </row>
    <row r="3183" spans="1:70">
      <c r="A3183" t="s">
        <v>70</v>
      </c>
      <c r="B3183" t="s">
        <v>71</v>
      </c>
      <c r="C3183" t="s">
        <v>72</v>
      </c>
      <c r="D3183" t="n">
        <v>2</v>
      </c>
      <c r="E3183" t="s">
        <v>854</v>
      </c>
      <c r="F3183" t="n">
        <v>-1</v>
      </c>
      <c r="G3183" t="s">
        <v>74</v>
      </c>
      <c r="H3183" t="s">
        <v>75</v>
      </c>
      <c r="I3183" t="s"/>
      <c r="J3183" t="s">
        <v>74</v>
      </c>
      <c r="K3183" t="n">
        <v>161</v>
      </c>
      <c r="L3183" t="s">
        <v>76</v>
      </c>
      <c r="M3183" t="s"/>
      <c r="N3183" t="s">
        <v>860</v>
      </c>
      <c r="O3183" t="s">
        <v>78</v>
      </c>
      <c r="P3183" t="s">
        <v>854</v>
      </c>
      <c r="Q3183" t="s"/>
      <c r="R3183" t="s">
        <v>220</v>
      </c>
      <c r="S3183" t="s">
        <v>362</v>
      </c>
      <c r="T3183" t="s">
        <v>81</v>
      </c>
      <c r="U3183" t="s">
        <v>82</v>
      </c>
      <c r="V3183" t="s">
        <v>83</v>
      </c>
      <c r="W3183" t="s">
        <v>97</v>
      </c>
      <c r="X3183" t="s"/>
      <c r="Y3183" t="s">
        <v>85</v>
      </c>
      <c r="Z3183">
        <f>HYPERLINK("https://hotel-media.eclerx.com/savepage/tk_15468536681964607_sr_273.html","info")</f>
        <v/>
      </c>
      <c r="AA3183" t="n">
        <v>-2311986</v>
      </c>
      <c r="AB3183" t="s"/>
      <c r="AC3183" t="s"/>
      <c r="AD3183" t="s">
        <v>86</v>
      </c>
      <c r="AE3183" t="s"/>
      <c r="AF3183" t="s"/>
      <c r="AG3183" t="s"/>
      <c r="AH3183" t="s"/>
      <c r="AI3183" t="s"/>
      <c r="AJ3183" t="s"/>
      <c r="AK3183" t="s">
        <v>87</v>
      </c>
      <c r="AL3183" t="s"/>
      <c r="AM3183" t="s"/>
      <c r="AN3183" t="s">
        <v>87</v>
      </c>
      <c r="AO3183" t="s"/>
      <c r="AP3183" t="n">
        <v>17</v>
      </c>
      <c r="AQ3183" t="s">
        <v>88</v>
      </c>
      <c r="AR3183" t="s">
        <v>450</v>
      </c>
      <c r="AS3183" t="s"/>
      <c r="AT3183" t="s">
        <v>90</v>
      </c>
      <c r="AU3183" t="s"/>
      <c r="AV3183" t="s"/>
      <c r="AW3183" t="s"/>
      <c r="AX3183" t="s"/>
      <c r="AY3183" t="n">
        <v>2311986</v>
      </c>
      <c r="AZ3183" t="s">
        <v>855</v>
      </c>
      <c r="BA3183" t="s"/>
      <c r="BB3183" t="n">
        <v>96905</v>
      </c>
      <c r="BC3183" t="n">
        <v>53.556297782236</v>
      </c>
      <c r="BD3183" t="n">
        <v>53.556297782236</v>
      </c>
      <c r="BE3183" t="s"/>
      <c r="BF3183" t="s"/>
      <c r="BG3183" t="s"/>
      <c r="BH3183" t="s"/>
      <c r="BI3183" t="s"/>
      <c r="BJ3183" t="s"/>
      <c r="BK3183" t="s"/>
      <c r="BL3183" t="s"/>
      <c r="BM3183" t="s"/>
      <c r="BN3183" t="s"/>
      <c r="BO3183" t="s"/>
      <c r="BP3183" t="s"/>
      <c r="BQ3183" t="s"/>
      <c r="BR3183" t="s">
        <v>92</v>
      </c>
    </row>
    <row r="3184" spans="1:70">
      <c r="A3184" t="s">
        <v>70</v>
      </c>
      <c r="B3184" t="s">
        <v>71</v>
      </c>
      <c r="C3184" t="s">
        <v>72</v>
      </c>
      <c r="D3184" t="n">
        <v>2</v>
      </c>
      <c r="E3184" t="s">
        <v>854</v>
      </c>
      <c r="F3184" t="n">
        <v>-1</v>
      </c>
      <c r="G3184" t="s">
        <v>74</v>
      </c>
      <c r="H3184" t="s">
        <v>75</v>
      </c>
      <c r="I3184" t="s"/>
      <c r="J3184" t="s">
        <v>74</v>
      </c>
      <c r="K3184" t="n">
        <v>161</v>
      </c>
      <c r="L3184" t="s">
        <v>76</v>
      </c>
      <c r="M3184" t="s"/>
      <c r="N3184" t="s">
        <v>858</v>
      </c>
      <c r="O3184" t="s">
        <v>78</v>
      </c>
      <c r="P3184" t="s">
        <v>854</v>
      </c>
      <c r="Q3184" t="s"/>
      <c r="R3184" t="s">
        <v>220</v>
      </c>
      <c r="S3184" t="s">
        <v>362</v>
      </c>
      <c r="T3184" t="s">
        <v>81</v>
      </c>
      <c r="U3184" t="s">
        <v>82</v>
      </c>
      <c r="V3184" t="s">
        <v>83</v>
      </c>
      <c r="W3184" t="s">
        <v>97</v>
      </c>
      <c r="X3184" t="s"/>
      <c r="Y3184" t="s">
        <v>85</v>
      </c>
      <c r="Z3184">
        <f>HYPERLINK("https://hotel-media.eclerx.com/savepage/tk_15468536681964607_sr_273.html","info")</f>
        <v/>
      </c>
      <c r="AA3184" t="n">
        <v>-2311986</v>
      </c>
      <c r="AB3184" t="s"/>
      <c r="AC3184" t="s"/>
      <c r="AD3184" t="s">
        <v>86</v>
      </c>
      <c r="AE3184" t="s"/>
      <c r="AF3184" t="s"/>
      <c r="AG3184" t="s"/>
      <c r="AH3184" t="s"/>
      <c r="AI3184" t="s"/>
      <c r="AJ3184" t="s"/>
      <c r="AK3184" t="s">
        <v>87</v>
      </c>
      <c r="AL3184" t="s"/>
      <c r="AM3184" t="s"/>
      <c r="AN3184" t="s">
        <v>87</v>
      </c>
      <c r="AO3184" t="s"/>
      <c r="AP3184" t="n">
        <v>17</v>
      </c>
      <c r="AQ3184" t="s">
        <v>88</v>
      </c>
      <c r="AR3184" t="s">
        <v>450</v>
      </c>
      <c r="AS3184" t="s"/>
      <c r="AT3184" t="s">
        <v>90</v>
      </c>
      <c r="AU3184" t="s"/>
      <c r="AV3184" t="s"/>
      <c r="AW3184" t="s"/>
      <c r="AX3184" t="s"/>
      <c r="AY3184" t="n">
        <v>2311986</v>
      </c>
      <c r="AZ3184" t="s">
        <v>855</v>
      </c>
      <c r="BA3184" t="s"/>
      <c r="BB3184" t="n">
        <v>96905</v>
      </c>
      <c r="BC3184" t="n">
        <v>53.556297782236</v>
      </c>
      <c r="BD3184" t="n">
        <v>53.556297782236</v>
      </c>
      <c r="BE3184" t="s"/>
      <c r="BF3184" t="s"/>
      <c r="BG3184" t="s"/>
      <c r="BH3184" t="s"/>
      <c r="BI3184" t="s"/>
      <c r="BJ3184" t="s"/>
      <c r="BK3184" t="s"/>
      <c r="BL3184" t="s"/>
      <c r="BM3184" t="s"/>
      <c r="BN3184" t="s"/>
      <c r="BO3184" t="s"/>
      <c r="BP3184" t="s"/>
      <c r="BQ3184" t="s"/>
      <c r="BR3184" t="s">
        <v>92</v>
      </c>
    </row>
    <row r="3185" spans="1:70">
      <c r="A3185" t="s">
        <v>70</v>
      </c>
      <c r="B3185" t="s">
        <v>71</v>
      </c>
      <c r="C3185" t="s">
        <v>72</v>
      </c>
      <c r="D3185" t="n">
        <v>2</v>
      </c>
      <c r="E3185" t="s">
        <v>854</v>
      </c>
      <c r="F3185" t="n">
        <v>-1</v>
      </c>
      <c r="G3185" t="s">
        <v>74</v>
      </c>
      <c r="H3185" t="s">
        <v>75</v>
      </c>
      <c r="I3185" t="s"/>
      <c r="J3185" t="s">
        <v>74</v>
      </c>
      <c r="K3185" t="n">
        <v>163</v>
      </c>
      <c r="L3185" t="s">
        <v>76</v>
      </c>
      <c r="M3185" t="s"/>
      <c r="N3185" t="s">
        <v>857</v>
      </c>
      <c r="O3185" t="s">
        <v>78</v>
      </c>
      <c r="P3185" t="s">
        <v>854</v>
      </c>
      <c r="Q3185" t="s"/>
      <c r="R3185" t="s">
        <v>220</v>
      </c>
      <c r="S3185" t="s">
        <v>429</v>
      </c>
      <c r="T3185" t="s">
        <v>81</v>
      </c>
      <c r="U3185" t="s">
        <v>82</v>
      </c>
      <c r="V3185" t="s">
        <v>83</v>
      </c>
      <c r="W3185" t="s">
        <v>84</v>
      </c>
      <c r="X3185" t="s"/>
      <c r="Y3185" t="s">
        <v>85</v>
      </c>
      <c r="Z3185">
        <f>HYPERLINK("https://hotel-media.eclerx.com/savepage/tk_15468536681964607_sr_273.html","info")</f>
        <v/>
      </c>
      <c r="AA3185" t="n">
        <v>-2311986</v>
      </c>
      <c r="AB3185" t="s"/>
      <c r="AC3185" t="s"/>
      <c r="AD3185" t="s">
        <v>86</v>
      </c>
      <c r="AE3185" t="s"/>
      <c r="AF3185" t="s"/>
      <c r="AG3185" t="s"/>
      <c r="AH3185" t="s"/>
      <c r="AI3185" t="s"/>
      <c r="AJ3185" t="s"/>
      <c r="AK3185" t="s">
        <v>87</v>
      </c>
      <c r="AL3185" t="s"/>
      <c r="AM3185" t="s"/>
      <c r="AN3185" t="s">
        <v>87</v>
      </c>
      <c r="AO3185" t="s"/>
      <c r="AP3185" t="n">
        <v>17</v>
      </c>
      <c r="AQ3185" t="s">
        <v>88</v>
      </c>
      <c r="AR3185" t="s">
        <v>89</v>
      </c>
      <c r="AS3185" t="s"/>
      <c r="AT3185" t="s">
        <v>90</v>
      </c>
      <c r="AU3185" t="s"/>
      <c r="AV3185" t="s"/>
      <c r="AW3185" t="s"/>
      <c r="AX3185" t="s"/>
      <c r="AY3185" t="n">
        <v>2311986</v>
      </c>
      <c r="AZ3185" t="s">
        <v>855</v>
      </c>
      <c r="BA3185" t="s"/>
      <c r="BB3185" t="n">
        <v>96905</v>
      </c>
      <c r="BC3185" t="n">
        <v>53.556297782236</v>
      </c>
      <c r="BD3185" t="n">
        <v>53.556297782236</v>
      </c>
      <c r="BE3185" t="s"/>
      <c r="BF3185" t="s"/>
      <c r="BG3185" t="s"/>
      <c r="BH3185" t="s"/>
      <c r="BI3185" t="s"/>
      <c r="BJ3185" t="s"/>
      <c r="BK3185" t="s"/>
      <c r="BL3185" t="s"/>
      <c r="BM3185" t="s"/>
      <c r="BN3185" t="s"/>
      <c r="BO3185" t="s"/>
      <c r="BP3185" t="s"/>
      <c r="BQ3185" t="s"/>
      <c r="BR3185" t="s">
        <v>92</v>
      </c>
    </row>
    <row r="3186" spans="1:70">
      <c r="A3186" t="s">
        <v>70</v>
      </c>
      <c r="B3186" t="s">
        <v>71</v>
      </c>
      <c r="C3186" t="s">
        <v>72</v>
      </c>
      <c r="D3186" t="n">
        <v>2</v>
      </c>
      <c r="E3186" t="s">
        <v>854</v>
      </c>
      <c r="F3186" t="n">
        <v>-1</v>
      </c>
      <c r="G3186" t="s">
        <v>74</v>
      </c>
      <c r="H3186" t="s">
        <v>75</v>
      </c>
      <c r="I3186" t="s"/>
      <c r="J3186" t="s">
        <v>74</v>
      </c>
      <c r="K3186" t="n">
        <v>166</v>
      </c>
      <c r="L3186" t="s">
        <v>76</v>
      </c>
      <c r="M3186" t="s"/>
      <c r="N3186" t="s">
        <v>857</v>
      </c>
      <c r="O3186" t="s">
        <v>78</v>
      </c>
      <c r="P3186" t="s">
        <v>854</v>
      </c>
      <c r="Q3186" t="s"/>
      <c r="R3186" t="s">
        <v>220</v>
      </c>
      <c r="S3186" t="s">
        <v>216</v>
      </c>
      <c r="T3186" t="s">
        <v>81</v>
      </c>
      <c r="U3186" t="s">
        <v>82</v>
      </c>
      <c r="V3186" t="s">
        <v>83</v>
      </c>
      <c r="W3186" t="s">
        <v>84</v>
      </c>
      <c r="X3186" t="s"/>
      <c r="Y3186" t="s">
        <v>85</v>
      </c>
      <c r="Z3186">
        <f>HYPERLINK("https://hotel-media.eclerx.com/savepage/tk_15468536681964607_sr_273.html","info")</f>
        <v/>
      </c>
      <c r="AA3186" t="n">
        <v>-2311986</v>
      </c>
      <c r="AB3186" t="s"/>
      <c r="AC3186" t="s"/>
      <c r="AD3186" t="s">
        <v>86</v>
      </c>
      <c r="AE3186" t="s"/>
      <c r="AF3186" t="s"/>
      <c r="AG3186" t="s"/>
      <c r="AH3186" t="s"/>
      <c r="AI3186" t="s"/>
      <c r="AJ3186" t="s"/>
      <c r="AK3186" t="s">
        <v>87</v>
      </c>
      <c r="AL3186" t="s"/>
      <c r="AM3186" t="s"/>
      <c r="AN3186" t="s">
        <v>87</v>
      </c>
      <c r="AO3186" t="s"/>
      <c r="AP3186" t="n">
        <v>17</v>
      </c>
      <c r="AQ3186" t="s">
        <v>88</v>
      </c>
      <c r="AR3186" t="s">
        <v>114</v>
      </c>
      <c r="AS3186" t="s"/>
      <c r="AT3186" t="s">
        <v>90</v>
      </c>
      <c r="AU3186" t="s"/>
      <c r="AV3186" t="s"/>
      <c r="AW3186" t="s"/>
      <c r="AX3186" t="s"/>
      <c r="AY3186" t="n">
        <v>2311986</v>
      </c>
      <c r="AZ3186" t="s">
        <v>855</v>
      </c>
      <c r="BA3186" t="s"/>
      <c r="BB3186" t="n">
        <v>96905</v>
      </c>
      <c r="BC3186" t="n">
        <v>53.556297782236</v>
      </c>
      <c r="BD3186" t="n">
        <v>53.556297782236</v>
      </c>
      <c r="BE3186" t="s"/>
      <c r="BF3186" t="s"/>
      <c r="BG3186" t="s"/>
      <c r="BH3186" t="s"/>
      <c r="BI3186" t="s"/>
      <c r="BJ3186" t="s"/>
      <c r="BK3186" t="s"/>
      <c r="BL3186" t="s"/>
      <c r="BM3186" t="s"/>
      <c r="BN3186" t="s"/>
      <c r="BO3186" t="s"/>
      <c r="BP3186" t="s"/>
      <c r="BQ3186" t="s"/>
      <c r="BR3186" t="s">
        <v>92</v>
      </c>
    </row>
    <row r="3187" spans="1:70">
      <c r="A3187" t="s">
        <v>70</v>
      </c>
      <c r="B3187" t="s">
        <v>71</v>
      </c>
      <c r="C3187" t="s">
        <v>72</v>
      </c>
      <c r="D3187" t="n">
        <v>2</v>
      </c>
      <c r="E3187" t="s">
        <v>854</v>
      </c>
      <c r="F3187" t="n">
        <v>-1</v>
      </c>
      <c r="G3187" t="s">
        <v>74</v>
      </c>
      <c r="H3187" t="s">
        <v>75</v>
      </c>
      <c r="I3187" t="s"/>
      <c r="J3187" t="s">
        <v>74</v>
      </c>
      <c r="K3187" t="n">
        <v>167</v>
      </c>
      <c r="L3187" t="s">
        <v>76</v>
      </c>
      <c r="M3187" t="s"/>
      <c r="N3187" t="s">
        <v>861</v>
      </c>
      <c r="O3187" t="s">
        <v>78</v>
      </c>
      <c r="P3187" t="s">
        <v>854</v>
      </c>
      <c r="Q3187" t="s"/>
      <c r="R3187" t="s">
        <v>220</v>
      </c>
      <c r="S3187" t="s">
        <v>717</v>
      </c>
      <c r="T3187" t="s">
        <v>81</v>
      </c>
      <c r="U3187" t="s">
        <v>82</v>
      </c>
      <c r="V3187" t="s">
        <v>83</v>
      </c>
      <c r="W3187" t="s">
        <v>84</v>
      </c>
      <c r="X3187" t="s"/>
      <c r="Y3187" t="s">
        <v>85</v>
      </c>
      <c r="Z3187">
        <f>HYPERLINK("https://hotel-media.eclerx.com/savepage/tk_15468536681964607_sr_273.html","info")</f>
        <v/>
      </c>
      <c r="AA3187" t="n">
        <v>-2311986</v>
      </c>
      <c r="AB3187" t="s"/>
      <c r="AC3187" t="s"/>
      <c r="AD3187" t="s">
        <v>86</v>
      </c>
      <c r="AE3187" t="s"/>
      <c r="AF3187" t="s"/>
      <c r="AG3187" t="s"/>
      <c r="AH3187" t="s"/>
      <c r="AI3187" t="s"/>
      <c r="AJ3187" t="s"/>
      <c r="AK3187" t="s">
        <v>87</v>
      </c>
      <c r="AL3187" t="s"/>
      <c r="AM3187" t="s"/>
      <c r="AN3187" t="s">
        <v>87</v>
      </c>
      <c r="AO3187" t="s"/>
      <c r="AP3187" t="n">
        <v>17</v>
      </c>
      <c r="AQ3187" t="s">
        <v>88</v>
      </c>
      <c r="AR3187" t="s">
        <v>119</v>
      </c>
      <c r="AS3187" t="s"/>
      <c r="AT3187" t="s">
        <v>90</v>
      </c>
      <c r="AU3187" t="s"/>
      <c r="AV3187" t="s"/>
      <c r="AW3187" t="s"/>
      <c r="AX3187" t="s"/>
      <c r="AY3187" t="n">
        <v>2311986</v>
      </c>
      <c r="AZ3187" t="s">
        <v>855</v>
      </c>
      <c r="BA3187" t="s"/>
      <c r="BB3187" t="n">
        <v>96905</v>
      </c>
      <c r="BC3187" t="n">
        <v>53.556297782236</v>
      </c>
      <c r="BD3187" t="n">
        <v>53.556297782236</v>
      </c>
      <c r="BE3187" t="s"/>
      <c r="BF3187" t="s"/>
      <c r="BG3187" t="s"/>
      <c r="BH3187" t="s"/>
      <c r="BI3187" t="s"/>
      <c r="BJ3187" t="s"/>
      <c r="BK3187" t="s"/>
      <c r="BL3187" t="s"/>
      <c r="BM3187" t="s"/>
      <c r="BN3187" t="s"/>
      <c r="BO3187" t="s"/>
      <c r="BP3187" t="s"/>
      <c r="BQ3187" t="s"/>
      <c r="BR3187" t="s">
        <v>92</v>
      </c>
    </row>
    <row r="3188" spans="1:70">
      <c r="A3188" t="s">
        <v>70</v>
      </c>
      <c r="B3188" t="s">
        <v>71</v>
      </c>
      <c r="C3188" t="s">
        <v>72</v>
      </c>
      <c r="D3188" t="n">
        <v>2</v>
      </c>
      <c r="E3188" t="s">
        <v>854</v>
      </c>
      <c r="F3188" t="n">
        <v>-1</v>
      </c>
      <c r="G3188" t="s">
        <v>74</v>
      </c>
      <c r="H3188" t="s">
        <v>75</v>
      </c>
      <c r="I3188" t="s"/>
      <c r="J3188" t="s">
        <v>74</v>
      </c>
      <c r="K3188" t="n">
        <v>167</v>
      </c>
      <c r="L3188" t="s">
        <v>76</v>
      </c>
      <c r="M3188" t="s"/>
      <c r="N3188" t="s">
        <v>862</v>
      </c>
      <c r="O3188" t="s">
        <v>78</v>
      </c>
      <c r="P3188" t="s">
        <v>854</v>
      </c>
      <c r="Q3188" t="s"/>
      <c r="R3188" t="s">
        <v>220</v>
      </c>
      <c r="S3188" t="s">
        <v>717</v>
      </c>
      <c r="T3188" t="s">
        <v>81</v>
      </c>
      <c r="U3188" t="s">
        <v>82</v>
      </c>
      <c r="V3188" t="s">
        <v>83</v>
      </c>
      <c r="W3188" t="s">
        <v>84</v>
      </c>
      <c r="X3188" t="s"/>
      <c r="Y3188" t="s">
        <v>85</v>
      </c>
      <c r="Z3188">
        <f>HYPERLINK("https://hotel-media.eclerx.com/savepage/tk_15468536681964607_sr_273.html","info")</f>
        <v/>
      </c>
      <c r="AA3188" t="n">
        <v>-2311986</v>
      </c>
      <c r="AB3188" t="s"/>
      <c r="AC3188" t="s"/>
      <c r="AD3188" t="s">
        <v>86</v>
      </c>
      <c r="AE3188" t="s"/>
      <c r="AF3188" t="s"/>
      <c r="AG3188" t="s"/>
      <c r="AH3188" t="s"/>
      <c r="AI3188" t="s"/>
      <c r="AJ3188" t="s"/>
      <c r="AK3188" t="s">
        <v>87</v>
      </c>
      <c r="AL3188" t="s"/>
      <c r="AM3188" t="s"/>
      <c r="AN3188" t="s">
        <v>87</v>
      </c>
      <c r="AO3188" t="s"/>
      <c r="AP3188" t="n">
        <v>17</v>
      </c>
      <c r="AQ3188" t="s">
        <v>88</v>
      </c>
      <c r="AR3188" t="s">
        <v>121</v>
      </c>
      <c r="AS3188" t="s"/>
      <c r="AT3188" t="s">
        <v>90</v>
      </c>
      <c r="AU3188" t="s"/>
      <c r="AV3188" t="s"/>
      <c r="AW3188" t="s"/>
      <c r="AX3188" t="s"/>
      <c r="AY3188" t="n">
        <v>2311986</v>
      </c>
      <c r="AZ3188" t="s">
        <v>855</v>
      </c>
      <c r="BA3188" t="s"/>
      <c r="BB3188" t="n">
        <v>96905</v>
      </c>
      <c r="BC3188" t="n">
        <v>53.556297782236</v>
      </c>
      <c r="BD3188" t="n">
        <v>53.556297782236</v>
      </c>
      <c r="BE3188" t="s"/>
      <c r="BF3188" t="s"/>
      <c r="BG3188" t="s"/>
      <c r="BH3188" t="s"/>
      <c r="BI3188" t="s"/>
      <c r="BJ3188" t="s"/>
      <c r="BK3188" t="s"/>
      <c r="BL3188" t="s"/>
      <c r="BM3188" t="s"/>
      <c r="BN3188" t="s"/>
      <c r="BO3188" t="s"/>
      <c r="BP3188" t="s"/>
      <c r="BQ3188" t="s"/>
      <c r="BR3188" t="s">
        <v>92</v>
      </c>
    </row>
    <row r="3189" spans="1:70">
      <c r="A3189" t="s">
        <v>70</v>
      </c>
      <c r="B3189" t="s">
        <v>71</v>
      </c>
      <c r="C3189" t="s">
        <v>72</v>
      </c>
      <c r="D3189" t="n">
        <v>2</v>
      </c>
      <c r="E3189" t="s">
        <v>854</v>
      </c>
      <c r="F3189" t="n">
        <v>-1</v>
      </c>
      <c r="G3189" t="s">
        <v>74</v>
      </c>
      <c r="H3189" t="s">
        <v>75</v>
      </c>
      <c r="I3189" t="s"/>
      <c r="J3189" t="s">
        <v>74</v>
      </c>
      <c r="K3189" t="n">
        <v>167</v>
      </c>
      <c r="L3189" t="s">
        <v>76</v>
      </c>
      <c r="M3189" t="s"/>
      <c r="N3189" t="s">
        <v>861</v>
      </c>
      <c r="O3189" t="s">
        <v>78</v>
      </c>
      <c r="P3189" t="s">
        <v>854</v>
      </c>
      <c r="Q3189" t="s"/>
      <c r="R3189" t="s">
        <v>220</v>
      </c>
      <c r="S3189" t="s">
        <v>717</v>
      </c>
      <c r="T3189" t="s">
        <v>81</v>
      </c>
      <c r="U3189" t="s">
        <v>82</v>
      </c>
      <c r="V3189" t="s">
        <v>83</v>
      </c>
      <c r="W3189" t="s">
        <v>84</v>
      </c>
      <c r="X3189" t="s"/>
      <c r="Y3189" t="s">
        <v>85</v>
      </c>
      <c r="Z3189">
        <f>HYPERLINK("https://hotel-media.eclerx.com/savepage/tk_15468536681964607_sr_273.html","info")</f>
        <v/>
      </c>
      <c r="AA3189" t="n">
        <v>-2311986</v>
      </c>
      <c r="AB3189" t="s"/>
      <c r="AC3189" t="s"/>
      <c r="AD3189" t="s">
        <v>86</v>
      </c>
      <c r="AE3189" t="s"/>
      <c r="AF3189" t="s"/>
      <c r="AG3189" t="s"/>
      <c r="AH3189" t="s"/>
      <c r="AI3189" t="s"/>
      <c r="AJ3189" t="s"/>
      <c r="AK3189" t="s">
        <v>87</v>
      </c>
      <c r="AL3189" t="s"/>
      <c r="AM3189" t="s"/>
      <c r="AN3189" t="s">
        <v>87</v>
      </c>
      <c r="AO3189" t="s"/>
      <c r="AP3189" t="n">
        <v>17</v>
      </c>
      <c r="AQ3189" t="s">
        <v>88</v>
      </c>
      <c r="AR3189" t="s">
        <v>124</v>
      </c>
      <c r="AS3189" t="s"/>
      <c r="AT3189" t="s">
        <v>90</v>
      </c>
      <c r="AU3189" t="s"/>
      <c r="AV3189" t="s"/>
      <c r="AW3189" t="s"/>
      <c r="AX3189" t="s"/>
      <c r="AY3189" t="n">
        <v>2311986</v>
      </c>
      <c r="AZ3189" t="s">
        <v>855</v>
      </c>
      <c r="BA3189" t="s"/>
      <c r="BB3189" t="n">
        <v>96905</v>
      </c>
      <c r="BC3189" t="n">
        <v>53.556297782236</v>
      </c>
      <c r="BD3189" t="n">
        <v>53.556297782236</v>
      </c>
      <c r="BE3189" t="s"/>
      <c r="BF3189" t="s"/>
      <c r="BG3189" t="s"/>
      <c r="BH3189" t="s"/>
      <c r="BI3189" t="s"/>
      <c r="BJ3189" t="s"/>
      <c r="BK3189" t="s"/>
      <c r="BL3189" t="s"/>
      <c r="BM3189" t="s"/>
      <c r="BN3189" t="s"/>
      <c r="BO3189" t="s"/>
      <c r="BP3189" t="s"/>
      <c r="BQ3189" t="s"/>
      <c r="BR3189" t="s">
        <v>92</v>
      </c>
    </row>
    <row r="3190" spans="1:70">
      <c r="A3190" t="s">
        <v>70</v>
      </c>
      <c r="B3190" t="s">
        <v>71</v>
      </c>
      <c r="C3190" t="s">
        <v>72</v>
      </c>
      <c r="D3190" t="n">
        <v>2</v>
      </c>
      <c r="E3190" t="s">
        <v>854</v>
      </c>
      <c r="F3190" t="n">
        <v>-1</v>
      </c>
      <c r="G3190" t="s">
        <v>74</v>
      </c>
      <c r="H3190" t="s">
        <v>75</v>
      </c>
      <c r="I3190" t="s"/>
      <c r="J3190" t="s">
        <v>74</v>
      </c>
      <c r="K3190" t="n">
        <v>169</v>
      </c>
      <c r="L3190" t="s">
        <v>76</v>
      </c>
      <c r="M3190" t="s"/>
      <c r="N3190" t="s">
        <v>131</v>
      </c>
      <c r="O3190" t="s">
        <v>78</v>
      </c>
      <c r="P3190" t="s">
        <v>854</v>
      </c>
      <c r="Q3190" t="s"/>
      <c r="R3190" t="s">
        <v>220</v>
      </c>
      <c r="S3190" t="s">
        <v>217</v>
      </c>
      <c r="T3190" t="s">
        <v>81</v>
      </c>
      <c r="U3190" t="s">
        <v>82</v>
      </c>
      <c r="V3190" t="s">
        <v>83</v>
      </c>
      <c r="W3190" t="s">
        <v>84</v>
      </c>
      <c r="X3190" t="s"/>
      <c r="Y3190" t="s">
        <v>85</v>
      </c>
      <c r="Z3190">
        <f>HYPERLINK("https://hotel-media.eclerx.com/savepage/tk_15468536681964607_sr_273.html","info")</f>
        <v/>
      </c>
      <c r="AA3190" t="n">
        <v>-2311986</v>
      </c>
      <c r="AB3190" t="s"/>
      <c r="AC3190" t="s"/>
      <c r="AD3190" t="s">
        <v>86</v>
      </c>
      <c r="AE3190" t="s"/>
      <c r="AF3190" t="s"/>
      <c r="AG3190" t="s"/>
      <c r="AH3190" t="s"/>
      <c r="AI3190" t="s"/>
      <c r="AJ3190" t="s"/>
      <c r="AK3190" t="s">
        <v>87</v>
      </c>
      <c r="AL3190" t="s"/>
      <c r="AM3190" t="s"/>
      <c r="AN3190" t="s">
        <v>87</v>
      </c>
      <c r="AO3190" t="s"/>
      <c r="AP3190" t="n">
        <v>17</v>
      </c>
      <c r="AQ3190" t="s">
        <v>88</v>
      </c>
      <c r="AR3190" t="s">
        <v>133</v>
      </c>
      <c r="AS3190" t="s"/>
      <c r="AT3190" t="s">
        <v>90</v>
      </c>
      <c r="AU3190" t="s"/>
      <c r="AV3190" t="s"/>
      <c r="AW3190" t="s"/>
      <c r="AX3190" t="s"/>
      <c r="AY3190" t="n">
        <v>2311986</v>
      </c>
      <c r="AZ3190" t="s">
        <v>855</v>
      </c>
      <c r="BA3190" t="s"/>
      <c r="BB3190" t="n">
        <v>96905</v>
      </c>
      <c r="BC3190" t="n">
        <v>53.556297782236</v>
      </c>
      <c r="BD3190" t="n">
        <v>53.556297782236</v>
      </c>
      <c r="BE3190" t="s"/>
      <c r="BF3190" t="s"/>
      <c r="BG3190" t="s"/>
      <c r="BH3190" t="s"/>
      <c r="BI3190" t="s"/>
      <c r="BJ3190" t="s"/>
      <c r="BK3190" t="s"/>
      <c r="BL3190" t="s"/>
      <c r="BM3190" t="s"/>
      <c r="BN3190" t="s"/>
      <c r="BO3190" t="s"/>
      <c r="BP3190" t="s"/>
      <c r="BQ3190" t="s"/>
      <c r="BR3190" t="s">
        <v>92</v>
      </c>
    </row>
    <row r="3191" spans="1:70">
      <c r="A3191" t="s">
        <v>70</v>
      </c>
      <c r="B3191" t="s">
        <v>71</v>
      </c>
      <c r="C3191" t="s">
        <v>72</v>
      </c>
      <c r="D3191" t="n">
        <v>2</v>
      </c>
      <c r="E3191" t="s">
        <v>854</v>
      </c>
      <c r="F3191" t="n">
        <v>-1</v>
      </c>
      <c r="G3191" t="s">
        <v>74</v>
      </c>
      <c r="H3191" t="s">
        <v>75</v>
      </c>
      <c r="I3191" t="s"/>
      <c r="J3191" t="s">
        <v>74</v>
      </c>
      <c r="K3191" t="n">
        <v>169</v>
      </c>
      <c r="L3191" t="s">
        <v>76</v>
      </c>
      <c r="M3191" t="s"/>
      <c r="N3191" t="s">
        <v>125</v>
      </c>
      <c r="O3191" t="s">
        <v>78</v>
      </c>
      <c r="P3191" t="s">
        <v>854</v>
      </c>
      <c r="Q3191" t="s"/>
      <c r="R3191" t="s">
        <v>220</v>
      </c>
      <c r="S3191" t="s">
        <v>217</v>
      </c>
      <c r="T3191" t="s">
        <v>81</v>
      </c>
      <c r="U3191" t="s">
        <v>82</v>
      </c>
      <c r="V3191" t="s">
        <v>83</v>
      </c>
      <c r="W3191" t="s">
        <v>84</v>
      </c>
      <c r="X3191" t="s"/>
      <c r="Y3191" t="s">
        <v>85</v>
      </c>
      <c r="Z3191">
        <f>HYPERLINK("https://hotel-media.eclerx.com/savepage/tk_15468536681964607_sr_273.html","info")</f>
        <v/>
      </c>
      <c r="AA3191" t="n">
        <v>-2311986</v>
      </c>
      <c r="AB3191" t="s"/>
      <c r="AC3191" t="s"/>
      <c r="AD3191" t="s">
        <v>86</v>
      </c>
      <c r="AE3191" t="s"/>
      <c r="AF3191" t="s"/>
      <c r="AG3191" t="s"/>
      <c r="AH3191" t="s"/>
      <c r="AI3191" t="s"/>
      <c r="AJ3191" t="s"/>
      <c r="AK3191" t="s">
        <v>87</v>
      </c>
      <c r="AL3191" t="s"/>
      <c r="AM3191" t="s"/>
      <c r="AN3191" t="s">
        <v>87</v>
      </c>
      <c r="AO3191" t="s"/>
      <c r="AP3191" t="n">
        <v>17</v>
      </c>
      <c r="AQ3191" t="s">
        <v>88</v>
      </c>
      <c r="AR3191" t="s">
        <v>127</v>
      </c>
      <c r="AS3191" t="s"/>
      <c r="AT3191" t="s">
        <v>90</v>
      </c>
      <c r="AU3191" t="s"/>
      <c r="AV3191" t="s"/>
      <c r="AW3191" t="s"/>
      <c r="AX3191" t="s"/>
      <c r="AY3191" t="n">
        <v>2311986</v>
      </c>
      <c r="AZ3191" t="s">
        <v>855</v>
      </c>
      <c r="BA3191" t="s"/>
      <c r="BB3191" t="n">
        <v>96905</v>
      </c>
      <c r="BC3191" t="n">
        <v>53.556297782236</v>
      </c>
      <c r="BD3191" t="n">
        <v>53.556297782236</v>
      </c>
      <c r="BE3191" t="s"/>
      <c r="BF3191" t="s"/>
      <c r="BG3191" t="s"/>
      <c r="BH3191" t="s"/>
      <c r="BI3191" t="s"/>
      <c r="BJ3191" t="s"/>
      <c r="BK3191" t="s"/>
      <c r="BL3191" t="s"/>
      <c r="BM3191" t="s"/>
      <c r="BN3191" t="s"/>
      <c r="BO3191" t="s"/>
      <c r="BP3191" t="s"/>
      <c r="BQ3191" t="s"/>
      <c r="BR3191" t="s">
        <v>92</v>
      </c>
    </row>
    <row r="3192" spans="1:70">
      <c r="A3192" t="s">
        <v>70</v>
      </c>
      <c r="B3192" t="s">
        <v>71</v>
      </c>
      <c r="C3192" t="s">
        <v>72</v>
      </c>
      <c r="D3192" t="n">
        <v>2</v>
      </c>
      <c r="E3192" t="s">
        <v>854</v>
      </c>
      <c r="F3192" t="n">
        <v>-1</v>
      </c>
      <c r="G3192" t="s">
        <v>74</v>
      </c>
      <c r="H3192" t="s">
        <v>75</v>
      </c>
      <c r="I3192" t="s"/>
      <c r="J3192" t="s">
        <v>74</v>
      </c>
      <c r="K3192" t="n">
        <v>170</v>
      </c>
      <c r="L3192" t="s">
        <v>76</v>
      </c>
      <c r="M3192" t="s"/>
      <c r="N3192" t="s">
        <v>128</v>
      </c>
      <c r="O3192" t="s">
        <v>78</v>
      </c>
      <c r="P3192" t="s">
        <v>854</v>
      </c>
      <c r="Q3192" t="s"/>
      <c r="R3192" t="s">
        <v>220</v>
      </c>
      <c r="S3192" t="s">
        <v>863</v>
      </c>
      <c r="T3192" t="s">
        <v>81</v>
      </c>
      <c r="U3192" t="s">
        <v>82</v>
      </c>
      <c r="V3192" t="s">
        <v>83</v>
      </c>
      <c r="W3192" t="s">
        <v>84</v>
      </c>
      <c r="X3192" t="s"/>
      <c r="Y3192" t="s">
        <v>85</v>
      </c>
      <c r="Z3192">
        <f>HYPERLINK("https://hotel-media.eclerx.com/savepage/tk_15468536681964607_sr_273.html","info")</f>
        <v/>
      </c>
      <c r="AA3192" t="n">
        <v>-2311986</v>
      </c>
      <c r="AB3192" t="s"/>
      <c r="AC3192" t="s"/>
      <c r="AD3192" t="s">
        <v>86</v>
      </c>
      <c r="AE3192" t="s"/>
      <c r="AF3192" t="s"/>
      <c r="AG3192" t="s"/>
      <c r="AH3192" t="s"/>
      <c r="AI3192" t="s"/>
      <c r="AJ3192" t="s"/>
      <c r="AK3192" t="s">
        <v>87</v>
      </c>
      <c r="AL3192" t="s"/>
      <c r="AM3192" t="s"/>
      <c r="AN3192" t="s">
        <v>87</v>
      </c>
      <c r="AO3192" t="s"/>
      <c r="AP3192" t="n">
        <v>17</v>
      </c>
      <c r="AQ3192" t="s">
        <v>88</v>
      </c>
      <c r="AR3192" t="s">
        <v>119</v>
      </c>
      <c r="AS3192" t="s"/>
      <c r="AT3192" t="s">
        <v>90</v>
      </c>
      <c r="AU3192" t="s"/>
      <c r="AV3192" t="s"/>
      <c r="AW3192" t="s"/>
      <c r="AX3192" t="s"/>
      <c r="AY3192" t="n">
        <v>2311986</v>
      </c>
      <c r="AZ3192" t="s">
        <v>855</v>
      </c>
      <c r="BA3192" t="s"/>
      <c r="BB3192" t="n">
        <v>96905</v>
      </c>
      <c r="BC3192" t="n">
        <v>53.556297782236</v>
      </c>
      <c r="BD3192" t="n">
        <v>53.556297782236</v>
      </c>
      <c r="BE3192" t="s"/>
      <c r="BF3192" t="s"/>
      <c r="BG3192" t="s"/>
      <c r="BH3192" t="s"/>
      <c r="BI3192" t="s"/>
      <c r="BJ3192" t="s"/>
      <c r="BK3192" t="s"/>
      <c r="BL3192" t="s"/>
      <c r="BM3192" t="s"/>
      <c r="BN3192" t="s"/>
      <c r="BO3192" t="s"/>
      <c r="BP3192" t="s"/>
      <c r="BQ3192" t="s"/>
      <c r="BR3192" t="s">
        <v>92</v>
      </c>
    </row>
    <row r="3193" spans="1:70">
      <c r="A3193" t="s">
        <v>70</v>
      </c>
      <c r="B3193" t="s">
        <v>71</v>
      </c>
      <c r="C3193" t="s">
        <v>72</v>
      </c>
      <c r="D3193" t="n">
        <v>2</v>
      </c>
      <c r="E3193" t="s">
        <v>854</v>
      </c>
      <c r="F3193" t="n">
        <v>-1</v>
      </c>
      <c r="G3193" t="s">
        <v>74</v>
      </c>
      <c r="H3193" t="s">
        <v>75</v>
      </c>
      <c r="I3193" t="s"/>
      <c r="J3193" t="s">
        <v>74</v>
      </c>
      <c r="K3193" t="n">
        <v>171</v>
      </c>
      <c r="L3193" t="s">
        <v>76</v>
      </c>
      <c r="M3193" t="s"/>
      <c r="N3193" t="s">
        <v>152</v>
      </c>
      <c r="O3193" t="s">
        <v>78</v>
      </c>
      <c r="P3193" t="s">
        <v>854</v>
      </c>
      <c r="Q3193" t="s"/>
      <c r="R3193" t="s">
        <v>220</v>
      </c>
      <c r="S3193" t="s">
        <v>577</v>
      </c>
      <c r="T3193" t="s">
        <v>81</v>
      </c>
      <c r="U3193" t="s">
        <v>82</v>
      </c>
      <c r="V3193" t="s">
        <v>83</v>
      </c>
      <c r="W3193" t="s">
        <v>84</v>
      </c>
      <c r="X3193" t="s"/>
      <c r="Y3193" t="s">
        <v>85</v>
      </c>
      <c r="Z3193">
        <f>HYPERLINK("https://hotel-media.eclerx.com/savepage/tk_15468536681964607_sr_273.html","info")</f>
        <v/>
      </c>
      <c r="AA3193" t="n">
        <v>-2311986</v>
      </c>
      <c r="AB3193" t="s"/>
      <c r="AC3193" t="s"/>
      <c r="AD3193" t="s">
        <v>86</v>
      </c>
      <c r="AE3193" t="s"/>
      <c r="AF3193" t="s"/>
      <c r="AG3193" t="s"/>
      <c r="AH3193" t="s"/>
      <c r="AI3193" t="s"/>
      <c r="AJ3193" t="s"/>
      <c r="AK3193" t="s">
        <v>87</v>
      </c>
      <c r="AL3193" t="s"/>
      <c r="AM3193" t="s"/>
      <c r="AN3193" t="s">
        <v>87</v>
      </c>
      <c r="AO3193" t="s"/>
      <c r="AP3193" t="n">
        <v>17</v>
      </c>
      <c r="AQ3193" t="s">
        <v>88</v>
      </c>
      <c r="AR3193" t="s">
        <v>89</v>
      </c>
      <c r="AS3193" t="s"/>
      <c r="AT3193" t="s">
        <v>90</v>
      </c>
      <c r="AU3193" t="s"/>
      <c r="AV3193" t="s"/>
      <c r="AW3193" t="s"/>
      <c r="AX3193" t="s"/>
      <c r="AY3193" t="n">
        <v>2311986</v>
      </c>
      <c r="AZ3193" t="s">
        <v>855</v>
      </c>
      <c r="BA3193" t="s"/>
      <c r="BB3193" t="n">
        <v>96905</v>
      </c>
      <c r="BC3193" t="n">
        <v>53.556297782236</v>
      </c>
      <c r="BD3193" t="n">
        <v>53.556297782236</v>
      </c>
      <c r="BE3193" t="s"/>
      <c r="BF3193" t="s"/>
      <c r="BG3193" t="s"/>
      <c r="BH3193" t="s"/>
      <c r="BI3193" t="s"/>
      <c r="BJ3193" t="s"/>
      <c r="BK3193" t="s"/>
      <c r="BL3193" t="s"/>
      <c r="BM3193" t="s"/>
      <c r="BN3193" t="s"/>
      <c r="BO3193" t="s"/>
      <c r="BP3193" t="s"/>
      <c r="BQ3193" t="s"/>
      <c r="BR3193" t="s">
        <v>92</v>
      </c>
    </row>
    <row r="3194" spans="1:70">
      <c r="A3194" t="s">
        <v>70</v>
      </c>
      <c r="B3194" t="s">
        <v>71</v>
      </c>
      <c r="C3194" t="s">
        <v>72</v>
      </c>
      <c r="D3194" t="n">
        <v>2</v>
      </c>
      <c r="E3194" t="s">
        <v>854</v>
      </c>
      <c r="F3194" t="n">
        <v>-1</v>
      </c>
      <c r="G3194" t="s">
        <v>74</v>
      </c>
      <c r="H3194" t="s">
        <v>75</v>
      </c>
      <c r="I3194" t="s"/>
      <c r="J3194" t="s">
        <v>74</v>
      </c>
      <c r="K3194" t="n">
        <v>171</v>
      </c>
      <c r="L3194" t="s">
        <v>76</v>
      </c>
      <c r="M3194" t="s"/>
      <c r="N3194" t="s">
        <v>864</v>
      </c>
      <c r="O3194" t="s">
        <v>78</v>
      </c>
      <c r="P3194" t="s">
        <v>854</v>
      </c>
      <c r="Q3194" t="s"/>
      <c r="R3194" t="s">
        <v>220</v>
      </c>
      <c r="S3194" t="s">
        <v>577</v>
      </c>
      <c r="T3194" t="s">
        <v>81</v>
      </c>
      <c r="U3194" t="s">
        <v>82</v>
      </c>
      <c r="V3194" t="s">
        <v>83</v>
      </c>
      <c r="W3194" t="s">
        <v>97</v>
      </c>
      <c r="X3194" t="s"/>
      <c r="Y3194" t="s">
        <v>85</v>
      </c>
      <c r="Z3194">
        <f>HYPERLINK("https://hotel-media.eclerx.com/savepage/tk_15468536681964607_sr_273.html","info")</f>
        <v/>
      </c>
      <c r="AA3194" t="n">
        <v>-2311986</v>
      </c>
      <c r="AB3194" t="s"/>
      <c r="AC3194" t="s"/>
      <c r="AD3194" t="s">
        <v>86</v>
      </c>
      <c r="AE3194" t="s"/>
      <c r="AF3194" t="s"/>
      <c r="AG3194" t="s"/>
      <c r="AH3194" t="s"/>
      <c r="AI3194" t="s"/>
      <c r="AJ3194" t="s"/>
      <c r="AK3194" t="s">
        <v>87</v>
      </c>
      <c r="AL3194" t="s"/>
      <c r="AM3194" t="s"/>
      <c r="AN3194" t="s">
        <v>87</v>
      </c>
      <c r="AO3194" t="s"/>
      <c r="AP3194" t="n">
        <v>17</v>
      </c>
      <c r="AQ3194" t="s">
        <v>88</v>
      </c>
      <c r="AR3194" t="s">
        <v>89</v>
      </c>
      <c r="AS3194" t="s"/>
      <c r="AT3194" t="s">
        <v>90</v>
      </c>
      <c r="AU3194" t="s"/>
      <c r="AV3194" t="s"/>
      <c r="AW3194" t="s"/>
      <c r="AX3194" t="s"/>
      <c r="AY3194" t="n">
        <v>2311986</v>
      </c>
      <c r="AZ3194" t="s">
        <v>855</v>
      </c>
      <c r="BA3194" t="s"/>
      <c r="BB3194" t="n">
        <v>96905</v>
      </c>
      <c r="BC3194" t="n">
        <v>53.556297782236</v>
      </c>
      <c r="BD3194" t="n">
        <v>53.556297782236</v>
      </c>
      <c r="BE3194" t="s"/>
      <c r="BF3194" t="s"/>
      <c r="BG3194" t="s"/>
      <c r="BH3194" t="s"/>
      <c r="BI3194" t="s"/>
      <c r="BJ3194" t="s"/>
      <c r="BK3194" t="s"/>
      <c r="BL3194" t="s"/>
      <c r="BM3194" t="s"/>
      <c r="BN3194" t="s"/>
      <c r="BO3194" t="s"/>
      <c r="BP3194" t="s"/>
      <c r="BQ3194" t="s"/>
      <c r="BR3194" t="s">
        <v>92</v>
      </c>
    </row>
    <row r="3195" spans="1:70">
      <c r="A3195" t="s">
        <v>70</v>
      </c>
      <c r="B3195" t="s">
        <v>71</v>
      </c>
      <c r="C3195" t="s">
        <v>72</v>
      </c>
      <c r="D3195" t="n">
        <v>2</v>
      </c>
      <c r="E3195" t="s">
        <v>854</v>
      </c>
      <c r="F3195" t="n">
        <v>-1</v>
      </c>
      <c r="G3195" t="s">
        <v>74</v>
      </c>
      <c r="H3195" t="s">
        <v>75</v>
      </c>
      <c r="I3195" t="s"/>
      <c r="J3195" t="s">
        <v>74</v>
      </c>
      <c r="K3195" t="n">
        <v>171</v>
      </c>
      <c r="L3195" t="s">
        <v>76</v>
      </c>
      <c r="M3195" t="s"/>
      <c r="N3195" t="s">
        <v>642</v>
      </c>
      <c r="O3195" t="s">
        <v>78</v>
      </c>
      <c r="P3195" t="s">
        <v>854</v>
      </c>
      <c r="Q3195" t="s"/>
      <c r="R3195" t="s">
        <v>220</v>
      </c>
      <c r="S3195" t="s">
        <v>577</v>
      </c>
      <c r="T3195" t="s">
        <v>81</v>
      </c>
      <c r="U3195" t="s">
        <v>82</v>
      </c>
      <c r="V3195" t="s">
        <v>83</v>
      </c>
      <c r="W3195" t="s">
        <v>97</v>
      </c>
      <c r="X3195" t="s"/>
      <c r="Y3195" t="s">
        <v>85</v>
      </c>
      <c r="Z3195">
        <f>HYPERLINK("https://hotel-media.eclerx.com/savepage/tk_15468536681964607_sr_273.html","info")</f>
        <v/>
      </c>
      <c r="AA3195" t="n">
        <v>-2311986</v>
      </c>
      <c r="AB3195" t="s"/>
      <c r="AC3195" t="s"/>
      <c r="AD3195" t="s">
        <v>86</v>
      </c>
      <c r="AE3195" t="s"/>
      <c r="AF3195" t="s"/>
      <c r="AG3195" t="s"/>
      <c r="AH3195" t="s"/>
      <c r="AI3195" t="s"/>
      <c r="AJ3195" t="s"/>
      <c r="AK3195" t="s">
        <v>87</v>
      </c>
      <c r="AL3195" t="s"/>
      <c r="AM3195" t="s"/>
      <c r="AN3195" t="s">
        <v>87</v>
      </c>
      <c r="AO3195" t="s"/>
      <c r="AP3195" t="n">
        <v>17</v>
      </c>
      <c r="AQ3195" t="s">
        <v>88</v>
      </c>
      <c r="AR3195" t="s">
        <v>89</v>
      </c>
      <c r="AS3195" t="s"/>
      <c r="AT3195" t="s">
        <v>90</v>
      </c>
      <c r="AU3195" t="s"/>
      <c r="AV3195" t="s"/>
      <c r="AW3195" t="s"/>
      <c r="AX3195" t="s"/>
      <c r="AY3195" t="n">
        <v>2311986</v>
      </c>
      <c r="AZ3195" t="s">
        <v>855</v>
      </c>
      <c r="BA3195" t="s"/>
      <c r="BB3195" t="n">
        <v>96905</v>
      </c>
      <c r="BC3195" t="n">
        <v>53.556297782236</v>
      </c>
      <c r="BD3195" t="n">
        <v>53.556297782236</v>
      </c>
      <c r="BE3195" t="s"/>
      <c r="BF3195" t="s"/>
      <c r="BG3195" t="s"/>
      <c r="BH3195" t="s"/>
      <c r="BI3195" t="s"/>
      <c r="BJ3195" t="s"/>
      <c r="BK3195" t="s"/>
      <c r="BL3195" t="s"/>
      <c r="BM3195" t="s"/>
      <c r="BN3195" t="s"/>
      <c r="BO3195" t="s"/>
      <c r="BP3195" t="s"/>
      <c r="BQ3195" t="s"/>
      <c r="BR3195" t="s">
        <v>92</v>
      </c>
    </row>
    <row r="3196" spans="1:70">
      <c r="A3196" t="s">
        <v>70</v>
      </c>
      <c r="B3196" t="s">
        <v>71</v>
      </c>
      <c r="C3196" t="s">
        <v>72</v>
      </c>
      <c r="D3196" t="n">
        <v>2</v>
      </c>
      <c r="E3196" t="s">
        <v>854</v>
      </c>
      <c r="F3196" t="n">
        <v>-1</v>
      </c>
      <c r="G3196" t="s">
        <v>74</v>
      </c>
      <c r="H3196" t="s">
        <v>75</v>
      </c>
      <c r="I3196" t="s"/>
      <c r="J3196" t="s">
        <v>74</v>
      </c>
      <c r="K3196" t="n">
        <v>172</v>
      </c>
      <c r="L3196" t="s">
        <v>76</v>
      </c>
      <c r="M3196" t="s"/>
      <c r="N3196" t="s">
        <v>128</v>
      </c>
      <c r="O3196" t="s">
        <v>78</v>
      </c>
      <c r="P3196" t="s">
        <v>854</v>
      </c>
      <c r="Q3196" t="s"/>
      <c r="R3196" t="s">
        <v>220</v>
      </c>
      <c r="S3196" t="s">
        <v>618</v>
      </c>
      <c r="T3196" t="s">
        <v>81</v>
      </c>
      <c r="U3196" t="s">
        <v>82</v>
      </c>
      <c r="V3196" t="s">
        <v>83</v>
      </c>
      <c r="W3196" t="s">
        <v>84</v>
      </c>
      <c r="X3196" t="s"/>
      <c r="Y3196" t="s">
        <v>85</v>
      </c>
      <c r="Z3196">
        <f>HYPERLINK("https://hotel-media.eclerx.com/savepage/tk_15468536681964607_sr_273.html","info")</f>
        <v/>
      </c>
      <c r="AA3196" t="n">
        <v>-2311986</v>
      </c>
      <c r="AB3196" t="s"/>
      <c r="AC3196" t="s"/>
      <c r="AD3196" t="s">
        <v>86</v>
      </c>
      <c r="AE3196" t="s"/>
      <c r="AF3196" t="s"/>
      <c r="AG3196" t="s"/>
      <c r="AH3196" t="s"/>
      <c r="AI3196" t="s"/>
      <c r="AJ3196" t="s"/>
      <c r="AK3196" t="s">
        <v>87</v>
      </c>
      <c r="AL3196" t="s"/>
      <c r="AM3196" t="s"/>
      <c r="AN3196" t="s">
        <v>87</v>
      </c>
      <c r="AO3196" t="s"/>
      <c r="AP3196" t="n">
        <v>17</v>
      </c>
      <c r="AQ3196" t="s">
        <v>88</v>
      </c>
      <c r="AR3196" t="s">
        <v>148</v>
      </c>
      <c r="AS3196" t="s"/>
      <c r="AT3196" t="s">
        <v>90</v>
      </c>
      <c r="AU3196" t="s"/>
      <c r="AV3196" t="s"/>
      <c r="AW3196" t="s"/>
      <c r="AX3196" t="s"/>
      <c r="AY3196" t="n">
        <v>2311986</v>
      </c>
      <c r="AZ3196" t="s">
        <v>855</v>
      </c>
      <c r="BA3196" t="s"/>
      <c r="BB3196" t="n">
        <v>96905</v>
      </c>
      <c r="BC3196" t="n">
        <v>53.556297782236</v>
      </c>
      <c r="BD3196" t="n">
        <v>53.556297782236</v>
      </c>
      <c r="BE3196" t="s"/>
      <c r="BF3196" t="s"/>
      <c r="BG3196" t="s"/>
      <c r="BH3196" t="s"/>
      <c r="BI3196" t="s"/>
      <c r="BJ3196" t="s"/>
      <c r="BK3196" t="s"/>
      <c r="BL3196" t="s"/>
      <c r="BM3196" t="s"/>
      <c r="BN3196" t="s"/>
      <c r="BO3196" t="s"/>
      <c r="BP3196" t="s"/>
      <c r="BQ3196" t="s"/>
      <c r="BR3196" t="s">
        <v>92</v>
      </c>
    </row>
    <row r="3197" spans="1:70">
      <c r="A3197" t="s">
        <v>70</v>
      </c>
      <c r="B3197" t="s">
        <v>71</v>
      </c>
      <c r="C3197" t="s">
        <v>72</v>
      </c>
      <c r="D3197" t="n">
        <v>2</v>
      </c>
      <c r="E3197" t="s">
        <v>854</v>
      </c>
      <c r="F3197" t="n">
        <v>-1</v>
      </c>
      <c r="G3197" t="s">
        <v>74</v>
      </c>
      <c r="H3197" t="s">
        <v>75</v>
      </c>
      <c r="I3197" t="s"/>
      <c r="J3197" t="s">
        <v>74</v>
      </c>
      <c r="K3197" t="n">
        <v>173</v>
      </c>
      <c r="L3197" t="s">
        <v>76</v>
      </c>
      <c r="M3197" t="s"/>
      <c r="N3197" t="s">
        <v>128</v>
      </c>
      <c r="O3197" t="s">
        <v>78</v>
      </c>
      <c r="P3197" t="s">
        <v>854</v>
      </c>
      <c r="Q3197" t="s"/>
      <c r="R3197" t="s">
        <v>220</v>
      </c>
      <c r="S3197" t="s">
        <v>701</v>
      </c>
      <c r="T3197" t="s">
        <v>81</v>
      </c>
      <c r="U3197" t="s">
        <v>82</v>
      </c>
      <c r="V3197" t="s">
        <v>83</v>
      </c>
      <c r="W3197" t="s">
        <v>84</v>
      </c>
      <c r="X3197" t="s"/>
      <c r="Y3197" t="s">
        <v>85</v>
      </c>
      <c r="Z3197">
        <f>HYPERLINK("https://hotel-media.eclerx.com/savepage/tk_15468536681964607_sr_273.html","info")</f>
        <v/>
      </c>
      <c r="AA3197" t="n">
        <v>-2311986</v>
      </c>
      <c r="AB3197" t="s"/>
      <c r="AC3197" t="s"/>
      <c r="AD3197" t="s">
        <v>86</v>
      </c>
      <c r="AE3197" t="s"/>
      <c r="AF3197" t="s"/>
      <c r="AG3197" t="s"/>
      <c r="AH3197" t="s"/>
      <c r="AI3197" t="s"/>
      <c r="AJ3197" t="s"/>
      <c r="AK3197" t="s">
        <v>87</v>
      </c>
      <c r="AL3197" t="s"/>
      <c r="AM3197" t="s"/>
      <c r="AN3197" t="s">
        <v>87</v>
      </c>
      <c r="AO3197" t="s"/>
      <c r="AP3197" t="n">
        <v>17</v>
      </c>
      <c r="AQ3197" t="s">
        <v>88</v>
      </c>
      <c r="AR3197" t="s">
        <v>121</v>
      </c>
      <c r="AS3197" t="s"/>
      <c r="AT3197" t="s">
        <v>90</v>
      </c>
      <c r="AU3197" t="s"/>
      <c r="AV3197" t="s"/>
      <c r="AW3197" t="s"/>
      <c r="AX3197" t="s"/>
      <c r="AY3197" t="n">
        <v>2311986</v>
      </c>
      <c r="AZ3197" t="s">
        <v>855</v>
      </c>
      <c r="BA3197" t="s"/>
      <c r="BB3197" t="n">
        <v>96905</v>
      </c>
      <c r="BC3197" t="n">
        <v>53.556297782236</v>
      </c>
      <c r="BD3197" t="n">
        <v>53.556297782236</v>
      </c>
      <c r="BE3197" t="s"/>
      <c r="BF3197" t="s"/>
      <c r="BG3197" t="s"/>
      <c r="BH3197" t="s"/>
      <c r="BI3197" t="s"/>
      <c r="BJ3197" t="s"/>
      <c r="BK3197" t="s"/>
      <c r="BL3197" t="s"/>
      <c r="BM3197" t="s"/>
      <c r="BN3197" t="s"/>
      <c r="BO3197" t="s"/>
      <c r="BP3197" t="s"/>
      <c r="BQ3197" t="s"/>
      <c r="BR3197" t="s">
        <v>92</v>
      </c>
    </row>
    <row r="3198" spans="1:70">
      <c r="A3198" t="s">
        <v>70</v>
      </c>
      <c r="B3198" t="s">
        <v>71</v>
      </c>
      <c r="C3198" t="s">
        <v>72</v>
      </c>
      <c r="D3198" t="n">
        <v>2</v>
      </c>
      <c r="E3198" t="s">
        <v>854</v>
      </c>
      <c r="F3198" t="n">
        <v>-1</v>
      </c>
      <c r="G3198" t="s">
        <v>74</v>
      </c>
      <c r="H3198" t="s">
        <v>75</v>
      </c>
      <c r="I3198" t="s"/>
      <c r="J3198" t="s">
        <v>74</v>
      </c>
      <c r="K3198" t="n">
        <v>175</v>
      </c>
      <c r="L3198" t="s">
        <v>76</v>
      </c>
      <c r="M3198" t="s"/>
      <c r="N3198" t="s">
        <v>152</v>
      </c>
      <c r="O3198" t="s">
        <v>78</v>
      </c>
      <c r="P3198" t="s">
        <v>854</v>
      </c>
      <c r="Q3198" t="s"/>
      <c r="R3198" t="s">
        <v>220</v>
      </c>
      <c r="S3198" t="s">
        <v>158</v>
      </c>
      <c r="T3198" t="s">
        <v>81</v>
      </c>
      <c r="U3198" t="s">
        <v>82</v>
      </c>
      <c r="V3198" t="s">
        <v>83</v>
      </c>
      <c r="W3198" t="s">
        <v>84</v>
      </c>
      <c r="X3198" t="s"/>
      <c r="Y3198" t="s">
        <v>85</v>
      </c>
      <c r="Z3198">
        <f>HYPERLINK("https://hotel-media.eclerx.com/savepage/tk_15468536681964607_sr_273.html","info")</f>
        <v/>
      </c>
      <c r="AA3198" t="n">
        <v>-2311986</v>
      </c>
      <c r="AB3198" t="s"/>
      <c r="AC3198" t="s"/>
      <c r="AD3198" t="s">
        <v>86</v>
      </c>
      <c r="AE3198" t="s"/>
      <c r="AF3198" t="s"/>
      <c r="AG3198" t="s"/>
      <c r="AH3198" t="s"/>
      <c r="AI3198" t="s"/>
      <c r="AJ3198" t="s"/>
      <c r="AK3198" t="s">
        <v>87</v>
      </c>
      <c r="AL3198" t="s"/>
      <c r="AM3198" t="s"/>
      <c r="AN3198" t="s">
        <v>87</v>
      </c>
      <c r="AO3198" t="s"/>
      <c r="AP3198" t="n">
        <v>17</v>
      </c>
      <c r="AQ3198" t="s">
        <v>88</v>
      </c>
      <c r="AR3198" t="s">
        <v>114</v>
      </c>
      <c r="AS3198" t="s"/>
      <c r="AT3198" t="s">
        <v>90</v>
      </c>
      <c r="AU3198" t="s"/>
      <c r="AV3198" t="s"/>
      <c r="AW3198" t="s"/>
      <c r="AX3198" t="s"/>
      <c r="AY3198" t="n">
        <v>2311986</v>
      </c>
      <c r="AZ3198" t="s">
        <v>855</v>
      </c>
      <c r="BA3198" t="s"/>
      <c r="BB3198" t="n">
        <v>96905</v>
      </c>
      <c r="BC3198" t="n">
        <v>53.556297782236</v>
      </c>
      <c r="BD3198" t="n">
        <v>53.556297782236</v>
      </c>
      <c r="BE3198" t="s"/>
      <c r="BF3198" t="s"/>
      <c r="BG3198" t="s"/>
      <c r="BH3198" t="s"/>
      <c r="BI3198" t="s"/>
      <c r="BJ3198" t="s"/>
      <c r="BK3198" t="s"/>
      <c r="BL3198" t="s"/>
      <c r="BM3198" t="s"/>
      <c r="BN3198" t="s"/>
      <c r="BO3198" t="s"/>
      <c r="BP3198" t="s"/>
      <c r="BQ3198" t="s"/>
      <c r="BR3198" t="s">
        <v>92</v>
      </c>
    </row>
    <row r="3199" spans="1:70">
      <c r="A3199" t="s">
        <v>70</v>
      </c>
      <c r="B3199" t="s">
        <v>71</v>
      </c>
      <c r="C3199" t="s">
        <v>72</v>
      </c>
      <c r="D3199" t="n">
        <v>2</v>
      </c>
      <c r="E3199" t="s">
        <v>854</v>
      </c>
      <c r="F3199" t="n">
        <v>-1</v>
      </c>
      <c r="G3199" t="s">
        <v>74</v>
      </c>
      <c r="H3199" t="s">
        <v>75</v>
      </c>
      <c r="I3199" t="s"/>
      <c r="J3199" t="s">
        <v>74</v>
      </c>
      <c r="K3199" t="n">
        <v>176</v>
      </c>
      <c r="L3199" t="s">
        <v>76</v>
      </c>
      <c r="M3199" t="s"/>
      <c r="N3199" t="s">
        <v>864</v>
      </c>
      <c r="O3199" t="s">
        <v>78</v>
      </c>
      <c r="P3199" t="s">
        <v>854</v>
      </c>
      <c r="Q3199" t="s"/>
      <c r="R3199" t="s">
        <v>220</v>
      </c>
      <c r="S3199" t="s">
        <v>160</v>
      </c>
      <c r="T3199" t="s">
        <v>81</v>
      </c>
      <c r="U3199" t="s">
        <v>82</v>
      </c>
      <c r="V3199" t="s">
        <v>83</v>
      </c>
      <c r="W3199" t="s">
        <v>97</v>
      </c>
      <c r="X3199" t="s"/>
      <c r="Y3199" t="s">
        <v>85</v>
      </c>
      <c r="Z3199">
        <f>HYPERLINK("https://hotel-media.eclerx.com/savepage/tk_15468536681964607_sr_273.html","info")</f>
        <v/>
      </c>
      <c r="AA3199" t="n">
        <v>-2311986</v>
      </c>
      <c r="AB3199" t="s"/>
      <c r="AC3199" t="s"/>
      <c r="AD3199" t="s">
        <v>86</v>
      </c>
      <c r="AE3199" t="s"/>
      <c r="AF3199" t="s"/>
      <c r="AG3199" t="s"/>
      <c r="AH3199" t="s"/>
      <c r="AI3199" t="s"/>
      <c r="AJ3199" t="s"/>
      <c r="AK3199" t="s">
        <v>87</v>
      </c>
      <c r="AL3199" t="s"/>
      <c r="AM3199" t="s"/>
      <c r="AN3199" t="s">
        <v>87</v>
      </c>
      <c r="AO3199" t="s"/>
      <c r="AP3199" t="n">
        <v>17</v>
      </c>
      <c r="AQ3199" t="s">
        <v>88</v>
      </c>
      <c r="AR3199" t="s">
        <v>114</v>
      </c>
      <c r="AS3199" t="s"/>
      <c r="AT3199" t="s">
        <v>90</v>
      </c>
      <c r="AU3199" t="s"/>
      <c r="AV3199" t="s"/>
      <c r="AW3199" t="s"/>
      <c r="AX3199" t="s"/>
      <c r="AY3199" t="n">
        <v>2311986</v>
      </c>
      <c r="AZ3199" t="s">
        <v>855</v>
      </c>
      <c r="BA3199" t="s"/>
      <c r="BB3199" t="n">
        <v>96905</v>
      </c>
      <c r="BC3199" t="n">
        <v>53.556297782236</v>
      </c>
      <c r="BD3199" t="n">
        <v>53.556297782236</v>
      </c>
      <c r="BE3199" t="s"/>
      <c r="BF3199" t="s"/>
      <c r="BG3199" t="s"/>
      <c r="BH3199" t="s"/>
      <c r="BI3199" t="s"/>
      <c r="BJ3199" t="s"/>
      <c r="BK3199" t="s"/>
      <c r="BL3199" t="s"/>
      <c r="BM3199" t="s"/>
      <c r="BN3199" t="s"/>
      <c r="BO3199" t="s"/>
      <c r="BP3199" t="s"/>
      <c r="BQ3199" t="s"/>
      <c r="BR3199" t="s">
        <v>92</v>
      </c>
    </row>
    <row r="3200" spans="1:70">
      <c r="A3200" t="s">
        <v>70</v>
      </c>
      <c r="B3200" t="s">
        <v>71</v>
      </c>
      <c r="C3200" t="s">
        <v>72</v>
      </c>
      <c r="D3200" t="n">
        <v>2</v>
      </c>
      <c r="E3200" t="s">
        <v>854</v>
      </c>
      <c r="F3200" t="n">
        <v>-1</v>
      </c>
      <c r="G3200" t="s">
        <v>74</v>
      </c>
      <c r="H3200" t="s">
        <v>75</v>
      </c>
      <c r="I3200" t="s"/>
      <c r="J3200" t="s">
        <v>74</v>
      </c>
      <c r="K3200" t="n">
        <v>176</v>
      </c>
      <c r="L3200" t="s">
        <v>76</v>
      </c>
      <c r="M3200" t="s"/>
      <c r="N3200" t="s">
        <v>642</v>
      </c>
      <c r="O3200" t="s">
        <v>78</v>
      </c>
      <c r="P3200" t="s">
        <v>854</v>
      </c>
      <c r="Q3200" t="s"/>
      <c r="R3200" t="s">
        <v>220</v>
      </c>
      <c r="S3200" t="s">
        <v>160</v>
      </c>
      <c r="T3200" t="s">
        <v>81</v>
      </c>
      <c r="U3200" t="s">
        <v>82</v>
      </c>
      <c r="V3200" t="s">
        <v>83</v>
      </c>
      <c r="W3200" t="s">
        <v>97</v>
      </c>
      <c r="X3200" t="s"/>
      <c r="Y3200" t="s">
        <v>85</v>
      </c>
      <c r="Z3200">
        <f>HYPERLINK("https://hotel-media.eclerx.com/savepage/tk_15468536681964607_sr_273.html","info")</f>
        <v/>
      </c>
      <c r="AA3200" t="n">
        <v>-2311986</v>
      </c>
      <c r="AB3200" t="s"/>
      <c r="AC3200" t="s"/>
      <c r="AD3200" t="s">
        <v>86</v>
      </c>
      <c r="AE3200" t="s"/>
      <c r="AF3200" t="s"/>
      <c r="AG3200" t="s"/>
      <c r="AH3200" t="s"/>
      <c r="AI3200" t="s"/>
      <c r="AJ3200" t="s"/>
      <c r="AK3200" t="s">
        <v>87</v>
      </c>
      <c r="AL3200" t="s"/>
      <c r="AM3200" t="s"/>
      <c r="AN3200" t="s">
        <v>87</v>
      </c>
      <c r="AO3200" t="s"/>
      <c r="AP3200" t="n">
        <v>17</v>
      </c>
      <c r="AQ3200" t="s">
        <v>88</v>
      </c>
      <c r="AR3200" t="s">
        <v>114</v>
      </c>
      <c r="AS3200" t="s"/>
      <c r="AT3200" t="s">
        <v>90</v>
      </c>
      <c r="AU3200" t="s"/>
      <c r="AV3200" t="s"/>
      <c r="AW3200" t="s"/>
      <c r="AX3200" t="s"/>
      <c r="AY3200" t="n">
        <v>2311986</v>
      </c>
      <c r="AZ3200" t="s">
        <v>855</v>
      </c>
      <c r="BA3200" t="s"/>
      <c r="BB3200" t="n">
        <v>96905</v>
      </c>
      <c r="BC3200" t="n">
        <v>53.556297782236</v>
      </c>
      <c r="BD3200" t="n">
        <v>53.556297782236</v>
      </c>
      <c r="BE3200" t="s"/>
      <c r="BF3200" t="s"/>
      <c r="BG3200" t="s"/>
      <c r="BH3200" t="s"/>
      <c r="BI3200" t="s"/>
      <c r="BJ3200" t="s"/>
      <c r="BK3200" t="s"/>
      <c r="BL3200" t="s"/>
      <c r="BM3200" t="s"/>
      <c r="BN3200" t="s"/>
      <c r="BO3200" t="s"/>
      <c r="BP3200" t="s"/>
      <c r="BQ3200" t="s"/>
      <c r="BR3200" t="s">
        <v>92</v>
      </c>
    </row>
    <row r="3201" spans="1:70">
      <c r="A3201" t="s">
        <v>70</v>
      </c>
      <c r="B3201" t="s">
        <v>71</v>
      </c>
      <c r="C3201" t="s">
        <v>72</v>
      </c>
      <c r="D3201" t="n">
        <v>2</v>
      </c>
      <c r="E3201" t="s">
        <v>854</v>
      </c>
      <c r="F3201" t="n">
        <v>-1</v>
      </c>
      <c r="G3201" t="s">
        <v>74</v>
      </c>
      <c r="H3201" t="s">
        <v>75</v>
      </c>
      <c r="I3201" t="s"/>
      <c r="J3201" t="s">
        <v>74</v>
      </c>
      <c r="K3201" t="n">
        <v>177</v>
      </c>
      <c r="L3201" t="s">
        <v>76</v>
      </c>
      <c r="M3201" t="s"/>
      <c r="N3201" t="s">
        <v>858</v>
      </c>
      <c r="O3201" t="s">
        <v>78</v>
      </c>
      <c r="P3201" t="s">
        <v>854</v>
      </c>
      <c r="Q3201" t="s"/>
      <c r="R3201" t="s">
        <v>220</v>
      </c>
      <c r="S3201" t="s">
        <v>705</v>
      </c>
      <c r="T3201" t="s">
        <v>81</v>
      </c>
      <c r="U3201" t="s">
        <v>82</v>
      </c>
      <c r="V3201" t="s">
        <v>83</v>
      </c>
      <c r="W3201" t="s">
        <v>84</v>
      </c>
      <c r="X3201" t="s"/>
      <c r="Y3201" t="s">
        <v>85</v>
      </c>
      <c r="Z3201">
        <f>HYPERLINK("https://hotel-media.eclerx.com/savepage/tk_15468536681964607_sr_273.html","info")</f>
        <v/>
      </c>
      <c r="AA3201" t="n">
        <v>-2311986</v>
      </c>
      <c r="AB3201" t="s"/>
      <c r="AC3201" t="s"/>
      <c r="AD3201" t="s">
        <v>86</v>
      </c>
      <c r="AE3201" t="s"/>
      <c r="AF3201" t="s"/>
      <c r="AG3201" t="s"/>
      <c r="AH3201" t="s"/>
      <c r="AI3201" t="s"/>
      <c r="AJ3201" t="s"/>
      <c r="AK3201" t="s">
        <v>87</v>
      </c>
      <c r="AL3201" t="s"/>
      <c r="AM3201" t="s"/>
      <c r="AN3201" t="s">
        <v>87</v>
      </c>
      <c r="AO3201" t="s"/>
      <c r="AP3201" t="n">
        <v>17</v>
      </c>
      <c r="AQ3201" t="s">
        <v>88</v>
      </c>
      <c r="AR3201" t="s">
        <v>141</v>
      </c>
      <c r="AS3201" t="s"/>
      <c r="AT3201" t="s">
        <v>90</v>
      </c>
      <c r="AU3201" t="s"/>
      <c r="AV3201" t="s"/>
      <c r="AW3201" t="s"/>
      <c r="AX3201" t="s"/>
      <c r="AY3201" t="n">
        <v>2311986</v>
      </c>
      <c r="AZ3201" t="s">
        <v>855</v>
      </c>
      <c r="BA3201" t="s"/>
      <c r="BB3201" t="n">
        <v>96905</v>
      </c>
      <c r="BC3201" t="n">
        <v>53.556297782236</v>
      </c>
      <c r="BD3201" t="n">
        <v>53.556297782236</v>
      </c>
      <c r="BE3201" t="s"/>
      <c r="BF3201" t="s"/>
      <c r="BG3201" t="s"/>
      <c r="BH3201" t="s"/>
      <c r="BI3201" t="s"/>
      <c r="BJ3201" t="s"/>
      <c r="BK3201" t="s"/>
      <c r="BL3201" t="s"/>
      <c r="BM3201" t="s"/>
      <c r="BN3201" t="s"/>
      <c r="BO3201" t="s"/>
      <c r="BP3201" t="s"/>
      <c r="BQ3201" t="s"/>
      <c r="BR3201" t="s">
        <v>92</v>
      </c>
    </row>
    <row r="3202" spans="1:70">
      <c r="A3202" t="s">
        <v>70</v>
      </c>
      <c r="B3202" t="s">
        <v>71</v>
      </c>
      <c r="C3202" t="s">
        <v>72</v>
      </c>
      <c r="D3202" t="n">
        <v>2</v>
      </c>
      <c r="E3202" t="s">
        <v>854</v>
      </c>
      <c r="F3202" t="n">
        <v>-1</v>
      </c>
      <c r="G3202" t="s">
        <v>74</v>
      </c>
      <c r="H3202" t="s">
        <v>75</v>
      </c>
      <c r="I3202" t="s"/>
      <c r="J3202" t="s">
        <v>74</v>
      </c>
      <c r="K3202" t="n">
        <v>177</v>
      </c>
      <c r="L3202" t="s">
        <v>76</v>
      </c>
      <c r="M3202" t="s"/>
      <c r="N3202" t="s">
        <v>418</v>
      </c>
      <c r="O3202" t="s">
        <v>78</v>
      </c>
      <c r="P3202" t="s">
        <v>854</v>
      </c>
      <c r="Q3202" t="s"/>
      <c r="R3202" t="s">
        <v>220</v>
      </c>
      <c r="S3202" t="s">
        <v>705</v>
      </c>
      <c r="T3202" t="s">
        <v>81</v>
      </c>
      <c r="U3202" t="s">
        <v>82</v>
      </c>
      <c r="V3202" t="s">
        <v>83</v>
      </c>
      <c r="W3202" t="s">
        <v>84</v>
      </c>
      <c r="X3202" t="s"/>
      <c r="Y3202" t="s">
        <v>85</v>
      </c>
      <c r="Z3202">
        <f>HYPERLINK("https://hotel-media.eclerx.com/savepage/tk_15468536681964607_sr_273.html","info")</f>
        <v/>
      </c>
      <c r="AA3202" t="n">
        <v>-2311986</v>
      </c>
      <c r="AB3202" t="s"/>
      <c r="AC3202" t="s"/>
      <c r="AD3202" t="s">
        <v>86</v>
      </c>
      <c r="AE3202" t="s"/>
      <c r="AF3202" t="s"/>
      <c r="AG3202" t="s"/>
      <c r="AH3202" t="s"/>
      <c r="AI3202" t="s"/>
      <c r="AJ3202" t="s"/>
      <c r="AK3202" t="s">
        <v>87</v>
      </c>
      <c r="AL3202" t="s"/>
      <c r="AM3202" t="s"/>
      <c r="AN3202" t="s">
        <v>87</v>
      </c>
      <c r="AO3202" t="s"/>
      <c r="AP3202" t="n">
        <v>17</v>
      </c>
      <c r="AQ3202" t="s">
        <v>88</v>
      </c>
      <c r="AR3202" t="s">
        <v>141</v>
      </c>
      <c r="AS3202" t="s"/>
      <c r="AT3202" t="s">
        <v>90</v>
      </c>
      <c r="AU3202" t="s"/>
      <c r="AV3202" t="s"/>
      <c r="AW3202" t="s"/>
      <c r="AX3202" t="s"/>
      <c r="AY3202" t="n">
        <v>2311986</v>
      </c>
      <c r="AZ3202" t="s">
        <v>855</v>
      </c>
      <c r="BA3202" t="s"/>
      <c r="BB3202" t="n">
        <v>96905</v>
      </c>
      <c r="BC3202" t="n">
        <v>53.556297782236</v>
      </c>
      <c r="BD3202" t="n">
        <v>53.556297782236</v>
      </c>
      <c r="BE3202" t="s"/>
      <c r="BF3202" t="s"/>
      <c r="BG3202" t="s"/>
      <c r="BH3202" t="s"/>
      <c r="BI3202" t="s"/>
      <c r="BJ3202" t="s"/>
      <c r="BK3202" t="s"/>
      <c r="BL3202" t="s"/>
      <c r="BM3202" t="s"/>
      <c r="BN3202" t="s"/>
      <c r="BO3202" t="s"/>
      <c r="BP3202" t="s"/>
      <c r="BQ3202" t="s"/>
      <c r="BR3202" t="s">
        <v>92</v>
      </c>
    </row>
    <row r="3203" spans="1:70">
      <c r="A3203" t="s">
        <v>70</v>
      </c>
      <c r="B3203" t="s">
        <v>71</v>
      </c>
      <c r="C3203" t="s">
        <v>72</v>
      </c>
      <c r="D3203" t="n">
        <v>2</v>
      </c>
      <c r="E3203" t="s">
        <v>854</v>
      </c>
      <c r="F3203" t="n">
        <v>-1</v>
      </c>
      <c r="G3203" t="s">
        <v>74</v>
      </c>
      <c r="H3203" t="s">
        <v>75</v>
      </c>
      <c r="I3203" t="s"/>
      <c r="J3203" t="s">
        <v>74</v>
      </c>
      <c r="K3203" t="n">
        <v>178</v>
      </c>
      <c r="L3203" t="s">
        <v>76</v>
      </c>
      <c r="M3203" t="s"/>
      <c r="N3203" t="s">
        <v>329</v>
      </c>
      <c r="O3203" t="s">
        <v>78</v>
      </c>
      <c r="P3203" t="s">
        <v>854</v>
      </c>
      <c r="Q3203" t="s"/>
      <c r="R3203" t="s">
        <v>220</v>
      </c>
      <c r="S3203" t="s">
        <v>579</v>
      </c>
      <c r="T3203" t="s">
        <v>81</v>
      </c>
      <c r="U3203" t="s">
        <v>82</v>
      </c>
      <c r="V3203" t="s">
        <v>83</v>
      </c>
      <c r="W3203" t="s">
        <v>84</v>
      </c>
      <c r="X3203" t="s"/>
      <c r="Y3203" t="s">
        <v>85</v>
      </c>
      <c r="Z3203">
        <f>HYPERLINK("https://hotel-media.eclerx.com/savepage/tk_15468536681964607_sr_273.html","info")</f>
        <v/>
      </c>
      <c r="AA3203" t="n">
        <v>-2311986</v>
      </c>
      <c r="AB3203" t="s"/>
      <c r="AC3203" t="s"/>
      <c r="AD3203" t="s">
        <v>86</v>
      </c>
      <c r="AE3203" t="s"/>
      <c r="AF3203" t="s"/>
      <c r="AG3203" t="s"/>
      <c r="AH3203" t="s"/>
      <c r="AI3203" t="s"/>
      <c r="AJ3203" t="s"/>
      <c r="AK3203" t="s">
        <v>87</v>
      </c>
      <c r="AL3203" t="s"/>
      <c r="AM3203" t="s"/>
      <c r="AN3203" t="s">
        <v>87</v>
      </c>
      <c r="AO3203" t="s"/>
      <c r="AP3203" t="n">
        <v>17</v>
      </c>
      <c r="AQ3203" t="s">
        <v>88</v>
      </c>
      <c r="AR3203" t="s">
        <v>133</v>
      </c>
      <c r="AS3203" t="s"/>
      <c r="AT3203" t="s">
        <v>90</v>
      </c>
      <c r="AU3203" t="s"/>
      <c r="AV3203" t="s"/>
      <c r="AW3203" t="s"/>
      <c r="AX3203" t="s"/>
      <c r="AY3203" t="n">
        <v>2311986</v>
      </c>
      <c r="AZ3203" t="s">
        <v>855</v>
      </c>
      <c r="BA3203" t="s"/>
      <c r="BB3203" t="n">
        <v>96905</v>
      </c>
      <c r="BC3203" t="n">
        <v>53.556297782236</v>
      </c>
      <c r="BD3203" t="n">
        <v>53.556297782236</v>
      </c>
      <c r="BE3203" t="s"/>
      <c r="BF3203" t="s"/>
      <c r="BG3203" t="s"/>
      <c r="BH3203" t="s"/>
      <c r="BI3203" t="s"/>
      <c r="BJ3203" t="s"/>
      <c r="BK3203" t="s"/>
      <c r="BL3203" t="s"/>
      <c r="BM3203" t="s"/>
      <c r="BN3203" t="s"/>
      <c r="BO3203" t="s"/>
      <c r="BP3203" t="s"/>
      <c r="BQ3203" t="s"/>
      <c r="BR3203" t="s">
        <v>92</v>
      </c>
    </row>
    <row r="3204" spans="1:70">
      <c r="A3204" t="s">
        <v>70</v>
      </c>
      <c r="B3204" t="s">
        <v>71</v>
      </c>
      <c r="C3204" t="s">
        <v>72</v>
      </c>
      <c r="D3204" t="n">
        <v>2</v>
      </c>
      <c r="E3204" t="s">
        <v>854</v>
      </c>
      <c r="F3204" t="n">
        <v>-1</v>
      </c>
      <c r="G3204" t="s">
        <v>74</v>
      </c>
      <c r="H3204" t="s">
        <v>75</v>
      </c>
      <c r="I3204" t="s"/>
      <c r="J3204" t="s">
        <v>74</v>
      </c>
      <c r="K3204" t="n">
        <v>179</v>
      </c>
      <c r="L3204" t="s">
        <v>76</v>
      </c>
      <c r="M3204" t="s"/>
      <c r="N3204" t="s">
        <v>128</v>
      </c>
      <c r="O3204" t="s">
        <v>78</v>
      </c>
      <c r="P3204" t="s">
        <v>854</v>
      </c>
      <c r="Q3204" t="s"/>
      <c r="R3204" t="s">
        <v>220</v>
      </c>
      <c r="S3204" t="s">
        <v>657</v>
      </c>
      <c r="T3204" t="s">
        <v>81</v>
      </c>
      <c r="U3204" t="s">
        <v>82</v>
      </c>
      <c r="V3204" t="s">
        <v>83</v>
      </c>
      <c r="W3204" t="s">
        <v>84</v>
      </c>
      <c r="X3204" t="s"/>
      <c r="Y3204" t="s">
        <v>85</v>
      </c>
      <c r="Z3204">
        <f>HYPERLINK("https://hotel-media.eclerx.com/savepage/tk_15468536681964607_sr_273.html","info")</f>
        <v/>
      </c>
      <c r="AA3204" t="n">
        <v>-2311986</v>
      </c>
      <c r="AB3204" t="s"/>
      <c r="AC3204" t="s"/>
      <c r="AD3204" t="s">
        <v>86</v>
      </c>
      <c r="AE3204" t="s"/>
      <c r="AF3204" t="s"/>
      <c r="AG3204" t="s"/>
      <c r="AH3204" t="s"/>
      <c r="AI3204" t="s"/>
      <c r="AJ3204" t="s"/>
      <c r="AK3204" t="s">
        <v>87</v>
      </c>
      <c r="AL3204" t="s"/>
      <c r="AM3204" t="s"/>
      <c r="AN3204" t="s">
        <v>87</v>
      </c>
      <c r="AO3204" t="s"/>
      <c r="AP3204" t="n">
        <v>17</v>
      </c>
      <c r="AQ3204" t="s">
        <v>88</v>
      </c>
      <c r="AR3204" t="s">
        <v>119</v>
      </c>
      <c r="AS3204" t="s"/>
      <c r="AT3204" t="s">
        <v>90</v>
      </c>
      <c r="AU3204" t="s"/>
      <c r="AV3204" t="s"/>
      <c r="AW3204" t="s"/>
      <c r="AX3204" t="s"/>
      <c r="AY3204" t="n">
        <v>2311986</v>
      </c>
      <c r="AZ3204" t="s">
        <v>855</v>
      </c>
      <c r="BA3204" t="s"/>
      <c r="BB3204" t="n">
        <v>96905</v>
      </c>
      <c r="BC3204" t="n">
        <v>53.556297782236</v>
      </c>
      <c r="BD3204" t="n">
        <v>53.556297782236</v>
      </c>
      <c r="BE3204" t="s"/>
      <c r="BF3204" t="s"/>
      <c r="BG3204" t="s"/>
      <c r="BH3204" t="s"/>
      <c r="BI3204" t="s"/>
      <c r="BJ3204" t="s"/>
      <c r="BK3204" t="s"/>
      <c r="BL3204" t="s"/>
      <c r="BM3204" t="s"/>
      <c r="BN3204" t="s"/>
      <c r="BO3204" t="s"/>
      <c r="BP3204" t="s"/>
      <c r="BQ3204" t="s"/>
      <c r="BR3204" t="s">
        <v>92</v>
      </c>
    </row>
    <row r="3205" spans="1:70">
      <c r="A3205" t="s">
        <v>70</v>
      </c>
      <c r="B3205" t="s">
        <v>71</v>
      </c>
      <c r="C3205" t="s">
        <v>72</v>
      </c>
      <c r="D3205" t="n">
        <v>2</v>
      </c>
      <c r="E3205" t="s">
        <v>854</v>
      </c>
      <c r="F3205" t="n">
        <v>-1</v>
      </c>
      <c r="G3205" t="s">
        <v>74</v>
      </c>
      <c r="H3205" t="s">
        <v>75</v>
      </c>
      <c r="I3205" t="s"/>
      <c r="J3205" t="s">
        <v>74</v>
      </c>
      <c r="K3205" t="n">
        <v>181</v>
      </c>
      <c r="L3205" t="s">
        <v>76</v>
      </c>
      <c r="M3205" t="s"/>
      <c r="N3205" t="s">
        <v>128</v>
      </c>
      <c r="O3205" t="s">
        <v>78</v>
      </c>
      <c r="P3205" t="s">
        <v>854</v>
      </c>
      <c r="Q3205" t="s"/>
      <c r="R3205" t="s">
        <v>220</v>
      </c>
      <c r="S3205" t="s">
        <v>809</v>
      </c>
      <c r="T3205" t="s">
        <v>81</v>
      </c>
      <c r="U3205" t="s">
        <v>82</v>
      </c>
      <c r="V3205" t="s">
        <v>83</v>
      </c>
      <c r="W3205" t="s">
        <v>84</v>
      </c>
      <c r="X3205" t="s"/>
      <c r="Y3205" t="s">
        <v>85</v>
      </c>
      <c r="Z3205">
        <f>HYPERLINK("https://hotel-media.eclerx.com/savepage/tk_15468536681964607_sr_273.html","info")</f>
        <v/>
      </c>
      <c r="AA3205" t="n">
        <v>-2311986</v>
      </c>
      <c r="AB3205" t="s"/>
      <c r="AC3205" t="s"/>
      <c r="AD3205" t="s">
        <v>86</v>
      </c>
      <c r="AE3205" t="s"/>
      <c r="AF3205" t="s"/>
      <c r="AG3205" t="s"/>
      <c r="AH3205" t="s"/>
      <c r="AI3205" t="s"/>
      <c r="AJ3205" t="s"/>
      <c r="AK3205" t="s">
        <v>87</v>
      </c>
      <c r="AL3205" t="s"/>
      <c r="AM3205" t="s"/>
      <c r="AN3205" t="s">
        <v>87</v>
      </c>
      <c r="AO3205" t="s"/>
      <c r="AP3205" t="n">
        <v>17</v>
      </c>
      <c r="AQ3205" t="s">
        <v>88</v>
      </c>
      <c r="AR3205" t="s">
        <v>148</v>
      </c>
      <c r="AS3205" t="s"/>
      <c r="AT3205" t="s">
        <v>90</v>
      </c>
      <c r="AU3205" t="s"/>
      <c r="AV3205" t="s"/>
      <c r="AW3205" t="s"/>
      <c r="AX3205" t="s"/>
      <c r="AY3205" t="n">
        <v>2311986</v>
      </c>
      <c r="AZ3205" t="s">
        <v>855</v>
      </c>
      <c r="BA3205" t="s"/>
      <c r="BB3205" t="n">
        <v>96905</v>
      </c>
      <c r="BC3205" t="n">
        <v>53.556297782236</v>
      </c>
      <c r="BD3205" t="n">
        <v>53.556297782236</v>
      </c>
      <c r="BE3205" t="s"/>
      <c r="BF3205" t="s"/>
      <c r="BG3205" t="s"/>
      <c r="BH3205" t="s"/>
      <c r="BI3205" t="s"/>
      <c r="BJ3205" t="s"/>
      <c r="BK3205" t="s"/>
      <c r="BL3205" t="s"/>
      <c r="BM3205" t="s"/>
      <c r="BN3205" t="s"/>
      <c r="BO3205" t="s"/>
      <c r="BP3205" t="s"/>
      <c r="BQ3205" t="s"/>
      <c r="BR3205" t="s">
        <v>92</v>
      </c>
    </row>
    <row r="3206" spans="1:70">
      <c r="A3206" t="s">
        <v>70</v>
      </c>
      <c r="B3206" t="s">
        <v>71</v>
      </c>
      <c r="C3206" t="s">
        <v>72</v>
      </c>
      <c r="D3206" t="n">
        <v>2</v>
      </c>
      <c r="E3206" t="s">
        <v>854</v>
      </c>
      <c r="F3206" t="n">
        <v>-1</v>
      </c>
      <c r="G3206" t="s">
        <v>74</v>
      </c>
      <c r="H3206" t="s">
        <v>75</v>
      </c>
      <c r="I3206" t="s"/>
      <c r="J3206" t="s">
        <v>74</v>
      </c>
      <c r="K3206" t="n">
        <v>182</v>
      </c>
      <c r="L3206" t="s">
        <v>76</v>
      </c>
      <c r="M3206" t="s"/>
      <c r="N3206" t="s">
        <v>128</v>
      </c>
      <c r="O3206" t="s">
        <v>78</v>
      </c>
      <c r="P3206" t="s">
        <v>854</v>
      </c>
      <c r="Q3206" t="s"/>
      <c r="R3206" t="s">
        <v>220</v>
      </c>
      <c r="S3206" t="s">
        <v>162</v>
      </c>
      <c r="T3206" t="s">
        <v>81</v>
      </c>
      <c r="U3206" t="s">
        <v>82</v>
      </c>
      <c r="V3206" t="s">
        <v>83</v>
      </c>
      <c r="W3206" t="s">
        <v>84</v>
      </c>
      <c r="X3206" t="s"/>
      <c r="Y3206" t="s">
        <v>85</v>
      </c>
      <c r="Z3206">
        <f>HYPERLINK("https://hotel-media.eclerx.com/savepage/tk_15468536681964607_sr_273.html","info")</f>
        <v/>
      </c>
      <c r="AA3206" t="n">
        <v>-2311986</v>
      </c>
      <c r="AB3206" t="s"/>
      <c r="AC3206" t="s"/>
      <c r="AD3206" t="s">
        <v>86</v>
      </c>
      <c r="AE3206" t="s"/>
      <c r="AF3206" t="s"/>
      <c r="AG3206" t="s"/>
      <c r="AH3206" t="s"/>
      <c r="AI3206" t="s"/>
      <c r="AJ3206" t="s"/>
      <c r="AK3206" t="s">
        <v>87</v>
      </c>
      <c r="AL3206" t="s"/>
      <c r="AM3206" t="s"/>
      <c r="AN3206" t="s">
        <v>87</v>
      </c>
      <c r="AO3206" t="s"/>
      <c r="AP3206" t="n">
        <v>17</v>
      </c>
      <c r="AQ3206" t="s">
        <v>88</v>
      </c>
      <c r="AR3206" t="s">
        <v>121</v>
      </c>
      <c r="AS3206" t="s"/>
      <c r="AT3206" t="s">
        <v>90</v>
      </c>
      <c r="AU3206" t="s"/>
      <c r="AV3206" t="s"/>
      <c r="AW3206" t="s"/>
      <c r="AX3206" t="s"/>
      <c r="AY3206" t="n">
        <v>2311986</v>
      </c>
      <c r="AZ3206" t="s">
        <v>855</v>
      </c>
      <c r="BA3206" t="s"/>
      <c r="BB3206" t="n">
        <v>96905</v>
      </c>
      <c r="BC3206" t="n">
        <v>53.556297782236</v>
      </c>
      <c r="BD3206" t="n">
        <v>53.556297782236</v>
      </c>
      <c r="BE3206" t="s"/>
      <c r="BF3206" t="s"/>
      <c r="BG3206" t="s"/>
      <c r="BH3206" t="s"/>
      <c r="BI3206" t="s"/>
      <c r="BJ3206" t="s"/>
      <c r="BK3206" t="s"/>
      <c r="BL3206" t="s"/>
      <c r="BM3206" t="s"/>
      <c r="BN3206" t="s"/>
      <c r="BO3206" t="s"/>
      <c r="BP3206" t="s"/>
      <c r="BQ3206" t="s"/>
      <c r="BR3206" t="s">
        <v>92</v>
      </c>
    </row>
    <row r="3207" spans="1:70">
      <c r="A3207" t="s">
        <v>70</v>
      </c>
      <c r="B3207" t="s">
        <v>71</v>
      </c>
      <c r="C3207" t="s">
        <v>72</v>
      </c>
      <c r="D3207" t="n">
        <v>2</v>
      </c>
      <c r="E3207" t="s">
        <v>854</v>
      </c>
      <c r="F3207" t="n">
        <v>-1</v>
      </c>
      <c r="G3207" t="s">
        <v>74</v>
      </c>
      <c r="H3207" t="s">
        <v>75</v>
      </c>
      <c r="I3207" t="s"/>
      <c r="J3207" t="s">
        <v>74</v>
      </c>
      <c r="K3207" t="n">
        <v>188</v>
      </c>
      <c r="L3207" t="s">
        <v>76</v>
      </c>
      <c r="M3207" t="s"/>
      <c r="N3207" t="s">
        <v>159</v>
      </c>
      <c r="O3207" t="s">
        <v>78</v>
      </c>
      <c r="P3207" t="s">
        <v>854</v>
      </c>
      <c r="Q3207" t="s"/>
      <c r="R3207" t="s">
        <v>220</v>
      </c>
      <c r="S3207" t="s">
        <v>402</v>
      </c>
      <c r="T3207" t="s">
        <v>81</v>
      </c>
      <c r="U3207" t="s">
        <v>82</v>
      </c>
      <c r="V3207" t="s">
        <v>83</v>
      </c>
      <c r="W3207" t="s">
        <v>97</v>
      </c>
      <c r="X3207" t="s"/>
      <c r="Y3207" t="s">
        <v>85</v>
      </c>
      <c r="Z3207">
        <f>HYPERLINK("https://hotel-media.eclerx.com/savepage/tk_15468536681964607_sr_273.html","info")</f>
        <v/>
      </c>
      <c r="AA3207" t="n">
        <v>-2311986</v>
      </c>
      <c r="AB3207" t="s"/>
      <c r="AC3207" t="s"/>
      <c r="AD3207" t="s">
        <v>86</v>
      </c>
      <c r="AE3207" t="s"/>
      <c r="AF3207" t="s"/>
      <c r="AG3207" t="s"/>
      <c r="AH3207" t="s"/>
      <c r="AI3207" t="s"/>
      <c r="AJ3207" t="s"/>
      <c r="AK3207" t="s">
        <v>87</v>
      </c>
      <c r="AL3207" t="s"/>
      <c r="AM3207" t="s"/>
      <c r="AN3207" t="s">
        <v>87</v>
      </c>
      <c r="AO3207" t="s"/>
      <c r="AP3207" t="n">
        <v>17</v>
      </c>
      <c r="AQ3207" t="s">
        <v>88</v>
      </c>
      <c r="AR3207" t="s">
        <v>89</v>
      </c>
      <c r="AS3207" t="s"/>
      <c r="AT3207" t="s">
        <v>90</v>
      </c>
      <c r="AU3207" t="s"/>
      <c r="AV3207" t="s"/>
      <c r="AW3207" t="s"/>
      <c r="AX3207" t="s"/>
      <c r="AY3207" t="n">
        <v>2311986</v>
      </c>
      <c r="AZ3207" t="s">
        <v>855</v>
      </c>
      <c r="BA3207" t="s"/>
      <c r="BB3207" t="n">
        <v>96905</v>
      </c>
      <c r="BC3207" t="n">
        <v>53.556297782236</v>
      </c>
      <c r="BD3207" t="n">
        <v>53.556297782236</v>
      </c>
      <c r="BE3207" t="s"/>
      <c r="BF3207" t="s"/>
      <c r="BG3207" t="s"/>
      <c r="BH3207" t="s"/>
      <c r="BI3207" t="s"/>
      <c r="BJ3207" t="s"/>
      <c r="BK3207" t="s"/>
      <c r="BL3207" t="s"/>
      <c r="BM3207" t="s"/>
      <c r="BN3207" t="s"/>
      <c r="BO3207" t="s"/>
      <c r="BP3207" t="s"/>
      <c r="BQ3207" t="s"/>
      <c r="BR3207" t="s">
        <v>92</v>
      </c>
    </row>
    <row r="3208" spans="1:70">
      <c r="A3208" t="s">
        <v>70</v>
      </c>
      <c r="B3208" t="s">
        <v>71</v>
      </c>
      <c r="C3208" t="s">
        <v>72</v>
      </c>
      <c r="D3208" t="n">
        <v>2</v>
      </c>
      <c r="E3208" t="s">
        <v>854</v>
      </c>
      <c r="F3208" t="n">
        <v>-1</v>
      </c>
      <c r="G3208" t="s">
        <v>74</v>
      </c>
      <c r="H3208" t="s">
        <v>75</v>
      </c>
      <c r="I3208" t="s"/>
      <c r="J3208" t="s">
        <v>74</v>
      </c>
      <c r="K3208" t="n">
        <v>188</v>
      </c>
      <c r="L3208" t="s">
        <v>76</v>
      </c>
      <c r="M3208" t="s"/>
      <c r="N3208" t="s">
        <v>865</v>
      </c>
      <c r="O3208" t="s">
        <v>78</v>
      </c>
      <c r="P3208" t="s">
        <v>854</v>
      </c>
      <c r="Q3208" t="s"/>
      <c r="R3208" t="s">
        <v>220</v>
      </c>
      <c r="S3208" t="s">
        <v>402</v>
      </c>
      <c r="T3208" t="s">
        <v>81</v>
      </c>
      <c r="U3208" t="s">
        <v>82</v>
      </c>
      <c r="V3208" t="s">
        <v>83</v>
      </c>
      <c r="W3208" t="s">
        <v>97</v>
      </c>
      <c r="X3208" t="s"/>
      <c r="Y3208" t="s">
        <v>85</v>
      </c>
      <c r="Z3208">
        <f>HYPERLINK("https://hotel-media.eclerx.com/savepage/tk_15468536681964607_sr_273.html","info")</f>
        <v/>
      </c>
      <c r="AA3208" t="n">
        <v>-2311986</v>
      </c>
      <c r="AB3208" t="s"/>
      <c r="AC3208" t="s"/>
      <c r="AD3208" t="s">
        <v>86</v>
      </c>
      <c r="AE3208" t="s"/>
      <c r="AF3208" t="s"/>
      <c r="AG3208" t="s"/>
      <c r="AH3208" t="s"/>
      <c r="AI3208" t="s"/>
      <c r="AJ3208" t="s"/>
      <c r="AK3208" t="s">
        <v>87</v>
      </c>
      <c r="AL3208" t="s"/>
      <c r="AM3208" t="s"/>
      <c r="AN3208" t="s">
        <v>87</v>
      </c>
      <c r="AO3208" t="s"/>
      <c r="AP3208" t="n">
        <v>17</v>
      </c>
      <c r="AQ3208" t="s">
        <v>88</v>
      </c>
      <c r="AR3208" t="s">
        <v>89</v>
      </c>
      <c r="AS3208" t="s"/>
      <c r="AT3208" t="s">
        <v>90</v>
      </c>
      <c r="AU3208" t="s"/>
      <c r="AV3208" t="s"/>
      <c r="AW3208" t="s"/>
      <c r="AX3208" t="s"/>
      <c r="AY3208" t="n">
        <v>2311986</v>
      </c>
      <c r="AZ3208" t="s">
        <v>855</v>
      </c>
      <c r="BA3208" t="s"/>
      <c r="BB3208" t="n">
        <v>96905</v>
      </c>
      <c r="BC3208" t="n">
        <v>53.556297782236</v>
      </c>
      <c r="BD3208" t="n">
        <v>53.556297782236</v>
      </c>
      <c r="BE3208" t="s"/>
      <c r="BF3208" t="s"/>
      <c r="BG3208" t="s"/>
      <c r="BH3208" t="s"/>
      <c r="BI3208" t="s"/>
      <c r="BJ3208" t="s"/>
      <c r="BK3208" t="s"/>
      <c r="BL3208" t="s"/>
      <c r="BM3208" t="s"/>
      <c r="BN3208" t="s"/>
      <c r="BO3208" t="s"/>
      <c r="BP3208" t="s"/>
      <c r="BQ3208" t="s"/>
      <c r="BR3208" t="s">
        <v>92</v>
      </c>
    </row>
    <row r="3209" spans="1:70">
      <c r="A3209" t="s">
        <v>70</v>
      </c>
      <c r="B3209" t="s">
        <v>71</v>
      </c>
      <c r="C3209" t="s">
        <v>72</v>
      </c>
      <c r="D3209" t="n">
        <v>2</v>
      </c>
      <c r="E3209" t="s">
        <v>854</v>
      </c>
      <c r="F3209" t="n">
        <v>-1</v>
      </c>
      <c r="G3209" t="s">
        <v>74</v>
      </c>
      <c r="H3209" t="s">
        <v>75</v>
      </c>
      <c r="I3209" t="s"/>
      <c r="J3209" t="s">
        <v>74</v>
      </c>
      <c r="K3209" t="n">
        <v>188</v>
      </c>
      <c r="L3209" t="s">
        <v>76</v>
      </c>
      <c r="M3209" t="s"/>
      <c r="N3209" t="s">
        <v>858</v>
      </c>
      <c r="O3209" t="s">
        <v>78</v>
      </c>
      <c r="P3209" t="s">
        <v>854</v>
      </c>
      <c r="Q3209" t="s"/>
      <c r="R3209" t="s">
        <v>220</v>
      </c>
      <c r="S3209" t="s">
        <v>402</v>
      </c>
      <c r="T3209" t="s">
        <v>81</v>
      </c>
      <c r="U3209" t="s">
        <v>82</v>
      </c>
      <c r="V3209" t="s">
        <v>83</v>
      </c>
      <c r="W3209" t="s">
        <v>84</v>
      </c>
      <c r="X3209" t="s"/>
      <c r="Y3209" t="s">
        <v>85</v>
      </c>
      <c r="Z3209">
        <f>HYPERLINK("https://hotel-media.eclerx.com/savepage/tk_15468536681964607_sr_273.html","info")</f>
        <v/>
      </c>
      <c r="AA3209" t="n">
        <v>-2311986</v>
      </c>
      <c r="AB3209" t="s"/>
      <c r="AC3209" t="s"/>
      <c r="AD3209" t="s">
        <v>86</v>
      </c>
      <c r="AE3209" t="s"/>
      <c r="AF3209" t="s"/>
      <c r="AG3209" t="s"/>
      <c r="AH3209" t="s"/>
      <c r="AI3209" t="s"/>
      <c r="AJ3209" t="s"/>
      <c r="AK3209" t="s">
        <v>87</v>
      </c>
      <c r="AL3209" t="s"/>
      <c r="AM3209" t="s"/>
      <c r="AN3209" t="s">
        <v>87</v>
      </c>
      <c r="AO3209" t="s"/>
      <c r="AP3209" t="n">
        <v>17</v>
      </c>
      <c r="AQ3209" t="s">
        <v>88</v>
      </c>
      <c r="AR3209" t="s">
        <v>450</v>
      </c>
      <c r="AS3209" t="s"/>
      <c r="AT3209" t="s">
        <v>90</v>
      </c>
      <c r="AU3209" t="s"/>
      <c r="AV3209" t="s"/>
      <c r="AW3209" t="s"/>
      <c r="AX3209" t="s"/>
      <c r="AY3209" t="n">
        <v>2311986</v>
      </c>
      <c r="AZ3209" t="s">
        <v>855</v>
      </c>
      <c r="BA3209" t="s"/>
      <c r="BB3209" t="n">
        <v>96905</v>
      </c>
      <c r="BC3209" t="n">
        <v>53.556297782236</v>
      </c>
      <c r="BD3209" t="n">
        <v>53.556297782236</v>
      </c>
      <c r="BE3209" t="s"/>
      <c r="BF3209" t="s"/>
      <c r="BG3209" t="s"/>
      <c r="BH3209" t="s"/>
      <c r="BI3209" t="s"/>
      <c r="BJ3209" t="s"/>
      <c r="BK3209" t="s"/>
      <c r="BL3209" t="s"/>
      <c r="BM3209" t="s"/>
      <c r="BN3209" t="s"/>
      <c r="BO3209" t="s"/>
      <c r="BP3209" t="s"/>
      <c r="BQ3209" t="s"/>
      <c r="BR3209" t="s">
        <v>92</v>
      </c>
    </row>
    <row r="3210" spans="1:70">
      <c r="A3210" t="s">
        <v>70</v>
      </c>
      <c r="B3210" t="s">
        <v>71</v>
      </c>
      <c r="C3210" t="s">
        <v>72</v>
      </c>
      <c r="D3210" t="n">
        <v>2</v>
      </c>
      <c r="E3210" t="s">
        <v>854</v>
      </c>
      <c r="F3210" t="n">
        <v>-1</v>
      </c>
      <c r="G3210" t="s">
        <v>74</v>
      </c>
      <c r="H3210" t="s">
        <v>75</v>
      </c>
      <c r="I3210" t="s"/>
      <c r="J3210" t="s">
        <v>74</v>
      </c>
      <c r="K3210" t="n">
        <v>188</v>
      </c>
      <c r="L3210" t="s">
        <v>76</v>
      </c>
      <c r="M3210" t="s"/>
      <c r="N3210" t="s">
        <v>860</v>
      </c>
      <c r="O3210" t="s">
        <v>78</v>
      </c>
      <c r="P3210" t="s">
        <v>854</v>
      </c>
      <c r="Q3210" t="s"/>
      <c r="R3210" t="s">
        <v>220</v>
      </c>
      <c r="S3210" t="s">
        <v>402</v>
      </c>
      <c r="T3210" t="s">
        <v>81</v>
      </c>
      <c r="U3210" t="s">
        <v>82</v>
      </c>
      <c r="V3210" t="s">
        <v>83</v>
      </c>
      <c r="W3210" t="s">
        <v>84</v>
      </c>
      <c r="X3210" t="s"/>
      <c r="Y3210" t="s">
        <v>85</v>
      </c>
      <c r="Z3210">
        <f>HYPERLINK("https://hotel-media.eclerx.com/savepage/tk_15468536681964607_sr_273.html","info")</f>
        <v/>
      </c>
      <c r="AA3210" t="n">
        <v>-2311986</v>
      </c>
      <c r="AB3210" t="s"/>
      <c r="AC3210" t="s"/>
      <c r="AD3210" t="s">
        <v>86</v>
      </c>
      <c r="AE3210" t="s"/>
      <c r="AF3210" t="s"/>
      <c r="AG3210" t="s"/>
      <c r="AH3210" t="s"/>
      <c r="AI3210" t="s"/>
      <c r="AJ3210" t="s"/>
      <c r="AK3210" t="s">
        <v>87</v>
      </c>
      <c r="AL3210" t="s"/>
      <c r="AM3210" t="s"/>
      <c r="AN3210" t="s">
        <v>87</v>
      </c>
      <c r="AO3210" t="s"/>
      <c r="AP3210" t="n">
        <v>17</v>
      </c>
      <c r="AQ3210" t="s">
        <v>88</v>
      </c>
      <c r="AR3210" t="s">
        <v>450</v>
      </c>
      <c r="AS3210" t="s"/>
      <c r="AT3210" t="s">
        <v>90</v>
      </c>
      <c r="AU3210" t="s"/>
      <c r="AV3210" t="s"/>
      <c r="AW3210" t="s"/>
      <c r="AX3210" t="s"/>
      <c r="AY3210" t="n">
        <v>2311986</v>
      </c>
      <c r="AZ3210" t="s">
        <v>855</v>
      </c>
      <c r="BA3210" t="s"/>
      <c r="BB3210" t="n">
        <v>96905</v>
      </c>
      <c r="BC3210" t="n">
        <v>53.556297782236</v>
      </c>
      <c r="BD3210" t="n">
        <v>53.556297782236</v>
      </c>
      <c r="BE3210" t="s"/>
      <c r="BF3210" t="s"/>
      <c r="BG3210" t="s"/>
      <c r="BH3210" t="s"/>
      <c r="BI3210" t="s"/>
      <c r="BJ3210" t="s"/>
      <c r="BK3210" t="s"/>
      <c r="BL3210" t="s"/>
      <c r="BM3210" t="s"/>
      <c r="BN3210" t="s"/>
      <c r="BO3210" t="s"/>
      <c r="BP3210" t="s"/>
      <c r="BQ3210" t="s"/>
      <c r="BR3210" t="s">
        <v>92</v>
      </c>
    </row>
    <row r="3211" spans="1:70">
      <c r="A3211" t="s">
        <v>70</v>
      </c>
      <c r="B3211" t="s">
        <v>71</v>
      </c>
      <c r="C3211" t="s">
        <v>72</v>
      </c>
      <c r="D3211" t="n">
        <v>2</v>
      </c>
      <c r="E3211" t="s">
        <v>854</v>
      </c>
      <c r="F3211" t="n">
        <v>-1</v>
      </c>
      <c r="G3211" t="s">
        <v>74</v>
      </c>
      <c r="H3211" t="s">
        <v>75</v>
      </c>
      <c r="I3211" t="s"/>
      <c r="J3211" t="s">
        <v>74</v>
      </c>
      <c r="K3211" t="n">
        <v>192</v>
      </c>
      <c r="L3211" t="s">
        <v>76</v>
      </c>
      <c r="M3211" t="s"/>
      <c r="N3211" t="s">
        <v>865</v>
      </c>
      <c r="O3211" t="s">
        <v>78</v>
      </c>
      <c r="P3211" t="s">
        <v>854</v>
      </c>
      <c r="Q3211" t="s"/>
      <c r="R3211" t="s">
        <v>220</v>
      </c>
      <c r="S3211" t="s">
        <v>866</v>
      </c>
      <c r="T3211" t="s">
        <v>81</v>
      </c>
      <c r="U3211" t="s">
        <v>82</v>
      </c>
      <c r="V3211" t="s">
        <v>83</v>
      </c>
      <c r="W3211" t="s">
        <v>97</v>
      </c>
      <c r="X3211" t="s"/>
      <c r="Y3211" t="s">
        <v>85</v>
      </c>
      <c r="Z3211">
        <f>HYPERLINK("https://hotel-media.eclerx.com/savepage/tk_15468536681964607_sr_273.html","info")</f>
        <v/>
      </c>
      <c r="AA3211" t="n">
        <v>-2311986</v>
      </c>
      <c r="AB3211" t="s"/>
      <c r="AC3211" t="s"/>
      <c r="AD3211" t="s">
        <v>86</v>
      </c>
      <c r="AE3211" t="s"/>
      <c r="AF3211" t="s"/>
      <c r="AG3211" t="s"/>
      <c r="AH3211" t="s"/>
      <c r="AI3211" t="s"/>
      <c r="AJ3211" t="s"/>
      <c r="AK3211" t="s">
        <v>87</v>
      </c>
      <c r="AL3211" t="s"/>
      <c r="AM3211" t="s"/>
      <c r="AN3211" t="s">
        <v>87</v>
      </c>
      <c r="AO3211" t="s"/>
      <c r="AP3211" t="n">
        <v>17</v>
      </c>
      <c r="AQ3211" t="s">
        <v>88</v>
      </c>
      <c r="AR3211" t="s">
        <v>114</v>
      </c>
      <c r="AS3211" t="s"/>
      <c r="AT3211" t="s">
        <v>90</v>
      </c>
      <c r="AU3211" t="s"/>
      <c r="AV3211" t="s"/>
      <c r="AW3211" t="s"/>
      <c r="AX3211" t="s"/>
      <c r="AY3211" t="n">
        <v>2311986</v>
      </c>
      <c r="AZ3211" t="s">
        <v>855</v>
      </c>
      <c r="BA3211" t="s"/>
      <c r="BB3211" t="n">
        <v>96905</v>
      </c>
      <c r="BC3211" t="n">
        <v>53.556297782236</v>
      </c>
      <c r="BD3211" t="n">
        <v>53.556297782236</v>
      </c>
      <c r="BE3211" t="s"/>
      <c r="BF3211" t="s"/>
      <c r="BG3211" t="s"/>
      <c r="BH3211" t="s"/>
      <c r="BI3211" t="s"/>
      <c r="BJ3211" t="s"/>
      <c r="BK3211" t="s"/>
      <c r="BL3211" t="s"/>
      <c r="BM3211" t="s"/>
      <c r="BN3211" t="s"/>
      <c r="BO3211" t="s"/>
      <c r="BP3211" t="s"/>
      <c r="BQ3211" t="s"/>
      <c r="BR3211" t="s">
        <v>92</v>
      </c>
    </row>
    <row r="3212" spans="1:70">
      <c r="A3212" t="s">
        <v>70</v>
      </c>
      <c r="B3212" t="s">
        <v>71</v>
      </c>
      <c r="C3212" t="s">
        <v>72</v>
      </c>
      <c r="D3212" t="n">
        <v>2</v>
      </c>
      <c r="E3212" t="s">
        <v>854</v>
      </c>
      <c r="F3212" t="n">
        <v>-1</v>
      </c>
      <c r="G3212" t="s">
        <v>74</v>
      </c>
      <c r="H3212" t="s">
        <v>75</v>
      </c>
      <c r="I3212" t="s"/>
      <c r="J3212" t="s">
        <v>74</v>
      </c>
      <c r="K3212" t="n">
        <v>192</v>
      </c>
      <c r="L3212" t="s">
        <v>76</v>
      </c>
      <c r="M3212" t="s"/>
      <c r="N3212" t="s">
        <v>159</v>
      </c>
      <c r="O3212" t="s">
        <v>78</v>
      </c>
      <c r="P3212" t="s">
        <v>854</v>
      </c>
      <c r="Q3212" t="s"/>
      <c r="R3212" t="s">
        <v>220</v>
      </c>
      <c r="S3212" t="s">
        <v>866</v>
      </c>
      <c r="T3212" t="s">
        <v>81</v>
      </c>
      <c r="U3212" t="s">
        <v>82</v>
      </c>
      <c r="V3212" t="s">
        <v>83</v>
      </c>
      <c r="W3212" t="s">
        <v>97</v>
      </c>
      <c r="X3212" t="s"/>
      <c r="Y3212" t="s">
        <v>85</v>
      </c>
      <c r="Z3212">
        <f>HYPERLINK("https://hotel-media.eclerx.com/savepage/tk_15468536681964607_sr_273.html","info")</f>
        <v/>
      </c>
      <c r="AA3212" t="n">
        <v>-2311986</v>
      </c>
      <c r="AB3212" t="s"/>
      <c r="AC3212" t="s"/>
      <c r="AD3212" t="s">
        <v>86</v>
      </c>
      <c r="AE3212" t="s"/>
      <c r="AF3212" t="s"/>
      <c r="AG3212" t="s"/>
      <c r="AH3212" t="s"/>
      <c r="AI3212" t="s"/>
      <c r="AJ3212" t="s"/>
      <c r="AK3212" t="s">
        <v>87</v>
      </c>
      <c r="AL3212" t="s"/>
      <c r="AM3212" t="s"/>
      <c r="AN3212" t="s">
        <v>87</v>
      </c>
      <c r="AO3212" t="s"/>
      <c r="AP3212" t="n">
        <v>17</v>
      </c>
      <c r="AQ3212" t="s">
        <v>88</v>
      </c>
      <c r="AR3212" t="s">
        <v>114</v>
      </c>
      <c r="AS3212" t="s"/>
      <c r="AT3212" t="s">
        <v>90</v>
      </c>
      <c r="AU3212" t="s"/>
      <c r="AV3212" t="s"/>
      <c r="AW3212" t="s"/>
      <c r="AX3212" t="s"/>
      <c r="AY3212" t="n">
        <v>2311986</v>
      </c>
      <c r="AZ3212" t="s">
        <v>855</v>
      </c>
      <c r="BA3212" t="s"/>
      <c r="BB3212" t="n">
        <v>96905</v>
      </c>
      <c r="BC3212" t="n">
        <v>53.556297782236</v>
      </c>
      <c r="BD3212" t="n">
        <v>53.556297782236</v>
      </c>
      <c r="BE3212" t="s"/>
      <c r="BF3212" t="s"/>
      <c r="BG3212" t="s"/>
      <c r="BH3212" t="s"/>
      <c r="BI3212" t="s"/>
      <c r="BJ3212" t="s"/>
      <c r="BK3212" t="s"/>
      <c r="BL3212" t="s"/>
      <c r="BM3212" t="s"/>
      <c r="BN3212" t="s"/>
      <c r="BO3212" t="s"/>
      <c r="BP3212" t="s"/>
      <c r="BQ3212" t="s"/>
      <c r="BR3212" t="s">
        <v>92</v>
      </c>
    </row>
    <row r="3213" spans="1:70">
      <c r="A3213" t="s">
        <v>70</v>
      </c>
      <c r="B3213" t="s">
        <v>71</v>
      </c>
      <c r="C3213" t="s">
        <v>72</v>
      </c>
      <c r="D3213" t="n">
        <v>2</v>
      </c>
      <c r="E3213" t="s">
        <v>854</v>
      </c>
      <c r="F3213" t="n">
        <v>-1</v>
      </c>
      <c r="G3213" t="s">
        <v>74</v>
      </c>
      <c r="H3213" t="s">
        <v>75</v>
      </c>
      <c r="I3213" t="s"/>
      <c r="J3213" t="s">
        <v>74</v>
      </c>
      <c r="K3213" t="n">
        <v>194</v>
      </c>
      <c r="L3213" t="s">
        <v>76</v>
      </c>
      <c r="M3213" t="s"/>
      <c r="N3213" t="s">
        <v>467</v>
      </c>
      <c r="O3213" t="s">
        <v>78</v>
      </c>
      <c r="P3213" t="s">
        <v>854</v>
      </c>
      <c r="Q3213" t="s"/>
      <c r="R3213" t="s">
        <v>220</v>
      </c>
      <c r="S3213" t="s">
        <v>867</v>
      </c>
      <c r="T3213" t="s">
        <v>81</v>
      </c>
      <c r="U3213" t="s">
        <v>82</v>
      </c>
      <c r="V3213" t="s">
        <v>83</v>
      </c>
      <c r="W3213" t="s">
        <v>97</v>
      </c>
      <c r="X3213" t="s"/>
      <c r="Y3213" t="s">
        <v>85</v>
      </c>
      <c r="Z3213">
        <f>HYPERLINK("https://hotel-media.eclerx.com/savepage/tk_15468536681964607_sr_273.html","info")</f>
        <v/>
      </c>
      <c r="AA3213" t="n">
        <v>-2311986</v>
      </c>
      <c r="AB3213" t="s"/>
      <c r="AC3213" t="s"/>
      <c r="AD3213" t="s">
        <v>86</v>
      </c>
      <c r="AE3213" t="s"/>
      <c r="AF3213" t="s"/>
      <c r="AG3213" t="s"/>
      <c r="AH3213" t="s"/>
      <c r="AI3213" t="s"/>
      <c r="AJ3213" t="s"/>
      <c r="AK3213" t="s">
        <v>87</v>
      </c>
      <c r="AL3213" t="s"/>
      <c r="AM3213" t="s"/>
      <c r="AN3213" t="s">
        <v>87</v>
      </c>
      <c r="AO3213" t="s"/>
      <c r="AP3213" t="n">
        <v>17</v>
      </c>
      <c r="AQ3213" t="s">
        <v>88</v>
      </c>
      <c r="AR3213" t="s">
        <v>127</v>
      </c>
      <c r="AS3213" t="s"/>
      <c r="AT3213" t="s">
        <v>90</v>
      </c>
      <c r="AU3213" t="s"/>
      <c r="AV3213" t="s"/>
      <c r="AW3213" t="s"/>
      <c r="AX3213" t="s"/>
      <c r="AY3213" t="n">
        <v>2311986</v>
      </c>
      <c r="AZ3213" t="s">
        <v>855</v>
      </c>
      <c r="BA3213" t="s"/>
      <c r="BB3213" t="n">
        <v>96905</v>
      </c>
      <c r="BC3213" t="n">
        <v>53.556297782236</v>
      </c>
      <c r="BD3213" t="n">
        <v>53.556297782236</v>
      </c>
      <c r="BE3213" t="s"/>
      <c r="BF3213" t="s"/>
      <c r="BG3213" t="s"/>
      <c r="BH3213" t="s"/>
      <c r="BI3213" t="s"/>
      <c r="BJ3213" t="s"/>
      <c r="BK3213" t="s"/>
      <c r="BL3213" t="s"/>
      <c r="BM3213" t="s"/>
      <c r="BN3213" t="s"/>
      <c r="BO3213" t="s"/>
      <c r="BP3213" t="s"/>
      <c r="BQ3213" t="s"/>
      <c r="BR3213" t="s">
        <v>92</v>
      </c>
    </row>
    <row r="3214" spans="1:70">
      <c r="A3214" t="s">
        <v>70</v>
      </c>
      <c r="B3214" t="s">
        <v>71</v>
      </c>
      <c r="C3214" t="s">
        <v>72</v>
      </c>
      <c r="D3214" t="n">
        <v>2</v>
      </c>
      <c r="E3214" t="s">
        <v>854</v>
      </c>
      <c r="F3214" t="n">
        <v>-1</v>
      </c>
      <c r="G3214" t="s">
        <v>74</v>
      </c>
      <c r="H3214" t="s">
        <v>75</v>
      </c>
      <c r="I3214" t="s"/>
      <c r="J3214" t="s">
        <v>74</v>
      </c>
      <c r="K3214" t="n">
        <v>195</v>
      </c>
      <c r="L3214" t="s">
        <v>76</v>
      </c>
      <c r="M3214" t="s"/>
      <c r="N3214" t="s">
        <v>868</v>
      </c>
      <c r="O3214" t="s">
        <v>78</v>
      </c>
      <c r="P3214" t="s">
        <v>854</v>
      </c>
      <c r="Q3214" t="s"/>
      <c r="R3214" t="s">
        <v>220</v>
      </c>
      <c r="S3214" t="s">
        <v>869</v>
      </c>
      <c r="T3214" t="s">
        <v>81</v>
      </c>
      <c r="U3214" t="s">
        <v>82</v>
      </c>
      <c r="V3214" t="s">
        <v>83</v>
      </c>
      <c r="W3214" t="s">
        <v>97</v>
      </c>
      <c r="X3214" t="s"/>
      <c r="Y3214" t="s">
        <v>85</v>
      </c>
      <c r="Z3214">
        <f>HYPERLINK("https://hotel-media.eclerx.com/savepage/tk_15468536681964607_sr_273.html","info")</f>
        <v/>
      </c>
      <c r="AA3214" t="n">
        <v>-2311986</v>
      </c>
      <c r="AB3214" t="s"/>
      <c r="AC3214" t="s"/>
      <c r="AD3214" t="s">
        <v>86</v>
      </c>
      <c r="AE3214" t="s"/>
      <c r="AF3214" t="s"/>
      <c r="AG3214" t="s"/>
      <c r="AH3214" t="s"/>
      <c r="AI3214" t="s"/>
      <c r="AJ3214" t="s"/>
      <c r="AK3214" t="s">
        <v>87</v>
      </c>
      <c r="AL3214" t="s"/>
      <c r="AM3214" t="s"/>
      <c r="AN3214" t="s">
        <v>87</v>
      </c>
      <c r="AO3214" t="s"/>
      <c r="AP3214" t="n">
        <v>17</v>
      </c>
      <c r="AQ3214" t="s">
        <v>88</v>
      </c>
      <c r="AR3214" t="s">
        <v>133</v>
      </c>
      <c r="AS3214" t="s"/>
      <c r="AT3214" t="s">
        <v>90</v>
      </c>
      <c r="AU3214" t="s"/>
      <c r="AV3214" t="s"/>
      <c r="AW3214" t="s"/>
      <c r="AX3214" t="s"/>
      <c r="AY3214" t="n">
        <v>2311986</v>
      </c>
      <c r="AZ3214" t="s">
        <v>855</v>
      </c>
      <c r="BA3214" t="s"/>
      <c r="BB3214" t="n">
        <v>96905</v>
      </c>
      <c r="BC3214" t="n">
        <v>53.556297782236</v>
      </c>
      <c r="BD3214" t="n">
        <v>53.556297782236</v>
      </c>
      <c r="BE3214" t="s"/>
      <c r="BF3214" t="s"/>
      <c r="BG3214" t="s"/>
      <c r="BH3214" t="s"/>
      <c r="BI3214" t="s"/>
      <c r="BJ3214" t="s"/>
      <c r="BK3214" t="s"/>
      <c r="BL3214" t="s"/>
      <c r="BM3214" t="s"/>
      <c r="BN3214" t="s"/>
      <c r="BO3214" t="s"/>
      <c r="BP3214" t="s"/>
      <c r="BQ3214" t="s"/>
      <c r="BR3214" t="s">
        <v>92</v>
      </c>
    </row>
    <row r="3215" spans="1:70">
      <c r="A3215" t="s">
        <v>70</v>
      </c>
      <c r="B3215" t="s">
        <v>71</v>
      </c>
      <c r="C3215" t="s">
        <v>72</v>
      </c>
      <c r="D3215" t="n">
        <v>2</v>
      </c>
      <c r="E3215" t="s">
        <v>854</v>
      </c>
      <c r="F3215" t="n">
        <v>-1</v>
      </c>
      <c r="G3215" t="s">
        <v>74</v>
      </c>
      <c r="H3215" t="s">
        <v>75</v>
      </c>
      <c r="I3215" t="s"/>
      <c r="J3215" t="s">
        <v>74</v>
      </c>
      <c r="K3215" t="n">
        <v>197</v>
      </c>
      <c r="L3215" t="s">
        <v>76</v>
      </c>
      <c r="M3215" t="s"/>
      <c r="N3215" t="s">
        <v>418</v>
      </c>
      <c r="O3215" t="s">
        <v>78</v>
      </c>
      <c r="P3215" t="s">
        <v>854</v>
      </c>
      <c r="Q3215" t="s"/>
      <c r="R3215" t="s">
        <v>220</v>
      </c>
      <c r="S3215" t="s">
        <v>870</v>
      </c>
      <c r="T3215" t="s">
        <v>81</v>
      </c>
      <c r="U3215" t="s">
        <v>82</v>
      </c>
      <c r="V3215" t="s">
        <v>83</v>
      </c>
      <c r="W3215" t="s">
        <v>84</v>
      </c>
      <c r="X3215" t="s"/>
      <c r="Y3215" t="s">
        <v>85</v>
      </c>
      <c r="Z3215">
        <f>HYPERLINK("https://hotel-media.eclerx.com/savepage/tk_15468536681964607_sr_273.html","info")</f>
        <v/>
      </c>
      <c r="AA3215" t="n">
        <v>-2311986</v>
      </c>
      <c r="AB3215" t="s"/>
      <c r="AC3215" t="s"/>
      <c r="AD3215" t="s">
        <v>86</v>
      </c>
      <c r="AE3215" t="s"/>
      <c r="AF3215" t="s"/>
      <c r="AG3215" t="s"/>
      <c r="AH3215" t="s"/>
      <c r="AI3215" t="s"/>
      <c r="AJ3215" t="s"/>
      <c r="AK3215" t="s">
        <v>87</v>
      </c>
      <c r="AL3215" t="s"/>
      <c r="AM3215" t="s"/>
      <c r="AN3215" t="s">
        <v>87</v>
      </c>
      <c r="AO3215" t="s"/>
      <c r="AP3215" t="n">
        <v>17</v>
      </c>
      <c r="AQ3215" t="s">
        <v>88</v>
      </c>
      <c r="AR3215" t="s">
        <v>133</v>
      </c>
      <c r="AS3215" t="s"/>
      <c r="AT3215" t="s">
        <v>90</v>
      </c>
      <c r="AU3215" t="s"/>
      <c r="AV3215" t="s"/>
      <c r="AW3215" t="s"/>
      <c r="AX3215" t="s"/>
      <c r="AY3215" t="n">
        <v>2311986</v>
      </c>
      <c r="AZ3215" t="s">
        <v>855</v>
      </c>
      <c r="BA3215" t="s"/>
      <c r="BB3215" t="n">
        <v>96905</v>
      </c>
      <c r="BC3215" t="n">
        <v>53.556297782236</v>
      </c>
      <c r="BD3215" t="n">
        <v>53.556297782236</v>
      </c>
      <c r="BE3215" t="s"/>
      <c r="BF3215" t="s"/>
      <c r="BG3215" t="s"/>
      <c r="BH3215" t="s"/>
      <c r="BI3215" t="s"/>
      <c r="BJ3215" t="s"/>
      <c r="BK3215" t="s"/>
      <c r="BL3215" t="s"/>
      <c r="BM3215" t="s"/>
      <c r="BN3215" t="s"/>
      <c r="BO3215" t="s"/>
      <c r="BP3215" t="s"/>
      <c r="BQ3215" t="s"/>
      <c r="BR3215" t="s">
        <v>92</v>
      </c>
    </row>
    <row r="3216" spans="1:70">
      <c r="A3216" t="s">
        <v>70</v>
      </c>
      <c r="B3216" t="s">
        <v>71</v>
      </c>
      <c r="C3216" t="s">
        <v>72</v>
      </c>
      <c r="D3216" t="n">
        <v>2</v>
      </c>
      <c r="E3216" t="s">
        <v>854</v>
      </c>
      <c r="F3216" t="n">
        <v>-1</v>
      </c>
      <c r="G3216" t="s">
        <v>74</v>
      </c>
      <c r="H3216" t="s">
        <v>75</v>
      </c>
      <c r="I3216" t="s"/>
      <c r="J3216" t="s">
        <v>74</v>
      </c>
      <c r="K3216" t="n">
        <v>199</v>
      </c>
      <c r="L3216" t="s">
        <v>76</v>
      </c>
      <c r="M3216" t="s"/>
      <c r="N3216" t="s">
        <v>169</v>
      </c>
      <c r="O3216" t="s">
        <v>78</v>
      </c>
      <c r="P3216" t="s">
        <v>854</v>
      </c>
      <c r="Q3216" t="s"/>
      <c r="R3216" t="s">
        <v>220</v>
      </c>
      <c r="S3216" t="s">
        <v>871</v>
      </c>
      <c r="T3216" t="s">
        <v>81</v>
      </c>
      <c r="U3216" t="s">
        <v>82</v>
      </c>
      <c r="V3216" t="s">
        <v>83</v>
      </c>
      <c r="W3216" t="s">
        <v>97</v>
      </c>
      <c r="X3216" t="s"/>
      <c r="Y3216" t="s">
        <v>85</v>
      </c>
      <c r="Z3216">
        <f>HYPERLINK("https://hotel-media.eclerx.com/savepage/tk_15468536681964607_sr_273.html","info")</f>
        <v/>
      </c>
      <c r="AA3216" t="n">
        <v>-2311986</v>
      </c>
      <c r="AB3216" t="s"/>
      <c r="AC3216" t="s"/>
      <c r="AD3216" t="s">
        <v>86</v>
      </c>
      <c r="AE3216" t="s"/>
      <c r="AF3216" t="s"/>
      <c r="AG3216" t="s"/>
      <c r="AH3216" t="s"/>
      <c r="AI3216" t="s"/>
      <c r="AJ3216" t="s"/>
      <c r="AK3216" t="s">
        <v>87</v>
      </c>
      <c r="AL3216" t="s"/>
      <c r="AM3216" t="s"/>
      <c r="AN3216" t="s">
        <v>87</v>
      </c>
      <c r="AO3216" t="s"/>
      <c r="AP3216" t="n">
        <v>17</v>
      </c>
      <c r="AQ3216" t="s">
        <v>88</v>
      </c>
      <c r="AR3216" t="s">
        <v>121</v>
      </c>
      <c r="AS3216" t="s"/>
      <c r="AT3216" t="s">
        <v>90</v>
      </c>
      <c r="AU3216" t="s"/>
      <c r="AV3216" t="s"/>
      <c r="AW3216" t="s"/>
      <c r="AX3216" t="s"/>
      <c r="AY3216" t="n">
        <v>2311986</v>
      </c>
      <c r="AZ3216" t="s">
        <v>855</v>
      </c>
      <c r="BA3216" t="s"/>
      <c r="BB3216" t="n">
        <v>96905</v>
      </c>
      <c r="BC3216" t="n">
        <v>53.556297782236</v>
      </c>
      <c r="BD3216" t="n">
        <v>53.556297782236</v>
      </c>
      <c r="BE3216" t="s"/>
      <c r="BF3216" t="s"/>
      <c r="BG3216" t="s"/>
      <c r="BH3216" t="s"/>
      <c r="BI3216" t="s"/>
      <c r="BJ3216" t="s"/>
      <c r="BK3216" t="s"/>
      <c r="BL3216" t="s"/>
      <c r="BM3216" t="s"/>
      <c r="BN3216" t="s"/>
      <c r="BO3216" t="s"/>
      <c r="BP3216" t="s"/>
      <c r="BQ3216" t="s"/>
      <c r="BR3216" t="s">
        <v>92</v>
      </c>
    </row>
    <row r="3217" spans="1:70">
      <c r="A3217" t="s">
        <v>70</v>
      </c>
      <c r="B3217" t="s">
        <v>71</v>
      </c>
      <c r="C3217" t="s">
        <v>72</v>
      </c>
      <c r="D3217" t="n">
        <v>2</v>
      </c>
      <c r="E3217" t="s">
        <v>854</v>
      </c>
      <c r="F3217" t="n">
        <v>-1</v>
      </c>
      <c r="G3217" t="s">
        <v>74</v>
      </c>
      <c r="H3217" t="s">
        <v>75</v>
      </c>
      <c r="I3217" t="s"/>
      <c r="J3217" t="s">
        <v>74</v>
      </c>
      <c r="K3217" t="n">
        <v>199</v>
      </c>
      <c r="L3217" t="s">
        <v>76</v>
      </c>
      <c r="M3217" t="s"/>
      <c r="N3217" t="s">
        <v>872</v>
      </c>
      <c r="O3217" t="s">
        <v>78</v>
      </c>
      <c r="P3217" t="s">
        <v>854</v>
      </c>
      <c r="Q3217" t="s"/>
      <c r="R3217" t="s">
        <v>220</v>
      </c>
      <c r="S3217" t="s">
        <v>871</v>
      </c>
      <c r="T3217" t="s">
        <v>81</v>
      </c>
      <c r="U3217" t="s">
        <v>82</v>
      </c>
      <c r="V3217" t="s">
        <v>83</v>
      </c>
      <c r="W3217" t="s">
        <v>97</v>
      </c>
      <c r="X3217" t="s"/>
      <c r="Y3217" t="s">
        <v>85</v>
      </c>
      <c r="Z3217">
        <f>HYPERLINK("https://hotel-media.eclerx.com/savepage/tk_15468536681964607_sr_273.html","info")</f>
        <v/>
      </c>
      <c r="AA3217" t="n">
        <v>-2311986</v>
      </c>
      <c r="AB3217" t="s"/>
      <c r="AC3217" t="s"/>
      <c r="AD3217" t="s">
        <v>86</v>
      </c>
      <c r="AE3217" t="s"/>
      <c r="AF3217" t="s"/>
      <c r="AG3217" t="s"/>
      <c r="AH3217" t="s"/>
      <c r="AI3217" t="s"/>
      <c r="AJ3217" t="s"/>
      <c r="AK3217" t="s">
        <v>87</v>
      </c>
      <c r="AL3217" t="s"/>
      <c r="AM3217" t="s"/>
      <c r="AN3217" t="s">
        <v>87</v>
      </c>
      <c r="AO3217" t="s"/>
      <c r="AP3217" t="n">
        <v>17</v>
      </c>
      <c r="AQ3217" t="s">
        <v>88</v>
      </c>
      <c r="AR3217" t="s">
        <v>121</v>
      </c>
      <c r="AS3217" t="s"/>
      <c r="AT3217" t="s">
        <v>90</v>
      </c>
      <c r="AU3217" t="s"/>
      <c r="AV3217" t="s"/>
      <c r="AW3217" t="s"/>
      <c r="AX3217" t="s"/>
      <c r="AY3217" t="n">
        <v>2311986</v>
      </c>
      <c r="AZ3217" t="s">
        <v>855</v>
      </c>
      <c r="BA3217" t="s"/>
      <c r="BB3217" t="n">
        <v>96905</v>
      </c>
      <c r="BC3217" t="n">
        <v>53.556297782236</v>
      </c>
      <c r="BD3217" t="n">
        <v>53.556297782236</v>
      </c>
      <c r="BE3217" t="s"/>
      <c r="BF3217" t="s"/>
      <c r="BG3217" t="s"/>
      <c r="BH3217" t="s"/>
      <c r="BI3217" t="s"/>
      <c r="BJ3217" t="s"/>
      <c r="BK3217" t="s"/>
      <c r="BL3217" t="s"/>
      <c r="BM3217" t="s"/>
      <c r="BN3217" t="s"/>
      <c r="BO3217" t="s"/>
      <c r="BP3217" t="s"/>
      <c r="BQ3217" t="s"/>
      <c r="BR3217" t="s">
        <v>92</v>
      </c>
    </row>
    <row r="3218" spans="1:70">
      <c r="A3218" t="s">
        <v>70</v>
      </c>
      <c r="B3218" t="s">
        <v>71</v>
      </c>
      <c r="C3218" t="s">
        <v>72</v>
      </c>
      <c r="D3218" t="n">
        <v>2</v>
      </c>
      <c r="E3218" t="s">
        <v>854</v>
      </c>
      <c r="F3218" t="n">
        <v>-1</v>
      </c>
      <c r="G3218" t="s">
        <v>74</v>
      </c>
      <c r="H3218" t="s">
        <v>75</v>
      </c>
      <c r="I3218" t="s"/>
      <c r="J3218" t="s">
        <v>74</v>
      </c>
      <c r="K3218" t="n">
        <v>204</v>
      </c>
      <c r="L3218" t="s">
        <v>76</v>
      </c>
      <c r="M3218" t="s"/>
      <c r="N3218" t="s">
        <v>873</v>
      </c>
      <c r="O3218" t="s">
        <v>78</v>
      </c>
      <c r="P3218" t="s">
        <v>854</v>
      </c>
      <c r="Q3218" t="s"/>
      <c r="R3218" t="s">
        <v>220</v>
      </c>
      <c r="S3218" t="s">
        <v>659</v>
      </c>
      <c r="T3218" t="s">
        <v>81</v>
      </c>
      <c r="U3218" t="s">
        <v>82</v>
      </c>
      <c r="V3218" t="s">
        <v>83</v>
      </c>
      <c r="W3218" t="s">
        <v>97</v>
      </c>
      <c r="X3218" t="s"/>
      <c r="Y3218" t="s">
        <v>85</v>
      </c>
      <c r="Z3218">
        <f>HYPERLINK("https://hotel-media.eclerx.com/savepage/tk_15468536681964607_sr_273.html","info")</f>
        <v/>
      </c>
      <c r="AA3218" t="n">
        <v>-2311986</v>
      </c>
      <c r="AB3218" t="s"/>
      <c r="AC3218" t="s"/>
      <c r="AD3218" t="s">
        <v>86</v>
      </c>
      <c r="AE3218" t="s"/>
      <c r="AF3218" t="s"/>
      <c r="AG3218" t="s"/>
      <c r="AH3218" t="s"/>
      <c r="AI3218" t="s"/>
      <c r="AJ3218" t="s"/>
      <c r="AK3218" t="s">
        <v>87</v>
      </c>
      <c r="AL3218" t="s"/>
      <c r="AM3218" t="s"/>
      <c r="AN3218" t="s">
        <v>87</v>
      </c>
      <c r="AO3218" t="s"/>
      <c r="AP3218" t="n">
        <v>17</v>
      </c>
      <c r="AQ3218" t="s">
        <v>88</v>
      </c>
      <c r="AR3218" t="s">
        <v>133</v>
      </c>
      <c r="AS3218" t="s"/>
      <c r="AT3218" t="s">
        <v>90</v>
      </c>
      <c r="AU3218" t="s"/>
      <c r="AV3218" t="s"/>
      <c r="AW3218" t="s"/>
      <c r="AX3218" t="s"/>
      <c r="AY3218" t="n">
        <v>2311986</v>
      </c>
      <c r="AZ3218" t="s">
        <v>855</v>
      </c>
      <c r="BA3218" t="s"/>
      <c r="BB3218" t="n">
        <v>96905</v>
      </c>
      <c r="BC3218" t="n">
        <v>53.556297782236</v>
      </c>
      <c r="BD3218" t="n">
        <v>53.556297782236</v>
      </c>
      <c r="BE3218" t="s"/>
      <c r="BF3218" t="s"/>
      <c r="BG3218" t="s"/>
      <c r="BH3218" t="s"/>
      <c r="BI3218" t="s"/>
      <c r="BJ3218" t="s"/>
      <c r="BK3218" t="s"/>
      <c r="BL3218" t="s"/>
      <c r="BM3218" t="s"/>
      <c r="BN3218" t="s"/>
      <c r="BO3218" t="s"/>
      <c r="BP3218" t="s"/>
      <c r="BQ3218" t="s"/>
      <c r="BR3218" t="s">
        <v>92</v>
      </c>
    </row>
    <row r="3219" spans="1:70">
      <c r="A3219" t="s">
        <v>70</v>
      </c>
      <c r="B3219" t="s">
        <v>71</v>
      </c>
      <c r="C3219" t="s">
        <v>72</v>
      </c>
      <c r="D3219" t="n">
        <v>2</v>
      </c>
      <c r="E3219" t="s">
        <v>854</v>
      </c>
      <c r="F3219" t="n">
        <v>-1</v>
      </c>
      <c r="G3219" t="s">
        <v>74</v>
      </c>
      <c r="H3219" t="s">
        <v>75</v>
      </c>
      <c r="I3219" t="s"/>
      <c r="J3219" t="s">
        <v>74</v>
      </c>
      <c r="K3219" t="n">
        <v>204</v>
      </c>
      <c r="L3219" t="s">
        <v>76</v>
      </c>
      <c r="M3219" t="s"/>
      <c r="N3219" t="s">
        <v>169</v>
      </c>
      <c r="O3219" t="s">
        <v>78</v>
      </c>
      <c r="P3219" t="s">
        <v>854</v>
      </c>
      <c r="Q3219" t="s"/>
      <c r="R3219" t="s">
        <v>220</v>
      </c>
      <c r="S3219" t="s">
        <v>659</v>
      </c>
      <c r="T3219" t="s">
        <v>81</v>
      </c>
      <c r="U3219" t="s">
        <v>82</v>
      </c>
      <c r="V3219" t="s">
        <v>83</v>
      </c>
      <c r="W3219" t="s">
        <v>97</v>
      </c>
      <c r="X3219" t="s"/>
      <c r="Y3219" t="s">
        <v>85</v>
      </c>
      <c r="Z3219">
        <f>HYPERLINK("https://hotel-media.eclerx.com/savepage/tk_15468536681964607_sr_273.html","info")</f>
        <v/>
      </c>
      <c r="AA3219" t="n">
        <v>-2311986</v>
      </c>
      <c r="AB3219" t="s"/>
      <c r="AC3219" t="s"/>
      <c r="AD3219" t="s">
        <v>86</v>
      </c>
      <c r="AE3219" t="s"/>
      <c r="AF3219" t="s"/>
      <c r="AG3219" t="s"/>
      <c r="AH3219" t="s"/>
      <c r="AI3219" t="s"/>
      <c r="AJ3219" t="s"/>
      <c r="AK3219" t="s">
        <v>87</v>
      </c>
      <c r="AL3219" t="s"/>
      <c r="AM3219" t="s"/>
      <c r="AN3219" t="s">
        <v>87</v>
      </c>
      <c r="AO3219" t="s"/>
      <c r="AP3219" t="n">
        <v>17</v>
      </c>
      <c r="AQ3219" t="s">
        <v>88</v>
      </c>
      <c r="AR3219" t="s">
        <v>121</v>
      </c>
      <c r="AS3219" t="s"/>
      <c r="AT3219" t="s">
        <v>90</v>
      </c>
      <c r="AU3219" t="s"/>
      <c r="AV3219" t="s"/>
      <c r="AW3219" t="s"/>
      <c r="AX3219" t="s"/>
      <c r="AY3219" t="n">
        <v>2311986</v>
      </c>
      <c r="AZ3219" t="s">
        <v>855</v>
      </c>
      <c r="BA3219" t="s"/>
      <c r="BB3219" t="n">
        <v>96905</v>
      </c>
      <c r="BC3219" t="n">
        <v>53.556297782236</v>
      </c>
      <c r="BD3219" t="n">
        <v>53.556297782236</v>
      </c>
      <c r="BE3219" t="s"/>
      <c r="BF3219" t="s"/>
      <c r="BG3219" t="s"/>
      <c r="BH3219" t="s"/>
      <c r="BI3219" t="s"/>
      <c r="BJ3219" t="s"/>
      <c r="BK3219" t="s"/>
      <c r="BL3219" t="s"/>
      <c r="BM3219" t="s"/>
      <c r="BN3219" t="s"/>
      <c r="BO3219" t="s"/>
      <c r="BP3219" t="s"/>
      <c r="BQ3219" t="s"/>
      <c r="BR3219" t="s">
        <v>92</v>
      </c>
    </row>
    <row r="3220" spans="1:70">
      <c r="A3220" t="s">
        <v>70</v>
      </c>
      <c r="B3220" t="s">
        <v>71</v>
      </c>
      <c r="C3220" t="s">
        <v>72</v>
      </c>
      <c r="D3220" t="n">
        <v>2</v>
      </c>
      <c r="E3220" t="s">
        <v>854</v>
      </c>
      <c r="F3220" t="n">
        <v>-1</v>
      </c>
      <c r="G3220" t="s">
        <v>74</v>
      </c>
      <c r="H3220" t="s">
        <v>75</v>
      </c>
      <c r="I3220" t="s"/>
      <c r="J3220" t="s">
        <v>74</v>
      </c>
      <c r="K3220" t="n">
        <v>204</v>
      </c>
      <c r="L3220" t="s">
        <v>76</v>
      </c>
      <c r="M3220" t="s"/>
      <c r="N3220" t="s">
        <v>872</v>
      </c>
      <c r="O3220" t="s">
        <v>78</v>
      </c>
      <c r="P3220" t="s">
        <v>854</v>
      </c>
      <c r="Q3220" t="s"/>
      <c r="R3220" t="s">
        <v>220</v>
      </c>
      <c r="S3220" t="s">
        <v>659</v>
      </c>
      <c r="T3220" t="s">
        <v>81</v>
      </c>
      <c r="U3220" t="s">
        <v>82</v>
      </c>
      <c r="V3220" t="s">
        <v>83</v>
      </c>
      <c r="W3220" t="s">
        <v>97</v>
      </c>
      <c r="X3220" t="s"/>
      <c r="Y3220" t="s">
        <v>85</v>
      </c>
      <c r="Z3220">
        <f>HYPERLINK("https://hotel-media.eclerx.com/savepage/tk_15468536681964607_sr_273.html","info")</f>
        <v/>
      </c>
      <c r="AA3220" t="n">
        <v>-2311986</v>
      </c>
      <c r="AB3220" t="s"/>
      <c r="AC3220" t="s"/>
      <c r="AD3220" t="s">
        <v>86</v>
      </c>
      <c r="AE3220" t="s"/>
      <c r="AF3220" t="s"/>
      <c r="AG3220" t="s"/>
      <c r="AH3220" t="s"/>
      <c r="AI3220" t="s"/>
      <c r="AJ3220" t="s"/>
      <c r="AK3220" t="s">
        <v>87</v>
      </c>
      <c r="AL3220" t="s"/>
      <c r="AM3220" t="s"/>
      <c r="AN3220" t="s">
        <v>87</v>
      </c>
      <c r="AO3220" t="s"/>
      <c r="AP3220" t="n">
        <v>17</v>
      </c>
      <c r="AQ3220" t="s">
        <v>88</v>
      </c>
      <c r="AR3220" t="s">
        <v>121</v>
      </c>
      <c r="AS3220" t="s"/>
      <c r="AT3220" t="s">
        <v>90</v>
      </c>
      <c r="AU3220" t="s"/>
      <c r="AV3220" t="s"/>
      <c r="AW3220" t="s"/>
      <c r="AX3220" t="s"/>
      <c r="AY3220" t="n">
        <v>2311986</v>
      </c>
      <c r="AZ3220" t="s">
        <v>855</v>
      </c>
      <c r="BA3220" t="s"/>
      <c r="BB3220" t="n">
        <v>96905</v>
      </c>
      <c r="BC3220" t="n">
        <v>53.556297782236</v>
      </c>
      <c r="BD3220" t="n">
        <v>53.556297782236</v>
      </c>
      <c r="BE3220" t="s"/>
      <c r="BF3220" t="s"/>
      <c r="BG3220" t="s"/>
      <c r="BH3220" t="s"/>
      <c r="BI3220" t="s"/>
      <c r="BJ3220" t="s"/>
      <c r="BK3220" t="s"/>
      <c r="BL3220" t="s"/>
      <c r="BM3220" t="s"/>
      <c r="BN3220" t="s"/>
      <c r="BO3220" t="s"/>
      <c r="BP3220" t="s"/>
      <c r="BQ3220" t="s"/>
      <c r="BR3220" t="s">
        <v>92</v>
      </c>
    </row>
    <row r="3221" spans="1:70">
      <c r="A3221" t="s">
        <v>70</v>
      </c>
      <c r="B3221" t="s">
        <v>71</v>
      </c>
      <c r="C3221" t="s">
        <v>72</v>
      </c>
      <c r="D3221" t="n">
        <v>2</v>
      </c>
      <c r="E3221" t="s">
        <v>854</v>
      </c>
      <c r="F3221" t="n">
        <v>-1</v>
      </c>
      <c r="G3221" t="s">
        <v>74</v>
      </c>
      <c r="H3221" t="s">
        <v>75</v>
      </c>
      <c r="I3221" t="s"/>
      <c r="J3221" t="s">
        <v>74</v>
      </c>
      <c r="K3221" t="n">
        <v>204</v>
      </c>
      <c r="L3221" t="s">
        <v>76</v>
      </c>
      <c r="M3221" t="s"/>
      <c r="N3221" t="s">
        <v>159</v>
      </c>
      <c r="O3221" t="s">
        <v>78</v>
      </c>
      <c r="P3221" t="s">
        <v>854</v>
      </c>
      <c r="Q3221" t="s"/>
      <c r="R3221" t="s">
        <v>220</v>
      </c>
      <c r="S3221" t="s">
        <v>659</v>
      </c>
      <c r="T3221" t="s">
        <v>81</v>
      </c>
      <c r="U3221" t="s">
        <v>82</v>
      </c>
      <c r="V3221" t="s">
        <v>83</v>
      </c>
      <c r="W3221" t="s">
        <v>84</v>
      </c>
      <c r="X3221" t="s"/>
      <c r="Y3221" t="s">
        <v>85</v>
      </c>
      <c r="Z3221">
        <f>HYPERLINK("https://hotel-media.eclerx.com/savepage/tk_15468536681964607_sr_273.html","info")</f>
        <v/>
      </c>
      <c r="AA3221" t="n">
        <v>-2311986</v>
      </c>
      <c r="AB3221" t="s"/>
      <c r="AC3221" t="s"/>
      <c r="AD3221" t="s">
        <v>86</v>
      </c>
      <c r="AE3221" t="s"/>
      <c r="AF3221" t="s"/>
      <c r="AG3221" t="s"/>
      <c r="AH3221" t="s"/>
      <c r="AI3221" t="s"/>
      <c r="AJ3221" t="s"/>
      <c r="AK3221" t="s">
        <v>87</v>
      </c>
      <c r="AL3221" t="s"/>
      <c r="AM3221" t="s"/>
      <c r="AN3221" t="s">
        <v>87</v>
      </c>
      <c r="AO3221" t="s"/>
      <c r="AP3221" t="n">
        <v>17</v>
      </c>
      <c r="AQ3221" t="s">
        <v>88</v>
      </c>
      <c r="AR3221" t="s">
        <v>89</v>
      </c>
      <c r="AS3221" t="s"/>
      <c r="AT3221" t="s">
        <v>90</v>
      </c>
      <c r="AU3221" t="s"/>
      <c r="AV3221" t="s"/>
      <c r="AW3221" t="s"/>
      <c r="AX3221" t="s"/>
      <c r="AY3221" t="n">
        <v>2311986</v>
      </c>
      <c r="AZ3221" t="s">
        <v>855</v>
      </c>
      <c r="BA3221" t="s"/>
      <c r="BB3221" t="n">
        <v>96905</v>
      </c>
      <c r="BC3221" t="n">
        <v>53.556297782236</v>
      </c>
      <c r="BD3221" t="n">
        <v>53.556297782236</v>
      </c>
      <c r="BE3221" t="s"/>
      <c r="BF3221" t="s"/>
      <c r="BG3221" t="s"/>
      <c r="BH3221" t="s"/>
      <c r="BI3221" t="s"/>
      <c r="BJ3221" t="s"/>
      <c r="BK3221" t="s"/>
      <c r="BL3221" t="s"/>
      <c r="BM3221" t="s"/>
      <c r="BN3221" t="s"/>
      <c r="BO3221" t="s"/>
      <c r="BP3221" t="s"/>
      <c r="BQ3221" t="s"/>
      <c r="BR3221" t="s">
        <v>92</v>
      </c>
    </row>
    <row r="3222" spans="1:70">
      <c r="A3222" t="s">
        <v>70</v>
      </c>
      <c r="B3222" t="s">
        <v>71</v>
      </c>
      <c r="C3222" t="s">
        <v>72</v>
      </c>
      <c r="D3222" t="n">
        <v>2</v>
      </c>
      <c r="E3222" t="s">
        <v>854</v>
      </c>
      <c r="F3222" t="n">
        <v>-1</v>
      </c>
      <c r="G3222" t="s">
        <v>74</v>
      </c>
      <c r="H3222" t="s">
        <v>75</v>
      </c>
      <c r="I3222" t="s"/>
      <c r="J3222" t="s">
        <v>74</v>
      </c>
      <c r="K3222" t="n">
        <v>208</v>
      </c>
      <c r="L3222" t="s">
        <v>76</v>
      </c>
      <c r="M3222" t="s"/>
      <c r="N3222" t="s">
        <v>159</v>
      </c>
      <c r="O3222" t="s">
        <v>78</v>
      </c>
      <c r="P3222" t="s">
        <v>854</v>
      </c>
      <c r="Q3222" t="s"/>
      <c r="R3222" t="s">
        <v>220</v>
      </c>
      <c r="S3222" t="s">
        <v>171</v>
      </c>
      <c r="T3222" t="s">
        <v>81</v>
      </c>
      <c r="U3222" t="s">
        <v>82</v>
      </c>
      <c r="V3222" t="s">
        <v>83</v>
      </c>
      <c r="W3222" t="s">
        <v>84</v>
      </c>
      <c r="X3222" t="s"/>
      <c r="Y3222" t="s">
        <v>85</v>
      </c>
      <c r="Z3222">
        <f>HYPERLINK("https://hotel-media.eclerx.com/savepage/tk_15468536681964607_sr_273.html","info")</f>
        <v/>
      </c>
      <c r="AA3222" t="n">
        <v>-2311986</v>
      </c>
      <c r="AB3222" t="s"/>
      <c r="AC3222" t="s"/>
      <c r="AD3222" t="s">
        <v>86</v>
      </c>
      <c r="AE3222" t="s"/>
      <c r="AF3222" t="s"/>
      <c r="AG3222" t="s"/>
      <c r="AH3222" t="s"/>
      <c r="AI3222" t="s"/>
      <c r="AJ3222" t="s"/>
      <c r="AK3222" t="s">
        <v>87</v>
      </c>
      <c r="AL3222" t="s"/>
      <c r="AM3222" t="s"/>
      <c r="AN3222" t="s">
        <v>87</v>
      </c>
      <c r="AO3222" t="s"/>
      <c r="AP3222" t="n">
        <v>17</v>
      </c>
      <c r="AQ3222" t="s">
        <v>88</v>
      </c>
      <c r="AR3222" t="s">
        <v>114</v>
      </c>
      <c r="AS3222" t="s"/>
      <c r="AT3222" t="s">
        <v>90</v>
      </c>
      <c r="AU3222" t="s"/>
      <c r="AV3222" t="s"/>
      <c r="AW3222" t="s"/>
      <c r="AX3222" t="s"/>
      <c r="AY3222" t="n">
        <v>2311986</v>
      </c>
      <c r="AZ3222" t="s">
        <v>855</v>
      </c>
      <c r="BA3222" t="s"/>
      <c r="BB3222" t="n">
        <v>96905</v>
      </c>
      <c r="BC3222" t="n">
        <v>53.556297782236</v>
      </c>
      <c r="BD3222" t="n">
        <v>53.556297782236</v>
      </c>
      <c r="BE3222" t="s"/>
      <c r="BF3222" t="s"/>
      <c r="BG3222" t="s"/>
      <c r="BH3222" t="s"/>
      <c r="BI3222" t="s"/>
      <c r="BJ3222" t="s"/>
      <c r="BK3222" t="s"/>
      <c r="BL3222" t="s"/>
      <c r="BM3222" t="s"/>
      <c r="BN3222" t="s"/>
      <c r="BO3222" t="s"/>
      <c r="BP3222" t="s"/>
      <c r="BQ3222" t="s"/>
      <c r="BR3222" t="s">
        <v>92</v>
      </c>
    </row>
    <row r="3223" spans="1:70">
      <c r="A3223" t="s">
        <v>70</v>
      </c>
      <c r="B3223" t="s">
        <v>71</v>
      </c>
      <c r="C3223" t="s">
        <v>72</v>
      </c>
      <c r="D3223" t="n">
        <v>2</v>
      </c>
      <c r="E3223" t="s">
        <v>854</v>
      </c>
      <c r="F3223" t="n">
        <v>-1</v>
      </c>
      <c r="G3223" t="s">
        <v>74</v>
      </c>
      <c r="H3223" t="s">
        <v>75</v>
      </c>
      <c r="I3223" t="s"/>
      <c r="J3223" t="s">
        <v>74</v>
      </c>
      <c r="K3223" t="n">
        <v>211</v>
      </c>
      <c r="L3223" t="s">
        <v>76</v>
      </c>
      <c r="M3223" t="s"/>
      <c r="N3223" t="s">
        <v>467</v>
      </c>
      <c r="O3223" t="s">
        <v>78</v>
      </c>
      <c r="P3223" t="s">
        <v>854</v>
      </c>
      <c r="Q3223" t="s"/>
      <c r="R3223" t="s">
        <v>220</v>
      </c>
      <c r="S3223" t="s">
        <v>874</v>
      </c>
      <c r="T3223" t="s">
        <v>81</v>
      </c>
      <c r="U3223" t="s">
        <v>82</v>
      </c>
      <c r="V3223" t="s">
        <v>83</v>
      </c>
      <c r="W3223" t="s">
        <v>84</v>
      </c>
      <c r="X3223" t="s"/>
      <c r="Y3223" t="s">
        <v>85</v>
      </c>
      <c r="Z3223">
        <f>HYPERLINK("https://hotel-media.eclerx.com/savepage/tk_15468536681964607_sr_273.html","info")</f>
        <v/>
      </c>
      <c r="AA3223" t="n">
        <v>-2311986</v>
      </c>
      <c r="AB3223" t="s"/>
      <c r="AC3223" t="s"/>
      <c r="AD3223" t="s">
        <v>86</v>
      </c>
      <c r="AE3223" t="s"/>
      <c r="AF3223" t="s"/>
      <c r="AG3223" t="s"/>
      <c r="AH3223" t="s"/>
      <c r="AI3223" t="s"/>
      <c r="AJ3223" t="s"/>
      <c r="AK3223" t="s">
        <v>87</v>
      </c>
      <c r="AL3223" t="s"/>
      <c r="AM3223" t="s"/>
      <c r="AN3223" t="s">
        <v>87</v>
      </c>
      <c r="AO3223" t="s"/>
      <c r="AP3223" t="n">
        <v>17</v>
      </c>
      <c r="AQ3223" t="s">
        <v>88</v>
      </c>
      <c r="AR3223" t="s">
        <v>127</v>
      </c>
      <c r="AS3223" t="s"/>
      <c r="AT3223" t="s">
        <v>90</v>
      </c>
      <c r="AU3223" t="s"/>
      <c r="AV3223" t="s"/>
      <c r="AW3223" t="s"/>
      <c r="AX3223" t="s"/>
      <c r="AY3223" t="n">
        <v>2311986</v>
      </c>
      <c r="AZ3223" t="s">
        <v>855</v>
      </c>
      <c r="BA3223" t="s"/>
      <c r="BB3223" t="n">
        <v>96905</v>
      </c>
      <c r="BC3223" t="n">
        <v>53.556297782236</v>
      </c>
      <c r="BD3223" t="n">
        <v>53.556297782236</v>
      </c>
      <c r="BE3223" t="s"/>
      <c r="BF3223" t="s"/>
      <c r="BG3223" t="s"/>
      <c r="BH3223" t="s"/>
      <c r="BI3223" t="s"/>
      <c r="BJ3223" t="s"/>
      <c r="BK3223" t="s"/>
      <c r="BL3223" t="s"/>
      <c r="BM3223" t="s"/>
      <c r="BN3223" t="s"/>
      <c r="BO3223" t="s"/>
      <c r="BP3223" t="s"/>
      <c r="BQ3223" t="s"/>
      <c r="BR3223" t="s">
        <v>92</v>
      </c>
    </row>
    <row r="3224" spans="1:70">
      <c r="A3224" t="s">
        <v>70</v>
      </c>
      <c r="B3224" t="s">
        <v>71</v>
      </c>
      <c r="C3224" t="s">
        <v>72</v>
      </c>
      <c r="D3224" t="n">
        <v>2</v>
      </c>
      <c r="E3224" t="s">
        <v>854</v>
      </c>
      <c r="F3224" t="n">
        <v>-1</v>
      </c>
      <c r="G3224" t="s">
        <v>74</v>
      </c>
      <c r="H3224" t="s">
        <v>75</v>
      </c>
      <c r="I3224" t="s"/>
      <c r="J3224" t="s">
        <v>74</v>
      </c>
      <c r="K3224" t="n">
        <v>212</v>
      </c>
      <c r="L3224" t="s">
        <v>76</v>
      </c>
      <c r="M3224" t="s"/>
      <c r="N3224" t="s">
        <v>418</v>
      </c>
      <c r="O3224" t="s">
        <v>78</v>
      </c>
      <c r="P3224" t="s">
        <v>854</v>
      </c>
      <c r="Q3224" t="s"/>
      <c r="R3224" t="s">
        <v>220</v>
      </c>
      <c r="S3224" t="s">
        <v>875</v>
      </c>
      <c r="T3224" t="s">
        <v>81</v>
      </c>
      <c r="U3224" t="s">
        <v>82</v>
      </c>
      <c r="V3224" t="s">
        <v>83</v>
      </c>
      <c r="W3224" t="s">
        <v>84</v>
      </c>
      <c r="X3224" t="s"/>
      <c r="Y3224" t="s">
        <v>85</v>
      </c>
      <c r="Z3224">
        <f>HYPERLINK("https://hotel-media.eclerx.com/savepage/tk_15468536681964607_sr_273.html","info")</f>
        <v/>
      </c>
      <c r="AA3224" t="n">
        <v>-2311986</v>
      </c>
      <c r="AB3224" t="s"/>
      <c r="AC3224" t="s"/>
      <c r="AD3224" t="s">
        <v>86</v>
      </c>
      <c r="AE3224" t="s"/>
      <c r="AF3224" t="s"/>
      <c r="AG3224" t="s"/>
      <c r="AH3224" t="s"/>
      <c r="AI3224" t="s"/>
      <c r="AJ3224" t="s"/>
      <c r="AK3224" t="s">
        <v>87</v>
      </c>
      <c r="AL3224" t="s"/>
      <c r="AM3224" t="s"/>
      <c r="AN3224" t="s">
        <v>87</v>
      </c>
      <c r="AO3224" t="s"/>
      <c r="AP3224" t="n">
        <v>17</v>
      </c>
      <c r="AQ3224" t="s">
        <v>88</v>
      </c>
      <c r="AR3224" t="s">
        <v>119</v>
      </c>
      <c r="AS3224" t="s"/>
      <c r="AT3224" t="s">
        <v>90</v>
      </c>
      <c r="AU3224" t="s"/>
      <c r="AV3224" t="s"/>
      <c r="AW3224" t="s"/>
      <c r="AX3224" t="s"/>
      <c r="AY3224" t="n">
        <v>2311986</v>
      </c>
      <c r="AZ3224" t="s">
        <v>855</v>
      </c>
      <c r="BA3224" t="s"/>
      <c r="BB3224" t="n">
        <v>96905</v>
      </c>
      <c r="BC3224" t="n">
        <v>53.556297782236</v>
      </c>
      <c r="BD3224" t="n">
        <v>53.556297782236</v>
      </c>
      <c r="BE3224" t="s"/>
      <c r="BF3224" t="s"/>
      <c r="BG3224" t="s"/>
      <c r="BH3224" t="s"/>
      <c r="BI3224" t="s"/>
      <c r="BJ3224" t="s"/>
      <c r="BK3224" t="s"/>
      <c r="BL3224" t="s"/>
      <c r="BM3224" t="s"/>
      <c r="BN3224" t="s"/>
      <c r="BO3224" t="s"/>
      <c r="BP3224" t="s"/>
      <c r="BQ3224" t="s"/>
      <c r="BR3224" t="s">
        <v>92</v>
      </c>
    </row>
    <row r="3225" spans="1:70">
      <c r="A3225" t="s">
        <v>70</v>
      </c>
      <c r="B3225" t="s">
        <v>71</v>
      </c>
      <c r="C3225" t="s">
        <v>72</v>
      </c>
      <c r="D3225" t="n">
        <v>2</v>
      </c>
      <c r="E3225" t="s">
        <v>854</v>
      </c>
      <c r="F3225" t="n">
        <v>-1</v>
      </c>
      <c r="G3225" t="s">
        <v>74</v>
      </c>
      <c r="H3225" t="s">
        <v>75</v>
      </c>
      <c r="I3225" t="s"/>
      <c r="J3225" t="s">
        <v>74</v>
      </c>
      <c r="K3225" t="n">
        <v>213</v>
      </c>
      <c r="L3225" t="s">
        <v>76</v>
      </c>
      <c r="M3225" t="s"/>
      <c r="N3225" t="s">
        <v>876</v>
      </c>
      <c r="O3225" t="s">
        <v>78</v>
      </c>
      <c r="P3225" t="s">
        <v>854</v>
      </c>
      <c r="Q3225" t="s"/>
      <c r="R3225" t="s">
        <v>220</v>
      </c>
      <c r="S3225" t="s">
        <v>877</v>
      </c>
      <c r="T3225" t="s">
        <v>81</v>
      </c>
      <c r="U3225" t="s">
        <v>82</v>
      </c>
      <c r="V3225" t="s">
        <v>83</v>
      </c>
      <c r="W3225" t="s">
        <v>84</v>
      </c>
      <c r="X3225" t="s"/>
      <c r="Y3225" t="s">
        <v>85</v>
      </c>
      <c r="Z3225">
        <f>HYPERLINK("https://hotel-media.eclerx.com/savepage/tk_15468536681964607_sr_273.html","info")</f>
        <v/>
      </c>
      <c r="AA3225" t="n">
        <v>-2311986</v>
      </c>
      <c r="AB3225" t="s"/>
      <c r="AC3225" t="s"/>
      <c r="AD3225" t="s">
        <v>86</v>
      </c>
      <c r="AE3225" t="s"/>
      <c r="AF3225" t="s"/>
      <c r="AG3225" t="s"/>
      <c r="AH3225" t="s"/>
      <c r="AI3225" t="s"/>
      <c r="AJ3225" t="s"/>
      <c r="AK3225" t="s">
        <v>87</v>
      </c>
      <c r="AL3225" t="s"/>
      <c r="AM3225" t="s"/>
      <c r="AN3225" t="s">
        <v>87</v>
      </c>
      <c r="AO3225" t="s"/>
      <c r="AP3225" t="n">
        <v>17</v>
      </c>
      <c r="AQ3225" t="s">
        <v>88</v>
      </c>
      <c r="AR3225" t="s">
        <v>133</v>
      </c>
      <c r="AS3225" t="s"/>
      <c r="AT3225" t="s">
        <v>90</v>
      </c>
      <c r="AU3225" t="s"/>
      <c r="AV3225" t="s"/>
      <c r="AW3225" t="s"/>
      <c r="AX3225" t="s"/>
      <c r="AY3225" t="n">
        <v>2311986</v>
      </c>
      <c r="AZ3225" t="s">
        <v>855</v>
      </c>
      <c r="BA3225" t="s"/>
      <c r="BB3225" t="n">
        <v>96905</v>
      </c>
      <c r="BC3225" t="n">
        <v>53.556297782236</v>
      </c>
      <c r="BD3225" t="n">
        <v>53.556297782236</v>
      </c>
      <c r="BE3225" t="s"/>
      <c r="BF3225" t="s"/>
      <c r="BG3225" t="s"/>
      <c r="BH3225" t="s"/>
      <c r="BI3225" t="s"/>
      <c r="BJ3225" t="s"/>
      <c r="BK3225" t="s"/>
      <c r="BL3225" t="s"/>
      <c r="BM3225" t="s"/>
      <c r="BN3225" t="s"/>
      <c r="BO3225" t="s"/>
      <c r="BP3225" t="s"/>
      <c r="BQ3225" t="s"/>
      <c r="BR3225" t="s">
        <v>92</v>
      </c>
    </row>
    <row r="3226" spans="1:70">
      <c r="A3226" t="s">
        <v>70</v>
      </c>
      <c r="B3226" t="s">
        <v>71</v>
      </c>
      <c r="C3226" t="s">
        <v>72</v>
      </c>
      <c r="D3226" t="n">
        <v>2</v>
      </c>
      <c r="E3226" t="s">
        <v>854</v>
      </c>
      <c r="F3226" t="n">
        <v>-1</v>
      </c>
      <c r="G3226" t="s">
        <v>74</v>
      </c>
      <c r="H3226" t="s">
        <v>75</v>
      </c>
      <c r="I3226" t="s"/>
      <c r="J3226" t="s">
        <v>74</v>
      </c>
      <c r="K3226" t="n">
        <v>214</v>
      </c>
      <c r="L3226" t="s">
        <v>76</v>
      </c>
      <c r="M3226" t="s"/>
      <c r="N3226" t="s">
        <v>418</v>
      </c>
      <c r="O3226" t="s">
        <v>78</v>
      </c>
      <c r="P3226" t="s">
        <v>854</v>
      </c>
      <c r="Q3226" t="s"/>
      <c r="R3226" t="s">
        <v>220</v>
      </c>
      <c r="S3226" t="s">
        <v>878</v>
      </c>
      <c r="T3226" t="s">
        <v>81</v>
      </c>
      <c r="U3226" t="s">
        <v>82</v>
      </c>
      <c r="V3226" t="s">
        <v>83</v>
      </c>
      <c r="W3226" t="s">
        <v>84</v>
      </c>
      <c r="X3226" t="s"/>
      <c r="Y3226" t="s">
        <v>85</v>
      </c>
      <c r="Z3226">
        <f>HYPERLINK("https://hotel-media.eclerx.com/savepage/tk_15468536681964607_sr_273.html","info")</f>
        <v/>
      </c>
      <c r="AA3226" t="n">
        <v>-2311986</v>
      </c>
      <c r="AB3226" t="s"/>
      <c r="AC3226" t="s"/>
      <c r="AD3226" t="s">
        <v>86</v>
      </c>
      <c r="AE3226" t="s"/>
      <c r="AF3226" t="s"/>
      <c r="AG3226" t="s"/>
      <c r="AH3226" t="s"/>
      <c r="AI3226" t="s"/>
      <c r="AJ3226" t="s"/>
      <c r="AK3226" t="s">
        <v>87</v>
      </c>
      <c r="AL3226" t="s"/>
      <c r="AM3226" t="s"/>
      <c r="AN3226" t="s">
        <v>87</v>
      </c>
      <c r="AO3226" t="s"/>
      <c r="AP3226" t="n">
        <v>17</v>
      </c>
      <c r="AQ3226" t="s">
        <v>88</v>
      </c>
      <c r="AR3226" t="s">
        <v>148</v>
      </c>
      <c r="AS3226" t="s"/>
      <c r="AT3226" t="s">
        <v>90</v>
      </c>
      <c r="AU3226" t="s"/>
      <c r="AV3226" t="s"/>
      <c r="AW3226" t="s"/>
      <c r="AX3226" t="s"/>
      <c r="AY3226" t="n">
        <v>2311986</v>
      </c>
      <c r="AZ3226" t="s">
        <v>855</v>
      </c>
      <c r="BA3226" t="s"/>
      <c r="BB3226" t="n">
        <v>96905</v>
      </c>
      <c r="BC3226" t="n">
        <v>53.556297782236</v>
      </c>
      <c r="BD3226" t="n">
        <v>53.556297782236</v>
      </c>
      <c r="BE3226" t="s"/>
      <c r="BF3226" t="s"/>
      <c r="BG3226" t="s"/>
      <c r="BH3226" t="s"/>
      <c r="BI3226" t="s"/>
      <c r="BJ3226" t="s"/>
      <c r="BK3226" t="s"/>
      <c r="BL3226" t="s"/>
      <c r="BM3226" t="s"/>
      <c r="BN3226" t="s"/>
      <c r="BO3226" t="s"/>
      <c r="BP3226" t="s"/>
      <c r="BQ3226" t="s"/>
      <c r="BR3226" t="s">
        <v>92</v>
      </c>
    </row>
    <row r="3227" spans="1:70">
      <c r="A3227" t="s">
        <v>70</v>
      </c>
      <c r="B3227" t="s">
        <v>71</v>
      </c>
      <c r="C3227" t="s">
        <v>72</v>
      </c>
      <c r="D3227" t="n">
        <v>2</v>
      </c>
      <c r="E3227" t="s">
        <v>854</v>
      </c>
      <c r="F3227" t="n">
        <v>-1</v>
      </c>
      <c r="G3227" t="s">
        <v>74</v>
      </c>
      <c r="H3227" t="s">
        <v>75</v>
      </c>
      <c r="I3227" t="s"/>
      <c r="J3227" t="s">
        <v>74</v>
      </c>
      <c r="K3227" t="n">
        <v>214</v>
      </c>
      <c r="L3227" t="s">
        <v>76</v>
      </c>
      <c r="M3227" t="s"/>
      <c r="N3227" t="s">
        <v>865</v>
      </c>
      <c r="O3227" t="s">
        <v>78</v>
      </c>
      <c r="P3227" t="s">
        <v>854</v>
      </c>
      <c r="Q3227" t="s"/>
      <c r="R3227" t="s">
        <v>220</v>
      </c>
      <c r="S3227" t="s">
        <v>878</v>
      </c>
      <c r="T3227" t="s">
        <v>81</v>
      </c>
      <c r="U3227" t="s">
        <v>82</v>
      </c>
      <c r="V3227" t="s">
        <v>83</v>
      </c>
      <c r="W3227" t="s">
        <v>84</v>
      </c>
      <c r="X3227" t="s"/>
      <c r="Y3227" t="s">
        <v>85</v>
      </c>
      <c r="Z3227">
        <f>HYPERLINK("https://hotel-media.eclerx.com/savepage/tk_15468536681964607_sr_273.html","info")</f>
        <v/>
      </c>
      <c r="AA3227" t="n">
        <v>-2311986</v>
      </c>
      <c r="AB3227" t="s"/>
      <c r="AC3227" t="s"/>
      <c r="AD3227" t="s">
        <v>86</v>
      </c>
      <c r="AE3227" t="s"/>
      <c r="AF3227" t="s"/>
      <c r="AG3227" t="s"/>
      <c r="AH3227" t="s"/>
      <c r="AI3227" t="s"/>
      <c r="AJ3227" t="s"/>
      <c r="AK3227" t="s">
        <v>87</v>
      </c>
      <c r="AL3227" t="s"/>
      <c r="AM3227" t="s"/>
      <c r="AN3227" t="s">
        <v>87</v>
      </c>
      <c r="AO3227" t="s"/>
      <c r="AP3227" t="n">
        <v>17</v>
      </c>
      <c r="AQ3227" t="s">
        <v>88</v>
      </c>
      <c r="AR3227" t="s">
        <v>89</v>
      </c>
      <c r="AS3227" t="s"/>
      <c r="AT3227" t="s">
        <v>90</v>
      </c>
      <c r="AU3227" t="s"/>
      <c r="AV3227" t="s"/>
      <c r="AW3227" t="s"/>
      <c r="AX3227" t="s"/>
      <c r="AY3227" t="n">
        <v>2311986</v>
      </c>
      <c r="AZ3227" t="s">
        <v>855</v>
      </c>
      <c r="BA3227" t="s"/>
      <c r="BB3227" t="n">
        <v>96905</v>
      </c>
      <c r="BC3227" t="n">
        <v>53.556297782236</v>
      </c>
      <c r="BD3227" t="n">
        <v>53.556297782236</v>
      </c>
      <c r="BE3227" t="s"/>
      <c r="BF3227" t="s"/>
      <c r="BG3227" t="s"/>
      <c r="BH3227" t="s"/>
      <c r="BI3227" t="s"/>
      <c r="BJ3227" t="s"/>
      <c r="BK3227" t="s"/>
      <c r="BL3227" t="s"/>
      <c r="BM3227" t="s"/>
      <c r="BN3227" t="s"/>
      <c r="BO3227" t="s"/>
      <c r="BP3227" t="s"/>
      <c r="BQ3227" t="s"/>
      <c r="BR3227" t="s">
        <v>92</v>
      </c>
    </row>
    <row r="3228" spans="1:70">
      <c r="A3228" t="s">
        <v>70</v>
      </c>
      <c r="B3228" t="s">
        <v>71</v>
      </c>
      <c r="C3228" t="s">
        <v>72</v>
      </c>
      <c r="D3228" t="n">
        <v>2</v>
      </c>
      <c r="E3228" t="s">
        <v>854</v>
      </c>
      <c r="F3228" t="n">
        <v>-1</v>
      </c>
      <c r="G3228" t="s">
        <v>74</v>
      </c>
      <c r="H3228" t="s">
        <v>75</v>
      </c>
      <c r="I3228" t="s"/>
      <c r="J3228" t="s">
        <v>74</v>
      </c>
      <c r="K3228" t="n">
        <v>215</v>
      </c>
      <c r="L3228" t="s">
        <v>76</v>
      </c>
      <c r="M3228" t="s"/>
      <c r="N3228" t="s">
        <v>169</v>
      </c>
      <c r="O3228" t="s">
        <v>78</v>
      </c>
      <c r="P3228" t="s">
        <v>854</v>
      </c>
      <c r="Q3228" t="s"/>
      <c r="R3228" t="s">
        <v>220</v>
      </c>
      <c r="S3228" t="s">
        <v>409</v>
      </c>
      <c r="T3228" t="s">
        <v>81</v>
      </c>
      <c r="U3228" t="s">
        <v>82</v>
      </c>
      <c r="V3228" t="s">
        <v>83</v>
      </c>
      <c r="W3228" t="s">
        <v>84</v>
      </c>
      <c r="X3228" t="s"/>
      <c r="Y3228" t="s">
        <v>85</v>
      </c>
      <c r="Z3228">
        <f>HYPERLINK("https://hotel-media.eclerx.com/savepage/tk_15468536681964607_sr_273.html","info")</f>
        <v/>
      </c>
      <c r="AA3228" t="n">
        <v>-2311986</v>
      </c>
      <c r="AB3228" t="s"/>
      <c r="AC3228" t="s"/>
      <c r="AD3228" t="s">
        <v>86</v>
      </c>
      <c r="AE3228" t="s"/>
      <c r="AF3228" t="s"/>
      <c r="AG3228" t="s"/>
      <c r="AH3228" t="s"/>
      <c r="AI3228" t="s"/>
      <c r="AJ3228" t="s"/>
      <c r="AK3228" t="s">
        <v>87</v>
      </c>
      <c r="AL3228" t="s"/>
      <c r="AM3228" t="s"/>
      <c r="AN3228" t="s">
        <v>87</v>
      </c>
      <c r="AO3228" t="s"/>
      <c r="AP3228" t="n">
        <v>17</v>
      </c>
      <c r="AQ3228" t="s">
        <v>88</v>
      </c>
      <c r="AR3228" t="s">
        <v>121</v>
      </c>
      <c r="AS3228" t="s"/>
      <c r="AT3228" t="s">
        <v>90</v>
      </c>
      <c r="AU3228" t="s"/>
      <c r="AV3228" t="s"/>
      <c r="AW3228" t="s"/>
      <c r="AX3228" t="s"/>
      <c r="AY3228" t="n">
        <v>2311986</v>
      </c>
      <c r="AZ3228" t="s">
        <v>855</v>
      </c>
      <c r="BA3228" t="s"/>
      <c r="BB3228" t="n">
        <v>96905</v>
      </c>
      <c r="BC3228" t="n">
        <v>53.556297782236</v>
      </c>
      <c r="BD3228" t="n">
        <v>53.556297782236</v>
      </c>
      <c r="BE3228" t="s"/>
      <c r="BF3228" t="s"/>
      <c r="BG3228" t="s"/>
      <c r="BH3228" t="s"/>
      <c r="BI3228" t="s"/>
      <c r="BJ3228" t="s"/>
      <c r="BK3228" t="s"/>
      <c r="BL3228" t="s"/>
      <c r="BM3228" t="s"/>
      <c r="BN3228" t="s"/>
      <c r="BO3228" t="s"/>
      <c r="BP3228" t="s"/>
      <c r="BQ3228" t="s"/>
      <c r="BR3228" t="s">
        <v>92</v>
      </c>
    </row>
    <row r="3229" spans="1:70">
      <c r="A3229" t="s">
        <v>70</v>
      </c>
      <c r="B3229" t="s">
        <v>71</v>
      </c>
      <c r="C3229" t="s">
        <v>72</v>
      </c>
      <c r="D3229" t="n">
        <v>2</v>
      </c>
      <c r="E3229" t="s">
        <v>854</v>
      </c>
      <c r="F3229" t="n">
        <v>-1</v>
      </c>
      <c r="G3229" t="s">
        <v>74</v>
      </c>
      <c r="H3229" t="s">
        <v>75</v>
      </c>
      <c r="I3229" t="s"/>
      <c r="J3229" t="s">
        <v>74</v>
      </c>
      <c r="K3229" t="n">
        <v>217</v>
      </c>
      <c r="L3229" t="s">
        <v>76</v>
      </c>
      <c r="M3229" t="s"/>
      <c r="N3229" t="s">
        <v>859</v>
      </c>
      <c r="O3229" t="s">
        <v>78</v>
      </c>
      <c r="P3229" t="s">
        <v>854</v>
      </c>
      <c r="Q3229" t="s"/>
      <c r="R3229" t="s">
        <v>220</v>
      </c>
      <c r="S3229" t="s">
        <v>879</v>
      </c>
      <c r="T3229" t="s">
        <v>81</v>
      </c>
      <c r="U3229" t="s">
        <v>82</v>
      </c>
      <c r="V3229" t="s">
        <v>83</v>
      </c>
      <c r="W3229" t="s">
        <v>880</v>
      </c>
      <c r="X3229" t="s"/>
      <c r="Y3229" t="s">
        <v>85</v>
      </c>
      <c r="Z3229">
        <f>HYPERLINK("https://hotel-media.eclerx.com/savepage/tk_15468536681964607_sr_273.html","info")</f>
        <v/>
      </c>
      <c r="AA3229" t="n">
        <v>-2311986</v>
      </c>
      <c r="AB3229" t="s"/>
      <c r="AC3229" t="s"/>
      <c r="AD3229" t="s">
        <v>86</v>
      </c>
      <c r="AE3229" t="s"/>
      <c r="AF3229" t="s"/>
      <c r="AG3229" t="s"/>
      <c r="AH3229" t="s"/>
      <c r="AI3229" t="s"/>
      <c r="AJ3229" t="s"/>
      <c r="AK3229" t="s">
        <v>87</v>
      </c>
      <c r="AL3229" t="s"/>
      <c r="AM3229" t="s"/>
      <c r="AN3229" t="s">
        <v>87</v>
      </c>
      <c r="AO3229" t="s"/>
      <c r="AP3229" t="n">
        <v>17</v>
      </c>
      <c r="AQ3229" t="s">
        <v>88</v>
      </c>
      <c r="AR3229" t="s">
        <v>133</v>
      </c>
      <c r="AS3229" t="s"/>
      <c r="AT3229" t="s">
        <v>90</v>
      </c>
      <c r="AU3229" t="s"/>
      <c r="AV3229" t="s"/>
      <c r="AW3229" t="s"/>
      <c r="AX3229" t="s"/>
      <c r="AY3229" t="n">
        <v>2311986</v>
      </c>
      <c r="AZ3229" t="s">
        <v>855</v>
      </c>
      <c r="BA3229" t="s"/>
      <c r="BB3229" t="n">
        <v>96905</v>
      </c>
      <c r="BC3229" t="n">
        <v>53.556297782236</v>
      </c>
      <c r="BD3229" t="n">
        <v>53.556297782236</v>
      </c>
      <c r="BE3229" t="s"/>
      <c r="BF3229" t="s"/>
      <c r="BG3229" t="s"/>
      <c r="BH3229" t="s"/>
      <c r="BI3229" t="s"/>
      <c r="BJ3229" t="s"/>
      <c r="BK3229" t="s"/>
      <c r="BL3229" t="s"/>
      <c r="BM3229" t="s"/>
      <c r="BN3229" t="s"/>
      <c r="BO3229" t="s"/>
      <c r="BP3229" t="s"/>
      <c r="BQ3229" t="s"/>
      <c r="BR3229" t="s">
        <v>92</v>
      </c>
    </row>
    <row r="3230" spans="1:70">
      <c r="A3230" t="s">
        <v>70</v>
      </c>
      <c r="B3230" t="s">
        <v>71</v>
      </c>
      <c r="C3230" t="s">
        <v>72</v>
      </c>
      <c r="D3230" t="n">
        <v>2</v>
      </c>
      <c r="E3230" t="s">
        <v>854</v>
      </c>
      <c r="F3230" t="n">
        <v>-1</v>
      </c>
      <c r="G3230" t="s">
        <v>74</v>
      </c>
      <c r="H3230" t="s">
        <v>75</v>
      </c>
      <c r="I3230" t="s"/>
      <c r="J3230" t="s">
        <v>74</v>
      </c>
      <c r="K3230" t="n">
        <v>218</v>
      </c>
      <c r="L3230" t="s">
        <v>76</v>
      </c>
      <c r="M3230" t="s"/>
      <c r="N3230" t="s">
        <v>865</v>
      </c>
      <c r="O3230" t="s">
        <v>78</v>
      </c>
      <c r="P3230" t="s">
        <v>854</v>
      </c>
      <c r="Q3230" t="s"/>
      <c r="R3230" t="s">
        <v>220</v>
      </c>
      <c r="S3230" t="s">
        <v>881</v>
      </c>
      <c r="T3230" t="s">
        <v>81</v>
      </c>
      <c r="U3230" t="s">
        <v>82</v>
      </c>
      <c r="V3230" t="s">
        <v>83</v>
      </c>
      <c r="W3230" t="s">
        <v>84</v>
      </c>
      <c r="X3230" t="s"/>
      <c r="Y3230" t="s">
        <v>85</v>
      </c>
      <c r="Z3230">
        <f>HYPERLINK("https://hotel-media.eclerx.com/savepage/tk_15468536681964607_sr_273.html","info")</f>
        <v/>
      </c>
      <c r="AA3230" t="n">
        <v>-2311986</v>
      </c>
      <c r="AB3230" t="s"/>
      <c r="AC3230" t="s"/>
      <c r="AD3230" t="s">
        <v>86</v>
      </c>
      <c r="AE3230" t="s"/>
      <c r="AF3230" t="s"/>
      <c r="AG3230" t="s"/>
      <c r="AH3230" t="s"/>
      <c r="AI3230" t="s"/>
      <c r="AJ3230" t="s"/>
      <c r="AK3230" t="s">
        <v>87</v>
      </c>
      <c r="AL3230" t="s"/>
      <c r="AM3230" t="s"/>
      <c r="AN3230" t="s">
        <v>87</v>
      </c>
      <c r="AO3230" t="s"/>
      <c r="AP3230" t="n">
        <v>17</v>
      </c>
      <c r="AQ3230" t="s">
        <v>88</v>
      </c>
      <c r="AR3230" t="s">
        <v>114</v>
      </c>
      <c r="AS3230" t="s"/>
      <c r="AT3230" t="s">
        <v>90</v>
      </c>
      <c r="AU3230" t="s"/>
      <c r="AV3230" t="s"/>
      <c r="AW3230" t="s"/>
      <c r="AX3230" t="s"/>
      <c r="AY3230" t="n">
        <v>2311986</v>
      </c>
      <c r="AZ3230" t="s">
        <v>855</v>
      </c>
      <c r="BA3230" t="s"/>
      <c r="BB3230" t="n">
        <v>96905</v>
      </c>
      <c r="BC3230" t="n">
        <v>53.556297782236</v>
      </c>
      <c r="BD3230" t="n">
        <v>53.556297782236</v>
      </c>
      <c r="BE3230" t="s"/>
      <c r="BF3230" t="s"/>
      <c r="BG3230" t="s"/>
      <c r="BH3230" t="s"/>
      <c r="BI3230" t="s"/>
      <c r="BJ3230" t="s"/>
      <c r="BK3230" t="s"/>
      <c r="BL3230" t="s"/>
      <c r="BM3230" t="s"/>
      <c r="BN3230" t="s"/>
      <c r="BO3230" t="s"/>
      <c r="BP3230" t="s"/>
      <c r="BQ3230" t="s"/>
      <c r="BR3230" t="s">
        <v>92</v>
      </c>
    </row>
    <row r="3231" spans="1:70">
      <c r="A3231" t="s">
        <v>70</v>
      </c>
      <c r="B3231" t="s">
        <v>71</v>
      </c>
      <c r="C3231" t="s">
        <v>72</v>
      </c>
      <c r="D3231" t="n">
        <v>2</v>
      </c>
      <c r="E3231" t="s">
        <v>854</v>
      </c>
      <c r="F3231" t="n">
        <v>-1</v>
      </c>
      <c r="G3231" t="s">
        <v>74</v>
      </c>
      <c r="H3231" t="s">
        <v>75</v>
      </c>
      <c r="I3231" t="s"/>
      <c r="J3231" t="s">
        <v>74</v>
      </c>
      <c r="K3231" t="n">
        <v>222</v>
      </c>
      <c r="L3231" t="s">
        <v>76</v>
      </c>
      <c r="M3231" t="s"/>
      <c r="N3231" t="s">
        <v>868</v>
      </c>
      <c r="O3231" t="s">
        <v>78</v>
      </c>
      <c r="P3231" t="s">
        <v>854</v>
      </c>
      <c r="Q3231" t="s"/>
      <c r="R3231" t="s">
        <v>220</v>
      </c>
      <c r="S3231" t="s">
        <v>882</v>
      </c>
      <c r="T3231" t="s">
        <v>81</v>
      </c>
      <c r="U3231" t="s">
        <v>82</v>
      </c>
      <c r="V3231" t="s">
        <v>83</v>
      </c>
      <c r="W3231" t="s">
        <v>84</v>
      </c>
      <c r="X3231" t="s"/>
      <c r="Y3231" t="s">
        <v>85</v>
      </c>
      <c r="Z3231">
        <f>HYPERLINK("https://hotel-media.eclerx.com/savepage/tk_15468536681964607_sr_273.html","info")</f>
        <v/>
      </c>
      <c r="AA3231" t="n">
        <v>-2311986</v>
      </c>
      <c r="AB3231" t="s"/>
      <c r="AC3231" t="s"/>
      <c r="AD3231" t="s">
        <v>86</v>
      </c>
      <c r="AE3231" t="s"/>
      <c r="AF3231" t="s"/>
      <c r="AG3231" t="s"/>
      <c r="AH3231" t="s"/>
      <c r="AI3231" t="s"/>
      <c r="AJ3231" t="s"/>
      <c r="AK3231" t="s">
        <v>87</v>
      </c>
      <c r="AL3231" t="s"/>
      <c r="AM3231" t="s"/>
      <c r="AN3231" t="s">
        <v>87</v>
      </c>
      <c r="AO3231" t="s"/>
      <c r="AP3231" t="n">
        <v>17</v>
      </c>
      <c r="AQ3231" t="s">
        <v>88</v>
      </c>
      <c r="AR3231" t="s">
        <v>133</v>
      </c>
      <c r="AS3231" t="s"/>
      <c r="AT3231" t="s">
        <v>90</v>
      </c>
      <c r="AU3231" t="s"/>
      <c r="AV3231" t="s"/>
      <c r="AW3231" t="s"/>
      <c r="AX3231" t="s"/>
      <c r="AY3231" t="n">
        <v>2311986</v>
      </c>
      <c r="AZ3231" t="s">
        <v>855</v>
      </c>
      <c r="BA3231" t="s"/>
      <c r="BB3231" t="n">
        <v>96905</v>
      </c>
      <c r="BC3231" t="n">
        <v>53.556297782236</v>
      </c>
      <c r="BD3231" t="n">
        <v>53.556297782236</v>
      </c>
      <c r="BE3231" t="s"/>
      <c r="BF3231" t="s"/>
      <c r="BG3231" t="s"/>
      <c r="BH3231" t="s"/>
      <c r="BI3231" t="s"/>
      <c r="BJ3231" t="s"/>
      <c r="BK3231" t="s"/>
      <c r="BL3231" t="s"/>
      <c r="BM3231" t="s"/>
      <c r="BN3231" t="s"/>
      <c r="BO3231" t="s"/>
      <c r="BP3231" t="s"/>
      <c r="BQ3231" t="s"/>
      <c r="BR3231" t="s">
        <v>92</v>
      </c>
    </row>
    <row r="3232" spans="1:70">
      <c r="A3232" t="s">
        <v>70</v>
      </c>
      <c r="B3232" t="s">
        <v>71</v>
      </c>
      <c r="C3232" t="s">
        <v>72</v>
      </c>
      <c r="D3232" t="n">
        <v>2</v>
      </c>
      <c r="E3232" t="s">
        <v>854</v>
      </c>
      <c r="F3232" t="n">
        <v>-1</v>
      </c>
      <c r="G3232" t="s">
        <v>74</v>
      </c>
      <c r="H3232" t="s">
        <v>75</v>
      </c>
      <c r="I3232" t="s"/>
      <c r="J3232" t="s">
        <v>74</v>
      </c>
      <c r="K3232" t="n">
        <v>226</v>
      </c>
      <c r="L3232" t="s">
        <v>76</v>
      </c>
      <c r="M3232" t="s"/>
      <c r="N3232" t="s">
        <v>872</v>
      </c>
      <c r="O3232" t="s">
        <v>78</v>
      </c>
      <c r="P3232" t="s">
        <v>854</v>
      </c>
      <c r="Q3232" t="s"/>
      <c r="R3232" t="s">
        <v>220</v>
      </c>
      <c r="S3232" t="s">
        <v>173</v>
      </c>
      <c r="T3232" t="s">
        <v>81</v>
      </c>
      <c r="U3232" t="s">
        <v>82</v>
      </c>
      <c r="V3232" t="s">
        <v>83</v>
      </c>
      <c r="W3232" t="s">
        <v>84</v>
      </c>
      <c r="X3232" t="s"/>
      <c r="Y3232" t="s">
        <v>85</v>
      </c>
      <c r="Z3232">
        <f>HYPERLINK("https://hotel-media.eclerx.com/savepage/tk_15468536681964607_sr_273.html","info")</f>
        <v/>
      </c>
      <c r="AA3232" t="n">
        <v>-2311986</v>
      </c>
      <c r="AB3232" t="s"/>
      <c r="AC3232" t="s"/>
      <c r="AD3232" t="s">
        <v>86</v>
      </c>
      <c r="AE3232" t="s"/>
      <c r="AF3232" t="s"/>
      <c r="AG3232" t="s"/>
      <c r="AH3232" t="s"/>
      <c r="AI3232" t="s"/>
      <c r="AJ3232" t="s"/>
      <c r="AK3232" t="s">
        <v>87</v>
      </c>
      <c r="AL3232" t="s"/>
      <c r="AM3232" t="s"/>
      <c r="AN3232" t="s">
        <v>87</v>
      </c>
      <c r="AO3232" t="s"/>
      <c r="AP3232" t="n">
        <v>17</v>
      </c>
      <c r="AQ3232" t="s">
        <v>88</v>
      </c>
      <c r="AR3232" t="s">
        <v>121</v>
      </c>
      <c r="AS3232" t="s"/>
      <c r="AT3232" t="s">
        <v>90</v>
      </c>
      <c r="AU3232" t="s"/>
      <c r="AV3232" t="s"/>
      <c r="AW3232" t="s"/>
      <c r="AX3232" t="s"/>
      <c r="AY3232" t="n">
        <v>2311986</v>
      </c>
      <c r="AZ3232" t="s">
        <v>855</v>
      </c>
      <c r="BA3232" t="s"/>
      <c r="BB3232" t="n">
        <v>96905</v>
      </c>
      <c r="BC3232" t="n">
        <v>53.556297782236</v>
      </c>
      <c r="BD3232" t="n">
        <v>53.556297782236</v>
      </c>
      <c r="BE3232" t="s"/>
      <c r="BF3232" t="s"/>
      <c r="BG3232" t="s"/>
      <c r="BH3232" t="s"/>
      <c r="BI3232" t="s"/>
      <c r="BJ3232" t="s"/>
      <c r="BK3232" t="s"/>
      <c r="BL3232" t="s"/>
      <c r="BM3232" t="s"/>
      <c r="BN3232" t="s"/>
      <c r="BO3232" t="s"/>
      <c r="BP3232" t="s"/>
      <c r="BQ3232" t="s"/>
      <c r="BR3232" t="s">
        <v>92</v>
      </c>
    </row>
    <row r="3233" spans="1:70">
      <c r="A3233" t="s">
        <v>70</v>
      </c>
      <c r="B3233" t="s">
        <v>71</v>
      </c>
      <c r="C3233" t="s">
        <v>72</v>
      </c>
      <c r="D3233" t="n">
        <v>2</v>
      </c>
      <c r="E3233" t="s">
        <v>854</v>
      </c>
      <c r="F3233" t="n">
        <v>-1</v>
      </c>
      <c r="G3233" t="s">
        <v>74</v>
      </c>
      <c r="H3233" t="s">
        <v>75</v>
      </c>
      <c r="I3233" t="s"/>
      <c r="J3233" t="s">
        <v>74</v>
      </c>
      <c r="K3233" t="n">
        <v>226</v>
      </c>
      <c r="L3233" t="s">
        <v>76</v>
      </c>
      <c r="M3233" t="s"/>
      <c r="N3233" t="s">
        <v>169</v>
      </c>
      <c r="O3233" t="s">
        <v>78</v>
      </c>
      <c r="P3233" t="s">
        <v>854</v>
      </c>
      <c r="Q3233" t="s"/>
      <c r="R3233" t="s">
        <v>220</v>
      </c>
      <c r="S3233" t="s">
        <v>173</v>
      </c>
      <c r="T3233" t="s">
        <v>81</v>
      </c>
      <c r="U3233" t="s">
        <v>82</v>
      </c>
      <c r="V3233" t="s">
        <v>83</v>
      </c>
      <c r="W3233" t="s">
        <v>84</v>
      </c>
      <c r="X3233" t="s"/>
      <c r="Y3233" t="s">
        <v>85</v>
      </c>
      <c r="Z3233">
        <f>HYPERLINK("https://hotel-media.eclerx.com/savepage/tk_15468536681964607_sr_273.html","info")</f>
        <v/>
      </c>
      <c r="AA3233" t="n">
        <v>-2311986</v>
      </c>
      <c r="AB3233" t="s"/>
      <c r="AC3233" t="s"/>
      <c r="AD3233" t="s">
        <v>86</v>
      </c>
      <c r="AE3233" t="s"/>
      <c r="AF3233" t="s"/>
      <c r="AG3233" t="s"/>
      <c r="AH3233" t="s"/>
      <c r="AI3233" t="s"/>
      <c r="AJ3233" t="s"/>
      <c r="AK3233" t="s">
        <v>87</v>
      </c>
      <c r="AL3233" t="s"/>
      <c r="AM3233" t="s"/>
      <c r="AN3233" t="s">
        <v>87</v>
      </c>
      <c r="AO3233" t="s"/>
      <c r="AP3233" t="n">
        <v>17</v>
      </c>
      <c r="AQ3233" t="s">
        <v>88</v>
      </c>
      <c r="AR3233" t="s">
        <v>121</v>
      </c>
      <c r="AS3233" t="s"/>
      <c r="AT3233" t="s">
        <v>90</v>
      </c>
      <c r="AU3233" t="s"/>
      <c r="AV3233" t="s"/>
      <c r="AW3233" t="s"/>
      <c r="AX3233" t="s"/>
      <c r="AY3233" t="n">
        <v>2311986</v>
      </c>
      <c r="AZ3233" t="s">
        <v>855</v>
      </c>
      <c r="BA3233" t="s"/>
      <c r="BB3233" t="n">
        <v>96905</v>
      </c>
      <c r="BC3233" t="n">
        <v>53.556297782236</v>
      </c>
      <c r="BD3233" t="n">
        <v>53.556297782236</v>
      </c>
      <c r="BE3233" t="s"/>
      <c r="BF3233" t="s"/>
      <c r="BG3233" t="s"/>
      <c r="BH3233" t="s"/>
      <c r="BI3233" t="s"/>
      <c r="BJ3233" t="s"/>
      <c r="BK3233" t="s"/>
      <c r="BL3233" t="s"/>
      <c r="BM3233" t="s"/>
      <c r="BN3233" t="s"/>
      <c r="BO3233" t="s"/>
      <c r="BP3233" t="s"/>
      <c r="BQ3233" t="s"/>
      <c r="BR3233" t="s">
        <v>92</v>
      </c>
    </row>
    <row r="3234" spans="1:70">
      <c r="A3234" t="s">
        <v>70</v>
      </c>
      <c r="B3234" t="s">
        <v>71</v>
      </c>
      <c r="C3234" t="s">
        <v>72</v>
      </c>
      <c r="D3234" t="n">
        <v>2</v>
      </c>
      <c r="E3234" t="s">
        <v>854</v>
      </c>
      <c r="F3234" t="n">
        <v>-1</v>
      </c>
      <c r="G3234" t="s">
        <v>74</v>
      </c>
      <c r="H3234" t="s">
        <v>75</v>
      </c>
      <c r="I3234" t="s"/>
      <c r="J3234" t="s">
        <v>74</v>
      </c>
      <c r="K3234" t="n">
        <v>232</v>
      </c>
      <c r="L3234" t="s">
        <v>76</v>
      </c>
      <c r="M3234" t="s"/>
      <c r="N3234" t="s">
        <v>872</v>
      </c>
      <c r="O3234" t="s">
        <v>78</v>
      </c>
      <c r="P3234" t="s">
        <v>854</v>
      </c>
      <c r="Q3234" t="s"/>
      <c r="R3234" t="s">
        <v>220</v>
      </c>
      <c r="S3234" t="s">
        <v>665</v>
      </c>
      <c r="T3234" t="s">
        <v>81</v>
      </c>
      <c r="U3234" t="s">
        <v>82</v>
      </c>
      <c r="V3234" t="s">
        <v>83</v>
      </c>
      <c r="W3234" t="s">
        <v>84</v>
      </c>
      <c r="X3234" t="s"/>
      <c r="Y3234" t="s">
        <v>85</v>
      </c>
      <c r="Z3234">
        <f>HYPERLINK("https://hotel-media.eclerx.com/savepage/tk_15468536681964607_sr_273.html","info")</f>
        <v/>
      </c>
      <c r="AA3234" t="n">
        <v>-2311986</v>
      </c>
      <c r="AB3234" t="s"/>
      <c r="AC3234" t="s"/>
      <c r="AD3234" t="s">
        <v>86</v>
      </c>
      <c r="AE3234" t="s"/>
      <c r="AF3234" t="s"/>
      <c r="AG3234" t="s"/>
      <c r="AH3234" t="s"/>
      <c r="AI3234" t="s"/>
      <c r="AJ3234" t="s"/>
      <c r="AK3234" t="s">
        <v>87</v>
      </c>
      <c r="AL3234" t="s"/>
      <c r="AM3234" t="s"/>
      <c r="AN3234" t="s">
        <v>87</v>
      </c>
      <c r="AO3234" t="s"/>
      <c r="AP3234" t="n">
        <v>17</v>
      </c>
      <c r="AQ3234" t="s">
        <v>88</v>
      </c>
      <c r="AR3234" t="s">
        <v>121</v>
      </c>
      <c r="AS3234" t="s"/>
      <c r="AT3234" t="s">
        <v>90</v>
      </c>
      <c r="AU3234" t="s"/>
      <c r="AV3234" t="s"/>
      <c r="AW3234" t="s"/>
      <c r="AX3234" t="s"/>
      <c r="AY3234" t="n">
        <v>2311986</v>
      </c>
      <c r="AZ3234" t="s">
        <v>855</v>
      </c>
      <c r="BA3234" t="s"/>
      <c r="BB3234" t="n">
        <v>96905</v>
      </c>
      <c r="BC3234" t="n">
        <v>53.556297782236</v>
      </c>
      <c r="BD3234" t="n">
        <v>53.556297782236</v>
      </c>
      <c r="BE3234" t="s"/>
      <c r="BF3234" t="s"/>
      <c r="BG3234" t="s"/>
      <c r="BH3234" t="s"/>
      <c r="BI3234" t="s"/>
      <c r="BJ3234" t="s"/>
      <c r="BK3234" t="s"/>
      <c r="BL3234" t="s"/>
      <c r="BM3234" t="s"/>
      <c r="BN3234" t="s"/>
      <c r="BO3234" t="s"/>
      <c r="BP3234" t="s"/>
      <c r="BQ3234" t="s"/>
      <c r="BR3234" t="s">
        <v>92</v>
      </c>
    </row>
    <row r="3235" spans="1:70">
      <c r="A3235" t="s">
        <v>70</v>
      </c>
      <c r="B3235" t="s">
        <v>71</v>
      </c>
      <c r="C3235" t="s">
        <v>72</v>
      </c>
      <c r="D3235" t="n">
        <v>2</v>
      </c>
      <c r="E3235" t="s">
        <v>854</v>
      </c>
      <c r="F3235" t="n">
        <v>-1</v>
      </c>
      <c r="G3235" t="s">
        <v>74</v>
      </c>
      <c r="H3235" t="s">
        <v>75</v>
      </c>
      <c r="I3235" t="s"/>
      <c r="J3235" t="s">
        <v>74</v>
      </c>
      <c r="K3235" t="n">
        <v>232</v>
      </c>
      <c r="L3235" t="s">
        <v>76</v>
      </c>
      <c r="M3235" t="s"/>
      <c r="N3235" t="s">
        <v>169</v>
      </c>
      <c r="O3235" t="s">
        <v>78</v>
      </c>
      <c r="P3235" t="s">
        <v>854</v>
      </c>
      <c r="Q3235" t="s"/>
      <c r="R3235" t="s">
        <v>220</v>
      </c>
      <c r="S3235" t="s">
        <v>665</v>
      </c>
      <c r="T3235" t="s">
        <v>81</v>
      </c>
      <c r="U3235" t="s">
        <v>82</v>
      </c>
      <c r="V3235" t="s">
        <v>83</v>
      </c>
      <c r="W3235" t="s">
        <v>84</v>
      </c>
      <c r="X3235" t="s"/>
      <c r="Y3235" t="s">
        <v>85</v>
      </c>
      <c r="Z3235">
        <f>HYPERLINK("https://hotel-media.eclerx.com/savepage/tk_15468536681964607_sr_273.html","info")</f>
        <v/>
      </c>
      <c r="AA3235" t="n">
        <v>-2311986</v>
      </c>
      <c r="AB3235" t="s"/>
      <c r="AC3235" t="s"/>
      <c r="AD3235" t="s">
        <v>86</v>
      </c>
      <c r="AE3235" t="s"/>
      <c r="AF3235" t="s"/>
      <c r="AG3235" t="s"/>
      <c r="AH3235" t="s"/>
      <c r="AI3235" t="s"/>
      <c r="AJ3235" t="s"/>
      <c r="AK3235" t="s">
        <v>87</v>
      </c>
      <c r="AL3235" t="s"/>
      <c r="AM3235" t="s"/>
      <c r="AN3235" t="s">
        <v>87</v>
      </c>
      <c r="AO3235" t="s"/>
      <c r="AP3235" t="n">
        <v>17</v>
      </c>
      <c r="AQ3235" t="s">
        <v>88</v>
      </c>
      <c r="AR3235" t="s">
        <v>121</v>
      </c>
      <c r="AS3235" t="s"/>
      <c r="AT3235" t="s">
        <v>90</v>
      </c>
      <c r="AU3235" t="s"/>
      <c r="AV3235" t="s"/>
      <c r="AW3235" t="s"/>
      <c r="AX3235" t="s"/>
      <c r="AY3235" t="n">
        <v>2311986</v>
      </c>
      <c r="AZ3235" t="s">
        <v>855</v>
      </c>
      <c r="BA3235" t="s"/>
      <c r="BB3235" t="n">
        <v>96905</v>
      </c>
      <c r="BC3235" t="n">
        <v>53.556297782236</v>
      </c>
      <c r="BD3235" t="n">
        <v>53.556297782236</v>
      </c>
      <c r="BE3235" t="s"/>
      <c r="BF3235" t="s"/>
      <c r="BG3235" t="s"/>
      <c r="BH3235" t="s"/>
      <c r="BI3235" t="s"/>
      <c r="BJ3235" t="s"/>
      <c r="BK3235" t="s"/>
      <c r="BL3235" t="s"/>
      <c r="BM3235" t="s"/>
      <c r="BN3235" t="s"/>
      <c r="BO3235" t="s"/>
      <c r="BP3235" t="s"/>
      <c r="BQ3235" t="s"/>
      <c r="BR3235" t="s">
        <v>92</v>
      </c>
    </row>
    <row r="3236" spans="1:70">
      <c r="A3236" t="s">
        <v>70</v>
      </c>
      <c r="B3236" t="s">
        <v>71</v>
      </c>
      <c r="C3236" t="s">
        <v>72</v>
      </c>
      <c r="D3236" t="n">
        <v>2</v>
      </c>
      <c r="E3236" t="s">
        <v>854</v>
      </c>
      <c r="F3236" t="n">
        <v>-1</v>
      </c>
      <c r="G3236" t="s">
        <v>74</v>
      </c>
      <c r="H3236" t="s">
        <v>75</v>
      </c>
      <c r="I3236" t="s"/>
      <c r="J3236" t="s">
        <v>74</v>
      </c>
      <c r="K3236" t="n">
        <v>246</v>
      </c>
      <c r="L3236" t="s">
        <v>76</v>
      </c>
      <c r="M3236" t="s"/>
      <c r="N3236" t="s">
        <v>167</v>
      </c>
      <c r="O3236" t="s">
        <v>78</v>
      </c>
      <c r="P3236" t="s">
        <v>854</v>
      </c>
      <c r="Q3236" t="s"/>
      <c r="R3236" t="s">
        <v>220</v>
      </c>
      <c r="S3236" t="s">
        <v>883</v>
      </c>
      <c r="T3236" t="s">
        <v>81</v>
      </c>
      <c r="U3236" t="s">
        <v>82</v>
      </c>
      <c r="V3236" t="s">
        <v>83</v>
      </c>
      <c r="W3236" t="s">
        <v>84</v>
      </c>
      <c r="X3236" t="s"/>
      <c r="Y3236" t="s">
        <v>85</v>
      </c>
      <c r="Z3236">
        <f>HYPERLINK("https://hotel-media.eclerx.com/savepage/tk_15468536681964607_sr_273.html","info")</f>
        <v/>
      </c>
      <c r="AA3236" t="n">
        <v>-2311986</v>
      </c>
      <c r="AB3236" t="s"/>
      <c r="AC3236" t="s"/>
      <c r="AD3236" t="s">
        <v>86</v>
      </c>
      <c r="AE3236" t="s"/>
      <c r="AF3236" t="s"/>
      <c r="AG3236" t="s"/>
      <c r="AH3236" t="s"/>
      <c r="AI3236" t="s"/>
      <c r="AJ3236" t="s"/>
      <c r="AK3236" t="s">
        <v>87</v>
      </c>
      <c r="AL3236" t="s"/>
      <c r="AM3236" t="s"/>
      <c r="AN3236" t="s">
        <v>87</v>
      </c>
      <c r="AO3236" t="s"/>
      <c r="AP3236" t="n">
        <v>17</v>
      </c>
      <c r="AQ3236" t="s">
        <v>88</v>
      </c>
      <c r="AR3236" t="s">
        <v>89</v>
      </c>
      <c r="AS3236" t="s"/>
      <c r="AT3236" t="s">
        <v>90</v>
      </c>
      <c r="AU3236" t="s"/>
      <c r="AV3236" t="s"/>
      <c r="AW3236" t="s"/>
      <c r="AX3236" t="s"/>
      <c r="AY3236" t="n">
        <v>2311986</v>
      </c>
      <c r="AZ3236" t="s">
        <v>855</v>
      </c>
      <c r="BA3236" t="s"/>
      <c r="BB3236" t="n">
        <v>96905</v>
      </c>
      <c r="BC3236" t="n">
        <v>53.556297782236</v>
      </c>
      <c r="BD3236" t="n">
        <v>53.556297782236</v>
      </c>
      <c r="BE3236" t="s"/>
      <c r="BF3236" t="s"/>
      <c r="BG3236" t="s"/>
      <c r="BH3236" t="s"/>
      <c r="BI3236" t="s"/>
      <c r="BJ3236" t="s"/>
      <c r="BK3236" t="s"/>
      <c r="BL3236" t="s"/>
      <c r="BM3236" t="s"/>
      <c r="BN3236" t="s"/>
      <c r="BO3236" t="s"/>
      <c r="BP3236" t="s"/>
      <c r="BQ3236" t="s"/>
      <c r="BR3236" t="s">
        <v>92</v>
      </c>
    </row>
    <row r="3237" spans="1:70">
      <c r="A3237" t="s">
        <v>70</v>
      </c>
      <c r="B3237" t="s">
        <v>71</v>
      </c>
      <c r="C3237" t="s">
        <v>72</v>
      </c>
      <c r="D3237" t="n">
        <v>2</v>
      </c>
      <c r="E3237" t="s">
        <v>854</v>
      </c>
      <c r="F3237" t="n">
        <v>-1</v>
      </c>
      <c r="G3237" t="s">
        <v>74</v>
      </c>
      <c r="H3237" t="s">
        <v>75</v>
      </c>
      <c r="I3237" t="s"/>
      <c r="J3237" t="s">
        <v>74</v>
      </c>
      <c r="K3237" t="n">
        <v>246</v>
      </c>
      <c r="L3237" t="s">
        <v>76</v>
      </c>
      <c r="M3237" t="s"/>
      <c r="N3237" t="s">
        <v>884</v>
      </c>
      <c r="O3237" t="s">
        <v>78</v>
      </c>
      <c r="P3237" t="s">
        <v>854</v>
      </c>
      <c r="Q3237" t="s"/>
      <c r="R3237" t="s">
        <v>220</v>
      </c>
      <c r="S3237" t="s">
        <v>883</v>
      </c>
      <c r="T3237" t="s">
        <v>81</v>
      </c>
      <c r="U3237" t="s">
        <v>82</v>
      </c>
      <c r="V3237" t="s">
        <v>83</v>
      </c>
      <c r="W3237" t="s">
        <v>84</v>
      </c>
      <c r="X3237" t="s"/>
      <c r="Y3237" t="s">
        <v>85</v>
      </c>
      <c r="Z3237">
        <f>HYPERLINK("https://hotel-media.eclerx.com/savepage/tk_15468536681964607_sr_273.html","info")</f>
        <v/>
      </c>
      <c r="AA3237" t="n">
        <v>-2311986</v>
      </c>
      <c r="AB3237" t="s"/>
      <c r="AC3237" t="s"/>
      <c r="AD3237" t="s">
        <v>86</v>
      </c>
      <c r="AE3237" t="s"/>
      <c r="AF3237" t="s"/>
      <c r="AG3237" t="s"/>
      <c r="AH3237" t="s"/>
      <c r="AI3237" t="s"/>
      <c r="AJ3237" t="s"/>
      <c r="AK3237" t="s">
        <v>87</v>
      </c>
      <c r="AL3237" t="s"/>
      <c r="AM3237" t="s"/>
      <c r="AN3237" t="s">
        <v>87</v>
      </c>
      <c r="AO3237" t="s"/>
      <c r="AP3237" t="n">
        <v>17</v>
      </c>
      <c r="AQ3237" t="s">
        <v>88</v>
      </c>
      <c r="AR3237" t="s">
        <v>89</v>
      </c>
      <c r="AS3237" t="s"/>
      <c r="AT3237" t="s">
        <v>90</v>
      </c>
      <c r="AU3237" t="s"/>
      <c r="AV3237" t="s"/>
      <c r="AW3237" t="s"/>
      <c r="AX3237" t="s"/>
      <c r="AY3237" t="n">
        <v>2311986</v>
      </c>
      <c r="AZ3237" t="s">
        <v>855</v>
      </c>
      <c r="BA3237" t="s"/>
      <c r="BB3237" t="n">
        <v>96905</v>
      </c>
      <c r="BC3237" t="n">
        <v>53.556297782236</v>
      </c>
      <c r="BD3237" t="n">
        <v>53.556297782236</v>
      </c>
      <c r="BE3237" t="s"/>
      <c r="BF3237" t="s"/>
      <c r="BG3237" t="s"/>
      <c r="BH3237" t="s"/>
      <c r="BI3237" t="s"/>
      <c r="BJ3237" t="s"/>
      <c r="BK3237" t="s"/>
      <c r="BL3237" t="s"/>
      <c r="BM3237" t="s"/>
      <c r="BN3237" t="s"/>
      <c r="BO3237" t="s"/>
      <c r="BP3237" t="s"/>
      <c r="BQ3237" t="s"/>
      <c r="BR3237" t="s">
        <v>92</v>
      </c>
    </row>
    <row r="3238" spans="1:70">
      <c r="A3238" t="s">
        <v>70</v>
      </c>
      <c r="B3238" t="s">
        <v>71</v>
      </c>
      <c r="C3238" t="s">
        <v>72</v>
      </c>
      <c r="D3238" t="n">
        <v>2</v>
      </c>
      <c r="E3238" t="s">
        <v>854</v>
      </c>
      <c r="F3238" t="n">
        <v>-1</v>
      </c>
      <c r="G3238" t="s">
        <v>74</v>
      </c>
      <c r="H3238" t="s">
        <v>75</v>
      </c>
      <c r="I3238" t="s"/>
      <c r="J3238" t="s">
        <v>74</v>
      </c>
      <c r="K3238" t="n">
        <v>248</v>
      </c>
      <c r="L3238" t="s">
        <v>76</v>
      </c>
      <c r="M3238" t="s"/>
      <c r="N3238" t="s">
        <v>420</v>
      </c>
      <c r="O3238" t="s">
        <v>78</v>
      </c>
      <c r="P3238" t="s">
        <v>854</v>
      </c>
      <c r="Q3238" t="s"/>
      <c r="R3238" t="s">
        <v>220</v>
      </c>
      <c r="S3238" t="s">
        <v>182</v>
      </c>
      <c r="T3238" t="s">
        <v>81</v>
      </c>
      <c r="U3238" t="s">
        <v>82</v>
      </c>
      <c r="V3238" t="s">
        <v>83</v>
      </c>
      <c r="W3238" t="s">
        <v>84</v>
      </c>
      <c r="X3238" t="s"/>
      <c r="Y3238" t="s">
        <v>85</v>
      </c>
      <c r="Z3238">
        <f>HYPERLINK("https://hotel-media.eclerx.com/savepage/tk_15468536681964607_sr_273.html","info")</f>
        <v/>
      </c>
      <c r="AA3238" t="n">
        <v>-2311986</v>
      </c>
      <c r="AB3238" t="s"/>
      <c r="AC3238" t="s"/>
      <c r="AD3238" t="s">
        <v>86</v>
      </c>
      <c r="AE3238" t="s"/>
      <c r="AF3238" t="s"/>
      <c r="AG3238" t="s"/>
      <c r="AH3238" t="s"/>
      <c r="AI3238" t="s"/>
      <c r="AJ3238" t="s"/>
      <c r="AK3238" t="s">
        <v>87</v>
      </c>
      <c r="AL3238" t="s"/>
      <c r="AM3238" t="s"/>
      <c r="AN3238" t="s">
        <v>87</v>
      </c>
      <c r="AO3238" t="s"/>
      <c r="AP3238" t="n">
        <v>17</v>
      </c>
      <c r="AQ3238" t="s">
        <v>88</v>
      </c>
      <c r="AR3238" t="s">
        <v>141</v>
      </c>
      <c r="AS3238" t="s"/>
      <c r="AT3238" t="s">
        <v>90</v>
      </c>
      <c r="AU3238" t="s"/>
      <c r="AV3238" t="s"/>
      <c r="AW3238" t="s"/>
      <c r="AX3238" t="s"/>
      <c r="AY3238" t="n">
        <v>2311986</v>
      </c>
      <c r="AZ3238" t="s">
        <v>855</v>
      </c>
      <c r="BA3238" t="s"/>
      <c r="BB3238" t="n">
        <v>96905</v>
      </c>
      <c r="BC3238" t="n">
        <v>53.556297782236</v>
      </c>
      <c r="BD3238" t="n">
        <v>53.556297782236</v>
      </c>
      <c r="BE3238" t="s"/>
      <c r="BF3238" t="s"/>
      <c r="BG3238" t="s"/>
      <c r="BH3238" t="s"/>
      <c r="BI3238" t="s"/>
      <c r="BJ3238" t="s"/>
      <c r="BK3238" t="s"/>
      <c r="BL3238" t="s"/>
      <c r="BM3238" t="s"/>
      <c r="BN3238" t="s"/>
      <c r="BO3238" t="s"/>
      <c r="BP3238" t="s"/>
      <c r="BQ3238" t="s"/>
      <c r="BR3238" t="s">
        <v>92</v>
      </c>
    </row>
    <row r="3239" spans="1:70">
      <c r="A3239" t="s">
        <v>70</v>
      </c>
      <c r="B3239" t="s">
        <v>71</v>
      </c>
      <c r="C3239" t="s">
        <v>72</v>
      </c>
      <c r="D3239" t="n">
        <v>2</v>
      </c>
      <c r="E3239" t="s">
        <v>854</v>
      </c>
      <c r="F3239" t="n">
        <v>-1</v>
      </c>
      <c r="G3239" t="s">
        <v>74</v>
      </c>
      <c r="H3239" t="s">
        <v>75</v>
      </c>
      <c r="I3239" t="s"/>
      <c r="J3239" t="s">
        <v>74</v>
      </c>
      <c r="K3239" t="n">
        <v>248</v>
      </c>
      <c r="L3239" t="s">
        <v>76</v>
      </c>
      <c r="M3239" t="s"/>
      <c r="N3239" t="s">
        <v>469</v>
      </c>
      <c r="O3239" t="s">
        <v>78</v>
      </c>
      <c r="P3239" t="s">
        <v>854</v>
      </c>
      <c r="Q3239" t="s"/>
      <c r="R3239" t="s">
        <v>220</v>
      </c>
      <c r="S3239" t="s">
        <v>182</v>
      </c>
      <c r="T3239" t="s">
        <v>81</v>
      </c>
      <c r="U3239" t="s">
        <v>82</v>
      </c>
      <c r="V3239" t="s">
        <v>83</v>
      </c>
      <c r="W3239" t="s">
        <v>84</v>
      </c>
      <c r="X3239" t="s"/>
      <c r="Y3239" t="s">
        <v>85</v>
      </c>
      <c r="Z3239">
        <f>HYPERLINK("https://hotel-media.eclerx.com/savepage/tk_15468536681964607_sr_273.html","info")</f>
        <v/>
      </c>
      <c r="AA3239" t="n">
        <v>-2311986</v>
      </c>
      <c r="AB3239" t="s"/>
      <c r="AC3239" t="s"/>
      <c r="AD3239" t="s">
        <v>86</v>
      </c>
      <c r="AE3239" t="s"/>
      <c r="AF3239" t="s"/>
      <c r="AG3239" t="s"/>
      <c r="AH3239" t="s"/>
      <c r="AI3239" t="s"/>
      <c r="AJ3239" t="s"/>
      <c r="AK3239" t="s">
        <v>87</v>
      </c>
      <c r="AL3239" t="s"/>
      <c r="AM3239" t="s"/>
      <c r="AN3239" t="s">
        <v>87</v>
      </c>
      <c r="AO3239" t="s"/>
      <c r="AP3239" t="n">
        <v>17</v>
      </c>
      <c r="AQ3239" t="s">
        <v>88</v>
      </c>
      <c r="AR3239" t="s">
        <v>141</v>
      </c>
      <c r="AS3239" t="s"/>
      <c r="AT3239" t="s">
        <v>90</v>
      </c>
      <c r="AU3239" t="s"/>
      <c r="AV3239" t="s"/>
      <c r="AW3239" t="s"/>
      <c r="AX3239" t="s"/>
      <c r="AY3239" t="n">
        <v>2311986</v>
      </c>
      <c r="AZ3239" t="s">
        <v>855</v>
      </c>
      <c r="BA3239" t="s"/>
      <c r="BB3239" t="n">
        <v>96905</v>
      </c>
      <c r="BC3239" t="n">
        <v>53.556297782236</v>
      </c>
      <c r="BD3239" t="n">
        <v>53.556297782236</v>
      </c>
      <c r="BE3239" t="s"/>
      <c r="BF3239" t="s"/>
      <c r="BG3239" t="s"/>
      <c r="BH3239" t="s"/>
      <c r="BI3239" t="s"/>
      <c r="BJ3239" t="s"/>
      <c r="BK3239" t="s"/>
      <c r="BL3239" t="s"/>
      <c r="BM3239" t="s"/>
      <c r="BN3239" t="s"/>
      <c r="BO3239" t="s"/>
      <c r="BP3239" t="s"/>
      <c r="BQ3239" t="s"/>
      <c r="BR3239" t="s">
        <v>92</v>
      </c>
    </row>
    <row r="3240" spans="1:70">
      <c r="A3240" t="s">
        <v>70</v>
      </c>
      <c r="B3240" t="s">
        <v>71</v>
      </c>
      <c r="C3240" t="s">
        <v>72</v>
      </c>
      <c r="D3240" t="n">
        <v>2</v>
      </c>
      <c r="E3240" t="s">
        <v>854</v>
      </c>
      <c r="F3240" t="n">
        <v>-1</v>
      </c>
      <c r="G3240" t="s">
        <v>74</v>
      </c>
      <c r="H3240" t="s">
        <v>75</v>
      </c>
      <c r="I3240" t="s"/>
      <c r="J3240" t="s">
        <v>74</v>
      </c>
      <c r="K3240" t="n">
        <v>249</v>
      </c>
      <c r="L3240" t="s">
        <v>76</v>
      </c>
      <c r="M3240" t="s"/>
      <c r="N3240" t="s">
        <v>418</v>
      </c>
      <c r="O3240" t="s">
        <v>78</v>
      </c>
      <c r="P3240" t="s">
        <v>854</v>
      </c>
      <c r="Q3240" t="s"/>
      <c r="R3240" t="s">
        <v>220</v>
      </c>
      <c r="S3240" t="s">
        <v>885</v>
      </c>
      <c r="T3240" t="s">
        <v>81</v>
      </c>
      <c r="U3240" t="s">
        <v>82</v>
      </c>
      <c r="V3240" t="s">
        <v>83</v>
      </c>
      <c r="W3240" t="s">
        <v>880</v>
      </c>
      <c r="X3240" t="s"/>
      <c r="Y3240" t="s">
        <v>85</v>
      </c>
      <c r="Z3240">
        <f>HYPERLINK("https://hotel-media.eclerx.com/savepage/tk_15468536681964607_sr_273.html","info")</f>
        <v/>
      </c>
      <c r="AA3240" t="n">
        <v>-2311986</v>
      </c>
      <c r="AB3240" t="s"/>
      <c r="AC3240" t="s"/>
      <c r="AD3240" t="s">
        <v>86</v>
      </c>
      <c r="AE3240" t="s"/>
      <c r="AF3240" t="s"/>
      <c r="AG3240" t="s"/>
      <c r="AH3240" t="s"/>
      <c r="AI3240" t="s"/>
      <c r="AJ3240" t="s"/>
      <c r="AK3240" t="s">
        <v>87</v>
      </c>
      <c r="AL3240" t="s"/>
      <c r="AM3240" t="s"/>
      <c r="AN3240" t="s">
        <v>87</v>
      </c>
      <c r="AO3240" t="s"/>
      <c r="AP3240" t="n">
        <v>17</v>
      </c>
      <c r="AQ3240" t="s">
        <v>88</v>
      </c>
      <c r="AR3240" t="s">
        <v>133</v>
      </c>
      <c r="AS3240" t="s"/>
      <c r="AT3240" t="s">
        <v>90</v>
      </c>
      <c r="AU3240" t="s"/>
      <c r="AV3240" t="s"/>
      <c r="AW3240" t="s"/>
      <c r="AX3240" t="s"/>
      <c r="AY3240" t="n">
        <v>2311986</v>
      </c>
      <c r="AZ3240" t="s">
        <v>855</v>
      </c>
      <c r="BA3240" t="s"/>
      <c r="BB3240" t="n">
        <v>96905</v>
      </c>
      <c r="BC3240" t="n">
        <v>53.556297782236</v>
      </c>
      <c r="BD3240" t="n">
        <v>53.556297782236</v>
      </c>
      <c r="BE3240" t="s"/>
      <c r="BF3240" t="s"/>
      <c r="BG3240" t="s"/>
      <c r="BH3240" t="s"/>
      <c r="BI3240" t="s"/>
      <c r="BJ3240" t="s"/>
      <c r="BK3240" t="s"/>
      <c r="BL3240" t="s"/>
      <c r="BM3240" t="s"/>
      <c r="BN3240" t="s"/>
      <c r="BO3240" t="s"/>
      <c r="BP3240" t="s"/>
      <c r="BQ3240" t="s"/>
      <c r="BR3240" t="s">
        <v>92</v>
      </c>
    </row>
    <row r="3241" spans="1:70">
      <c r="A3241" t="s">
        <v>70</v>
      </c>
      <c r="B3241" t="s">
        <v>71</v>
      </c>
      <c r="C3241" t="s">
        <v>72</v>
      </c>
      <c r="D3241" t="n">
        <v>2</v>
      </c>
      <c r="E3241" t="s">
        <v>854</v>
      </c>
      <c r="F3241" t="n">
        <v>-1</v>
      </c>
      <c r="G3241" t="s">
        <v>74</v>
      </c>
      <c r="H3241" t="s">
        <v>75</v>
      </c>
      <c r="I3241" t="s"/>
      <c r="J3241" t="s">
        <v>74</v>
      </c>
      <c r="K3241" t="n">
        <v>251</v>
      </c>
      <c r="L3241" t="s">
        <v>76</v>
      </c>
      <c r="M3241" t="s"/>
      <c r="N3241" t="s">
        <v>884</v>
      </c>
      <c r="O3241" t="s">
        <v>78</v>
      </c>
      <c r="P3241" t="s">
        <v>854</v>
      </c>
      <c r="Q3241" t="s"/>
      <c r="R3241" t="s">
        <v>220</v>
      </c>
      <c r="S3241" t="s">
        <v>886</v>
      </c>
      <c r="T3241" t="s">
        <v>81</v>
      </c>
      <c r="U3241" t="s">
        <v>82</v>
      </c>
      <c r="V3241" t="s">
        <v>83</v>
      </c>
      <c r="W3241" t="s">
        <v>84</v>
      </c>
      <c r="X3241" t="s"/>
      <c r="Y3241" t="s">
        <v>85</v>
      </c>
      <c r="Z3241">
        <f>HYPERLINK("https://hotel-media.eclerx.com/savepage/tk_15468536681964607_sr_273.html","info")</f>
        <v/>
      </c>
      <c r="AA3241" t="n">
        <v>-2311986</v>
      </c>
      <c r="AB3241" t="s"/>
      <c r="AC3241" t="s"/>
      <c r="AD3241" t="s">
        <v>86</v>
      </c>
      <c r="AE3241" t="s"/>
      <c r="AF3241" t="s"/>
      <c r="AG3241" t="s"/>
      <c r="AH3241" t="s"/>
      <c r="AI3241" t="s"/>
      <c r="AJ3241" t="s"/>
      <c r="AK3241" t="s">
        <v>87</v>
      </c>
      <c r="AL3241" t="s"/>
      <c r="AM3241" t="s"/>
      <c r="AN3241" t="s">
        <v>87</v>
      </c>
      <c r="AO3241" t="s"/>
      <c r="AP3241" t="n">
        <v>17</v>
      </c>
      <c r="AQ3241" t="s">
        <v>88</v>
      </c>
      <c r="AR3241" t="s">
        <v>114</v>
      </c>
      <c r="AS3241" t="s"/>
      <c r="AT3241" t="s">
        <v>90</v>
      </c>
      <c r="AU3241" t="s"/>
      <c r="AV3241" t="s"/>
      <c r="AW3241" t="s"/>
      <c r="AX3241" t="s"/>
      <c r="AY3241" t="n">
        <v>2311986</v>
      </c>
      <c r="AZ3241" t="s">
        <v>855</v>
      </c>
      <c r="BA3241" t="s"/>
      <c r="BB3241" t="n">
        <v>96905</v>
      </c>
      <c r="BC3241" t="n">
        <v>53.556297782236</v>
      </c>
      <c r="BD3241" t="n">
        <v>53.556297782236</v>
      </c>
      <c r="BE3241" t="s"/>
      <c r="BF3241" t="s"/>
      <c r="BG3241" t="s"/>
      <c r="BH3241" t="s"/>
      <c r="BI3241" t="s"/>
      <c r="BJ3241" t="s"/>
      <c r="BK3241" t="s"/>
      <c r="BL3241" t="s"/>
      <c r="BM3241" t="s"/>
      <c r="BN3241" t="s"/>
      <c r="BO3241" t="s"/>
      <c r="BP3241" t="s"/>
      <c r="BQ3241" t="s"/>
      <c r="BR3241" t="s">
        <v>92</v>
      </c>
    </row>
    <row r="3242" spans="1:70">
      <c r="A3242" t="s">
        <v>70</v>
      </c>
      <c r="B3242" t="s">
        <v>71</v>
      </c>
      <c r="C3242" t="s">
        <v>72</v>
      </c>
      <c r="D3242" t="n">
        <v>2</v>
      </c>
      <c r="E3242" t="s">
        <v>854</v>
      </c>
      <c r="F3242" t="n">
        <v>-1</v>
      </c>
      <c r="G3242" t="s">
        <v>74</v>
      </c>
      <c r="H3242" t="s">
        <v>75</v>
      </c>
      <c r="I3242" t="s"/>
      <c r="J3242" t="s">
        <v>74</v>
      </c>
      <c r="K3242" t="n">
        <v>251</v>
      </c>
      <c r="L3242" t="s">
        <v>76</v>
      </c>
      <c r="M3242" t="s"/>
      <c r="N3242" t="s">
        <v>167</v>
      </c>
      <c r="O3242" t="s">
        <v>78</v>
      </c>
      <c r="P3242" t="s">
        <v>854</v>
      </c>
      <c r="Q3242" t="s"/>
      <c r="R3242" t="s">
        <v>220</v>
      </c>
      <c r="S3242" t="s">
        <v>886</v>
      </c>
      <c r="T3242" t="s">
        <v>81</v>
      </c>
      <c r="U3242" t="s">
        <v>82</v>
      </c>
      <c r="V3242" t="s">
        <v>83</v>
      </c>
      <c r="W3242" t="s">
        <v>84</v>
      </c>
      <c r="X3242" t="s"/>
      <c r="Y3242" t="s">
        <v>85</v>
      </c>
      <c r="Z3242">
        <f>HYPERLINK("https://hotel-media.eclerx.com/savepage/tk_15468536681964607_sr_273.html","info")</f>
        <v/>
      </c>
      <c r="AA3242" t="n">
        <v>-2311986</v>
      </c>
      <c r="AB3242" t="s"/>
      <c r="AC3242" t="s"/>
      <c r="AD3242" t="s">
        <v>86</v>
      </c>
      <c r="AE3242" t="s"/>
      <c r="AF3242" t="s"/>
      <c r="AG3242" t="s"/>
      <c r="AH3242" t="s"/>
      <c r="AI3242" t="s"/>
      <c r="AJ3242" t="s"/>
      <c r="AK3242" t="s">
        <v>87</v>
      </c>
      <c r="AL3242" t="s"/>
      <c r="AM3242" t="s"/>
      <c r="AN3242" t="s">
        <v>87</v>
      </c>
      <c r="AO3242" t="s"/>
      <c r="AP3242" t="n">
        <v>17</v>
      </c>
      <c r="AQ3242" t="s">
        <v>88</v>
      </c>
      <c r="AR3242" t="s">
        <v>114</v>
      </c>
      <c r="AS3242" t="s"/>
      <c r="AT3242" t="s">
        <v>90</v>
      </c>
      <c r="AU3242" t="s"/>
      <c r="AV3242" t="s"/>
      <c r="AW3242" t="s"/>
      <c r="AX3242" t="s"/>
      <c r="AY3242" t="n">
        <v>2311986</v>
      </c>
      <c r="AZ3242" t="s">
        <v>855</v>
      </c>
      <c r="BA3242" t="s"/>
      <c r="BB3242" t="n">
        <v>96905</v>
      </c>
      <c r="BC3242" t="n">
        <v>53.556297782236</v>
      </c>
      <c r="BD3242" t="n">
        <v>53.556297782236</v>
      </c>
      <c r="BE3242" t="s"/>
      <c r="BF3242" t="s"/>
      <c r="BG3242" t="s"/>
      <c r="BH3242" t="s"/>
      <c r="BI3242" t="s"/>
      <c r="BJ3242" t="s"/>
      <c r="BK3242" t="s"/>
      <c r="BL3242" t="s"/>
      <c r="BM3242" t="s"/>
      <c r="BN3242" t="s"/>
      <c r="BO3242" t="s"/>
      <c r="BP3242" t="s"/>
      <c r="BQ3242" t="s"/>
      <c r="BR3242" t="s">
        <v>92</v>
      </c>
    </row>
    <row r="3243" spans="1:70">
      <c r="A3243" t="s">
        <v>70</v>
      </c>
      <c r="B3243" t="s">
        <v>71</v>
      </c>
      <c r="C3243" t="s">
        <v>72</v>
      </c>
      <c r="D3243" t="n">
        <v>2</v>
      </c>
      <c r="E3243" t="s">
        <v>854</v>
      </c>
      <c r="F3243" t="n">
        <v>-1</v>
      </c>
      <c r="G3243" t="s">
        <v>74</v>
      </c>
      <c r="H3243" t="s">
        <v>75</v>
      </c>
      <c r="I3243" t="s"/>
      <c r="J3243" t="s">
        <v>74</v>
      </c>
      <c r="K3243" t="n">
        <v>255</v>
      </c>
      <c r="L3243" t="s">
        <v>76</v>
      </c>
      <c r="M3243" t="s"/>
      <c r="N3243" t="s">
        <v>887</v>
      </c>
      <c r="O3243" t="s">
        <v>78</v>
      </c>
      <c r="P3243" t="s">
        <v>854</v>
      </c>
      <c r="Q3243" t="s"/>
      <c r="R3243" t="s">
        <v>220</v>
      </c>
      <c r="S3243" t="s">
        <v>888</v>
      </c>
      <c r="T3243" t="s">
        <v>81</v>
      </c>
      <c r="U3243" t="s">
        <v>82</v>
      </c>
      <c r="V3243" t="s">
        <v>83</v>
      </c>
      <c r="W3243" t="s">
        <v>84</v>
      </c>
      <c r="X3243" t="s"/>
      <c r="Y3243" t="s">
        <v>85</v>
      </c>
      <c r="Z3243">
        <f>HYPERLINK("https://hotel-media.eclerx.com/savepage/tk_15468536681964607_sr_273.html","info")</f>
        <v/>
      </c>
      <c r="AA3243" t="n">
        <v>-2311986</v>
      </c>
      <c r="AB3243" t="s"/>
      <c r="AC3243" t="s"/>
      <c r="AD3243" t="s">
        <v>86</v>
      </c>
      <c r="AE3243" t="s"/>
      <c r="AF3243" t="s"/>
      <c r="AG3243" t="s"/>
      <c r="AH3243" t="s"/>
      <c r="AI3243" t="s"/>
      <c r="AJ3243" t="s"/>
      <c r="AK3243" t="s">
        <v>87</v>
      </c>
      <c r="AL3243" t="s"/>
      <c r="AM3243" t="s"/>
      <c r="AN3243" t="s">
        <v>87</v>
      </c>
      <c r="AO3243" t="s"/>
      <c r="AP3243" t="n">
        <v>17</v>
      </c>
      <c r="AQ3243" t="s">
        <v>88</v>
      </c>
      <c r="AR3243" t="s">
        <v>133</v>
      </c>
      <c r="AS3243" t="s"/>
      <c r="AT3243" t="s">
        <v>90</v>
      </c>
      <c r="AU3243" t="s"/>
      <c r="AV3243" t="s"/>
      <c r="AW3243" t="s"/>
      <c r="AX3243" t="s"/>
      <c r="AY3243" t="n">
        <v>2311986</v>
      </c>
      <c r="AZ3243" t="s">
        <v>855</v>
      </c>
      <c r="BA3243" t="s"/>
      <c r="BB3243" t="n">
        <v>96905</v>
      </c>
      <c r="BC3243" t="n">
        <v>53.556297782236</v>
      </c>
      <c r="BD3243" t="n">
        <v>53.556297782236</v>
      </c>
      <c r="BE3243" t="s"/>
      <c r="BF3243" t="s"/>
      <c r="BG3243" t="s"/>
      <c r="BH3243" t="s"/>
      <c r="BI3243" t="s"/>
      <c r="BJ3243" t="s"/>
      <c r="BK3243" t="s"/>
      <c r="BL3243" t="s"/>
      <c r="BM3243" t="s"/>
      <c r="BN3243" t="s"/>
      <c r="BO3243" t="s"/>
      <c r="BP3243" t="s"/>
      <c r="BQ3243" t="s"/>
      <c r="BR3243" t="s">
        <v>92</v>
      </c>
    </row>
    <row r="3244" spans="1:70">
      <c r="A3244" t="s">
        <v>70</v>
      </c>
      <c r="B3244" t="s">
        <v>71</v>
      </c>
      <c r="C3244" t="s">
        <v>72</v>
      </c>
      <c r="D3244" t="n">
        <v>2</v>
      </c>
      <c r="E3244" t="s">
        <v>854</v>
      </c>
      <c r="F3244" t="n">
        <v>-1</v>
      </c>
      <c r="G3244" t="s">
        <v>74</v>
      </c>
      <c r="H3244" t="s">
        <v>75</v>
      </c>
      <c r="I3244" t="s"/>
      <c r="J3244" t="s">
        <v>74</v>
      </c>
      <c r="K3244" t="n">
        <v>255</v>
      </c>
      <c r="L3244" t="s">
        <v>76</v>
      </c>
      <c r="M3244" t="s"/>
      <c r="N3244" t="s">
        <v>889</v>
      </c>
      <c r="O3244" t="s">
        <v>78</v>
      </c>
      <c r="P3244" t="s">
        <v>854</v>
      </c>
      <c r="Q3244" t="s"/>
      <c r="R3244" t="s">
        <v>220</v>
      </c>
      <c r="S3244" t="s">
        <v>888</v>
      </c>
      <c r="T3244" t="s">
        <v>81</v>
      </c>
      <c r="U3244" t="s">
        <v>82</v>
      </c>
      <c r="V3244" t="s">
        <v>83</v>
      </c>
      <c r="W3244" t="s">
        <v>84</v>
      </c>
      <c r="X3244" t="s"/>
      <c r="Y3244" t="s">
        <v>85</v>
      </c>
      <c r="Z3244">
        <f>HYPERLINK("https://hotel-media.eclerx.com/savepage/tk_15468536681964607_sr_273.html","info")</f>
        <v/>
      </c>
      <c r="AA3244" t="n">
        <v>-2311986</v>
      </c>
      <c r="AB3244" t="s"/>
      <c r="AC3244" t="s"/>
      <c r="AD3244" t="s">
        <v>86</v>
      </c>
      <c r="AE3244" t="s"/>
      <c r="AF3244" t="s"/>
      <c r="AG3244" t="s"/>
      <c r="AH3244" t="s"/>
      <c r="AI3244" t="s"/>
      <c r="AJ3244" t="s"/>
      <c r="AK3244" t="s">
        <v>87</v>
      </c>
      <c r="AL3244" t="s"/>
      <c r="AM3244" t="s"/>
      <c r="AN3244" t="s">
        <v>87</v>
      </c>
      <c r="AO3244" t="s"/>
      <c r="AP3244" t="n">
        <v>17</v>
      </c>
      <c r="AQ3244" t="s">
        <v>88</v>
      </c>
      <c r="AR3244" t="s">
        <v>133</v>
      </c>
      <c r="AS3244" t="s"/>
      <c r="AT3244" t="s">
        <v>90</v>
      </c>
      <c r="AU3244" t="s"/>
      <c r="AV3244" t="s"/>
      <c r="AW3244" t="s"/>
      <c r="AX3244" t="s"/>
      <c r="AY3244" t="n">
        <v>2311986</v>
      </c>
      <c r="AZ3244" t="s">
        <v>855</v>
      </c>
      <c r="BA3244" t="s"/>
      <c r="BB3244" t="n">
        <v>96905</v>
      </c>
      <c r="BC3244" t="n">
        <v>53.556297782236</v>
      </c>
      <c r="BD3244" t="n">
        <v>53.556297782236</v>
      </c>
      <c r="BE3244" t="s"/>
      <c r="BF3244" t="s"/>
      <c r="BG3244" t="s"/>
      <c r="BH3244" t="s"/>
      <c r="BI3244" t="s"/>
      <c r="BJ3244" t="s"/>
      <c r="BK3244" t="s"/>
      <c r="BL3244" t="s"/>
      <c r="BM3244" t="s"/>
      <c r="BN3244" t="s"/>
      <c r="BO3244" t="s"/>
      <c r="BP3244" t="s"/>
      <c r="BQ3244" t="s"/>
      <c r="BR3244" t="s">
        <v>92</v>
      </c>
    </row>
    <row r="3245" spans="1:70">
      <c r="A3245" t="s">
        <v>70</v>
      </c>
      <c r="B3245" t="s">
        <v>71</v>
      </c>
      <c r="C3245" t="s">
        <v>72</v>
      </c>
      <c r="D3245" t="n">
        <v>2</v>
      </c>
      <c r="E3245" t="s">
        <v>854</v>
      </c>
      <c r="F3245" t="n">
        <v>-1</v>
      </c>
      <c r="G3245" t="s">
        <v>74</v>
      </c>
      <c r="H3245" t="s">
        <v>75</v>
      </c>
      <c r="I3245" t="s"/>
      <c r="J3245" t="s">
        <v>74</v>
      </c>
      <c r="K3245" t="n">
        <v>259</v>
      </c>
      <c r="L3245" t="s">
        <v>76</v>
      </c>
      <c r="M3245" t="s"/>
      <c r="N3245" t="s">
        <v>420</v>
      </c>
      <c r="O3245" t="s">
        <v>78</v>
      </c>
      <c r="P3245" t="s">
        <v>854</v>
      </c>
      <c r="Q3245" t="s"/>
      <c r="R3245" t="s">
        <v>220</v>
      </c>
      <c r="S3245" t="s">
        <v>378</v>
      </c>
      <c r="T3245" t="s">
        <v>81</v>
      </c>
      <c r="U3245" t="s">
        <v>82</v>
      </c>
      <c r="V3245" t="s">
        <v>83</v>
      </c>
      <c r="W3245" t="s">
        <v>84</v>
      </c>
      <c r="X3245" t="s"/>
      <c r="Y3245" t="s">
        <v>85</v>
      </c>
      <c r="Z3245">
        <f>HYPERLINK("https://hotel-media.eclerx.com/savepage/tk_15468536681964607_sr_273.html","info")</f>
        <v/>
      </c>
      <c r="AA3245" t="n">
        <v>-2311986</v>
      </c>
      <c r="AB3245" t="s"/>
      <c r="AC3245" t="s"/>
      <c r="AD3245" t="s">
        <v>86</v>
      </c>
      <c r="AE3245" t="s"/>
      <c r="AF3245" t="s"/>
      <c r="AG3245" t="s"/>
      <c r="AH3245" t="s"/>
      <c r="AI3245" t="s"/>
      <c r="AJ3245" t="s"/>
      <c r="AK3245" t="s">
        <v>87</v>
      </c>
      <c r="AL3245" t="s"/>
      <c r="AM3245" t="s"/>
      <c r="AN3245" t="s">
        <v>87</v>
      </c>
      <c r="AO3245" t="s"/>
      <c r="AP3245" t="n">
        <v>17</v>
      </c>
      <c r="AQ3245" t="s">
        <v>88</v>
      </c>
      <c r="AR3245" t="s">
        <v>121</v>
      </c>
      <c r="AS3245" t="s"/>
      <c r="AT3245" t="s">
        <v>90</v>
      </c>
      <c r="AU3245" t="s"/>
      <c r="AV3245" t="s"/>
      <c r="AW3245" t="s"/>
      <c r="AX3245" t="s"/>
      <c r="AY3245" t="n">
        <v>2311986</v>
      </c>
      <c r="AZ3245" t="s">
        <v>855</v>
      </c>
      <c r="BA3245" t="s"/>
      <c r="BB3245" t="n">
        <v>96905</v>
      </c>
      <c r="BC3245" t="n">
        <v>53.556297782236</v>
      </c>
      <c r="BD3245" t="n">
        <v>53.556297782236</v>
      </c>
      <c r="BE3245" t="s"/>
      <c r="BF3245" t="s"/>
      <c r="BG3245" t="s"/>
      <c r="BH3245" t="s"/>
      <c r="BI3245" t="s"/>
      <c r="BJ3245" t="s"/>
      <c r="BK3245" t="s"/>
      <c r="BL3245" t="s"/>
      <c r="BM3245" t="s"/>
      <c r="BN3245" t="s"/>
      <c r="BO3245" t="s"/>
      <c r="BP3245" t="s"/>
      <c r="BQ3245" t="s"/>
      <c r="BR3245" t="s">
        <v>92</v>
      </c>
    </row>
    <row r="3246" spans="1:70">
      <c r="A3246" t="s">
        <v>70</v>
      </c>
      <c r="B3246" t="s">
        <v>71</v>
      </c>
      <c r="C3246" t="s">
        <v>72</v>
      </c>
      <c r="D3246" t="n">
        <v>2</v>
      </c>
      <c r="E3246" t="s">
        <v>854</v>
      </c>
      <c r="F3246" t="n">
        <v>-1</v>
      </c>
      <c r="G3246" t="s">
        <v>74</v>
      </c>
      <c r="H3246" t="s">
        <v>75</v>
      </c>
      <c r="I3246" t="s"/>
      <c r="J3246" t="s">
        <v>74</v>
      </c>
      <c r="K3246" t="n">
        <v>259</v>
      </c>
      <c r="L3246" t="s">
        <v>76</v>
      </c>
      <c r="M3246" t="s"/>
      <c r="N3246" t="s">
        <v>180</v>
      </c>
      <c r="O3246" t="s">
        <v>78</v>
      </c>
      <c r="P3246" t="s">
        <v>854</v>
      </c>
      <c r="Q3246" t="s"/>
      <c r="R3246" t="s">
        <v>220</v>
      </c>
      <c r="S3246" t="s">
        <v>378</v>
      </c>
      <c r="T3246" t="s">
        <v>81</v>
      </c>
      <c r="U3246" t="s">
        <v>82</v>
      </c>
      <c r="V3246" t="s">
        <v>83</v>
      </c>
      <c r="W3246" t="s">
        <v>84</v>
      </c>
      <c r="X3246" t="s"/>
      <c r="Y3246" t="s">
        <v>85</v>
      </c>
      <c r="Z3246">
        <f>HYPERLINK("https://hotel-media.eclerx.com/savepage/tk_15468536681964607_sr_273.html","info")</f>
        <v/>
      </c>
      <c r="AA3246" t="n">
        <v>-2311986</v>
      </c>
      <c r="AB3246" t="s"/>
      <c r="AC3246" t="s"/>
      <c r="AD3246" t="s">
        <v>86</v>
      </c>
      <c r="AE3246" t="s"/>
      <c r="AF3246" t="s"/>
      <c r="AG3246" t="s"/>
      <c r="AH3246" t="s"/>
      <c r="AI3246" t="s"/>
      <c r="AJ3246" t="s"/>
      <c r="AK3246" t="s">
        <v>87</v>
      </c>
      <c r="AL3246" t="s"/>
      <c r="AM3246" t="s"/>
      <c r="AN3246" t="s">
        <v>87</v>
      </c>
      <c r="AO3246" t="s"/>
      <c r="AP3246" t="n">
        <v>17</v>
      </c>
      <c r="AQ3246" t="s">
        <v>88</v>
      </c>
      <c r="AR3246" t="s">
        <v>121</v>
      </c>
      <c r="AS3246" t="s"/>
      <c r="AT3246" t="s">
        <v>90</v>
      </c>
      <c r="AU3246" t="s"/>
      <c r="AV3246" t="s"/>
      <c r="AW3246" t="s"/>
      <c r="AX3246" t="s"/>
      <c r="AY3246" t="n">
        <v>2311986</v>
      </c>
      <c r="AZ3246" t="s">
        <v>855</v>
      </c>
      <c r="BA3246" t="s"/>
      <c r="BB3246" t="n">
        <v>96905</v>
      </c>
      <c r="BC3246" t="n">
        <v>53.556297782236</v>
      </c>
      <c r="BD3246" t="n">
        <v>53.556297782236</v>
      </c>
      <c r="BE3246" t="s"/>
      <c r="BF3246" t="s"/>
      <c r="BG3246" t="s"/>
      <c r="BH3246" t="s"/>
      <c r="BI3246" t="s"/>
      <c r="BJ3246" t="s"/>
      <c r="BK3246" t="s"/>
      <c r="BL3246" t="s"/>
      <c r="BM3246" t="s"/>
      <c r="BN3246" t="s"/>
      <c r="BO3246" t="s"/>
      <c r="BP3246" t="s"/>
      <c r="BQ3246" t="s"/>
      <c r="BR3246" t="s">
        <v>92</v>
      </c>
    </row>
    <row r="3247" spans="1:70">
      <c r="A3247" t="s">
        <v>70</v>
      </c>
      <c r="B3247" t="s">
        <v>71</v>
      </c>
      <c r="C3247" t="s">
        <v>72</v>
      </c>
      <c r="D3247" t="n">
        <v>2</v>
      </c>
      <c r="E3247" t="s">
        <v>854</v>
      </c>
      <c r="F3247" t="n">
        <v>-1</v>
      </c>
      <c r="G3247" t="s">
        <v>74</v>
      </c>
      <c r="H3247" t="s">
        <v>75</v>
      </c>
      <c r="I3247" t="s"/>
      <c r="J3247" t="s">
        <v>74</v>
      </c>
      <c r="K3247" t="n">
        <v>260</v>
      </c>
      <c r="L3247" t="s">
        <v>76</v>
      </c>
      <c r="M3247" t="s"/>
      <c r="N3247" t="s">
        <v>876</v>
      </c>
      <c r="O3247" t="s">
        <v>78</v>
      </c>
      <c r="P3247" t="s">
        <v>854</v>
      </c>
      <c r="Q3247" t="s"/>
      <c r="R3247" t="s">
        <v>220</v>
      </c>
      <c r="S3247" t="s">
        <v>890</v>
      </c>
      <c r="T3247" t="s">
        <v>81</v>
      </c>
      <c r="U3247" t="s">
        <v>82</v>
      </c>
      <c r="V3247" t="s">
        <v>83</v>
      </c>
      <c r="W3247" t="s">
        <v>880</v>
      </c>
      <c r="X3247" t="s"/>
      <c r="Y3247" t="s">
        <v>85</v>
      </c>
      <c r="Z3247">
        <f>HYPERLINK("https://hotel-media.eclerx.com/savepage/tk_15468536681964607_sr_273.html","info")</f>
        <v/>
      </c>
      <c r="AA3247" t="n">
        <v>-2311986</v>
      </c>
      <c r="AB3247" t="s"/>
      <c r="AC3247" t="s"/>
      <c r="AD3247" t="s">
        <v>86</v>
      </c>
      <c r="AE3247" t="s"/>
      <c r="AF3247" t="s"/>
      <c r="AG3247" t="s"/>
      <c r="AH3247" t="s"/>
      <c r="AI3247" t="s"/>
      <c r="AJ3247" t="s"/>
      <c r="AK3247" t="s">
        <v>87</v>
      </c>
      <c r="AL3247" t="s"/>
      <c r="AM3247" t="s"/>
      <c r="AN3247" t="s">
        <v>87</v>
      </c>
      <c r="AO3247" t="s"/>
      <c r="AP3247" t="n">
        <v>17</v>
      </c>
      <c r="AQ3247" t="s">
        <v>88</v>
      </c>
      <c r="AR3247" t="s">
        <v>133</v>
      </c>
      <c r="AS3247" t="s"/>
      <c r="AT3247" t="s">
        <v>90</v>
      </c>
      <c r="AU3247" t="s"/>
      <c r="AV3247" t="s"/>
      <c r="AW3247" t="s"/>
      <c r="AX3247" t="s"/>
      <c r="AY3247" t="n">
        <v>2311986</v>
      </c>
      <c r="AZ3247" t="s">
        <v>855</v>
      </c>
      <c r="BA3247" t="s"/>
      <c r="BB3247" t="n">
        <v>96905</v>
      </c>
      <c r="BC3247" t="n">
        <v>53.556297782236</v>
      </c>
      <c r="BD3247" t="n">
        <v>53.556297782236</v>
      </c>
      <c r="BE3247" t="s"/>
      <c r="BF3247" t="s"/>
      <c r="BG3247" t="s"/>
      <c r="BH3247" t="s"/>
      <c r="BI3247" t="s"/>
      <c r="BJ3247" t="s"/>
      <c r="BK3247" t="s"/>
      <c r="BL3247" t="s"/>
      <c r="BM3247" t="s"/>
      <c r="BN3247" t="s"/>
      <c r="BO3247" t="s"/>
      <c r="BP3247" t="s"/>
      <c r="BQ3247" t="s"/>
      <c r="BR3247" t="s">
        <v>92</v>
      </c>
    </row>
    <row r="3248" spans="1:70">
      <c r="A3248" t="s">
        <v>70</v>
      </c>
      <c r="B3248" t="s">
        <v>71</v>
      </c>
      <c r="C3248" t="s">
        <v>72</v>
      </c>
      <c r="D3248" t="n">
        <v>2</v>
      </c>
      <c r="E3248" t="s">
        <v>854</v>
      </c>
      <c r="F3248" t="n">
        <v>-1</v>
      </c>
      <c r="G3248" t="s">
        <v>74</v>
      </c>
      <c r="H3248" t="s">
        <v>75</v>
      </c>
      <c r="I3248" t="s"/>
      <c r="J3248" t="s">
        <v>74</v>
      </c>
      <c r="K3248" t="n">
        <v>265</v>
      </c>
      <c r="L3248" t="s">
        <v>76</v>
      </c>
      <c r="M3248" t="s"/>
      <c r="N3248" t="s">
        <v>891</v>
      </c>
      <c r="O3248" t="s">
        <v>78</v>
      </c>
      <c r="P3248" t="s">
        <v>854</v>
      </c>
      <c r="Q3248" t="s"/>
      <c r="R3248" t="s">
        <v>220</v>
      </c>
      <c r="S3248" t="s">
        <v>481</v>
      </c>
      <c r="T3248" t="s">
        <v>81</v>
      </c>
      <c r="U3248" t="s">
        <v>82</v>
      </c>
      <c r="V3248" t="s">
        <v>83</v>
      </c>
      <c r="W3248" t="s">
        <v>84</v>
      </c>
      <c r="X3248" t="s"/>
      <c r="Y3248" t="s">
        <v>85</v>
      </c>
      <c r="Z3248">
        <f>HYPERLINK("https://hotel-media.eclerx.com/savepage/tk_15468536681964607_sr_273.html","info")</f>
        <v/>
      </c>
      <c r="AA3248" t="n">
        <v>-2311986</v>
      </c>
      <c r="AB3248" t="s"/>
      <c r="AC3248" t="s"/>
      <c r="AD3248" t="s">
        <v>86</v>
      </c>
      <c r="AE3248" t="s"/>
      <c r="AF3248" t="s"/>
      <c r="AG3248" t="s"/>
      <c r="AH3248" t="s"/>
      <c r="AI3248" t="s"/>
      <c r="AJ3248" t="s"/>
      <c r="AK3248" t="s">
        <v>87</v>
      </c>
      <c r="AL3248" t="s"/>
      <c r="AM3248" t="s"/>
      <c r="AN3248" t="s">
        <v>87</v>
      </c>
      <c r="AO3248" t="s"/>
      <c r="AP3248" t="n">
        <v>17</v>
      </c>
      <c r="AQ3248" t="s">
        <v>88</v>
      </c>
      <c r="AR3248" t="s">
        <v>89</v>
      </c>
      <c r="AS3248" t="s"/>
      <c r="AT3248" t="s">
        <v>90</v>
      </c>
      <c r="AU3248" t="s"/>
      <c r="AV3248" t="s"/>
      <c r="AW3248" t="s"/>
      <c r="AX3248" t="s"/>
      <c r="AY3248" t="n">
        <v>2311986</v>
      </c>
      <c r="AZ3248" t="s">
        <v>855</v>
      </c>
      <c r="BA3248" t="s"/>
      <c r="BB3248" t="n">
        <v>96905</v>
      </c>
      <c r="BC3248" t="n">
        <v>53.556297782236</v>
      </c>
      <c r="BD3248" t="n">
        <v>53.556297782236</v>
      </c>
      <c r="BE3248" t="s"/>
      <c r="BF3248" t="s"/>
      <c r="BG3248" t="s"/>
      <c r="BH3248" t="s"/>
      <c r="BI3248" t="s"/>
      <c r="BJ3248" t="s"/>
      <c r="BK3248" t="s"/>
      <c r="BL3248" t="s"/>
      <c r="BM3248" t="s"/>
      <c r="BN3248" t="s"/>
      <c r="BO3248" t="s"/>
      <c r="BP3248" t="s"/>
      <c r="BQ3248" t="s"/>
      <c r="BR3248" t="s">
        <v>92</v>
      </c>
    </row>
    <row r="3249" spans="1:70">
      <c r="A3249" t="s">
        <v>70</v>
      </c>
      <c r="B3249" t="s">
        <v>71</v>
      </c>
      <c r="C3249" t="s">
        <v>72</v>
      </c>
      <c r="D3249" t="n">
        <v>2</v>
      </c>
      <c r="E3249" t="s">
        <v>854</v>
      </c>
      <c r="F3249" t="n">
        <v>-1</v>
      </c>
      <c r="G3249" t="s">
        <v>74</v>
      </c>
      <c r="H3249" t="s">
        <v>75</v>
      </c>
      <c r="I3249" t="s"/>
      <c r="J3249" t="s">
        <v>74</v>
      </c>
      <c r="K3249" t="n">
        <v>266</v>
      </c>
      <c r="L3249" t="s">
        <v>76</v>
      </c>
      <c r="M3249" t="s"/>
      <c r="N3249" t="s">
        <v>892</v>
      </c>
      <c r="O3249" t="s">
        <v>78</v>
      </c>
      <c r="P3249" t="s">
        <v>854</v>
      </c>
      <c r="Q3249" t="s"/>
      <c r="R3249" t="s">
        <v>220</v>
      </c>
      <c r="S3249" t="s">
        <v>483</v>
      </c>
      <c r="T3249" t="s">
        <v>81</v>
      </c>
      <c r="U3249" t="s">
        <v>82</v>
      </c>
      <c r="V3249" t="s">
        <v>83</v>
      </c>
      <c r="W3249" t="s">
        <v>84</v>
      </c>
      <c r="X3249" t="s"/>
      <c r="Y3249" t="s">
        <v>85</v>
      </c>
      <c r="Z3249">
        <f>HYPERLINK("https://hotel-media.eclerx.com/savepage/tk_15468536681964607_sr_273.html","info")</f>
        <v/>
      </c>
      <c r="AA3249" t="n">
        <v>-2311986</v>
      </c>
      <c r="AB3249" t="s"/>
      <c r="AC3249" t="s"/>
      <c r="AD3249" t="s">
        <v>86</v>
      </c>
      <c r="AE3249" t="s"/>
      <c r="AF3249" t="s"/>
      <c r="AG3249" t="s"/>
      <c r="AH3249" t="s"/>
      <c r="AI3249" t="s"/>
      <c r="AJ3249" t="s"/>
      <c r="AK3249" t="s">
        <v>87</v>
      </c>
      <c r="AL3249" t="s"/>
      <c r="AM3249" t="s"/>
      <c r="AN3249" t="s">
        <v>87</v>
      </c>
      <c r="AO3249" t="s"/>
      <c r="AP3249" t="n">
        <v>17</v>
      </c>
      <c r="AQ3249" t="s">
        <v>88</v>
      </c>
      <c r="AR3249" t="s">
        <v>133</v>
      </c>
      <c r="AS3249" t="s"/>
      <c r="AT3249" t="s">
        <v>90</v>
      </c>
      <c r="AU3249" t="s"/>
      <c r="AV3249" t="s"/>
      <c r="AW3249" t="s"/>
      <c r="AX3249" t="s"/>
      <c r="AY3249" t="n">
        <v>2311986</v>
      </c>
      <c r="AZ3249" t="s">
        <v>855</v>
      </c>
      <c r="BA3249" t="s"/>
      <c r="BB3249" t="n">
        <v>96905</v>
      </c>
      <c r="BC3249" t="n">
        <v>53.556297782236</v>
      </c>
      <c r="BD3249" t="n">
        <v>53.556297782236</v>
      </c>
      <c r="BE3249" t="s"/>
      <c r="BF3249" t="s"/>
      <c r="BG3249" t="s"/>
      <c r="BH3249" t="s"/>
      <c r="BI3249" t="s"/>
      <c r="BJ3249" t="s"/>
      <c r="BK3249" t="s"/>
      <c r="BL3249" t="s"/>
      <c r="BM3249" t="s"/>
      <c r="BN3249" t="s"/>
      <c r="BO3249" t="s"/>
      <c r="BP3249" t="s"/>
      <c r="BQ3249" t="s"/>
      <c r="BR3249" t="s">
        <v>92</v>
      </c>
    </row>
    <row r="3250" spans="1:70">
      <c r="A3250" t="s">
        <v>70</v>
      </c>
      <c r="B3250" t="s">
        <v>71</v>
      </c>
      <c r="C3250" t="s">
        <v>72</v>
      </c>
      <c r="D3250" t="n">
        <v>2</v>
      </c>
      <c r="E3250" t="s">
        <v>854</v>
      </c>
      <c r="F3250" t="n">
        <v>-1</v>
      </c>
      <c r="G3250" t="s">
        <v>74</v>
      </c>
      <c r="H3250" t="s">
        <v>75</v>
      </c>
      <c r="I3250" t="s"/>
      <c r="J3250" t="s">
        <v>74</v>
      </c>
      <c r="K3250" t="n">
        <v>266</v>
      </c>
      <c r="L3250" t="s">
        <v>76</v>
      </c>
      <c r="M3250" t="s"/>
      <c r="N3250" t="s">
        <v>420</v>
      </c>
      <c r="O3250" t="s">
        <v>78</v>
      </c>
      <c r="P3250" t="s">
        <v>854</v>
      </c>
      <c r="Q3250" t="s"/>
      <c r="R3250" t="s">
        <v>220</v>
      </c>
      <c r="S3250" t="s">
        <v>483</v>
      </c>
      <c r="T3250" t="s">
        <v>81</v>
      </c>
      <c r="U3250" t="s">
        <v>82</v>
      </c>
      <c r="V3250" t="s">
        <v>83</v>
      </c>
      <c r="W3250" t="s">
        <v>84</v>
      </c>
      <c r="X3250" t="s"/>
      <c r="Y3250" t="s">
        <v>85</v>
      </c>
      <c r="Z3250">
        <f>HYPERLINK("https://hotel-media.eclerx.com/savepage/tk_15468536681964607_sr_273.html","info")</f>
        <v/>
      </c>
      <c r="AA3250" t="n">
        <v>-2311986</v>
      </c>
      <c r="AB3250" t="s"/>
      <c r="AC3250" t="s"/>
      <c r="AD3250" t="s">
        <v>86</v>
      </c>
      <c r="AE3250" t="s"/>
      <c r="AF3250" t="s"/>
      <c r="AG3250" t="s"/>
      <c r="AH3250" t="s"/>
      <c r="AI3250" t="s"/>
      <c r="AJ3250" t="s"/>
      <c r="AK3250" t="s">
        <v>87</v>
      </c>
      <c r="AL3250" t="s"/>
      <c r="AM3250" t="s"/>
      <c r="AN3250" t="s">
        <v>87</v>
      </c>
      <c r="AO3250" t="s"/>
      <c r="AP3250" t="n">
        <v>17</v>
      </c>
      <c r="AQ3250" t="s">
        <v>88</v>
      </c>
      <c r="AR3250" t="s">
        <v>121</v>
      </c>
      <c r="AS3250" t="s"/>
      <c r="AT3250" t="s">
        <v>90</v>
      </c>
      <c r="AU3250" t="s"/>
      <c r="AV3250" t="s"/>
      <c r="AW3250" t="s"/>
      <c r="AX3250" t="s"/>
      <c r="AY3250" t="n">
        <v>2311986</v>
      </c>
      <c r="AZ3250" t="s">
        <v>855</v>
      </c>
      <c r="BA3250" t="s"/>
      <c r="BB3250" t="n">
        <v>96905</v>
      </c>
      <c r="BC3250" t="n">
        <v>53.556297782236</v>
      </c>
      <c r="BD3250" t="n">
        <v>53.556297782236</v>
      </c>
      <c r="BE3250" t="s"/>
      <c r="BF3250" t="s"/>
      <c r="BG3250" t="s"/>
      <c r="BH3250" t="s"/>
      <c r="BI3250" t="s"/>
      <c r="BJ3250" t="s"/>
      <c r="BK3250" t="s"/>
      <c r="BL3250" t="s"/>
      <c r="BM3250" t="s"/>
      <c r="BN3250" t="s"/>
      <c r="BO3250" t="s"/>
      <c r="BP3250" t="s"/>
      <c r="BQ3250" t="s"/>
      <c r="BR3250" t="s">
        <v>92</v>
      </c>
    </row>
    <row r="3251" spans="1:70">
      <c r="A3251" t="s">
        <v>70</v>
      </c>
      <c r="B3251" t="s">
        <v>71</v>
      </c>
      <c r="C3251" t="s">
        <v>72</v>
      </c>
      <c r="D3251" t="n">
        <v>2</v>
      </c>
      <c r="E3251" t="s">
        <v>854</v>
      </c>
      <c r="F3251" t="n">
        <v>-1</v>
      </c>
      <c r="G3251" t="s">
        <v>74</v>
      </c>
      <c r="H3251" t="s">
        <v>75</v>
      </c>
      <c r="I3251" t="s"/>
      <c r="J3251" t="s">
        <v>74</v>
      </c>
      <c r="K3251" t="n">
        <v>270</v>
      </c>
      <c r="L3251" t="s">
        <v>76</v>
      </c>
      <c r="M3251" t="s"/>
      <c r="N3251" t="s">
        <v>891</v>
      </c>
      <c r="O3251" t="s">
        <v>78</v>
      </c>
      <c r="P3251" t="s">
        <v>854</v>
      </c>
      <c r="Q3251" t="s"/>
      <c r="R3251" t="s">
        <v>220</v>
      </c>
      <c r="S3251" t="s">
        <v>485</v>
      </c>
      <c r="T3251" t="s">
        <v>81</v>
      </c>
      <c r="U3251" t="s">
        <v>82</v>
      </c>
      <c r="V3251" t="s">
        <v>83</v>
      </c>
      <c r="W3251" t="s">
        <v>84</v>
      </c>
      <c r="X3251" t="s"/>
      <c r="Y3251" t="s">
        <v>85</v>
      </c>
      <c r="Z3251">
        <f>HYPERLINK("https://hotel-media.eclerx.com/savepage/tk_15468536681964607_sr_273.html","info")</f>
        <v/>
      </c>
      <c r="AA3251" t="n">
        <v>-2311986</v>
      </c>
      <c r="AB3251" t="s"/>
      <c r="AC3251" t="s"/>
      <c r="AD3251" t="s">
        <v>86</v>
      </c>
      <c r="AE3251" t="s"/>
      <c r="AF3251" t="s"/>
      <c r="AG3251" t="s"/>
      <c r="AH3251" t="s"/>
      <c r="AI3251" t="s"/>
      <c r="AJ3251" t="s"/>
      <c r="AK3251" t="s">
        <v>87</v>
      </c>
      <c r="AL3251" t="s"/>
      <c r="AM3251" t="s"/>
      <c r="AN3251" t="s">
        <v>87</v>
      </c>
      <c r="AO3251" t="s"/>
      <c r="AP3251" t="n">
        <v>17</v>
      </c>
      <c r="AQ3251" t="s">
        <v>88</v>
      </c>
      <c r="AR3251" t="s">
        <v>114</v>
      </c>
      <c r="AS3251" t="s"/>
      <c r="AT3251" t="s">
        <v>90</v>
      </c>
      <c r="AU3251" t="s"/>
      <c r="AV3251" t="s"/>
      <c r="AW3251" t="s"/>
      <c r="AX3251" t="s"/>
      <c r="AY3251" t="n">
        <v>2311986</v>
      </c>
      <c r="AZ3251" t="s">
        <v>855</v>
      </c>
      <c r="BA3251" t="s"/>
      <c r="BB3251" t="n">
        <v>96905</v>
      </c>
      <c r="BC3251" t="n">
        <v>53.556297782236</v>
      </c>
      <c r="BD3251" t="n">
        <v>53.556297782236</v>
      </c>
      <c r="BE3251" t="s"/>
      <c r="BF3251" t="s"/>
      <c r="BG3251" t="s"/>
      <c r="BH3251" t="s"/>
      <c r="BI3251" t="s"/>
      <c r="BJ3251" t="s"/>
      <c r="BK3251" t="s"/>
      <c r="BL3251" t="s"/>
      <c r="BM3251" t="s"/>
      <c r="BN3251" t="s"/>
      <c r="BO3251" t="s"/>
      <c r="BP3251" t="s"/>
      <c r="BQ3251" t="s"/>
      <c r="BR3251" t="s">
        <v>92</v>
      </c>
    </row>
    <row r="3252" spans="1:70">
      <c r="A3252" t="s">
        <v>70</v>
      </c>
      <c r="B3252" t="s">
        <v>71</v>
      </c>
      <c r="C3252" t="s">
        <v>72</v>
      </c>
      <c r="D3252" t="n">
        <v>2</v>
      </c>
      <c r="E3252" t="s">
        <v>854</v>
      </c>
      <c r="F3252" t="n">
        <v>-1</v>
      </c>
      <c r="G3252" t="s">
        <v>74</v>
      </c>
      <c r="H3252" t="s">
        <v>75</v>
      </c>
      <c r="I3252" t="s"/>
      <c r="J3252" t="s">
        <v>74</v>
      </c>
      <c r="K3252" t="n">
        <v>280</v>
      </c>
      <c r="L3252" t="s">
        <v>76</v>
      </c>
      <c r="M3252" t="s"/>
      <c r="N3252" t="s">
        <v>420</v>
      </c>
      <c r="O3252" t="s">
        <v>78</v>
      </c>
      <c r="P3252" t="s">
        <v>854</v>
      </c>
      <c r="Q3252" t="s"/>
      <c r="R3252" t="s">
        <v>220</v>
      </c>
      <c r="S3252" t="s">
        <v>893</v>
      </c>
      <c r="T3252" t="s">
        <v>81</v>
      </c>
      <c r="U3252" t="s">
        <v>82</v>
      </c>
      <c r="V3252" t="s">
        <v>83</v>
      </c>
      <c r="W3252" t="s">
        <v>84</v>
      </c>
      <c r="X3252" t="s"/>
      <c r="Y3252" t="s">
        <v>85</v>
      </c>
      <c r="Z3252">
        <f>HYPERLINK("https://hotel-media.eclerx.com/savepage/tk_15468536681964607_sr_273.html","info")</f>
        <v/>
      </c>
      <c r="AA3252" t="n">
        <v>-2311986</v>
      </c>
      <c r="AB3252" t="s"/>
      <c r="AC3252" t="s"/>
      <c r="AD3252" t="s">
        <v>86</v>
      </c>
      <c r="AE3252" t="s"/>
      <c r="AF3252" t="s"/>
      <c r="AG3252" t="s"/>
      <c r="AH3252" t="s"/>
      <c r="AI3252" t="s"/>
      <c r="AJ3252" t="s"/>
      <c r="AK3252" t="s">
        <v>87</v>
      </c>
      <c r="AL3252" t="s"/>
      <c r="AM3252" t="s"/>
      <c r="AN3252" t="s">
        <v>87</v>
      </c>
      <c r="AO3252" t="s"/>
      <c r="AP3252" t="n">
        <v>17</v>
      </c>
      <c r="AQ3252" t="s">
        <v>88</v>
      </c>
      <c r="AR3252" t="s">
        <v>121</v>
      </c>
      <c r="AS3252" t="s"/>
      <c r="AT3252" t="s">
        <v>90</v>
      </c>
      <c r="AU3252" t="s"/>
      <c r="AV3252" t="s"/>
      <c r="AW3252" t="s"/>
      <c r="AX3252" t="s"/>
      <c r="AY3252" t="n">
        <v>2311986</v>
      </c>
      <c r="AZ3252" t="s">
        <v>855</v>
      </c>
      <c r="BA3252" t="s"/>
      <c r="BB3252" t="n">
        <v>96905</v>
      </c>
      <c r="BC3252" t="n">
        <v>53.556297782236</v>
      </c>
      <c r="BD3252" t="n">
        <v>53.556297782236</v>
      </c>
      <c r="BE3252" t="s"/>
      <c r="BF3252" t="s"/>
      <c r="BG3252" t="s"/>
      <c r="BH3252" t="s"/>
      <c r="BI3252" t="s"/>
      <c r="BJ3252" t="s"/>
      <c r="BK3252" t="s"/>
      <c r="BL3252" t="s"/>
      <c r="BM3252" t="s"/>
      <c r="BN3252" t="s"/>
      <c r="BO3252" t="s"/>
      <c r="BP3252" t="s"/>
      <c r="BQ3252" t="s"/>
      <c r="BR3252" t="s">
        <v>92</v>
      </c>
    </row>
    <row r="3253" spans="1:70">
      <c r="A3253" t="s">
        <v>70</v>
      </c>
      <c r="B3253" t="s">
        <v>71</v>
      </c>
      <c r="C3253" t="s">
        <v>72</v>
      </c>
      <c r="D3253" t="n">
        <v>2</v>
      </c>
      <c r="E3253" t="s">
        <v>854</v>
      </c>
      <c r="F3253" t="n">
        <v>-1</v>
      </c>
      <c r="G3253" t="s">
        <v>74</v>
      </c>
      <c r="H3253" t="s">
        <v>75</v>
      </c>
      <c r="I3253" t="s"/>
      <c r="J3253" t="s">
        <v>74</v>
      </c>
      <c r="K3253" t="n">
        <v>302</v>
      </c>
      <c r="L3253" t="s">
        <v>76</v>
      </c>
      <c r="M3253" t="s"/>
      <c r="N3253" t="s">
        <v>894</v>
      </c>
      <c r="O3253" t="s">
        <v>78</v>
      </c>
      <c r="P3253" t="s">
        <v>854</v>
      </c>
      <c r="Q3253" t="s"/>
      <c r="R3253" t="s">
        <v>220</v>
      </c>
      <c r="S3253" t="s">
        <v>895</v>
      </c>
      <c r="T3253" t="s">
        <v>81</v>
      </c>
      <c r="U3253" t="s">
        <v>82</v>
      </c>
      <c r="V3253" t="s">
        <v>83</v>
      </c>
      <c r="W3253" t="s">
        <v>880</v>
      </c>
      <c r="X3253" t="s"/>
      <c r="Y3253" t="s">
        <v>85</v>
      </c>
      <c r="Z3253">
        <f>HYPERLINK("https://hotel-media.eclerx.com/savepage/tk_15468536681964607_sr_273.html","info")</f>
        <v/>
      </c>
      <c r="AA3253" t="n">
        <v>-2311986</v>
      </c>
      <c r="AB3253" t="s"/>
      <c r="AC3253" t="s"/>
      <c r="AD3253" t="s">
        <v>86</v>
      </c>
      <c r="AE3253" t="s"/>
      <c r="AF3253" t="s"/>
      <c r="AG3253" t="s"/>
      <c r="AH3253" t="s"/>
      <c r="AI3253" t="s"/>
      <c r="AJ3253" t="s"/>
      <c r="AK3253" t="s">
        <v>87</v>
      </c>
      <c r="AL3253" t="s"/>
      <c r="AM3253" t="s"/>
      <c r="AN3253" t="s">
        <v>87</v>
      </c>
      <c r="AO3253" t="s"/>
      <c r="AP3253" t="n">
        <v>17</v>
      </c>
      <c r="AQ3253" t="s">
        <v>88</v>
      </c>
      <c r="AR3253" t="s">
        <v>133</v>
      </c>
      <c r="AS3253" t="s"/>
      <c r="AT3253" t="s">
        <v>90</v>
      </c>
      <c r="AU3253" t="s"/>
      <c r="AV3253" t="s"/>
      <c r="AW3253" t="s"/>
      <c r="AX3253" t="s"/>
      <c r="AY3253" t="n">
        <v>2311986</v>
      </c>
      <c r="AZ3253" t="s">
        <v>855</v>
      </c>
      <c r="BA3253" t="s"/>
      <c r="BB3253" t="n">
        <v>96905</v>
      </c>
      <c r="BC3253" t="n">
        <v>53.556297782236</v>
      </c>
      <c r="BD3253" t="n">
        <v>53.556297782236</v>
      </c>
      <c r="BE3253" t="s"/>
      <c r="BF3253" t="s"/>
      <c r="BG3253" t="s"/>
      <c r="BH3253" t="s"/>
      <c r="BI3253" t="s"/>
      <c r="BJ3253" t="s"/>
      <c r="BK3253" t="s"/>
      <c r="BL3253" t="s"/>
      <c r="BM3253" t="s"/>
      <c r="BN3253" t="s"/>
      <c r="BO3253" t="s"/>
      <c r="BP3253" t="s"/>
      <c r="BQ3253" t="s"/>
      <c r="BR3253" t="s">
        <v>92</v>
      </c>
    </row>
    <row r="3254" spans="1:70">
      <c r="A3254" t="s">
        <v>70</v>
      </c>
      <c r="B3254" t="s">
        <v>71</v>
      </c>
      <c r="C3254" t="s">
        <v>72</v>
      </c>
      <c r="D3254" t="n">
        <v>2</v>
      </c>
      <c r="E3254" t="s">
        <v>896</v>
      </c>
      <c r="F3254" t="n">
        <v>-1</v>
      </c>
      <c r="G3254" t="s">
        <v>74</v>
      </c>
      <c r="H3254" t="s">
        <v>75</v>
      </c>
      <c r="I3254" t="s"/>
      <c r="J3254" t="s">
        <v>74</v>
      </c>
      <c r="K3254" t="n">
        <v>56</v>
      </c>
      <c r="L3254" t="s">
        <v>76</v>
      </c>
      <c r="M3254" t="s"/>
      <c r="N3254" t="s">
        <v>897</v>
      </c>
      <c r="O3254" t="s">
        <v>78</v>
      </c>
      <c r="P3254" t="s">
        <v>896</v>
      </c>
      <c r="Q3254" t="s"/>
      <c r="R3254" t="s">
        <v>95</v>
      </c>
      <c r="S3254" t="s">
        <v>790</v>
      </c>
      <c r="T3254" t="s">
        <v>81</v>
      </c>
      <c r="U3254" t="s">
        <v>82</v>
      </c>
      <c r="V3254" t="s">
        <v>83</v>
      </c>
      <c r="W3254" t="s">
        <v>84</v>
      </c>
      <c r="X3254" t="s"/>
      <c r="Y3254" t="s">
        <v>85</v>
      </c>
      <c r="Z3254">
        <f>HYPERLINK("https://hotel-media.eclerx.com/savepage/tk_15468538876700249_sr_273.html","info")</f>
        <v/>
      </c>
      <c r="AA3254" t="n">
        <v>-2311954</v>
      </c>
      <c r="AB3254" t="s"/>
      <c r="AC3254" t="s"/>
      <c r="AD3254" t="s">
        <v>86</v>
      </c>
      <c r="AE3254" t="s"/>
      <c r="AF3254" t="s"/>
      <c r="AG3254" t="s"/>
      <c r="AH3254" t="s"/>
      <c r="AI3254" t="s"/>
      <c r="AJ3254" t="s"/>
      <c r="AK3254" t="s">
        <v>87</v>
      </c>
      <c r="AL3254" t="s"/>
      <c r="AM3254" t="s"/>
      <c r="AN3254" t="s">
        <v>87</v>
      </c>
      <c r="AO3254" t="s"/>
      <c r="AP3254" t="n">
        <v>116</v>
      </c>
      <c r="AQ3254" t="s">
        <v>88</v>
      </c>
      <c r="AR3254" t="s">
        <v>89</v>
      </c>
      <c r="AS3254" t="s"/>
      <c r="AT3254" t="s">
        <v>90</v>
      </c>
      <c r="AU3254" t="s"/>
      <c r="AV3254" t="s"/>
      <c r="AW3254" t="s"/>
      <c r="AX3254" t="s"/>
      <c r="AY3254" t="n">
        <v>2311954</v>
      </c>
      <c r="AZ3254" t="s">
        <v>898</v>
      </c>
      <c r="BA3254" t="s"/>
      <c r="BB3254" t="n">
        <v>26483</v>
      </c>
      <c r="BC3254" t="n">
        <v>53.550494513887</v>
      </c>
      <c r="BD3254" t="n">
        <v>53.550494513887</v>
      </c>
      <c r="BE3254" t="s"/>
      <c r="BF3254" t="s"/>
      <c r="BG3254" t="s"/>
      <c r="BH3254" t="s"/>
      <c r="BI3254" t="s"/>
      <c r="BJ3254" t="s"/>
      <c r="BK3254" t="s"/>
      <c r="BL3254" t="s"/>
      <c r="BM3254" t="s"/>
      <c r="BN3254" t="s"/>
      <c r="BO3254" t="s"/>
      <c r="BP3254" t="s"/>
      <c r="BQ3254" t="s"/>
      <c r="BR3254" t="s">
        <v>92</v>
      </c>
    </row>
    <row r="3255" spans="1:70">
      <c r="A3255" t="s">
        <v>70</v>
      </c>
      <c r="B3255" t="s">
        <v>71</v>
      </c>
      <c r="C3255" t="s">
        <v>72</v>
      </c>
      <c r="D3255" t="n">
        <v>2</v>
      </c>
      <c r="E3255" t="s">
        <v>896</v>
      </c>
      <c r="F3255" t="n">
        <v>-1</v>
      </c>
      <c r="G3255" t="s">
        <v>74</v>
      </c>
      <c r="H3255" t="s">
        <v>75</v>
      </c>
      <c r="I3255" t="s"/>
      <c r="J3255" t="s">
        <v>74</v>
      </c>
      <c r="K3255" t="n">
        <v>61</v>
      </c>
      <c r="L3255" t="s">
        <v>76</v>
      </c>
      <c r="M3255" t="s"/>
      <c r="N3255" t="s">
        <v>674</v>
      </c>
      <c r="O3255" t="s">
        <v>78</v>
      </c>
      <c r="P3255" t="s">
        <v>896</v>
      </c>
      <c r="Q3255" t="s"/>
      <c r="R3255" t="s">
        <v>95</v>
      </c>
      <c r="S3255" t="s">
        <v>336</v>
      </c>
      <c r="T3255" t="s">
        <v>81</v>
      </c>
      <c r="U3255" t="s">
        <v>82</v>
      </c>
      <c r="V3255" t="s">
        <v>83</v>
      </c>
      <c r="W3255" t="s">
        <v>84</v>
      </c>
      <c r="X3255" t="s"/>
      <c r="Y3255" t="s">
        <v>85</v>
      </c>
      <c r="Z3255">
        <f>HYPERLINK("https://hotel-media.eclerx.com/savepage/tk_15468538876700249_sr_273.html","info")</f>
        <v/>
      </c>
      <c r="AA3255" t="n">
        <v>-2311954</v>
      </c>
      <c r="AB3255" t="s"/>
      <c r="AC3255" t="s"/>
      <c r="AD3255" t="s">
        <v>86</v>
      </c>
      <c r="AE3255" t="s"/>
      <c r="AF3255" t="s"/>
      <c r="AG3255" t="s"/>
      <c r="AH3255" t="s"/>
      <c r="AI3255" t="s"/>
      <c r="AJ3255" t="s"/>
      <c r="AK3255" t="s">
        <v>87</v>
      </c>
      <c r="AL3255" t="s"/>
      <c r="AM3255" t="s"/>
      <c r="AN3255" t="s">
        <v>87</v>
      </c>
      <c r="AO3255" t="s"/>
      <c r="AP3255" t="n">
        <v>116</v>
      </c>
      <c r="AQ3255" t="s">
        <v>88</v>
      </c>
      <c r="AR3255" t="s">
        <v>89</v>
      </c>
      <c r="AS3255" t="s"/>
      <c r="AT3255" t="s">
        <v>90</v>
      </c>
      <c r="AU3255" t="s"/>
      <c r="AV3255" t="s"/>
      <c r="AW3255" t="s"/>
      <c r="AX3255" t="s"/>
      <c r="AY3255" t="n">
        <v>2311954</v>
      </c>
      <c r="AZ3255" t="s">
        <v>898</v>
      </c>
      <c r="BA3255" t="s"/>
      <c r="BB3255" t="n">
        <v>26483</v>
      </c>
      <c r="BC3255" t="n">
        <v>53.550494513887</v>
      </c>
      <c r="BD3255" t="n">
        <v>53.550494513887</v>
      </c>
      <c r="BE3255" t="s"/>
      <c r="BF3255" t="s"/>
      <c r="BG3255" t="s"/>
      <c r="BH3255" t="s"/>
      <c r="BI3255" t="s"/>
      <c r="BJ3255" t="s"/>
      <c r="BK3255" t="s"/>
      <c r="BL3255" t="s"/>
      <c r="BM3255" t="s"/>
      <c r="BN3255" t="s"/>
      <c r="BO3255" t="s"/>
      <c r="BP3255" t="s"/>
      <c r="BQ3255" t="s"/>
      <c r="BR3255" t="s">
        <v>92</v>
      </c>
    </row>
    <row r="3256" spans="1:70">
      <c r="A3256" t="s">
        <v>70</v>
      </c>
      <c r="B3256" t="s">
        <v>71</v>
      </c>
      <c r="C3256" t="s">
        <v>72</v>
      </c>
      <c r="D3256" t="n">
        <v>2</v>
      </c>
      <c r="E3256" t="s">
        <v>896</v>
      </c>
      <c r="F3256" t="n">
        <v>-1</v>
      </c>
      <c r="G3256" t="s">
        <v>74</v>
      </c>
      <c r="H3256" t="s">
        <v>75</v>
      </c>
      <c r="I3256" t="s"/>
      <c r="J3256" t="s">
        <v>74</v>
      </c>
      <c r="K3256" t="n">
        <v>77</v>
      </c>
      <c r="L3256" t="s">
        <v>76</v>
      </c>
      <c r="M3256" t="s"/>
      <c r="N3256" t="s">
        <v>134</v>
      </c>
      <c r="O3256" t="s">
        <v>78</v>
      </c>
      <c r="P3256" t="s">
        <v>896</v>
      </c>
      <c r="Q3256" t="s"/>
      <c r="R3256" t="s">
        <v>95</v>
      </c>
      <c r="S3256" t="s">
        <v>116</v>
      </c>
      <c r="T3256" t="s">
        <v>81</v>
      </c>
      <c r="U3256" t="s">
        <v>82</v>
      </c>
      <c r="V3256" t="s">
        <v>83</v>
      </c>
      <c r="W3256" t="s">
        <v>84</v>
      </c>
      <c r="X3256" t="s"/>
      <c r="Y3256" t="s">
        <v>85</v>
      </c>
      <c r="Z3256">
        <f>HYPERLINK("https://hotel-media.eclerx.com/savepage/tk_15468538876700249_sr_273.html","info")</f>
        <v/>
      </c>
      <c r="AA3256" t="n">
        <v>-2311954</v>
      </c>
      <c r="AB3256" t="s"/>
      <c r="AC3256" t="s"/>
      <c r="AD3256" t="s">
        <v>86</v>
      </c>
      <c r="AE3256" t="s"/>
      <c r="AF3256" t="s"/>
      <c r="AG3256" t="s"/>
      <c r="AH3256" t="s"/>
      <c r="AI3256" t="s"/>
      <c r="AJ3256" t="s"/>
      <c r="AK3256" t="s">
        <v>87</v>
      </c>
      <c r="AL3256" t="s"/>
      <c r="AM3256" t="s"/>
      <c r="AN3256" t="s">
        <v>87</v>
      </c>
      <c r="AO3256" t="s"/>
      <c r="AP3256" t="n">
        <v>116</v>
      </c>
      <c r="AQ3256" t="s">
        <v>88</v>
      </c>
      <c r="AR3256" t="s">
        <v>133</v>
      </c>
      <c r="AS3256" t="s"/>
      <c r="AT3256" t="s">
        <v>90</v>
      </c>
      <c r="AU3256" t="s"/>
      <c r="AV3256" t="s"/>
      <c r="AW3256" t="s"/>
      <c r="AX3256" t="s"/>
      <c r="AY3256" t="n">
        <v>2311954</v>
      </c>
      <c r="AZ3256" t="s">
        <v>898</v>
      </c>
      <c r="BA3256" t="s"/>
      <c r="BB3256" t="n">
        <v>26483</v>
      </c>
      <c r="BC3256" t="n">
        <v>53.550494513887</v>
      </c>
      <c r="BD3256" t="n">
        <v>53.550494513887</v>
      </c>
      <c r="BE3256" t="s"/>
      <c r="BF3256" t="s"/>
      <c r="BG3256" t="s"/>
      <c r="BH3256" t="s"/>
      <c r="BI3256" t="s"/>
      <c r="BJ3256" t="s"/>
      <c r="BK3256" t="s"/>
      <c r="BL3256" t="s"/>
      <c r="BM3256" t="s"/>
      <c r="BN3256" t="s"/>
      <c r="BO3256" t="s"/>
      <c r="BP3256" t="s"/>
      <c r="BQ3256" t="s"/>
      <c r="BR3256" t="s">
        <v>92</v>
      </c>
    </row>
    <row r="3257" spans="1:70">
      <c r="A3257" t="s">
        <v>70</v>
      </c>
      <c r="B3257" t="s">
        <v>71</v>
      </c>
      <c r="C3257" t="s">
        <v>72</v>
      </c>
      <c r="D3257" t="n">
        <v>2</v>
      </c>
      <c r="E3257" t="s">
        <v>896</v>
      </c>
      <c r="F3257" t="n">
        <v>-1</v>
      </c>
      <c r="G3257" t="s">
        <v>74</v>
      </c>
      <c r="H3257" t="s">
        <v>75</v>
      </c>
      <c r="I3257" t="s"/>
      <c r="J3257" t="s">
        <v>74</v>
      </c>
      <c r="K3257" t="n">
        <v>79</v>
      </c>
      <c r="L3257" t="s">
        <v>76</v>
      </c>
      <c r="M3257" t="s"/>
      <c r="N3257" t="s">
        <v>348</v>
      </c>
      <c r="O3257" t="s">
        <v>78</v>
      </c>
      <c r="P3257" t="s">
        <v>896</v>
      </c>
      <c r="Q3257" t="s"/>
      <c r="R3257" t="s">
        <v>95</v>
      </c>
      <c r="S3257" t="s">
        <v>345</v>
      </c>
      <c r="T3257" t="s">
        <v>81</v>
      </c>
      <c r="U3257" t="s">
        <v>82</v>
      </c>
      <c r="V3257" t="s">
        <v>83</v>
      </c>
      <c r="W3257" t="s">
        <v>84</v>
      </c>
      <c r="X3257" t="s"/>
      <c r="Y3257" t="s">
        <v>85</v>
      </c>
      <c r="Z3257">
        <f>HYPERLINK("https://hotel-media.eclerx.com/savepage/tk_15468538876700249_sr_273.html","info")</f>
        <v/>
      </c>
      <c r="AA3257" t="n">
        <v>-2311954</v>
      </c>
      <c r="AB3257" t="s"/>
      <c r="AC3257" t="s"/>
      <c r="AD3257" t="s">
        <v>86</v>
      </c>
      <c r="AE3257" t="s"/>
      <c r="AF3257" t="s"/>
      <c r="AG3257" t="s"/>
      <c r="AH3257" t="s"/>
      <c r="AI3257" t="s"/>
      <c r="AJ3257" t="s"/>
      <c r="AK3257" t="s">
        <v>87</v>
      </c>
      <c r="AL3257" t="s"/>
      <c r="AM3257" t="s"/>
      <c r="AN3257" t="s">
        <v>87</v>
      </c>
      <c r="AO3257" t="s"/>
      <c r="AP3257" t="n">
        <v>116</v>
      </c>
      <c r="AQ3257" t="s">
        <v>88</v>
      </c>
      <c r="AR3257" t="s">
        <v>123</v>
      </c>
      <c r="AS3257" t="s"/>
      <c r="AT3257" t="s">
        <v>90</v>
      </c>
      <c r="AU3257" t="s"/>
      <c r="AV3257" t="s"/>
      <c r="AW3257" t="s"/>
      <c r="AX3257" t="s"/>
      <c r="AY3257" t="n">
        <v>2311954</v>
      </c>
      <c r="AZ3257" t="s">
        <v>898</v>
      </c>
      <c r="BA3257" t="s"/>
      <c r="BB3257" t="n">
        <v>26483</v>
      </c>
      <c r="BC3257" t="n">
        <v>53.550494513887</v>
      </c>
      <c r="BD3257" t="n">
        <v>53.550494513887</v>
      </c>
      <c r="BE3257" t="s"/>
      <c r="BF3257" t="s"/>
      <c r="BG3257" t="s"/>
      <c r="BH3257" t="s"/>
      <c r="BI3257" t="s"/>
      <c r="BJ3257" t="s"/>
      <c r="BK3257" t="s"/>
      <c r="BL3257" t="s"/>
      <c r="BM3257" t="s"/>
      <c r="BN3257" t="s"/>
      <c r="BO3257" t="s"/>
      <c r="BP3257" t="s"/>
      <c r="BQ3257" t="s"/>
      <c r="BR3257" t="s">
        <v>92</v>
      </c>
    </row>
    <row r="3258" spans="1:70">
      <c r="A3258" t="s">
        <v>70</v>
      </c>
      <c r="B3258" t="s">
        <v>71</v>
      </c>
      <c r="C3258" t="s">
        <v>72</v>
      </c>
      <c r="D3258" t="n">
        <v>2</v>
      </c>
      <c r="E3258" t="s">
        <v>896</v>
      </c>
      <c r="F3258" t="n">
        <v>-1</v>
      </c>
      <c r="G3258" t="s">
        <v>74</v>
      </c>
      <c r="H3258" t="s">
        <v>75</v>
      </c>
      <c r="I3258" t="s"/>
      <c r="J3258" t="s">
        <v>74</v>
      </c>
      <c r="K3258" t="n">
        <v>87</v>
      </c>
      <c r="L3258" t="s">
        <v>76</v>
      </c>
      <c r="M3258" t="s"/>
      <c r="N3258" t="s">
        <v>899</v>
      </c>
      <c r="O3258" t="s">
        <v>78</v>
      </c>
      <c r="P3258" t="s">
        <v>896</v>
      </c>
      <c r="Q3258" t="s"/>
      <c r="R3258" t="s">
        <v>95</v>
      </c>
      <c r="S3258" t="s">
        <v>199</v>
      </c>
      <c r="T3258" t="s">
        <v>81</v>
      </c>
      <c r="U3258" t="s">
        <v>82</v>
      </c>
      <c r="V3258" t="s">
        <v>83</v>
      </c>
      <c r="W3258" t="s">
        <v>84</v>
      </c>
      <c r="X3258" t="s"/>
      <c r="Y3258" t="s">
        <v>85</v>
      </c>
      <c r="Z3258">
        <f>HYPERLINK("https://hotel-media.eclerx.com/savepage/tk_15468538876700249_sr_273.html","info")</f>
        <v/>
      </c>
      <c r="AA3258" t="n">
        <v>-2311954</v>
      </c>
      <c r="AB3258" t="s"/>
      <c r="AC3258" t="s"/>
      <c r="AD3258" t="s">
        <v>86</v>
      </c>
      <c r="AE3258" t="s"/>
      <c r="AF3258" t="s"/>
      <c r="AG3258" t="s"/>
      <c r="AH3258" t="s"/>
      <c r="AI3258" t="s"/>
      <c r="AJ3258" t="s"/>
      <c r="AK3258" t="s">
        <v>87</v>
      </c>
      <c r="AL3258" t="s"/>
      <c r="AM3258" t="s"/>
      <c r="AN3258" t="s">
        <v>87</v>
      </c>
      <c r="AO3258" t="s"/>
      <c r="AP3258" t="n">
        <v>116</v>
      </c>
      <c r="AQ3258" t="s">
        <v>88</v>
      </c>
      <c r="AR3258" t="s">
        <v>89</v>
      </c>
      <c r="AS3258" t="s"/>
      <c r="AT3258" t="s">
        <v>90</v>
      </c>
      <c r="AU3258" t="s"/>
      <c r="AV3258" t="s"/>
      <c r="AW3258" t="s"/>
      <c r="AX3258" t="s"/>
      <c r="AY3258" t="n">
        <v>2311954</v>
      </c>
      <c r="AZ3258" t="s">
        <v>898</v>
      </c>
      <c r="BA3258" t="s"/>
      <c r="BB3258" t="n">
        <v>26483</v>
      </c>
      <c r="BC3258" t="n">
        <v>53.550494513887</v>
      </c>
      <c r="BD3258" t="n">
        <v>53.550494513887</v>
      </c>
      <c r="BE3258" t="s"/>
      <c r="BF3258" t="s"/>
      <c r="BG3258" t="s"/>
      <c r="BH3258" t="s"/>
      <c r="BI3258" t="s"/>
      <c r="BJ3258" t="s"/>
      <c r="BK3258" t="s"/>
      <c r="BL3258" t="s"/>
      <c r="BM3258" t="s"/>
      <c r="BN3258" t="s"/>
      <c r="BO3258" t="s"/>
      <c r="BP3258" t="s"/>
      <c r="BQ3258" t="s"/>
      <c r="BR3258" t="s">
        <v>92</v>
      </c>
    </row>
    <row r="3259" spans="1:70">
      <c r="A3259" t="s">
        <v>70</v>
      </c>
      <c r="B3259" t="s">
        <v>71</v>
      </c>
      <c r="C3259" t="s">
        <v>72</v>
      </c>
      <c r="D3259" t="n">
        <v>2</v>
      </c>
      <c r="E3259" t="s">
        <v>896</v>
      </c>
      <c r="F3259" t="n">
        <v>-1</v>
      </c>
      <c r="G3259" t="s">
        <v>74</v>
      </c>
      <c r="H3259" t="s">
        <v>75</v>
      </c>
      <c r="I3259" t="s"/>
      <c r="J3259" t="s">
        <v>74</v>
      </c>
      <c r="K3259" t="n">
        <v>92</v>
      </c>
      <c r="L3259" t="s">
        <v>76</v>
      </c>
      <c r="M3259" t="s"/>
      <c r="N3259" t="s">
        <v>900</v>
      </c>
      <c r="O3259" t="s">
        <v>78</v>
      </c>
      <c r="P3259" t="s">
        <v>896</v>
      </c>
      <c r="Q3259" t="s"/>
      <c r="R3259" t="s">
        <v>95</v>
      </c>
      <c r="S3259" t="s">
        <v>136</v>
      </c>
      <c r="T3259" t="s">
        <v>81</v>
      </c>
      <c r="U3259" t="s">
        <v>82</v>
      </c>
      <c r="V3259" t="s">
        <v>83</v>
      </c>
      <c r="W3259" t="s">
        <v>84</v>
      </c>
      <c r="X3259" t="s"/>
      <c r="Y3259" t="s">
        <v>85</v>
      </c>
      <c r="Z3259">
        <f>HYPERLINK("https://hotel-media.eclerx.com/savepage/tk_15468538876700249_sr_273.html","info")</f>
        <v/>
      </c>
      <c r="AA3259" t="n">
        <v>-2311954</v>
      </c>
      <c r="AB3259" t="s"/>
      <c r="AC3259" t="s"/>
      <c r="AD3259" t="s">
        <v>86</v>
      </c>
      <c r="AE3259" t="s"/>
      <c r="AF3259" t="s"/>
      <c r="AG3259" t="s"/>
      <c r="AH3259" t="s"/>
      <c r="AI3259" t="s"/>
      <c r="AJ3259" t="s"/>
      <c r="AK3259" t="s">
        <v>87</v>
      </c>
      <c r="AL3259" t="s"/>
      <c r="AM3259" t="s"/>
      <c r="AN3259" t="s">
        <v>87</v>
      </c>
      <c r="AO3259" t="s"/>
      <c r="AP3259" t="n">
        <v>116</v>
      </c>
      <c r="AQ3259" t="s">
        <v>88</v>
      </c>
      <c r="AR3259" t="s">
        <v>89</v>
      </c>
      <c r="AS3259" t="s"/>
      <c r="AT3259" t="s">
        <v>90</v>
      </c>
      <c r="AU3259" t="s"/>
      <c r="AV3259" t="s"/>
      <c r="AW3259" t="s"/>
      <c r="AX3259" t="s"/>
      <c r="AY3259" t="n">
        <v>2311954</v>
      </c>
      <c r="AZ3259" t="s">
        <v>898</v>
      </c>
      <c r="BA3259" t="s"/>
      <c r="BB3259" t="n">
        <v>26483</v>
      </c>
      <c r="BC3259" t="n">
        <v>53.550494513887</v>
      </c>
      <c r="BD3259" t="n">
        <v>53.550494513887</v>
      </c>
      <c r="BE3259" t="s"/>
      <c r="BF3259" t="s"/>
      <c r="BG3259" t="s"/>
      <c r="BH3259" t="s"/>
      <c r="BI3259" t="s"/>
      <c r="BJ3259" t="s"/>
      <c r="BK3259" t="s"/>
      <c r="BL3259" t="s"/>
      <c r="BM3259" t="s"/>
      <c r="BN3259" t="s"/>
      <c r="BO3259" t="s"/>
      <c r="BP3259" t="s"/>
      <c r="BQ3259" t="s"/>
      <c r="BR3259" t="s">
        <v>92</v>
      </c>
    </row>
    <row r="3260" spans="1:70">
      <c r="A3260" t="s">
        <v>70</v>
      </c>
      <c r="B3260" t="s">
        <v>71</v>
      </c>
      <c r="C3260" t="s">
        <v>72</v>
      </c>
      <c r="D3260" t="n">
        <v>2</v>
      </c>
      <c r="E3260" t="s">
        <v>896</v>
      </c>
      <c r="F3260" t="n">
        <v>-1</v>
      </c>
      <c r="G3260" t="s">
        <v>74</v>
      </c>
      <c r="H3260" t="s">
        <v>75</v>
      </c>
      <c r="I3260" t="s"/>
      <c r="J3260" t="s">
        <v>74</v>
      </c>
      <c r="K3260" t="n">
        <v>102</v>
      </c>
      <c r="L3260" t="s">
        <v>76</v>
      </c>
      <c r="M3260" t="s"/>
      <c r="N3260" t="s">
        <v>901</v>
      </c>
      <c r="O3260" t="s">
        <v>78</v>
      </c>
      <c r="P3260" t="s">
        <v>896</v>
      </c>
      <c r="Q3260" t="s"/>
      <c r="R3260" t="s">
        <v>95</v>
      </c>
      <c r="S3260" t="s">
        <v>145</v>
      </c>
      <c r="T3260" t="s">
        <v>81</v>
      </c>
      <c r="U3260" t="s">
        <v>82</v>
      </c>
      <c r="V3260" t="s">
        <v>83</v>
      </c>
      <c r="W3260" t="s">
        <v>84</v>
      </c>
      <c r="X3260" t="s"/>
      <c r="Y3260" t="s">
        <v>85</v>
      </c>
      <c r="Z3260">
        <f>HYPERLINK("https://hotel-media.eclerx.com/savepage/tk_15468538876700249_sr_273.html","info")</f>
        <v/>
      </c>
      <c r="AA3260" t="n">
        <v>-2311954</v>
      </c>
      <c r="AB3260" t="s"/>
      <c r="AC3260" t="s"/>
      <c r="AD3260" t="s">
        <v>86</v>
      </c>
      <c r="AE3260" t="s"/>
      <c r="AF3260" t="s"/>
      <c r="AG3260" t="s"/>
      <c r="AH3260" t="s"/>
      <c r="AI3260" t="s"/>
      <c r="AJ3260" t="s"/>
      <c r="AK3260" t="s">
        <v>87</v>
      </c>
      <c r="AL3260" t="s"/>
      <c r="AM3260" t="s"/>
      <c r="AN3260" t="s">
        <v>87</v>
      </c>
      <c r="AO3260" t="s"/>
      <c r="AP3260" t="n">
        <v>116</v>
      </c>
      <c r="AQ3260" t="s">
        <v>88</v>
      </c>
      <c r="AR3260" t="s">
        <v>89</v>
      </c>
      <c r="AS3260" t="s"/>
      <c r="AT3260" t="s">
        <v>90</v>
      </c>
      <c r="AU3260" t="s"/>
      <c r="AV3260" t="s"/>
      <c r="AW3260" t="s"/>
      <c r="AX3260" t="s"/>
      <c r="AY3260" t="n">
        <v>2311954</v>
      </c>
      <c r="AZ3260" t="s">
        <v>898</v>
      </c>
      <c r="BA3260" t="s"/>
      <c r="BB3260" t="n">
        <v>26483</v>
      </c>
      <c r="BC3260" t="n">
        <v>53.550494513887</v>
      </c>
      <c r="BD3260" t="n">
        <v>53.550494513887</v>
      </c>
      <c r="BE3260" t="s"/>
      <c r="BF3260" t="s"/>
      <c r="BG3260" t="s"/>
      <c r="BH3260" t="s"/>
      <c r="BI3260" t="s"/>
      <c r="BJ3260" t="s"/>
      <c r="BK3260" t="s"/>
      <c r="BL3260" t="s"/>
      <c r="BM3260" t="s"/>
      <c r="BN3260" t="s"/>
      <c r="BO3260" t="s"/>
      <c r="BP3260" t="s"/>
      <c r="BQ3260" t="s"/>
      <c r="BR3260" t="s">
        <v>92</v>
      </c>
    </row>
    <row r="3261" spans="1:70">
      <c r="A3261" t="s">
        <v>70</v>
      </c>
      <c r="B3261" t="s">
        <v>71</v>
      </c>
      <c r="C3261" t="s">
        <v>72</v>
      </c>
      <c r="D3261" t="n">
        <v>2</v>
      </c>
      <c r="E3261" t="s">
        <v>902</v>
      </c>
      <c r="F3261" t="n">
        <v>-1</v>
      </c>
      <c r="G3261" t="s">
        <v>74</v>
      </c>
      <c r="H3261" t="s">
        <v>75</v>
      </c>
      <c r="I3261" t="s"/>
      <c r="J3261" t="s">
        <v>74</v>
      </c>
      <c r="K3261" t="n">
        <v>105</v>
      </c>
      <c r="L3261" t="s">
        <v>76</v>
      </c>
      <c r="M3261" t="s"/>
      <c r="N3261" t="s">
        <v>903</v>
      </c>
      <c r="O3261" t="s">
        <v>78</v>
      </c>
      <c r="P3261" t="s">
        <v>902</v>
      </c>
      <c r="Q3261" t="s"/>
      <c r="R3261" t="s">
        <v>220</v>
      </c>
      <c r="S3261" t="s">
        <v>387</v>
      </c>
      <c r="T3261" t="s">
        <v>81</v>
      </c>
      <c r="U3261" t="s">
        <v>82</v>
      </c>
      <c r="V3261" t="s">
        <v>83</v>
      </c>
      <c r="W3261" t="s">
        <v>84</v>
      </c>
      <c r="X3261" t="s"/>
      <c r="Y3261" t="s">
        <v>85</v>
      </c>
      <c r="Z3261">
        <f>HYPERLINK("https://hotel-media.eclerx.com/savepage/tk_15468538607721016_sr_273.html","info")</f>
        <v/>
      </c>
      <c r="AA3261" t="n">
        <v>-8174207</v>
      </c>
      <c r="AB3261" t="s"/>
      <c r="AC3261" t="s"/>
      <c r="AD3261" t="s">
        <v>86</v>
      </c>
      <c r="AE3261" t="s"/>
      <c r="AF3261" t="s"/>
      <c r="AG3261" t="s"/>
      <c r="AH3261" t="s"/>
      <c r="AI3261" t="s"/>
      <c r="AJ3261" t="s"/>
      <c r="AK3261" t="s">
        <v>87</v>
      </c>
      <c r="AL3261" t="s"/>
      <c r="AM3261" t="s"/>
      <c r="AN3261" t="s">
        <v>87</v>
      </c>
      <c r="AO3261" t="s"/>
      <c r="AP3261" t="n">
        <v>102</v>
      </c>
      <c r="AQ3261" t="s">
        <v>88</v>
      </c>
      <c r="AR3261" t="s">
        <v>124</v>
      </c>
      <c r="AS3261" t="s"/>
      <c r="AT3261" t="s">
        <v>90</v>
      </c>
      <c r="AU3261" t="s"/>
      <c r="AV3261" t="s"/>
      <c r="AW3261" t="s"/>
      <c r="AX3261" t="s"/>
      <c r="AY3261" t="n">
        <v>8174207</v>
      </c>
      <c r="AZ3261" t="s">
        <v>904</v>
      </c>
      <c r="BA3261" t="s"/>
      <c r="BB3261" t="n">
        <v>203755</v>
      </c>
      <c r="BC3261" t="n">
        <v>0</v>
      </c>
      <c r="BD3261" t="n">
        <v>0</v>
      </c>
      <c r="BE3261" t="s"/>
      <c r="BF3261" t="s"/>
      <c r="BG3261" t="s"/>
      <c r="BH3261" t="s"/>
      <c r="BI3261" t="s"/>
      <c r="BJ3261" t="s"/>
      <c r="BK3261" t="s"/>
      <c r="BL3261" t="s"/>
      <c r="BM3261" t="s"/>
      <c r="BN3261" t="s"/>
      <c r="BO3261" t="s"/>
      <c r="BP3261" t="s"/>
      <c r="BQ3261" t="s"/>
      <c r="BR3261" t="s">
        <v>92</v>
      </c>
    </row>
    <row r="3262" spans="1:70">
      <c r="A3262" t="s">
        <v>70</v>
      </c>
      <c r="B3262" t="s">
        <v>71</v>
      </c>
      <c r="C3262" t="s">
        <v>72</v>
      </c>
      <c r="D3262" t="n">
        <v>2</v>
      </c>
      <c r="E3262" t="s">
        <v>902</v>
      </c>
      <c r="F3262" t="n">
        <v>-1</v>
      </c>
      <c r="G3262" t="s">
        <v>74</v>
      </c>
      <c r="H3262" t="s">
        <v>75</v>
      </c>
      <c r="I3262" t="s"/>
      <c r="J3262" t="s">
        <v>74</v>
      </c>
      <c r="K3262" t="n">
        <v>105</v>
      </c>
      <c r="L3262" t="s">
        <v>76</v>
      </c>
      <c r="M3262" t="s"/>
      <c r="N3262" t="s">
        <v>905</v>
      </c>
      <c r="O3262" t="s">
        <v>78</v>
      </c>
      <c r="P3262" t="s">
        <v>902</v>
      </c>
      <c r="Q3262" t="s"/>
      <c r="R3262" t="s">
        <v>220</v>
      </c>
      <c r="S3262" t="s">
        <v>387</v>
      </c>
      <c r="T3262" t="s">
        <v>81</v>
      </c>
      <c r="U3262" t="s">
        <v>82</v>
      </c>
      <c r="V3262" t="s">
        <v>83</v>
      </c>
      <c r="W3262" t="s">
        <v>84</v>
      </c>
      <c r="X3262" t="s"/>
      <c r="Y3262" t="s">
        <v>85</v>
      </c>
      <c r="Z3262">
        <f>HYPERLINK("https://hotel-media.eclerx.com/savepage/tk_15468538607721016_sr_273.html","info")</f>
        <v/>
      </c>
      <c r="AA3262" t="n">
        <v>-8174207</v>
      </c>
      <c r="AB3262" t="s"/>
      <c r="AC3262" t="s"/>
      <c r="AD3262" t="s">
        <v>86</v>
      </c>
      <c r="AE3262" t="s"/>
      <c r="AF3262" t="s"/>
      <c r="AG3262" t="s"/>
      <c r="AH3262" t="s"/>
      <c r="AI3262" t="s"/>
      <c r="AJ3262" t="s"/>
      <c r="AK3262" t="s">
        <v>87</v>
      </c>
      <c r="AL3262" t="s"/>
      <c r="AM3262" t="s"/>
      <c r="AN3262" t="s">
        <v>87</v>
      </c>
      <c r="AO3262" t="s"/>
      <c r="AP3262" t="n">
        <v>102</v>
      </c>
      <c r="AQ3262" t="s">
        <v>88</v>
      </c>
      <c r="AR3262" t="s">
        <v>121</v>
      </c>
      <c r="AS3262" t="s"/>
      <c r="AT3262" t="s">
        <v>90</v>
      </c>
      <c r="AU3262" t="s"/>
      <c r="AV3262" t="s"/>
      <c r="AW3262" t="s"/>
      <c r="AX3262" t="s"/>
      <c r="AY3262" t="n">
        <v>8174207</v>
      </c>
      <c r="AZ3262" t="s">
        <v>904</v>
      </c>
      <c r="BA3262" t="s"/>
      <c r="BB3262" t="n">
        <v>203755</v>
      </c>
      <c r="BC3262" t="n">
        <v>0</v>
      </c>
      <c r="BD3262" t="n">
        <v>0</v>
      </c>
      <c r="BE3262" t="s"/>
      <c r="BF3262" t="s"/>
      <c r="BG3262" t="s"/>
      <c r="BH3262" t="s"/>
      <c r="BI3262" t="s"/>
      <c r="BJ3262" t="s"/>
      <c r="BK3262" t="s"/>
      <c r="BL3262" t="s"/>
      <c r="BM3262" t="s"/>
      <c r="BN3262" t="s"/>
      <c r="BO3262" t="s"/>
      <c r="BP3262" t="s"/>
      <c r="BQ3262" t="s"/>
      <c r="BR3262" t="s">
        <v>92</v>
      </c>
    </row>
    <row r="3263" spans="1:70">
      <c r="A3263" t="s">
        <v>70</v>
      </c>
      <c r="B3263" t="s">
        <v>71</v>
      </c>
      <c r="C3263" t="s">
        <v>72</v>
      </c>
      <c r="D3263" t="n">
        <v>2</v>
      </c>
      <c r="E3263" t="s">
        <v>902</v>
      </c>
      <c r="F3263" t="n">
        <v>-1</v>
      </c>
      <c r="G3263" t="s">
        <v>74</v>
      </c>
      <c r="H3263" t="s">
        <v>75</v>
      </c>
      <c r="I3263" t="s"/>
      <c r="J3263" t="s">
        <v>74</v>
      </c>
      <c r="K3263" t="n">
        <v>105</v>
      </c>
      <c r="L3263" t="s">
        <v>76</v>
      </c>
      <c r="M3263" t="s"/>
      <c r="N3263" t="s">
        <v>903</v>
      </c>
      <c r="O3263" t="s">
        <v>78</v>
      </c>
      <c r="P3263" t="s">
        <v>902</v>
      </c>
      <c r="Q3263" t="s"/>
      <c r="R3263" t="s">
        <v>220</v>
      </c>
      <c r="S3263" t="s">
        <v>387</v>
      </c>
      <c r="T3263" t="s">
        <v>81</v>
      </c>
      <c r="U3263" t="s">
        <v>82</v>
      </c>
      <c r="V3263" t="s">
        <v>83</v>
      </c>
      <c r="W3263" t="s">
        <v>84</v>
      </c>
      <c r="X3263" t="s"/>
      <c r="Y3263" t="s">
        <v>85</v>
      </c>
      <c r="Z3263">
        <f>HYPERLINK("https://hotel-media.eclerx.com/savepage/tk_15468538607721016_sr_273.html","info")</f>
        <v/>
      </c>
      <c r="AA3263" t="n">
        <v>-8174207</v>
      </c>
      <c r="AB3263" t="s"/>
      <c r="AC3263" t="s"/>
      <c r="AD3263" t="s">
        <v>86</v>
      </c>
      <c r="AE3263" t="s"/>
      <c r="AF3263" t="s"/>
      <c r="AG3263" t="s"/>
      <c r="AH3263" t="s"/>
      <c r="AI3263" t="s"/>
      <c r="AJ3263" t="s"/>
      <c r="AK3263" t="s">
        <v>87</v>
      </c>
      <c r="AL3263" t="s"/>
      <c r="AM3263" t="s"/>
      <c r="AN3263" t="s">
        <v>87</v>
      </c>
      <c r="AO3263" t="s"/>
      <c r="AP3263" t="n">
        <v>102</v>
      </c>
      <c r="AQ3263" t="s">
        <v>88</v>
      </c>
      <c r="AR3263" t="s">
        <v>119</v>
      </c>
      <c r="AS3263" t="s"/>
      <c r="AT3263" t="s">
        <v>90</v>
      </c>
      <c r="AU3263" t="s"/>
      <c r="AV3263" t="s"/>
      <c r="AW3263" t="s"/>
      <c r="AX3263" t="s"/>
      <c r="AY3263" t="n">
        <v>8174207</v>
      </c>
      <c r="AZ3263" t="s">
        <v>904</v>
      </c>
      <c r="BA3263" t="s"/>
      <c r="BB3263" t="n">
        <v>203755</v>
      </c>
      <c r="BC3263" t="n">
        <v>0</v>
      </c>
      <c r="BD3263" t="n">
        <v>0</v>
      </c>
      <c r="BE3263" t="s"/>
      <c r="BF3263" t="s"/>
      <c r="BG3263" t="s"/>
      <c r="BH3263" t="s"/>
      <c r="BI3263" t="s"/>
      <c r="BJ3263" t="s"/>
      <c r="BK3263" t="s"/>
      <c r="BL3263" t="s"/>
      <c r="BM3263" t="s"/>
      <c r="BN3263" t="s"/>
      <c r="BO3263" t="s"/>
      <c r="BP3263" t="s"/>
      <c r="BQ3263" t="s"/>
      <c r="BR3263" t="s">
        <v>92</v>
      </c>
    </row>
    <row r="3264" spans="1:70">
      <c r="A3264" t="s">
        <v>70</v>
      </c>
      <c r="B3264" t="s">
        <v>71</v>
      </c>
      <c r="C3264" t="s">
        <v>72</v>
      </c>
      <c r="D3264" t="n">
        <v>2</v>
      </c>
      <c r="E3264" t="s">
        <v>902</v>
      </c>
      <c r="F3264" t="n">
        <v>-1</v>
      </c>
      <c r="G3264" t="s">
        <v>74</v>
      </c>
      <c r="H3264" t="s">
        <v>75</v>
      </c>
      <c r="I3264" t="s"/>
      <c r="J3264" t="s">
        <v>74</v>
      </c>
      <c r="K3264" t="n">
        <v>128</v>
      </c>
      <c r="L3264" t="s">
        <v>76</v>
      </c>
      <c r="M3264" t="s"/>
      <c r="N3264" t="s">
        <v>906</v>
      </c>
      <c r="O3264" t="s">
        <v>78</v>
      </c>
      <c r="P3264" t="s">
        <v>902</v>
      </c>
      <c r="Q3264" t="s"/>
      <c r="R3264" t="s">
        <v>220</v>
      </c>
      <c r="S3264" t="s">
        <v>564</v>
      </c>
      <c r="T3264" t="s">
        <v>81</v>
      </c>
      <c r="U3264" t="s">
        <v>82</v>
      </c>
      <c r="V3264" t="s">
        <v>83</v>
      </c>
      <c r="W3264" t="s">
        <v>84</v>
      </c>
      <c r="X3264" t="s"/>
      <c r="Y3264" t="s">
        <v>85</v>
      </c>
      <c r="Z3264">
        <f>HYPERLINK("https://hotel-media.eclerx.com/savepage/tk_15468538607721016_sr_273.html","info")</f>
        <v/>
      </c>
      <c r="AA3264" t="n">
        <v>-8174207</v>
      </c>
      <c r="AB3264" t="s"/>
      <c r="AC3264" t="s"/>
      <c r="AD3264" t="s">
        <v>86</v>
      </c>
      <c r="AE3264" t="s"/>
      <c r="AF3264" t="s"/>
      <c r="AG3264" t="s"/>
      <c r="AH3264" t="s"/>
      <c r="AI3264" t="s"/>
      <c r="AJ3264" t="s"/>
      <c r="AK3264" t="s">
        <v>87</v>
      </c>
      <c r="AL3264" t="s"/>
      <c r="AM3264" t="s"/>
      <c r="AN3264" t="s">
        <v>87</v>
      </c>
      <c r="AO3264" t="s"/>
      <c r="AP3264" t="n">
        <v>102</v>
      </c>
      <c r="AQ3264" t="s">
        <v>88</v>
      </c>
      <c r="AR3264" t="s">
        <v>119</v>
      </c>
      <c r="AS3264" t="s"/>
      <c r="AT3264" t="s">
        <v>90</v>
      </c>
      <c r="AU3264" t="s"/>
      <c r="AV3264" t="s"/>
      <c r="AW3264" t="s"/>
      <c r="AX3264" t="s"/>
      <c r="AY3264" t="n">
        <v>8174207</v>
      </c>
      <c r="AZ3264" t="s">
        <v>904</v>
      </c>
      <c r="BA3264" t="s"/>
      <c r="BB3264" t="n">
        <v>203755</v>
      </c>
      <c r="BC3264" t="n">
        <v>0</v>
      </c>
      <c r="BD3264" t="n">
        <v>0</v>
      </c>
      <c r="BE3264" t="s"/>
      <c r="BF3264" t="s"/>
      <c r="BG3264" t="s"/>
      <c r="BH3264" t="s"/>
      <c r="BI3264" t="s"/>
      <c r="BJ3264" t="s"/>
      <c r="BK3264" t="s"/>
      <c r="BL3264" t="s"/>
      <c r="BM3264" t="s"/>
      <c r="BN3264" t="s"/>
      <c r="BO3264" t="s"/>
      <c r="BP3264" t="s"/>
      <c r="BQ3264" t="s"/>
      <c r="BR3264" t="s">
        <v>92</v>
      </c>
    </row>
    <row r="3265" spans="1:70">
      <c r="A3265" t="s">
        <v>70</v>
      </c>
      <c r="B3265" t="s">
        <v>71</v>
      </c>
      <c r="C3265" t="s">
        <v>72</v>
      </c>
      <c r="D3265" t="n">
        <v>2</v>
      </c>
      <c r="E3265" t="s">
        <v>902</v>
      </c>
      <c r="F3265" t="n">
        <v>-1</v>
      </c>
      <c r="G3265" t="s">
        <v>74</v>
      </c>
      <c r="H3265" t="s">
        <v>75</v>
      </c>
      <c r="I3265" t="s"/>
      <c r="J3265" t="s">
        <v>74</v>
      </c>
      <c r="K3265" t="n">
        <v>128</v>
      </c>
      <c r="L3265" t="s">
        <v>76</v>
      </c>
      <c r="M3265" t="s"/>
      <c r="N3265" t="s">
        <v>907</v>
      </c>
      <c r="O3265" t="s">
        <v>78</v>
      </c>
      <c r="P3265" t="s">
        <v>902</v>
      </c>
      <c r="Q3265" t="s"/>
      <c r="R3265" t="s">
        <v>220</v>
      </c>
      <c r="S3265" t="s">
        <v>564</v>
      </c>
      <c r="T3265" t="s">
        <v>81</v>
      </c>
      <c r="U3265" t="s">
        <v>82</v>
      </c>
      <c r="V3265" t="s">
        <v>83</v>
      </c>
      <c r="W3265" t="s">
        <v>84</v>
      </c>
      <c r="X3265" t="s"/>
      <c r="Y3265" t="s">
        <v>85</v>
      </c>
      <c r="Z3265">
        <f>HYPERLINK("https://hotel-media.eclerx.com/savepage/tk_15468538607721016_sr_273.html","info")</f>
        <v/>
      </c>
      <c r="AA3265" t="n">
        <v>-8174207</v>
      </c>
      <c r="AB3265" t="s"/>
      <c r="AC3265" t="s"/>
      <c r="AD3265" t="s">
        <v>86</v>
      </c>
      <c r="AE3265" t="s"/>
      <c r="AF3265" t="s"/>
      <c r="AG3265" t="s"/>
      <c r="AH3265" t="s"/>
      <c r="AI3265" t="s"/>
      <c r="AJ3265" t="s"/>
      <c r="AK3265" t="s">
        <v>87</v>
      </c>
      <c r="AL3265" t="s"/>
      <c r="AM3265" t="s"/>
      <c r="AN3265" t="s">
        <v>87</v>
      </c>
      <c r="AO3265" t="s"/>
      <c r="AP3265" t="n">
        <v>102</v>
      </c>
      <c r="AQ3265" t="s">
        <v>88</v>
      </c>
      <c r="AR3265" t="s">
        <v>121</v>
      </c>
      <c r="AS3265" t="s"/>
      <c r="AT3265" t="s">
        <v>90</v>
      </c>
      <c r="AU3265" t="s"/>
      <c r="AV3265" t="s"/>
      <c r="AW3265" t="s"/>
      <c r="AX3265" t="s"/>
      <c r="AY3265" t="n">
        <v>8174207</v>
      </c>
      <c r="AZ3265" t="s">
        <v>904</v>
      </c>
      <c r="BA3265" t="s"/>
      <c r="BB3265" t="n">
        <v>203755</v>
      </c>
      <c r="BC3265" t="n">
        <v>0</v>
      </c>
      <c r="BD3265" t="n">
        <v>0</v>
      </c>
      <c r="BE3265" t="s"/>
      <c r="BF3265" t="s"/>
      <c r="BG3265" t="s"/>
      <c r="BH3265" t="s"/>
      <c r="BI3265" t="s"/>
      <c r="BJ3265" t="s"/>
      <c r="BK3265" t="s"/>
      <c r="BL3265" t="s"/>
      <c r="BM3265" t="s"/>
      <c r="BN3265" t="s"/>
      <c r="BO3265" t="s"/>
      <c r="BP3265" t="s"/>
      <c r="BQ3265" t="s"/>
      <c r="BR3265" t="s">
        <v>92</v>
      </c>
    </row>
    <row r="3266" spans="1:70">
      <c r="A3266" t="s">
        <v>70</v>
      </c>
      <c r="B3266" t="s">
        <v>71</v>
      </c>
      <c r="C3266" t="s">
        <v>72</v>
      </c>
      <c r="D3266" t="n">
        <v>2</v>
      </c>
      <c r="E3266" t="s">
        <v>902</v>
      </c>
      <c r="F3266" t="n">
        <v>-1</v>
      </c>
      <c r="G3266" t="s">
        <v>74</v>
      </c>
      <c r="H3266" t="s">
        <v>75</v>
      </c>
      <c r="I3266" t="s"/>
      <c r="J3266" t="s">
        <v>74</v>
      </c>
      <c r="K3266" t="n">
        <v>128</v>
      </c>
      <c r="L3266" t="s">
        <v>76</v>
      </c>
      <c r="M3266" t="s"/>
      <c r="N3266" t="s">
        <v>906</v>
      </c>
      <c r="O3266" t="s">
        <v>78</v>
      </c>
      <c r="P3266" t="s">
        <v>902</v>
      </c>
      <c r="Q3266" t="s"/>
      <c r="R3266" t="s">
        <v>220</v>
      </c>
      <c r="S3266" t="s">
        <v>564</v>
      </c>
      <c r="T3266" t="s">
        <v>81</v>
      </c>
      <c r="U3266" t="s">
        <v>82</v>
      </c>
      <c r="V3266" t="s">
        <v>83</v>
      </c>
      <c r="W3266" t="s">
        <v>84</v>
      </c>
      <c r="X3266" t="s"/>
      <c r="Y3266" t="s">
        <v>85</v>
      </c>
      <c r="Z3266">
        <f>HYPERLINK("https://hotel-media.eclerx.com/savepage/tk_15468538607721016_sr_273.html","info")</f>
        <v/>
      </c>
      <c r="AA3266" t="n">
        <v>-8174207</v>
      </c>
      <c r="AB3266" t="s"/>
      <c r="AC3266" t="s"/>
      <c r="AD3266" t="s">
        <v>86</v>
      </c>
      <c r="AE3266" t="s"/>
      <c r="AF3266" t="s"/>
      <c r="AG3266" t="s"/>
      <c r="AH3266" t="s"/>
      <c r="AI3266" t="s"/>
      <c r="AJ3266" t="s"/>
      <c r="AK3266" t="s">
        <v>87</v>
      </c>
      <c r="AL3266" t="s"/>
      <c r="AM3266" t="s"/>
      <c r="AN3266" t="s">
        <v>87</v>
      </c>
      <c r="AO3266" t="s"/>
      <c r="AP3266" t="n">
        <v>102</v>
      </c>
      <c r="AQ3266" t="s">
        <v>88</v>
      </c>
      <c r="AR3266" t="s">
        <v>124</v>
      </c>
      <c r="AS3266" t="s"/>
      <c r="AT3266" t="s">
        <v>90</v>
      </c>
      <c r="AU3266" t="s"/>
      <c r="AV3266" t="s"/>
      <c r="AW3266" t="s"/>
      <c r="AX3266" t="s"/>
      <c r="AY3266" t="n">
        <v>8174207</v>
      </c>
      <c r="AZ3266" t="s">
        <v>904</v>
      </c>
      <c r="BA3266" t="s"/>
      <c r="BB3266" t="n">
        <v>203755</v>
      </c>
      <c r="BC3266" t="n">
        <v>0</v>
      </c>
      <c r="BD3266" t="n">
        <v>0</v>
      </c>
      <c r="BE3266" t="s"/>
      <c r="BF3266" t="s"/>
      <c r="BG3266" t="s"/>
      <c r="BH3266" t="s"/>
      <c r="BI3266" t="s"/>
      <c r="BJ3266" t="s"/>
      <c r="BK3266" t="s"/>
      <c r="BL3266" t="s"/>
      <c r="BM3266" t="s"/>
      <c r="BN3266" t="s"/>
      <c r="BO3266" t="s"/>
      <c r="BP3266" t="s"/>
      <c r="BQ3266" t="s"/>
      <c r="BR3266" t="s">
        <v>92</v>
      </c>
    </row>
    <row r="3267" spans="1:70">
      <c r="A3267" t="s">
        <v>70</v>
      </c>
      <c r="B3267" t="s">
        <v>71</v>
      </c>
      <c r="C3267" t="s">
        <v>72</v>
      </c>
      <c r="D3267" t="n">
        <v>2</v>
      </c>
      <c r="E3267" t="s">
        <v>908</v>
      </c>
      <c r="F3267" t="n">
        <v>-1</v>
      </c>
      <c r="G3267" t="s">
        <v>74</v>
      </c>
      <c r="H3267" t="s">
        <v>75</v>
      </c>
      <c r="I3267" t="s"/>
      <c r="J3267" t="s">
        <v>74</v>
      </c>
      <c r="K3267" t="n">
        <v>83</v>
      </c>
      <c r="L3267" t="s">
        <v>76</v>
      </c>
      <c r="M3267" t="s"/>
      <c r="N3267" t="s">
        <v>128</v>
      </c>
      <c r="O3267" t="s">
        <v>78</v>
      </c>
      <c r="P3267" t="s">
        <v>908</v>
      </c>
      <c r="Q3267" t="s"/>
      <c r="R3267" t="s">
        <v>95</v>
      </c>
      <c r="S3267" t="s">
        <v>198</v>
      </c>
      <c r="T3267" t="s">
        <v>81</v>
      </c>
      <c r="U3267" t="s">
        <v>82</v>
      </c>
      <c r="V3267" t="s">
        <v>83</v>
      </c>
      <c r="W3267" t="s">
        <v>84</v>
      </c>
      <c r="X3267" t="s"/>
      <c r="Y3267" t="s">
        <v>85</v>
      </c>
      <c r="Z3267">
        <f>HYPERLINK("https://hotel-media.eclerx.com/savepage/tk_15468539164277399_sr_273.html","info")</f>
        <v/>
      </c>
      <c r="AA3267" t="n">
        <v>-2312005</v>
      </c>
      <c r="AB3267" t="s"/>
      <c r="AC3267" t="s"/>
      <c r="AD3267" t="s">
        <v>86</v>
      </c>
      <c r="AE3267" t="s"/>
      <c r="AF3267" t="s"/>
      <c r="AG3267" t="s"/>
      <c r="AH3267" t="s"/>
      <c r="AI3267" t="s"/>
      <c r="AJ3267" t="s"/>
      <c r="AK3267" t="s">
        <v>87</v>
      </c>
      <c r="AL3267" t="s"/>
      <c r="AM3267" t="s"/>
      <c r="AN3267" t="s">
        <v>87</v>
      </c>
      <c r="AO3267" t="s"/>
      <c r="AP3267" t="n">
        <v>130</v>
      </c>
      <c r="AQ3267" t="s">
        <v>88</v>
      </c>
      <c r="AR3267" t="s">
        <v>124</v>
      </c>
      <c r="AS3267" t="s"/>
      <c r="AT3267" t="s">
        <v>90</v>
      </c>
      <c r="AU3267" t="s"/>
      <c r="AV3267" t="s"/>
      <c r="AW3267" t="s"/>
      <c r="AX3267" t="s"/>
      <c r="AY3267" t="n">
        <v>2312005</v>
      </c>
      <c r="AZ3267" t="s">
        <v>909</v>
      </c>
      <c r="BA3267" t="s"/>
      <c r="BB3267" t="n">
        <v>55736</v>
      </c>
      <c r="BC3267" t="n">
        <v>53.586168349539</v>
      </c>
      <c r="BD3267" t="n">
        <v>53.586168349539</v>
      </c>
      <c r="BE3267" t="s"/>
      <c r="BF3267" t="s"/>
      <c r="BG3267" t="s"/>
      <c r="BH3267" t="s"/>
      <c r="BI3267" t="s"/>
      <c r="BJ3267" t="s"/>
      <c r="BK3267" t="s"/>
      <c r="BL3267" t="s"/>
      <c r="BM3267" t="s"/>
      <c r="BN3267" t="s"/>
      <c r="BO3267" t="s"/>
      <c r="BP3267" t="s"/>
      <c r="BQ3267" t="s"/>
      <c r="BR3267" t="s">
        <v>92</v>
      </c>
    </row>
    <row r="3268" spans="1:70">
      <c r="A3268" t="s">
        <v>70</v>
      </c>
      <c r="B3268" t="s">
        <v>71</v>
      </c>
      <c r="C3268" t="s">
        <v>72</v>
      </c>
      <c r="D3268" t="n">
        <v>2</v>
      </c>
      <c r="E3268" t="s">
        <v>908</v>
      </c>
      <c r="F3268" t="n">
        <v>-1</v>
      </c>
      <c r="G3268" t="s">
        <v>74</v>
      </c>
      <c r="H3268" t="s">
        <v>75</v>
      </c>
      <c r="I3268" t="s"/>
      <c r="J3268" t="s">
        <v>74</v>
      </c>
      <c r="K3268" t="n">
        <v>83</v>
      </c>
      <c r="L3268" t="s">
        <v>76</v>
      </c>
      <c r="M3268" t="s"/>
      <c r="N3268" t="s">
        <v>128</v>
      </c>
      <c r="O3268" t="s">
        <v>78</v>
      </c>
      <c r="P3268" t="s">
        <v>908</v>
      </c>
      <c r="Q3268" t="s"/>
      <c r="R3268" t="s">
        <v>95</v>
      </c>
      <c r="S3268" t="s">
        <v>198</v>
      </c>
      <c r="T3268" t="s">
        <v>81</v>
      </c>
      <c r="U3268" t="s">
        <v>82</v>
      </c>
      <c r="V3268" t="s">
        <v>83</v>
      </c>
      <c r="W3268" t="s">
        <v>84</v>
      </c>
      <c r="X3268" t="s"/>
      <c r="Y3268" t="s">
        <v>85</v>
      </c>
      <c r="Z3268">
        <f>HYPERLINK("https://hotel-media.eclerx.com/savepage/tk_15468539164277399_sr_273.html","info")</f>
        <v/>
      </c>
      <c r="AA3268" t="n">
        <v>-2312005</v>
      </c>
      <c r="AB3268" t="s"/>
      <c r="AC3268" t="s"/>
      <c r="AD3268" t="s">
        <v>86</v>
      </c>
      <c r="AE3268" t="s"/>
      <c r="AF3268" t="s"/>
      <c r="AG3268" t="s"/>
      <c r="AH3268" t="s"/>
      <c r="AI3268" t="s"/>
      <c r="AJ3268" t="s"/>
      <c r="AK3268" t="s">
        <v>87</v>
      </c>
      <c r="AL3268" t="s"/>
      <c r="AM3268" t="s"/>
      <c r="AN3268" t="s">
        <v>87</v>
      </c>
      <c r="AO3268" t="s"/>
      <c r="AP3268" t="n">
        <v>130</v>
      </c>
      <c r="AQ3268" t="s">
        <v>88</v>
      </c>
      <c r="AR3268" t="s">
        <v>119</v>
      </c>
      <c r="AS3268" t="s"/>
      <c r="AT3268" t="s">
        <v>90</v>
      </c>
      <c r="AU3268" t="s"/>
      <c r="AV3268" t="s"/>
      <c r="AW3268" t="s"/>
      <c r="AX3268" t="s"/>
      <c r="AY3268" t="n">
        <v>2312005</v>
      </c>
      <c r="AZ3268" t="s">
        <v>909</v>
      </c>
      <c r="BA3268" t="s"/>
      <c r="BB3268" t="n">
        <v>55736</v>
      </c>
      <c r="BC3268" t="n">
        <v>53.586168349539</v>
      </c>
      <c r="BD3268" t="n">
        <v>53.586168349539</v>
      </c>
      <c r="BE3268" t="s"/>
      <c r="BF3268" t="s"/>
      <c r="BG3268" t="s"/>
      <c r="BH3268" t="s"/>
      <c r="BI3268" t="s"/>
      <c r="BJ3268" t="s"/>
      <c r="BK3268" t="s"/>
      <c r="BL3268" t="s"/>
      <c r="BM3268" t="s"/>
      <c r="BN3268" t="s"/>
      <c r="BO3268" t="s"/>
      <c r="BP3268" t="s"/>
      <c r="BQ3268" t="s"/>
      <c r="BR3268" t="s">
        <v>92</v>
      </c>
    </row>
    <row r="3269" spans="1:70">
      <c r="A3269" t="s">
        <v>70</v>
      </c>
      <c r="B3269" t="s">
        <v>71</v>
      </c>
      <c r="C3269" t="s">
        <v>72</v>
      </c>
      <c r="D3269" t="n">
        <v>2</v>
      </c>
      <c r="E3269" t="s">
        <v>908</v>
      </c>
      <c r="F3269" t="n">
        <v>-1</v>
      </c>
      <c r="G3269" t="s">
        <v>74</v>
      </c>
      <c r="H3269" t="s">
        <v>75</v>
      </c>
      <c r="I3269" t="s"/>
      <c r="J3269" t="s">
        <v>74</v>
      </c>
      <c r="K3269" t="n">
        <v>83</v>
      </c>
      <c r="L3269" t="s">
        <v>76</v>
      </c>
      <c r="M3269" t="s"/>
      <c r="N3269" t="s">
        <v>636</v>
      </c>
      <c r="O3269" t="s">
        <v>78</v>
      </c>
      <c r="P3269" t="s">
        <v>908</v>
      </c>
      <c r="Q3269" t="s"/>
      <c r="R3269" t="s">
        <v>95</v>
      </c>
      <c r="S3269" t="s">
        <v>198</v>
      </c>
      <c r="T3269" t="s">
        <v>81</v>
      </c>
      <c r="U3269" t="s">
        <v>82</v>
      </c>
      <c r="V3269" t="s">
        <v>83</v>
      </c>
      <c r="W3269" t="s">
        <v>84</v>
      </c>
      <c r="X3269" t="s"/>
      <c r="Y3269" t="s">
        <v>85</v>
      </c>
      <c r="Z3269">
        <f>HYPERLINK("https://hotel-media.eclerx.com/savepage/tk_15468539164277399_sr_273.html","info")</f>
        <v/>
      </c>
      <c r="AA3269" t="n">
        <v>-2312005</v>
      </c>
      <c r="AB3269" t="s"/>
      <c r="AC3269" t="s"/>
      <c r="AD3269" t="s">
        <v>86</v>
      </c>
      <c r="AE3269" t="s"/>
      <c r="AF3269" t="s"/>
      <c r="AG3269" t="s"/>
      <c r="AH3269" t="s"/>
      <c r="AI3269" t="s"/>
      <c r="AJ3269" t="s"/>
      <c r="AK3269" t="s">
        <v>87</v>
      </c>
      <c r="AL3269" t="s"/>
      <c r="AM3269" t="s"/>
      <c r="AN3269" t="s">
        <v>87</v>
      </c>
      <c r="AO3269" t="s"/>
      <c r="AP3269" t="n">
        <v>130</v>
      </c>
      <c r="AQ3269" t="s">
        <v>88</v>
      </c>
      <c r="AR3269" t="s">
        <v>121</v>
      </c>
      <c r="AS3269" t="s"/>
      <c r="AT3269" t="s">
        <v>90</v>
      </c>
      <c r="AU3269" t="s"/>
      <c r="AV3269" t="s"/>
      <c r="AW3269" t="s"/>
      <c r="AX3269" t="s"/>
      <c r="AY3269" t="n">
        <v>2312005</v>
      </c>
      <c r="AZ3269" t="s">
        <v>909</v>
      </c>
      <c r="BA3269" t="s"/>
      <c r="BB3269" t="n">
        <v>55736</v>
      </c>
      <c r="BC3269" t="n">
        <v>53.586168349539</v>
      </c>
      <c r="BD3269" t="n">
        <v>53.586168349539</v>
      </c>
      <c r="BE3269" t="s"/>
      <c r="BF3269" t="s"/>
      <c r="BG3269" t="s"/>
      <c r="BH3269" t="s"/>
      <c r="BI3269" t="s"/>
      <c r="BJ3269" t="s"/>
      <c r="BK3269" t="s"/>
      <c r="BL3269" t="s"/>
      <c r="BM3269" t="s"/>
      <c r="BN3269" t="s"/>
      <c r="BO3269" t="s"/>
      <c r="BP3269" t="s"/>
      <c r="BQ3269" t="s"/>
      <c r="BR3269" t="s">
        <v>92</v>
      </c>
    </row>
    <row r="3270" spans="1:70">
      <c r="A3270" t="s">
        <v>70</v>
      </c>
      <c r="B3270" t="s">
        <v>71</v>
      </c>
      <c r="C3270" t="s">
        <v>72</v>
      </c>
      <c r="D3270" t="n">
        <v>2</v>
      </c>
      <c r="E3270" t="s">
        <v>908</v>
      </c>
      <c r="F3270" t="n">
        <v>-1</v>
      </c>
      <c r="G3270" t="s">
        <v>74</v>
      </c>
      <c r="H3270" t="s">
        <v>75</v>
      </c>
      <c r="I3270" t="s"/>
      <c r="J3270" t="s">
        <v>74</v>
      </c>
      <c r="K3270" t="n">
        <v>84</v>
      </c>
      <c r="L3270" t="s">
        <v>76</v>
      </c>
      <c r="M3270" t="s"/>
      <c r="N3270" t="s">
        <v>351</v>
      </c>
      <c r="O3270" t="s">
        <v>78</v>
      </c>
      <c r="P3270" t="s">
        <v>908</v>
      </c>
      <c r="Q3270" t="s"/>
      <c r="R3270" t="s">
        <v>95</v>
      </c>
      <c r="S3270" t="s">
        <v>247</v>
      </c>
      <c r="T3270" t="s">
        <v>81</v>
      </c>
      <c r="U3270" t="s">
        <v>82</v>
      </c>
      <c r="V3270" t="s">
        <v>83</v>
      </c>
      <c r="W3270" t="s">
        <v>84</v>
      </c>
      <c r="X3270" t="s"/>
      <c r="Y3270" t="s">
        <v>85</v>
      </c>
      <c r="Z3270">
        <f>HYPERLINK("https://hotel-media.eclerx.com/savepage/tk_15468539164277399_sr_273.html","info")</f>
        <v/>
      </c>
      <c r="AA3270" t="n">
        <v>-2312005</v>
      </c>
      <c r="AB3270" t="s"/>
      <c r="AC3270" t="s"/>
      <c r="AD3270" t="s">
        <v>86</v>
      </c>
      <c r="AE3270" t="s"/>
      <c r="AF3270" t="s"/>
      <c r="AG3270" t="s"/>
      <c r="AH3270" t="s"/>
      <c r="AI3270" t="s"/>
      <c r="AJ3270" t="s"/>
      <c r="AK3270" t="s">
        <v>87</v>
      </c>
      <c r="AL3270" t="s"/>
      <c r="AM3270" t="s"/>
      <c r="AN3270" t="s">
        <v>87</v>
      </c>
      <c r="AO3270" t="s"/>
      <c r="AP3270" t="n">
        <v>130</v>
      </c>
      <c r="AQ3270" t="s">
        <v>88</v>
      </c>
      <c r="AR3270" t="s">
        <v>89</v>
      </c>
      <c r="AS3270" t="s"/>
      <c r="AT3270" t="s">
        <v>90</v>
      </c>
      <c r="AU3270" t="s"/>
      <c r="AV3270" t="s"/>
      <c r="AW3270" t="s"/>
      <c r="AX3270" t="s"/>
      <c r="AY3270" t="n">
        <v>2312005</v>
      </c>
      <c r="AZ3270" t="s">
        <v>909</v>
      </c>
      <c r="BA3270" t="s"/>
      <c r="BB3270" t="n">
        <v>55736</v>
      </c>
      <c r="BC3270" t="n">
        <v>53.586168349539</v>
      </c>
      <c r="BD3270" t="n">
        <v>53.586168349539</v>
      </c>
      <c r="BE3270" t="s"/>
      <c r="BF3270" t="s"/>
      <c r="BG3270" t="s"/>
      <c r="BH3270" t="s"/>
      <c r="BI3270" t="s"/>
      <c r="BJ3270" t="s"/>
      <c r="BK3270" t="s"/>
      <c r="BL3270" t="s"/>
      <c r="BM3270" t="s"/>
      <c r="BN3270" t="s"/>
      <c r="BO3270" t="s"/>
      <c r="BP3270" t="s"/>
      <c r="BQ3270" t="s"/>
      <c r="BR3270" t="s">
        <v>92</v>
      </c>
    </row>
    <row r="3271" spans="1:70">
      <c r="A3271" t="s">
        <v>70</v>
      </c>
      <c r="B3271" t="s">
        <v>71</v>
      </c>
      <c r="C3271" t="s">
        <v>72</v>
      </c>
      <c r="D3271" t="n">
        <v>2</v>
      </c>
      <c r="E3271" t="s">
        <v>908</v>
      </c>
      <c r="F3271" t="n">
        <v>-1</v>
      </c>
      <c r="G3271" t="s">
        <v>74</v>
      </c>
      <c r="H3271" t="s">
        <v>75</v>
      </c>
      <c r="I3271" t="s"/>
      <c r="J3271" t="s">
        <v>74</v>
      </c>
      <c r="K3271" t="n">
        <v>87</v>
      </c>
      <c r="L3271" t="s">
        <v>76</v>
      </c>
      <c r="M3271" t="s"/>
      <c r="N3271" t="s">
        <v>125</v>
      </c>
      <c r="O3271" t="s">
        <v>78</v>
      </c>
      <c r="P3271" t="s">
        <v>908</v>
      </c>
      <c r="Q3271" t="s"/>
      <c r="R3271" t="s">
        <v>95</v>
      </c>
      <c r="S3271" t="s">
        <v>199</v>
      </c>
      <c r="T3271" t="s">
        <v>81</v>
      </c>
      <c r="U3271" t="s">
        <v>82</v>
      </c>
      <c r="V3271" t="s">
        <v>83</v>
      </c>
      <c r="W3271" t="s">
        <v>84</v>
      </c>
      <c r="X3271" t="s"/>
      <c r="Y3271" t="s">
        <v>85</v>
      </c>
      <c r="Z3271">
        <f>HYPERLINK("https://hotel-media.eclerx.com/savepage/tk_15468539164277399_sr_273.html","info")</f>
        <v/>
      </c>
      <c r="AA3271" t="n">
        <v>-2312005</v>
      </c>
      <c r="AB3271" t="s"/>
      <c r="AC3271" t="s"/>
      <c r="AD3271" t="s">
        <v>86</v>
      </c>
      <c r="AE3271" t="s"/>
      <c r="AF3271" t="s"/>
      <c r="AG3271" t="s"/>
      <c r="AH3271" t="s"/>
      <c r="AI3271" t="s"/>
      <c r="AJ3271" t="s"/>
      <c r="AK3271" t="s">
        <v>87</v>
      </c>
      <c r="AL3271" t="s"/>
      <c r="AM3271" t="s"/>
      <c r="AN3271" t="s">
        <v>87</v>
      </c>
      <c r="AO3271" t="s"/>
      <c r="AP3271" t="n">
        <v>130</v>
      </c>
      <c r="AQ3271" t="s">
        <v>88</v>
      </c>
      <c r="AR3271" t="s">
        <v>127</v>
      </c>
      <c r="AS3271" t="s"/>
      <c r="AT3271" t="s">
        <v>90</v>
      </c>
      <c r="AU3271" t="s"/>
      <c r="AV3271" t="s"/>
      <c r="AW3271" t="s"/>
      <c r="AX3271" t="s"/>
      <c r="AY3271" t="n">
        <v>2312005</v>
      </c>
      <c r="AZ3271" t="s">
        <v>909</v>
      </c>
      <c r="BA3271" t="s"/>
      <c r="BB3271" t="n">
        <v>55736</v>
      </c>
      <c r="BC3271" t="n">
        <v>53.586168349539</v>
      </c>
      <c r="BD3271" t="n">
        <v>53.586168349539</v>
      </c>
      <c r="BE3271" t="s"/>
      <c r="BF3271" t="s"/>
      <c r="BG3271" t="s"/>
      <c r="BH3271" t="s"/>
      <c r="BI3271" t="s"/>
      <c r="BJ3271" t="s"/>
      <c r="BK3271" t="s"/>
      <c r="BL3271" t="s"/>
      <c r="BM3271" t="s"/>
      <c r="BN3271" t="s"/>
      <c r="BO3271" t="s"/>
      <c r="BP3271" t="s"/>
      <c r="BQ3271" t="s"/>
      <c r="BR3271" t="s">
        <v>92</v>
      </c>
    </row>
    <row r="3272" spans="1:70">
      <c r="A3272" t="s">
        <v>70</v>
      </c>
      <c r="B3272" t="s">
        <v>71</v>
      </c>
      <c r="C3272" t="s">
        <v>72</v>
      </c>
      <c r="D3272" t="n">
        <v>2</v>
      </c>
      <c r="E3272" t="s">
        <v>908</v>
      </c>
      <c r="F3272" t="n">
        <v>-1</v>
      </c>
      <c r="G3272" t="s">
        <v>74</v>
      </c>
      <c r="H3272" t="s">
        <v>75</v>
      </c>
      <c r="I3272" t="s"/>
      <c r="J3272" t="s">
        <v>74</v>
      </c>
      <c r="K3272" t="n">
        <v>88</v>
      </c>
      <c r="L3272" t="s">
        <v>76</v>
      </c>
      <c r="M3272" t="s"/>
      <c r="N3272" t="s">
        <v>329</v>
      </c>
      <c r="O3272" t="s">
        <v>78</v>
      </c>
      <c r="P3272" t="s">
        <v>908</v>
      </c>
      <c r="Q3272" t="s"/>
      <c r="R3272" t="s">
        <v>95</v>
      </c>
      <c r="S3272" t="s">
        <v>100</v>
      </c>
      <c r="T3272" t="s">
        <v>81</v>
      </c>
      <c r="U3272" t="s">
        <v>82</v>
      </c>
      <c r="V3272" t="s">
        <v>83</v>
      </c>
      <c r="W3272" t="s">
        <v>84</v>
      </c>
      <c r="X3272" t="s"/>
      <c r="Y3272" t="s">
        <v>85</v>
      </c>
      <c r="Z3272">
        <f>HYPERLINK("https://hotel-media.eclerx.com/savepage/tk_15468539164277399_sr_273.html","info")</f>
        <v/>
      </c>
      <c r="AA3272" t="n">
        <v>-2312005</v>
      </c>
      <c r="AB3272" t="s"/>
      <c r="AC3272" t="s"/>
      <c r="AD3272" t="s">
        <v>86</v>
      </c>
      <c r="AE3272" t="s"/>
      <c r="AF3272" t="s"/>
      <c r="AG3272" t="s"/>
      <c r="AH3272" t="s"/>
      <c r="AI3272" t="s"/>
      <c r="AJ3272" t="s"/>
      <c r="AK3272" t="s">
        <v>87</v>
      </c>
      <c r="AL3272" t="s"/>
      <c r="AM3272" t="s"/>
      <c r="AN3272" t="s">
        <v>87</v>
      </c>
      <c r="AO3272" t="s"/>
      <c r="AP3272" t="n">
        <v>130</v>
      </c>
      <c r="AQ3272" t="s">
        <v>88</v>
      </c>
      <c r="AR3272" t="s">
        <v>133</v>
      </c>
      <c r="AS3272" t="s"/>
      <c r="AT3272" t="s">
        <v>90</v>
      </c>
      <c r="AU3272" t="s"/>
      <c r="AV3272" t="s"/>
      <c r="AW3272" t="s"/>
      <c r="AX3272" t="s"/>
      <c r="AY3272" t="n">
        <v>2312005</v>
      </c>
      <c r="AZ3272" t="s">
        <v>909</v>
      </c>
      <c r="BA3272" t="s"/>
      <c r="BB3272" t="n">
        <v>55736</v>
      </c>
      <c r="BC3272" t="n">
        <v>53.586168349539</v>
      </c>
      <c r="BD3272" t="n">
        <v>53.586168349539</v>
      </c>
      <c r="BE3272" t="s"/>
      <c r="BF3272" t="s"/>
      <c r="BG3272" t="s"/>
      <c r="BH3272" t="s"/>
      <c r="BI3272" t="s"/>
      <c r="BJ3272" t="s"/>
      <c r="BK3272" t="s"/>
      <c r="BL3272" t="s"/>
      <c r="BM3272" t="s"/>
      <c r="BN3272" t="s"/>
      <c r="BO3272" t="s"/>
      <c r="BP3272" t="s"/>
      <c r="BQ3272" t="s"/>
      <c r="BR3272" t="s">
        <v>92</v>
      </c>
    </row>
    <row r="3273" spans="1:70">
      <c r="A3273" t="s">
        <v>70</v>
      </c>
      <c r="B3273" t="s">
        <v>71</v>
      </c>
      <c r="C3273" t="s">
        <v>72</v>
      </c>
      <c r="D3273" t="n">
        <v>2</v>
      </c>
      <c r="E3273" t="s">
        <v>908</v>
      </c>
      <c r="F3273" t="n">
        <v>-1</v>
      </c>
      <c r="G3273" t="s">
        <v>74</v>
      </c>
      <c r="H3273" t="s">
        <v>75</v>
      </c>
      <c r="I3273" t="s"/>
      <c r="J3273" t="s">
        <v>74</v>
      </c>
      <c r="K3273" t="n">
        <v>91</v>
      </c>
      <c r="L3273" t="s">
        <v>76</v>
      </c>
      <c r="M3273" t="s"/>
      <c r="N3273" t="s">
        <v>128</v>
      </c>
      <c r="O3273" t="s">
        <v>78</v>
      </c>
      <c r="P3273" t="s">
        <v>908</v>
      </c>
      <c r="Q3273" t="s"/>
      <c r="R3273" t="s">
        <v>95</v>
      </c>
      <c r="S3273" t="s">
        <v>290</v>
      </c>
      <c r="T3273" t="s">
        <v>81</v>
      </c>
      <c r="U3273" t="s">
        <v>82</v>
      </c>
      <c r="V3273" t="s">
        <v>83</v>
      </c>
      <c r="W3273" t="s">
        <v>84</v>
      </c>
      <c r="X3273" t="s"/>
      <c r="Y3273" t="s">
        <v>85</v>
      </c>
      <c r="Z3273">
        <f>HYPERLINK("https://hotel-media.eclerx.com/savepage/tk_15468539164277399_sr_273.html","info")</f>
        <v/>
      </c>
      <c r="AA3273" t="n">
        <v>-2312005</v>
      </c>
      <c r="AB3273" t="s"/>
      <c r="AC3273" t="s"/>
      <c r="AD3273" t="s">
        <v>86</v>
      </c>
      <c r="AE3273" t="s"/>
      <c r="AF3273" t="s"/>
      <c r="AG3273" t="s"/>
      <c r="AH3273" t="s"/>
      <c r="AI3273" t="s"/>
      <c r="AJ3273" t="s"/>
      <c r="AK3273" t="s">
        <v>87</v>
      </c>
      <c r="AL3273" t="s"/>
      <c r="AM3273" t="s"/>
      <c r="AN3273" t="s">
        <v>87</v>
      </c>
      <c r="AO3273" t="s"/>
      <c r="AP3273" t="n">
        <v>130</v>
      </c>
      <c r="AQ3273" t="s">
        <v>88</v>
      </c>
      <c r="AR3273" t="s">
        <v>121</v>
      </c>
      <c r="AS3273" t="s"/>
      <c r="AT3273" t="s">
        <v>90</v>
      </c>
      <c r="AU3273" t="s"/>
      <c r="AV3273" t="s"/>
      <c r="AW3273" t="s"/>
      <c r="AX3273" t="s"/>
      <c r="AY3273" t="n">
        <v>2312005</v>
      </c>
      <c r="AZ3273" t="s">
        <v>909</v>
      </c>
      <c r="BA3273" t="s"/>
      <c r="BB3273" t="n">
        <v>55736</v>
      </c>
      <c r="BC3273" t="n">
        <v>53.586168349539</v>
      </c>
      <c r="BD3273" t="n">
        <v>53.586168349539</v>
      </c>
      <c r="BE3273" t="s"/>
      <c r="BF3273" t="s"/>
      <c r="BG3273" t="s"/>
      <c r="BH3273" t="s"/>
      <c r="BI3273" t="s"/>
      <c r="BJ3273" t="s"/>
      <c r="BK3273" t="s"/>
      <c r="BL3273" t="s"/>
      <c r="BM3273" t="s"/>
      <c r="BN3273" t="s"/>
      <c r="BO3273" t="s"/>
      <c r="BP3273" t="s"/>
      <c r="BQ3273" t="s"/>
      <c r="BR3273" t="s">
        <v>92</v>
      </c>
    </row>
    <row r="3274" spans="1:70">
      <c r="A3274" t="s">
        <v>70</v>
      </c>
      <c r="B3274" t="s">
        <v>71</v>
      </c>
      <c r="C3274" t="s">
        <v>72</v>
      </c>
      <c r="D3274" t="n">
        <v>2</v>
      </c>
      <c r="E3274" t="s">
        <v>908</v>
      </c>
      <c r="F3274" t="n">
        <v>-1</v>
      </c>
      <c r="G3274" t="s">
        <v>74</v>
      </c>
      <c r="H3274" t="s">
        <v>75</v>
      </c>
      <c r="I3274" t="s"/>
      <c r="J3274" t="s">
        <v>74</v>
      </c>
      <c r="K3274" t="n">
        <v>99</v>
      </c>
      <c r="L3274" t="s">
        <v>76</v>
      </c>
      <c r="M3274" t="s"/>
      <c r="N3274" t="s">
        <v>128</v>
      </c>
      <c r="O3274" t="s">
        <v>78</v>
      </c>
      <c r="P3274" t="s">
        <v>908</v>
      </c>
      <c r="Q3274" t="s"/>
      <c r="R3274" t="s">
        <v>95</v>
      </c>
      <c r="S3274" t="s">
        <v>142</v>
      </c>
      <c r="T3274" t="s">
        <v>81</v>
      </c>
      <c r="U3274" t="s">
        <v>82</v>
      </c>
      <c r="V3274" t="s">
        <v>83</v>
      </c>
      <c r="W3274" t="s">
        <v>84</v>
      </c>
      <c r="X3274" t="s"/>
      <c r="Y3274" t="s">
        <v>85</v>
      </c>
      <c r="Z3274">
        <f>HYPERLINK("https://hotel-media.eclerx.com/savepage/tk_15468539164277399_sr_273.html","info")</f>
        <v/>
      </c>
      <c r="AA3274" t="n">
        <v>-2312005</v>
      </c>
      <c r="AB3274" t="s"/>
      <c r="AC3274" t="s"/>
      <c r="AD3274" t="s">
        <v>86</v>
      </c>
      <c r="AE3274" t="s"/>
      <c r="AF3274" t="s"/>
      <c r="AG3274" t="s"/>
      <c r="AH3274" t="s"/>
      <c r="AI3274" t="s"/>
      <c r="AJ3274" t="s"/>
      <c r="AK3274" t="s">
        <v>87</v>
      </c>
      <c r="AL3274" t="s"/>
      <c r="AM3274" t="s"/>
      <c r="AN3274" t="s">
        <v>87</v>
      </c>
      <c r="AO3274" t="s"/>
      <c r="AP3274" t="n">
        <v>130</v>
      </c>
      <c r="AQ3274" t="s">
        <v>88</v>
      </c>
      <c r="AR3274" t="s">
        <v>130</v>
      </c>
      <c r="AS3274" t="s"/>
      <c r="AT3274" t="s">
        <v>90</v>
      </c>
      <c r="AU3274" t="s"/>
      <c r="AV3274" t="s"/>
      <c r="AW3274" t="s"/>
      <c r="AX3274" t="s"/>
      <c r="AY3274" t="n">
        <v>2312005</v>
      </c>
      <c r="AZ3274" t="s">
        <v>909</v>
      </c>
      <c r="BA3274" t="s"/>
      <c r="BB3274" t="n">
        <v>55736</v>
      </c>
      <c r="BC3274" t="n">
        <v>53.586168349539</v>
      </c>
      <c r="BD3274" t="n">
        <v>53.586168349539</v>
      </c>
      <c r="BE3274" t="s"/>
      <c r="BF3274" t="s"/>
      <c r="BG3274" t="s"/>
      <c r="BH3274" t="s"/>
      <c r="BI3274" t="s"/>
      <c r="BJ3274" t="s"/>
      <c r="BK3274" t="s"/>
      <c r="BL3274" t="s"/>
      <c r="BM3274" t="s"/>
      <c r="BN3274" t="s"/>
      <c r="BO3274" t="s"/>
      <c r="BP3274" t="s"/>
      <c r="BQ3274" t="s"/>
      <c r="BR3274" t="s">
        <v>92</v>
      </c>
    </row>
    <row r="3275" spans="1:70">
      <c r="A3275" t="s">
        <v>70</v>
      </c>
      <c r="B3275" t="s">
        <v>71</v>
      </c>
      <c r="C3275" t="s">
        <v>72</v>
      </c>
      <c r="D3275" t="n">
        <v>2</v>
      </c>
      <c r="E3275" t="s">
        <v>908</v>
      </c>
      <c r="F3275" t="n">
        <v>-1</v>
      </c>
      <c r="G3275" t="s">
        <v>74</v>
      </c>
      <c r="H3275" t="s">
        <v>75</v>
      </c>
      <c r="I3275" t="s"/>
      <c r="J3275" t="s">
        <v>74</v>
      </c>
      <c r="K3275" t="n">
        <v>105</v>
      </c>
      <c r="L3275" t="s">
        <v>76</v>
      </c>
      <c r="M3275" t="s"/>
      <c r="N3275" t="s">
        <v>128</v>
      </c>
      <c r="O3275" t="s">
        <v>78</v>
      </c>
      <c r="P3275" t="s">
        <v>908</v>
      </c>
      <c r="Q3275" t="s"/>
      <c r="R3275" t="s">
        <v>95</v>
      </c>
      <c r="S3275" t="s">
        <v>387</v>
      </c>
      <c r="T3275" t="s">
        <v>81</v>
      </c>
      <c r="U3275" t="s">
        <v>82</v>
      </c>
      <c r="V3275" t="s">
        <v>83</v>
      </c>
      <c r="W3275" t="s">
        <v>84</v>
      </c>
      <c r="X3275" t="s"/>
      <c r="Y3275" t="s">
        <v>85</v>
      </c>
      <c r="Z3275">
        <f>HYPERLINK("https://hotel-media.eclerx.com/savepage/tk_15468539164277399_sr_273.html","info")</f>
        <v/>
      </c>
      <c r="AA3275" t="n">
        <v>-2312005</v>
      </c>
      <c r="AB3275" t="s"/>
      <c r="AC3275" t="s"/>
      <c r="AD3275" t="s">
        <v>86</v>
      </c>
      <c r="AE3275" t="s"/>
      <c r="AF3275" t="s"/>
      <c r="AG3275" t="s"/>
      <c r="AH3275" t="s"/>
      <c r="AI3275" t="s"/>
      <c r="AJ3275" t="s"/>
      <c r="AK3275" t="s">
        <v>87</v>
      </c>
      <c r="AL3275" t="s"/>
      <c r="AM3275" t="s"/>
      <c r="AN3275" t="s">
        <v>87</v>
      </c>
      <c r="AO3275" t="s"/>
      <c r="AP3275" t="n">
        <v>130</v>
      </c>
      <c r="AQ3275" t="s">
        <v>88</v>
      </c>
      <c r="AR3275" t="s">
        <v>119</v>
      </c>
      <c r="AS3275" t="s"/>
      <c r="AT3275" t="s">
        <v>90</v>
      </c>
      <c r="AU3275" t="s"/>
      <c r="AV3275" t="s"/>
      <c r="AW3275" t="s"/>
      <c r="AX3275" t="s"/>
      <c r="AY3275" t="n">
        <v>2312005</v>
      </c>
      <c r="AZ3275" t="s">
        <v>909</v>
      </c>
      <c r="BA3275" t="s"/>
      <c r="BB3275" t="n">
        <v>55736</v>
      </c>
      <c r="BC3275" t="n">
        <v>53.586168349539</v>
      </c>
      <c r="BD3275" t="n">
        <v>53.586168349539</v>
      </c>
      <c r="BE3275" t="s"/>
      <c r="BF3275" t="s"/>
      <c r="BG3275" t="s"/>
      <c r="BH3275" t="s"/>
      <c r="BI3275" t="s"/>
      <c r="BJ3275" t="s"/>
      <c r="BK3275" t="s"/>
      <c r="BL3275" t="s"/>
      <c r="BM3275" t="s"/>
      <c r="BN3275" t="s"/>
      <c r="BO3275" t="s"/>
      <c r="BP3275" t="s"/>
      <c r="BQ3275" t="s"/>
      <c r="BR3275" t="s">
        <v>92</v>
      </c>
    </row>
    <row r="3276" spans="1:70">
      <c r="A3276" t="s">
        <v>70</v>
      </c>
      <c r="B3276" t="s">
        <v>71</v>
      </c>
      <c r="C3276" t="s">
        <v>72</v>
      </c>
      <c r="D3276" t="n">
        <v>2</v>
      </c>
      <c r="E3276" t="s">
        <v>908</v>
      </c>
      <c r="F3276" t="n">
        <v>-1</v>
      </c>
      <c r="G3276" t="s">
        <v>74</v>
      </c>
      <c r="H3276" t="s">
        <v>75</v>
      </c>
      <c r="I3276" t="s"/>
      <c r="J3276" t="s">
        <v>74</v>
      </c>
      <c r="K3276" t="n">
        <v>106</v>
      </c>
      <c r="L3276" t="s">
        <v>76</v>
      </c>
      <c r="M3276" t="s"/>
      <c r="N3276" t="s">
        <v>448</v>
      </c>
      <c r="O3276" t="s">
        <v>78</v>
      </c>
      <c r="P3276" t="s">
        <v>908</v>
      </c>
      <c r="Q3276" t="s"/>
      <c r="R3276" t="s">
        <v>95</v>
      </c>
      <c r="S3276" t="s">
        <v>557</v>
      </c>
      <c r="T3276" t="s">
        <v>81</v>
      </c>
      <c r="U3276" t="s">
        <v>82</v>
      </c>
      <c r="V3276" t="s">
        <v>83</v>
      </c>
      <c r="W3276" t="s">
        <v>97</v>
      </c>
      <c r="X3276" t="s"/>
      <c r="Y3276" t="s">
        <v>85</v>
      </c>
      <c r="Z3276">
        <f>HYPERLINK("https://hotel-media.eclerx.com/savepage/tk_15468539164277399_sr_273.html","info")</f>
        <v/>
      </c>
      <c r="AA3276" t="n">
        <v>-2312005</v>
      </c>
      <c r="AB3276" t="s"/>
      <c r="AC3276" t="s"/>
      <c r="AD3276" t="s">
        <v>86</v>
      </c>
      <c r="AE3276" t="s"/>
      <c r="AF3276" t="s"/>
      <c r="AG3276" t="s"/>
      <c r="AH3276" t="s"/>
      <c r="AI3276" t="s"/>
      <c r="AJ3276" t="s"/>
      <c r="AK3276" t="s">
        <v>87</v>
      </c>
      <c r="AL3276" t="s"/>
      <c r="AM3276" t="s"/>
      <c r="AN3276" t="s">
        <v>87</v>
      </c>
      <c r="AO3276" t="s"/>
      <c r="AP3276" t="n">
        <v>130</v>
      </c>
      <c r="AQ3276" t="s">
        <v>88</v>
      </c>
      <c r="AR3276" t="s">
        <v>89</v>
      </c>
      <c r="AS3276" t="s"/>
      <c r="AT3276" t="s">
        <v>90</v>
      </c>
      <c r="AU3276" t="s"/>
      <c r="AV3276" t="s"/>
      <c r="AW3276" t="s"/>
      <c r="AX3276" t="s"/>
      <c r="AY3276" t="n">
        <v>2312005</v>
      </c>
      <c r="AZ3276" t="s">
        <v>909</v>
      </c>
      <c r="BA3276" t="s"/>
      <c r="BB3276" t="n">
        <v>55736</v>
      </c>
      <c r="BC3276" t="n">
        <v>53.586168349539</v>
      </c>
      <c r="BD3276" t="n">
        <v>53.586168349539</v>
      </c>
      <c r="BE3276" t="s"/>
      <c r="BF3276" t="s"/>
      <c r="BG3276" t="s"/>
      <c r="BH3276" t="s"/>
      <c r="BI3276" t="s"/>
      <c r="BJ3276" t="s"/>
      <c r="BK3276" t="s"/>
      <c r="BL3276" t="s"/>
      <c r="BM3276" t="s"/>
      <c r="BN3276" t="s"/>
      <c r="BO3276" t="s"/>
      <c r="BP3276" t="s"/>
      <c r="BQ3276" t="s"/>
      <c r="BR3276" t="s">
        <v>92</v>
      </c>
    </row>
    <row r="3277" spans="1:70">
      <c r="A3277" t="s">
        <v>70</v>
      </c>
      <c r="B3277" t="s">
        <v>71</v>
      </c>
      <c r="C3277" t="s">
        <v>72</v>
      </c>
      <c r="D3277" t="n">
        <v>2</v>
      </c>
      <c r="E3277" t="s">
        <v>908</v>
      </c>
      <c r="F3277" t="n">
        <v>-1</v>
      </c>
      <c r="G3277" t="s">
        <v>74</v>
      </c>
      <c r="H3277" t="s">
        <v>75</v>
      </c>
      <c r="I3277" t="s"/>
      <c r="J3277" t="s">
        <v>74</v>
      </c>
      <c r="K3277" t="n">
        <v>109</v>
      </c>
      <c r="L3277" t="s">
        <v>76</v>
      </c>
      <c r="M3277" t="s"/>
      <c r="N3277" t="s">
        <v>448</v>
      </c>
      <c r="O3277" t="s">
        <v>78</v>
      </c>
      <c r="P3277" t="s">
        <v>908</v>
      </c>
      <c r="Q3277" t="s"/>
      <c r="R3277" t="s">
        <v>95</v>
      </c>
      <c r="S3277" t="s">
        <v>203</v>
      </c>
      <c r="T3277" t="s">
        <v>81</v>
      </c>
      <c r="U3277" t="s">
        <v>82</v>
      </c>
      <c r="V3277" t="s">
        <v>83</v>
      </c>
      <c r="W3277" t="s">
        <v>97</v>
      </c>
      <c r="X3277" t="s"/>
      <c r="Y3277" t="s">
        <v>85</v>
      </c>
      <c r="Z3277">
        <f>HYPERLINK("https://hotel-media.eclerx.com/savepage/tk_15468539164277399_sr_273.html","info")</f>
        <v/>
      </c>
      <c r="AA3277" t="n">
        <v>-2312005</v>
      </c>
      <c r="AB3277" t="s"/>
      <c r="AC3277" t="s"/>
      <c r="AD3277" t="s">
        <v>86</v>
      </c>
      <c r="AE3277" t="s"/>
      <c r="AF3277" t="s"/>
      <c r="AG3277" t="s"/>
      <c r="AH3277" t="s"/>
      <c r="AI3277" t="s"/>
      <c r="AJ3277" t="s"/>
      <c r="AK3277" t="s">
        <v>87</v>
      </c>
      <c r="AL3277" t="s"/>
      <c r="AM3277" t="s"/>
      <c r="AN3277" t="s">
        <v>87</v>
      </c>
      <c r="AO3277" t="s"/>
      <c r="AP3277" t="n">
        <v>130</v>
      </c>
      <c r="AQ3277" t="s">
        <v>88</v>
      </c>
      <c r="AR3277" t="s">
        <v>114</v>
      </c>
      <c r="AS3277" t="s"/>
      <c r="AT3277" t="s">
        <v>90</v>
      </c>
      <c r="AU3277" t="s"/>
      <c r="AV3277" t="s"/>
      <c r="AW3277" t="s"/>
      <c r="AX3277" t="s"/>
      <c r="AY3277" t="n">
        <v>2312005</v>
      </c>
      <c r="AZ3277" t="s">
        <v>909</v>
      </c>
      <c r="BA3277" t="s"/>
      <c r="BB3277" t="n">
        <v>55736</v>
      </c>
      <c r="BC3277" t="n">
        <v>53.586168349539</v>
      </c>
      <c r="BD3277" t="n">
        <v>53.586168349539</v>
      </c>
      <c r="BE3277" t="s"/>
      <c r="BF3277" t="s"/>
      <c r="BG3277" t="s"/>
      <c r="BH3277" t="s"/>
      <c r="BI3277" t="s"/>
      <c r="BJ3277" t="s"/>
      <c r="BK3277" t="s"/>
      <c r="BL3277" t="s"/>
      <c r="BM3277" t="s"/>
      <c r="BN3277" t="s"/>
      <c r="BO3277" t="s"/>
      <c r="BP3277" t="s"/>
      <c r="BQ3277" t="s"/>
      <c r="BR3277" t="s">
        <v>92</v>
      </c>
    </row>
    <row r="3278" spans="1:70">
      <c r="A3278" t="s">
        <v>70</v>
      </c>
      <c r="B3278" t="s">
        <v>71</v>
      </c>
      <c r="C3278" t="s">
        <v>72</v>
      </c>
      <c r="D3278" t="n">
        <v>2</v>
      </c>
      <c r="E3278" t="s">
        <v>908</v>
      </c>
      <c r="F3278" t="n">
        <v>-1</v>
      </c>
      <c r="G3278" t="s">
        <v>74</v>
      </c>
      <c r="H3278" t="s">
        <v>75</v>
      </c>
      <c r="I3278" t="s"/>
      <c r="J3278" t="s">
        <v>74</v>
      </c>
      <c r="K3278" t="n">
        <v>109</v>
      </c>
      <c r="L3278" t="s">
        <v>76</v>
      </c>
      <c r="M3278" t="s"/>
      <c r="N3278" t="s">
        <v>128</v>
      </c>
      <c r="O3278" t="s">
        <v>78</v>
      </c>
      <c r="P3278" t="s">
        <v>908</v>
      </c>
      <c r="Q3278" t="s"/>
      <c r="R3278" t="s">
        <v>95</v>
      </c>
      <c r="S3278" t="s">
        <v>203</v>
      </c>
      <c r="T3278" t="s">
        <v>81</v>
      </c>
      <c r="U3278" t="s">
        <v>82</v>
      </c>
      <c r="V3278" t="s">
        <v>83</v>
      </c>
      <c r="W3278" t="s">
        <v>97</v>
      </c>
      <c r="X3278" t="s"/>
      <c r="Y3278" t="s">
        <v>85</v>
      </c>
      <c r="Z3278">
        <f>HYPERLINK("https://hotel-media.eclerx.com/savepage/tk_15468539164277399_sr_273.html","info")</f>
        <v/>
      </c>
      <c r="AA3278" t="n">
        <v>-2312005</v>
      </c>
      <c r="AB3278" t="s"/>
      <c r="AC3278" t="s"/>
      <c r="AD3278" t="s">
        <v>86</v>
      </c>
      <c r="AE3278" t="s"/>
      <c r="AF3278" t="s"/>
      <c r="AG3278" t="s"/>
      <c r="AH3278" t="s"/>
      <c r="AI3278" t="s"/>
      <c r="AJ3278" t="s"/>
      <c r="AK3278" t="s">
        <v>87</v>
      </c>
      <c r="AL3278" t="s"/>
      <c r="AM3278" t="s"/>
      <c r="AN3278" t="s">
        <v>87</v>
      </c>
      <c r="AO3278" t="s"/>
      <c r="AP3278" t="n">
        <v>130</v>
      </c>
      <c r="AQ3278" t="s">
        <v>88</v>
      </c>
      <c r="AR3278" t="s">
        <v>130</v>
      </c>
      <c r="AS3278" t="s"/>
      <c r="AT3278" t="s">
        <v>90</v>
      </c>
      <c r="AU3278" t="s"/>
      <c r="AV3278" t="s"/>
      <c r="AW3278" t="s"/>
      <c r="AX3278" t="s"/>
      <c r="AY3278" t="n">
        <v>2312005</v>
      </c>
      <c r="AZ3278" t="s">
        <v>909</v>
      </c>
      <c r="BA3278" t="s"/>
      <c r="BB3278" t="n">
        <v>55736</v>
      </c>
      <c r="BC3278" t="n">
        <v>53.586168349539</v>
      </c>
      <c r="BD3278" t="n">
        <v>53.586168349539</v>
      </c>
      <c r="BE3278" t="s"/>
      <c r="BF3278" t="s"/>
      <c r="BG3278" t="s"/>
      <c r="BH3278" t="s"/>
      <c r="BI3278" t="s"/>
      <c r="BJ3278" t="s"/>
      <c r="BK3278" t="s"/>
      <c r="BL3278" t="s"/>
      <c r="BM3278" t="s"/>
      <c r="BN3278" t="s"/>
      <c r="BO3278" t="s"/>
      <c r="BP3278" t="s"/>
      <c r="BQ3278" t="s"/>
      <c r="BR3278" t="s">
        <v>92</v>
      </c>
    </row>
    <row r="3279" spans="1:70">
      <c r="A3279" t="s">
        <v>70</v>
      </c>
      <c r="B3279" t="s">
        <v>71</v>
      </c>
      <c r="C3279" t="s">
        <v>72</v>
      </c>
      <c r="D3279" t="n">
        <v>2</v>
      </c>
      <c r="E3279" t="s">
        <v>908</v>
      </c>
      <c r="F3279" t="n">
        <v>-1</v>
      </c>
      <c r="G3279" t="s">
        <v>74</v>
      </c>
      <c r="H3279" t="s">
        <v>75</v>
      </c>
      <c r="I3279" t="s"/>
      <c r="J3279" t="s">
        <v>74</v>
      </c>
      <c r="K3279" t="n">
        <v>117</v>
      </c>
      <c r="L3279" t="s">
        <v>76</v>
      </c>
      <c r="M3279" t="s"/>
      <c r="N3279" t="s">
        <v>351</v>
      </c>
      <c r="O3279" t="s">
        <v>78</v>
      </c>
      <c r="P3279" t="s">
        <v>908</v>
      </c>
      <c r="Q3279" t="s"/>
      <c r="R3279" t="s">
        <v>95</v>
      </c>
      <c r="S3279" t="s">
        <v>254</v>
      </c>
      <c r="T3279" t="s">
        <v>81</v>
      </c>
      <c r="U3279" t="s">
        <v>82</v>
      </c>
      <c r="V3279" t="s">
        <v>83</v>
      </c>
      <c r="W3279" t="s">
        <v>97</v>
      </c>
      <c r="X3279" t="s"/>
      <c r="Y3279" t="s">
        <v>85</v>
      </c>
      <c r="Z3279">
        <f>HYPERLINK("https://hotel-media.eclerx.com/savepage/tk_15468539164277399_sr_273.html","info")</f>
        <v/>
      </c>
      <c r="AA3279" t="n">
        <v>-2312005</v>
      </c>
      <c r="AB3279" t="s"/>
      <c r="AC3279" t="s"/>
      <c r="AD3279" t="s">
        <v>86</v>
      </c>
      <c r="AE3279" t="s"/>
      <c r="AF3279" t="s"/>
      <c r="AG3279" t="s"/>
      <c r="AH3279" t="s"/>
      <c r="AI3279" t="s"/>
      <c r="AJ3279" t="s"/>
      <c r="AK3279" t="s">
        <v>87</v>
      </c>
      <c r="AL3279" t="s"/>
      <c r="AM3279" t="s"/>
      <c r="AN3279" t="s">
        <v>87</v>
      </c>
      <c r="AO3279" t="s"/>
      <c r="AP3279" t="n">
        <v>130</v>
      </c>
      <c r="AQ3279" t="s">
        <v>88</v>
      </c>
      <c r="AR3279" t="s">
        <v>89</v>
      </c>
      <c r="AS3279" t="s"/>
      <c r="AT3279" t="s">
        <v>90</v>
      </c>
      <c r="AU3279" t="s"/>
      <c r="AV3279" t="s"/>
      <c r="AW3279" t="s"/>
      <c r="AX3279" t="s"/>
      <c r="AY3279" t="n">
        <v>2312005</v>
      </c>
      <c r="AZ3279" t="s">
        <v>909</v>
      </c>
      <c r="BA3279" t="s"/>
      <c r="BB3279" t="n">
        <v>55736</v>
      </c>
      <c r="BC3279" t="n">
        <v>53.586168349539</v>
      </c>
      <c r="BD3279" t="n">
        <v>53.586168349539</v>
      </c>
      <c r="BE3279" t="s"/>
      <c r="BF3279" t="s"/>
      <c r="BG3279" t="s"/>
      <c r="BH3279" t="s"/>
      <c r="BI3279" t="s"/>
      <c r="BJ3279" t="s"/>
      <c r="BK3279" t="s"/>
      <c r="BL3279" t="s"/>
      <c r="BM3279" t="s"/>
      <c r="BN3279" t="s"/>
      <c r="BO3279" t="s"/>
      <c r="BP3279" t="s"/>
      <c r="BQ3279" t="s"/>
      <c r="BR3279" t="s">
        <v>92</v>
      </c>
    </row>
    <row r="3280" spans="1:70">
      <c r="A3280" t="s">
        <v>70</v>
      </c>
      <c r="B3280" t="s">
        <v>71</v>
      </c>
      <c r="C3280" t="s">
        <v>72</v>
      </c>
      <c r="D3280" t="n">
        <v>2</v>
      </c>
      <c r="E3280" t="s">
        <v>908</v>
      </c>
      <c r="F3280" t="n">
        <v>-1</v>
      </c>
      <c r="G3280" t="s">
        <v>74</v>
      </c>
      <c r="H3280" t="s">
        <v>75</v>
      </c>
      <c r="I3280" t="s"/>
      <c r="J3280" t="s">
        <v>74</v>
      </c>
      <c r="K3280" t="n">
        <v>121</v>
      </c>
      <c r="L3280" t="s">
        <v>76</v>
      </c>
      <c r="M3280" t="s"/>
      <c r="N3280" t="s">
        <v>125</v>
      </c>
      <c r="O3280" t="s">
        <v>78</v>
      </c>
      <c r="P3280" t="s">
        <v>908</v>
      </c>
      <c r="Q3280" t="s"/>
      <c r="R3280" t="s">
        <v>95</v>
      </c>
      <c r="S3280" t="s">
        <v>293</v>
      </c>
      <c r="T3280" t="s">
        <v>81</v>
      </c>
      <c r="U3280" t="s">
        <v>82</v>
      </c>
      <c r="V3280" t="s">
        <v>83</v>
      </c>
      <c r="W3280" t="s">
        <v>97</v>
      </c>
      <c r="X3280" t="s"/>
      <c r="Y3280" t="s">
        <v>85</v>
      </c>
      <c r="Z3280">
        <f>HYPERLINK("https://hotel-media.eclerx.com/savepage/tk_15468539164277399_sr_273.html","info")</f>
        <v/>
      </c>
      <c r="AA3280" t="n">
        <v>-2312005</v>
      </c>
      <c r="AB3280" t="s"/>
      <c r="AC3280" t="s"/>
      <c r="AD3280" t="s">
        <v>86</v>
      </c>
      <c r="AE3280" t="s"/>
      <c r="AF3280" t="s"/>
      <c r="AG3280" t="s"/>
      <c r="AH3280" t="s"/>
      <c r="AI3280" t="s"/>
      <c r="AJ3280" t="s"/>
      <c r="AK3280" t="s">
        <v>87</v>
      </c>
      <c r="AL3280" t="s"/>
      <c r="AM3280" t="s"/>
      <c r="AN3280" t="s">
        <v>87</v>
      </c>
      <c r="AO3280" t="s"/>
      <c r="AP3280" t="n">
        <v>130</v>
      </c>
      <c r="AQ3280" t="s">
        <v>88</v>
      </c>
      <c r="AR3280" t="s">
        <v>127</v>
      </c>
      <c r="AS3280" t="s"/>
      <c r="AT3280" t="s">
        <v>90</v>
      </c>
      <c r="AU3280" t="s"/>
      <c r="AV3280" t="s"/>
      <c r="AW3280" t="s"/>
      <c r="AX3280" t="s"/>
      <c r="AY3280" t="n">
        <v>2312005</v>
      </c>
      <c r="AZ3280" t="s">
        <v>909</v>
      </c>
      <c r="BA3280" t="s"/>
      <c r="BB3280" t="n">
        <v>55736</v>
      </c>
      <c r="BC3280" t="n">
        <v>53.586168349539</v>
      </c>
      <c r="BD3280" t="n">
        <v>53.586168349539</v>
      </c>
      <c r="BE3280" t="s"/>
      <c r="BF3280" t="s"/>
      <c r="BG3280" t="s"/>
      <c r="BH3280" t="s"/>
      <c r="BI3280" t="s"/>
      <c r="BJ3280" t="s"/>
      <c r="BK3280" t="s"/>
      <c r="BL3280" t="s"/>
      <c r="BM3280" t="s"/>
      <c r="BN3280" t="s"/>
      <c r="BO3280" t="s"/>
      <c r="BP3280" t="s"/>
      <c r="BQ3280" t="s"/>
      <c r="BR3280" t="s">
        <v>92</v>
      </c>
    </row>
    <row r="3281" spans="1:70">
      <c r="A3281" t="s">
        <v>70</v>
      </c>
      <c r="B3281" t="s">
        <v>71</v>
      </c>
      <c r="C3281" t="s">
        <v>72</v>
      </c>
      <c r="D3281" t="n">
        <v>2</v>
      </c>
      <c r="E3281" t="s">
        <v>908</v>
      </c>
      <c r="F3281" t="n">
        <v>-1</v>
      </c>
      <c r="G3281" t="s">
        <v>74</v>
      </c>
      <c r="H3281" t="s">
        <v>75</v>
      </c>
      <c r="I3281" t="s"/>
      <c r="J3281" t="s">
        <v>74</v>
      </c>
      <c r="K3281" t="n">
        <v>122</v>
      </c>
      <c r="L3281" t="s">
        <v>76</v>
      </c>
      <c r="M3281" t="s"/>
      <c r="N3281" t="s">
        <v>329</v>
      </c>
      <c r="O3281" t="s">
        <v>78</v>
      </c>
      <c r="P3281" t="s">
        <v>908</v>
      </c>
      <c r="Q3281" t="s"/>
      <c r="R3281" t="s">
        <v>95</v>
      </c>
      <c r="S3281" t="s">
        <v>256</v>
      </c>
      <c r="T3281" t="s">
        <v>81</v>
      </c>
      <c r="U3281" t="s">
        <v>82</v>
      </c>
      <c r="V3281" t="s">
        <v>83</v>
      </c>
      <c r="W3281" t="s">
        <v>97</v>
      </c>
      <c r="X3281" t="s"/>
      <c r="Y3281" t="s">
        <v>85</v>
      </c>
      <c r="Z3281">
        <f>HYPERLINK("https://hotel-media.eclerx.com/savepage/tk_15468539164277399_sr_273.html","info")</f>
        <v/>
      </c>
      <c r="AA3281" t="n">
        <v>-2312005</v>
      </c>
      <c r="AB3281" t="s"/>
      <c r="AC3281" t="s"/>
      <c r="AD3281" t="s">
        <v>86</v>
      </c>
      <c r="AE3281" t="s"/>
      <c r="AF3281" t="s"/>
      <c r="AG3281" t="s"/>
      <c r="AH3281" t="s"/>
      <c r="AI3281" t="s"/>
      <c r="AJ3281" t="s"/>
      <c r="AK3281" t="s">
        <v>87</v>
      </c>
      <c r="AL3281" t="s"/>
      <c r="AM3281" t="s"/>
      <c r="AN3281" t="s">
        <v>87</v>
      </c>
      <c r="AO3281" t="s"/>
      <c r="AP3281" t="n">
        <v>130</v>
      </c>
      <c r="AQ3281" t="s">
        <v>88</v>
      </c>
      <c r="AR3281" t="s">
        <v>133</v>
      </c>
      <c r="AS3281" t="s"/>
      <c r="AT3281" t="s">
        <v>90</v>
      </c>
      <c r="AU3281" t="s"/>
      <c r="AV3281" t="s"/>
      <c r="AW3281" t="s"/>
      <c r="AX3281" t="s"/>
      <c r="AY3281" t="n">
        <v>2312005</v>
      </c>
      <c r="AZ3281" t="s">
        <v>909</v>
      </c>
      <c r="BA3281" t="s"/>
      <c r="BB3281" t="n">
        <v>55736</v>
      </c>
      <c r="BC3281" t="n">
        <v>53.586168349539</v>
      </c>
      <c r="BD3281" t="n">
        <v>53.586168349539</v>
      </c>
      <c r="BE3281" t="s"/>
      <c r="BF3281" t="s"/>
      <c r="BG3281" t="s"/>
      <c r="BH3281" t="s"/>
      <c r="BI3281" t="s"/>
      <c r="BJ3281" t="s"/>
      <c r="BK3281" t="s"/>
      <c r="BL3281" t="s"/>
      <c r="BM3281" t="s"/>
      <c r="BN3281" t="s"/>
      <c r="BO3281" t="s"/>
      <c r="BP3281" t="s"/>
      <c r="BQ3281" t="s"/>
      <c r="BR3281" t="s">
        <v>92</v>
      </c>
    </row>
    <row r="3282" spans="1:70">
      <c r="A3282" t="s">
        <v>70</v>
      </c>
      <c r="B3282" t="s">
        <v>71</v>
      </c>
      <c r="C3282" t="s">
        <v>72</v>
      </c>
      <c r="D3282" t="n">
        <v>2</v>
      </c>
      <c r="E3282" t="s">
        <v>908</v>
      </c>
      <c r="F3282" t="n">
        <v>-1</v>
      </c>
      <c r="G3282" t="s">
        <v>74</v>
      </c>
      <c r="H3282" t="s">
        <v>75</v>
      </c>
      <c r="I3282" t="s"/>
      <c r="J3282" t="s">
        <v>74</v>
      </c>
      <c r="K3282" t="n">
        <v>123</v>
      </c>
      <c r="L3282" t="s">
        <v>76</v>
      </c>
      <c r="M3282" t="s"/>
      <c r="N3282" t="s">
        <v>128</v>
      </c>
      <c r="O3282" t="s">
        <v>78</v>
      </c>
      <c r="P3282" t="s">
        <v>908</v>
      </c>
      <c r="Q3282" t="s"/>
      <c r="R3282" t="s">
        <v>95</v>
      </c>
      <c r="S3282" t="s">
        <v>205</v>
      </c>
      <c r="T3282" t="s">
        <v>81</v>
      </c>
      <c r="U3282" t="s">
        <v>82</v>
      </c>
      <c r="V3282" t="s">
        <v>83</v>
      </c>
      <c r="W3282" t="s">
        <v>97</v>
      </c>
      <c r="X3282" t="s"/>
      <c r="Y3282" t="s">
        <v>85</v>
      </c>
      <c r="Z3282">
        <f>HYPERLINK("https://hotel-media.eclerx.com/savepage/tk_15468539164277399_sr_273.html","info")</f>
        <v/>
      </c>
      <c r="AA3282" t="n">
        <v>-2312005</v>
      </c>
      <c r="AB3282" t="s"/>
      <c r="AC3282" t="s"/>
      <c r="AD3282" t="s">
        <v>86</v>
      </c>
      <c r="AE3282" t="s"/>
      <c r="AF3282" t="s"/>
      <c r="AG3282" t="s"/>
      <c r="AH3282" t="s"/>
      <c r="AI3282" t="s"/>
      <c r="AJ3282" t="s"/>
      <c r="AK3282" t="s">
        <v>87</v>
      </c>
      <c r="AL3282" t="s"/>
      <c r="AM3282" t="s"/>
      <c r="AN3282" t="s">
        <v>87</v>
      </c>
      <c r="AO3282" t="s"/>
      <c r="AP3282" t="n">
        <v>130</v>
      </c>
      <c r="AQ3282" t="s">
        <v>88</v>
      </c>
      <c r="AR3282" t="s">
        <v>119</v>
      </c>
      <c r="AS3282" t="s"/>
      <c r="AT3282" t="s">
        <v>90</v>
      </c>
      <c r="AU3282" t="s"/>
      <c r="AV3282" t="s"/>
      <c r="AW3282" t="s"/>
      <c r="AX3282" t="s"/>
      <c r="AY3282" t="n">
        <v>2312005</v>
      </c>
      <c r="AZ3282" t="s">
        <v>909</v>
      </c>
      <c r="BA3282" t="s"/>
      <c r="BB3282" t="n">
        <v>55736</v>
      </c>
      <c r="BC3282" t="n">
        <v>53.586168349539</v>
      </c>
      <c r="BD3282" t="n">
        <v>53.586168349539</v>
      </c>
      <c r="BE3282" t="s"/>
      <c r="BF3282" t="s"/>
      <c r="BG3282" t="s"/>
      <c r="BH3282" t="s"/>
      <c r="BI3282" t="s"/>
      <c r="BJ3282" t="s"/>
      <c r="BK3282" t="s"/>
      <c r="BL3282" t="s"/>
      <c r="BM3282" t="s"/>
      <c r="BN3282" t="s"/>
      <c r="BO3282" t="s"/>
      <c r="BP3282" t="s"/>
      <c r="BQ3282" t="s"/>
      <c r="BR3282" t="s">
        <v>92</v>
      </c>
    </row>
    <row r="3283" spans="1:70">
      <c r="A3283" t="s">
        <v>70</v>
      </c>
      <c r="B3283" t="s">
        <v>71</v>
      </c>
      <c r="C3283" t="s">
        <v>72</v>
      </c>
      <c r="D3283" t="n">
        <v>2</v>
      </c>
      <c r="E3283" t="s">
        <v>908</v>
      </c>
      <c r="F3283" t="n">
        <v>-1</v>
      </c>
      <c r="G3283" t="s">
        <v>74</v>
      </c>
      <c r="H3283" t="s">
        <v>75</v>
      </c>
      <c r="I3283" t="s"/>
      <c r="J3283" t="s">
        <v>74</v>
      </c>
      <c r="K3283" t="n">
        <v>125</v>
      </c>
      <c r="L3283" t="s">
        <v>76</v>
      </c>
      <c r="M3283" t="s"/>
      <c r="N3283" t="s">
        <v>128</v>
      </c>
      <c r="O3283" t="s">
        <v>78</v>
      </c>
      <c r="P3283" t="s">
        <v>908</v>
      </c>
      <c r="Q3283" t="s"/>
      <c r="R3283" t="s">
        <v>95</v>
      </c>
      <c r="S3283" t="s">
        <v>206</v>
      </c>
      <c r="T3283" t="s">
        <v>81</v>
      </c>
      <c r="U3283" t="s">
        <v>82</v>
      </c>
      <c r="V3283" t="s">
        <v>83</v>
      </c>
      <c r="W3283" t="s">
        <v>97</v>
      </c>
      <c r="X3283" t="s"/>
      <c r="Y3283" t="s">
        <v>85</v>
      </c>
      <c r="Z3283">
        <f>HYPERLINK("https://hotel-media.eclerx.com/savepage/tk_15468539164277399_sr_273.html","info")</f>
        <v/>
      </c>
      <c r="AA3283" t="n">
        <v>-2312005</v>
      </c>
      <c r="AB3283" t="s"/>
      <c r="AC3283" t="s"/>
      <c r="AD3283" t="s">
        <v>86</v>
      </c>
      <c r="AE3283" t="s"/>
      <c r="AF3283" t="s"/>
      <c r="AG3283" t="s"/>
      <c r="AH3283" t="s"/>
      <c r="AI3283" t="s"/>
      <c r="AJ3283" t="s"/>
      <c r="AK3283" t="s">
        <v>87</v>
      </c>
      <c r="AL3283" t="s"/>
      <c r="AM3283" t="s"/>
      <c r="AN3283" t="s">
        <v>87</v>
      </c>
      <c r="AO3283" t="s"/>
      <c r="AP3283" t="n">
        <v>130</v>
      </c>
      <c r="AQ3283" t="s">
        <v>88</v>
      </c>
      <c r="AR3283" t="s">
        <v>121</v>
      </c>
      <c r="AS3283" t="s"/>
      <c r="AT3283" t="s">
        <v>90</v>
      </c>
      <c r="AU3283" t="s"/>
      <c r="AV3283" t="s"/>
      <c r="AW3283" t="s"/>
      <c r="AX3283" t="s"/>
      <c r="AY3283" t="n">
        <v>2312005</v>
      </c>
      <c r="AZ3283" t="s">
        <v>909</v>
      </c>
      <c r="BA3283" t="s"/>
      <c r="BB3283" t="n">
        <v>55736</v>
      </c>
      <c r="BC3283" t="n">
        <v>53.586168349539</v>
      </c>
      <c r="BD3283" t="n">
        <v>53.586168349539</v>
      </c>
      <c r="BE3283" t="s"/>
      <c r="BF3283" t="s"/>
      <c r="BG3283" t="s"/>
      <c r="BH3283" t="s"/>
      <c r="BI3283" t="s"/>
      <c r="BJ3283" t="s"/>
      <c r="BK3283" t="s"/>
      <c r="BL3283" t="s"/>
      <c r="BM3283" t="s"/>
      <c r="BN3283" t="s"/>
      <c r="BO3283" t="s"/>
      <c r="BP3283" t="s"/>
      <c r="BQ3283" t="s"/>
      <c r="BR3283" t="s">
        <v>92</v>
      </c>
    </row>
    <row r="3284" spans="1:70">
      <c r="A3284" t="s">
        <v>70</v>
      </c>
      <c r="B3284" t="s">
        <v>71</v>
      </c>
      <c r="C3284" t="s">
        <v>72</v>
      </c>
      <c r="D3284" t="n">
        <v>2</v>
      </c>
      <c r="E3284" t="s">
        <v>908</v>
      </c>
      <c r="F3284" t="n">
        <v>-1</v>
      </c>
      <c r="G3284" t="s">
        <v>74</v>
      </c>
      <c r="H3284" t="s">
        <v>75</v>
      </c>
      <c r="I3284" t="s"/>
      <c r="J3284" t="s">
        <v>74</v>
      </c>
      <c r="K3284" t="n">
        <v>128</v>
      </c>
      <c r="L3284" t="s">
        <v>76</v>
      </c>
      <c r="M3284" t="s"/>
      <c r="N3284" t="s">
        <v>448</v>
      </c>
      <c r="O3284" t="s">
        <v>78</v>
      </c>
      <c r="P3284" t="s">
        <v>908</v>
      </c>
      <c r="Q3284" t="s"/>
      <c r="R3284" t="s">
        <v>95</v>
      </c>
      <c r="S3284" t="s">
        <v>564</v>
      </c>
      <c r="T3284" t="s">
        <v>81</v>
      </c>
      <c r="U3284" t="s">
        <v>82</v>
      </c>
      <c r="V3284" t="s">
        <v>83</v>
      </c>
      <c r="W3284" t="s">
        <v>84</v>
      </c>
      <c r="X3284" t="s"/>
      <c r="Y3284" t="s">
        <v>85</v>
      </c>
      <c r="Z3284">
        <f>HYPERLINK("https://hotel-media.eclerx.com/savepage/tk_15468539164277399_sr_273.html","info")</f>
        <v/>
      </c>
      <c r="AA3284" t="n">
        <v>-2312005</v>
      </c>
      <c r="AB3284" t="s"/>
      <c r="AC3284" t="s"/>
      <c r="AD3284" t="s">
        <v>86</v>
      </c>
      <c r="AE3284" t="s"/>
      <c r="AF3284" t="s"/>
      <c r="AG3284" t="s"/>
      <c r="AH3284" t="s"/>
      <c r="AI3284" t="s"/>
      <c r="AJ3284" t="s"/>
      <c r="AK3284" t="s">
        <v>87</v>
      </c>
      <c r="AL3284" t="s"/>
      <c r="AM3284" t="s"/>
      <c r="AN3284" t="s">
        <v>87</v>
      </c>
      <c r="AO3284" t="s"/>
      <c r="AP3284" t="n">
        <v>130</v>
      </c>
      <c r="AQ3284" t="s">
        <v>88</v>
      </c>
      <c r="AR3284" t="s">
        <v>89</v>
      </c>
      <c r="AS3284" t="s"/>
      <c r="AT3284" t="s">
        <v>90</v>
      </c>
      <c r="AU3284" t="s"/>
      <c r="AV3284" t="s"/>
      <c r="AW3284" t="s"/>
      <c r="AX3284" t="s"/>
      <c r="AY3284" t="n">
        <v>2312005</v>
      </c>
      <c r="AZ3284" t="s">
        <v>909</v>
      </c>
      <c r="BA3284" t="s"/>
      <c r="BB3284" t="n">
        <v>55736</v>
      </c>
      <c r="BC3284" t="n">
        <v>53.586168349539</v>
      </c>
      <c r="BD3284" t="n">
        <v>53.586168349539</v>
      </c>
      <c r="BE3284" t="s"/>
      <c r="BF3284" t="s"/>
      <c r="BG3284" t="s"/>
      <c r="BH3284" t="s"/>
      <c r="BI3284" t="s"/>
      <c r="BJ3284" t="s"/>
      <c r="BK3284" t="s"/>
      <c r="BL3284" t="s"/>
      <c r="BM3284" t="s"/>
      <c r="BN3284" t="s"/>
      <c r="BO3284" t="s"/>
      <c r="BP3284" t="s"/>
      <c r="BQ3284" t="s"/>
      <c r="BR3284" t="s">
        <v>92</v>
      </c>
    </row>
    <row r="3285" spans="1:70">
      <c r="A3285" t="s">
        <v>70</v>
      </c>
      <c r="B3285" t="s">
        <v>71</v>
      </c>
      <c r="C3285" t="s">
        <v>72</v>
      </c>
      <c r="D3285" t="n">
        <v>2</v>
      </c>
      <c r="E3285" t="s">
        <v>908</v>
      </c>
      <c r="F3285" t="n">
        <v>-1</v>
      </c>
      <c r="G3285" t="s">
        <v>74</v>
      </c>
      <c r="H3285" t="s">
        <v>75</v>
      </c>
      <c r="I3285" t="s"/>
      <c r="J3285" t="s">
        <v>74</v>
      </c>
      <c r="K3285" t="n">
        <v>133</v>
      </c>
      <c r="L3285" t="s">
        <v>76</v>
      </c>
      <c r="M3285" t="s"/>
      <c r="N3285" t="s">
        <v>448</v>
      </c>
      <c r="O3285" t="s">
        <v>78</v>
      </c>
      <c r="P3285" t="s">
        <v>908</v>
      </c>
      <c r="Q3285" t="s"/>
      <c r="R3285" t="s">
        <v>95</v>
      </c>
      <c r="S3285" t="s">
        <v>266</v>
      </c>
      <c r="T3285" t="s">
        <v>81</v>
      </c>
      <c r="U3285" t="s">
        <v>82</v>
      </c>
      <c r="V3285" t="s">
        <v>83</v>
      </c>
      <c r="W3285" t="s">
        <v>84</v>
      </c>
      <c r="X3285" t="s"/>
      <c r="Y3285" t="s">
        <v>85</v>
      </c>
      <c r="Z3285">
        <f>HYPERLINK("https://hotel-media.eclerx.com/savepage/tk_15468539164277399_sr_273.html","info")</f>
        <v/>
      </c>
      <c r="AA3285" t="n">
        <v>-2312005</v>
      </c>
      <c r="AB3285" t="s"/>
      <c r="AC3285" t="s"/>
      <c r="AD3285" t="s">
        <v>86</v>
      </c>
      <c r="AE3285" t="s"/>
      <c r="AF3285" t="s"/>
      <c r="AG3285" t="s"/>
      <c r="AH3285" t="s"/>
      <c r="AI3285" t="s"/>
      <c r="AJ3285" t="s"/>
      <c r="AK3285" t="s">
        <v>87</v>
      </c>
      <c r="AL3285" t="s"/>
      <c r="AM3285" t="s"/>
      <c r="AN3285" t="s">
        <v>87</v>
      </c>
      <c r="AO3285" t="s"/>
      <c r="AP3285" t="n">
        <v>130</v>
      </c>
      <c r="AQ3285" t="s">
        <v>88</v>
      </c>
      <c r="AR3285" t="s">
        <v>114</v>
      </c>
      <c r="AS3285" t="s"/>
      <c r="AT3285" t="s">
        <v>90</v>
      </c>
      <c r="AU3285" t="s"/>
      <c r="AV3285" t="s"/>
      <c r="AW3285" t="s"/>
      <c r="AX3285" t="s"/>
      <c r="AY3285" t="n">
        <v>2312005</v>
      </c>
      <c r="AZ3285" t="s">
        <v>909</v>
      </c>
      <c r="BA3285" t="s"/>
      <c r="BB3285" t="n">
        <v>55736</v>
      </c>
      <c r="BC3285" t="n">
        <v>53.586168349539</v>
      </c>
      <c r="BD3285" t="n">
        <v>53.586168349539</v>
      </c>
      <c r="BE3285" t="s"/>
      <c r="BF3285" t="s"/>
      <c r="BG3285" t="s"/>
      <c r="BH3285" t="s"/>
      <c r="BI3285" t="s"/>
      <c r="BJ3285" t="s"/>
      <c r="BK3285" t="s"/>
      <c r="BL3285" t="s"/>
      <c r="BM3285" t="s"/>
      <c r="BN3285" t="s"/>
      <c r="BO3285" t="s"/>
      <c r="BP3285" t="s"/>
      <c r="BQ3285" t="s"/>
      <c r="BR3285" t="s">
        <v>92</v>
      </c>
    </row>
    <row r="3286" spans="1:70">
      <c r="A3286" t="s">
        <v>70</v>
      </c>
      <c r="B3286" t="s">
        <v>71</v>
      </c>
      <c r="C3286" t="s">
        <v>72</v>
      </c>
      <c r="D3286" t="n">
        <v>2</v>
      </c>
      <c r="E3286" t="s">
        <v>908</v>
      </c>
      <c r="F3286" t="n">
        <v>-1</v>
      </c>
      <c r="G3286" t="s">
        <v>74</v>
      </c>
      <c r="H3286" t="s">
        <v>75</v>
      </c>
      <c r="I3286" t="s"/>
      <c r="J3286" t="s">
        <v>74</v>
      </c>
      <c r="K3286" t="n">
        <v>148</v>
      </c>
      <c r="L3286" t="s">
        <v>76</v>
      </c>
      <c r="M3286" t="s"/>
      <c r="N3286" t="s">
        <v>329</v>
      </c>
      <c r="O3286" t="s">
        <v>78</v>
      </c>
      <c r="P3286" t="s">
        <v>908</v>
      </c>
      <c r="Q3286" t="s"/>
      <c r="R3286" t="s">
        <v>95</v>
      </c>
      <c r="S3286" t="s">
        <v>910</v>
      </c>
      <c r="T3286" t="s">
        <v>81</v>
      </c>
      <c r="U3286" t="s">
        <v>82</v>
      </c>
      <c r="V3286" t="s">
        <v>83</v>
      </c>
      <c r="W3286" t="s">
        <v>84</v>
      </c>
      <c r="X3286" t="s"/>
      <c r="Y3286" t="s">
        <v>85</v>
      </c>
      <c r="Z3286">
        <f>HYPERLINK("https://hotel-media.eclerx.com/savepage/tk_15468539164277399_sr_273.html","info")</f>
        <v/>
      </c>
      <c r="AA3286" t="n">
        <v>-2312005</v>
      </c>
      <c r="AB3286" t="s"/>
      <c r="AC3286" t="s"/>
      <c r="AD3286" t="s">
        <v>86</v>
      </c>
      <c r="AE3286" t="s"/>
      <c r="AF3286" t="s"/>
      <c r="AG3286" t="s"/>
      <c r="AH3286" t="s"/>
      <c r="AI3286" t="s"/>
      <c r="AJ3286" t="s"/>
      <c r="AK3286" t="s">
        <v>87</v>
      </c>
      <c r="AL3286" t="s"/>
      <c r="AM3286" t="s"/>
      <c r="AN3286" t="s">
        <v>87</v>
      </c>
      <c r="AO3286" t="s"/>
      <c r="AP3286" t="n">
        <v>130</v>
      </c>
      <c r="AQ3286" t="s">
        <v>88</v>
      </c>
      <c r="AR3286" t="s">
        <v>133</v>
      </c>
      <c r="AS3286" t="s"/>
      <c r="AT3286" t="s">
        <v>90</v>
      </c>
      <c r="AU3286" t="s"/>
      <c r="AV3286" t="s"/>
      <c r="AW3286" t="s"/>
      <c r="AX3286" t="s"/>
      <c r="AY3286" t="n">
        <v>2312005</v>
      </c>
      <c r="AZ3286" t="s">
        <v>909</v>
      </c>
      <c r="BA3286" t="s"/>
      <c r="BB3286" t="n">
        <v>55736</v>
      </c>
      <c r="BC3286" t="n">
        <v>53.586168349539</v>
      </c>
      <c r="BD3286" t="n">
        <v>53.586168349539</v>
      </c>
      <c r="BE3286" t="s"/>
      <c r="BF3286" t="s"/>
      <c r="BG3286" t="s"/>
      <c r="BH3286" t="s"/>
      <c r="BI3286" t="s"/>
      <c r="BJ3286" t="s"/>
      <c r="BK3286" t="s"/>
      <c r="BL3286" t="s"/>
      <c r="BM3286" t="s"/>
      <c r="BN3286" t="s"/>
      <c r="BO3286" t="s"/>
      <c r="BP3286" t="s"/>
      <c r="BQ3286" t="s"/>
      <c r="BR3286" t="s">
        <v>92</v>
      </c>
    </row>
    <row r="3287" spans="1:70">
      <c r="A3287" t="s">
        <v>70</v>
      </c>
      <c r="B3287" t="s">
        <v>71</v>
      </c>
      <c r="C3287" t="s">
        <v>72</v>
      </c>
      <c r="D3287" t="n">
        <v>2</v>
      </c>
      <c r="E3287" t="s">
        <v>908</v>
      </c>
      <c r="F3287" t="n">
        <v>-1</v>
      </c>
      <c r="G3287" t="s">
        <v>74</v>
      </c>
      <c r="H3287" t="s">
        <v>75</v>
      </c>
      <c r="I3287" t="s"/>
      <c r="J3287" t="s">
        <v>74</v>
      </c>
      <c r="K3287" t="n">
        <v>148</v>
      </c>
      <c r="L3287" t="s">
        <v>76</v>
      </c>
      <c r="M3287" t="s"/>
      <c r="N3287" t="s">
        <v>128</v>
      </c>
      <c r="O3287" t="s">
        <v>78</v>
      </c>
      <c r="P3287" t="s">
        <v>908</v>
      </c>
      <c r="Q3287" t="s"/>
      <c r="R3287" t="s">
        <v>95</v>
      </c>
      <c r="S3287" t="s">
        <v>910</v>
      </c>
      <c r="T3287" t="s">
        <v>81</v>
      </c>
      <c r="U3287" t="s">
        <v>82</v>
      </c>
      <c r="V3287" t="s">
        <v>83</v>
      </c>
      <c r="W3287" t="s">
        <v>84</v>
      </c>
      <c r="X3287" t="s"/>
      <c r="Y3287" t="s">
        <v>85</v>
      </c>
      <c r="Z3287">
        <f>HYPERLINK("https://hotel-media.eclerx.com/savepage/tk_15468539164277399_sr_273.html","info")</f>
        <v/>
      </c>
      <c r="AA3287" t="n">
        <v>-2312005</v>
      </c>
      <c r="AB3287" t="s"/>
      <c r="AC3287" t="s"/>
      <c r="AD3287" t="s">
        <v>86</v>
      </c>
      <c r="AE3287" t="s"/>
      <c r="AF3287" t="s"/>
      <c r="AG3287" t="s"/>
      <c r="AH3287" t="s"/>
      <c r="AI3287" t="s"/>
      <c r="AJ3287" t="s"/>
      <c r="AK3287" t="s">
        <v>87</v>
      </c>
      <c r="AL3287" t="s"/>
      <c r="AM3287" t="s"/>
      <c r="AN3287" t="s">
        <v>87</v>
      </c>
      <c r="AO3287" t="s"/>
      <c r="AP3287" t="n">
        <v>130</v>
      </c>
      <c r="AQ3287" t="s">
        <v>88</v>
      </c>
      <c r="AR3287" t="s">
        <v>119</v>
      </c>
      <c r="AS3287" t="s"/>
      <c r="AT3287" t="s">
        <v>90</v>
      </c>
      <c r="AU3287" t="s"/>
      <c r="AV3287" t="s"/>
      <c r="AW3287" t="s"/>
      <c r="AX3287" t="s"/>
      <c r="AY3287" t="n">
        <v>2312005</v>
      </c>
      <c r="AZ3287" t="s">
        <v>909</v>
      </c>
      <c r="BA3287" t="s"/>
      <c r="BB3287" t="n">
        <v>55736</v>
      </c>
      <c r="BC3287" t="n">
        <v>53.586168349539</v>
      </c>
      <c r="BD3287" t="n">
        <v>53.586168349539</v>
      </c>
      <c r="BE3287" t="s"/>
      <c r="BF3287" t="s"/>
      <c r="BG3287" t="s"/>
      <c r="BH3287" t="s"/>
      <c r="BI3287" t="s"/>
      <c r="BJ3287" t="s"/>
      <c r="BK3287" t="s"/>
      <c r="BL3287" t="s"/>
      <c r="BM3287" t="s"/>
      <c r="BN3287" t="s"/>
      <c r="BO3287" t="s"/>
      <c r="BP3287" t="s"/>
      <c r="BQ3287" t="s"/>
      <c r="BR3287" t="s">
        <v>92</v>
      </c>
    </row>
    <row r="3288" spans="1:70">
      <c r="A3288" t="s">
        <v>70</v>
      </c>
      <c r="B3288" t="s">
        <v>71</v>
      </c>
      <c r="C3288" t="s">
        <v>72</v>
      </c>
      <c r="D3288" t="n">
        <v>2</v>
      </c>
      <c r="E3288" t="s">
        <v>908</v>
      </c>
      <c r="F3288" t="n">
        <v>-1</v>
      </c>
      <c r="G3288" t="s">
        <v>74</v>
      </c>
      <c r="H3288" t="s">
        <v>75</v>
      </c>
      <c r="I3288" t="s"/>
      <c r="J3288" t="s">
        <v>74</v>
      </c>
      <c r="K3288" t="n">
        <v>158</v>
      </c>
      <c r="L3288" t="s">
        <v>76</v>
      </c>
      <c r="M3288" t="s"/>
      <c r="N3288" t="s">
        <v>351</v>
      </c>
      <c r="O3288" t="s">
        <v>78</v>
      </c>
      <c r="P3288" t="s">
        <v>908</v>
      </c>
      <c r="Q3288" t="s"/>
      <c r="R3288" t="s">
        <v>95</v>
      </c>
      <c r="S3288" t="s">
        <v>361</v>
      </c>
      <c r="T3288" t="s">
        <v>81</v>
      </c>
      <c r="U3288" t="s">
        <v>82</v>
      </c>
      <c r="V3288" t="s">
        <v>83</v>
      </c>
      <c r="W3288" t="s">
        <v>880</v>
      </c>
      <c r="X3288" t="s"/>
      <c r="Y3288" t="s">
        <v>85</v>
      </c>
      <c r="Z3288">
        <f>HYPERLINK("https://hotel-media.eclerx.com/savepage/tk_15468539164277399_sr_273.html","info")</f>
        <v/>
      </c>
      <c r="AA3288" t="n">
        <v>-2312005</v>
      </c>
      <c r="AB3288" t="s"/>
      <c r="AC3288" t="s"/>
      <c r="AD3288" t="s">
        <v>86</v>
      </c>
      <c r="AE3288" t="s"/>
      <c r="AF3288" t="s"/>
      <c r="AG3288" t="s"/>
      <c r="AH3288" t="s"/>
      <c r="AI3288" t="s"/>
      <c r="AJ3288" t="s"/>
      <c r="AK3288" t="s">
        <v>87</v>
      </c>
      <c r="AL3288" t="s"/>
      <c r="AM3288" t="s"/>
      <c r="AN3288" t="s">
        <v>87</v>
      </c>
      <c r="AO3288" t="s"/>
      <c r="AP3288" t="n">
        <v>130</v>
      </c>
      <c r="AQ3288" t="s">
        <v>88</v>
      </c>
      <c r="AR3288" t="s">
        <v>89</v>
      </c>
      <c r="AS3288" t="s"/>
      <c r="AT3288" t="s">
        <v>90</v>
      </c>
      <c r="AU3288" t="s"/>
      <c r="AV3288" t="s"/>
      <c r="AW3288" t="s"/>
      <c r="AX3288" t="s"/>
      <c r="AY3288" t="n">
        <v>2312005</v>
      </c>
      <c r="AZ3288" t="s">
        <v>909</v>
      </c>
      <c r="BA3288" t="s"/>
      <c r="BB3288" t="n">
        <v>55736</v>
      </c>
      <c r="BC3288" t="n">
        <v>53.586168349539</v>
      </c>
      <c r="BD3288" t="n">
        <v>53.586168349539</v>
      </c>
      <c r="BE3288" t="s"/>
      <c r="BF3288" t="s"/>
      <c r="BG3288" t="s"/>
      <c r="BH3288" t="s"/>
      <c r="BI3288" t="s"/>
      <c r="BJ3288" t="s"/>
      <c r="BK3288" t="s"/>
      <c r="BL3288" t="s"/>
      <c r="BM3288" t="s"/>
      <c r="BN3288" t="s"/>
      <c r="BO3288" t="s"/>
      <c r="BP3288" t="s"/>
      <c r="BQ3288" t="s"/>
      <c r="BR3288" t="s">
        <v>92</v>
      </c>
    </row>
    <row r="3289" spans="1:70">
      <c r="A3289" t="s">
        <v>70</v>
      </c>
      <c r="B3289" t="s">
        <v>71</v>
      </c>
      <c r="C3289" t="s">
        <v>72</v>
      </c>
      <c r="D3289" t="n">
        <v>2</v>
      </c>
      <c r="E3289" t="s">
        <v>908</v>
      </c>
      <c r="F3289" t="n">
        <v>-1</v>
      </c>
      <c r="G3289" t="s">
        <v>74</v>
      </c>
      <c r="H3289" t="s">
        <v>75</v>
      </c>
      <c r="I3289" t="s"/>
      <c r="J3289" t="s">
        <v>74</v>
      </c>
      <c r="K3289" t="n">
        <v>164</v>
      </c>
      <c r="L3289" t="s">
        <v>76</v>
      </c>
      <c r="M3289" t="s"/>
      <c r="N3289" t="s">
        <v>329</v>
      </c>
      <c r="O3289" t="s">
        <v>78</v>
      </c>
      <c r="P3289" t="s">
        <v>908</v>
      </c>
      <c r="Q3289" t="s"/>
      <c r="R3289" t="s">
        <v>95</v>
      </c>
      <c r="S3289" t="s">
        <v>228</v>
      </c>
      <c r="T3289" t="s">
        <v>81</v>
      </c>
      <c r="U3289" t="s">
        <v>82</v>
      </c>
      <c r="V3289" t="s">
        <v>83</v>
      </c>
      <c r="W3289" t="s">
        <v>880</v>
      </c>
      <c r="X3289" t="s"/>
      <c r="Y3289" t="s">
        <v>85</v>
      </c>
      <c r="Z3289">
        <f>HYPERLINK("https://hotel-media.eclerx.com/savepage/tk_15468539164277399_sr_273.html","info")</f>
        <v/>
      </c>
      <c r="AA3289" t="n">
        <v>-2312005</v>
      </c>
      <c r="AB3289" t="s"/>
      <c r="AC3289" t="s"/>
      <c r="AD3289" t="s">
        <v>86</v>
      </c>
      <c r="AE3289" t="s"/>
      <c r="AF3289" t="s"/>
      <c r="AG3289" t="s"/>
      <c r="AH3289" t="s"/>
      <c r="AI3289" t="s"/>
      <c r="AJ3289" t="s"/>
      <c r="AK3289" t="s">
        <v>87</v>
      </c>
      <c r="AL3289" t="s"/>
      <c r="AM3289" t="s"/>
      <c r="AN3289" t="s">
        <v>87</v>
      </c>
      <c r="AO3289" t="s"/>
      <c r="AP3289" t="n">
        <v>130</v>
      </c>
      <c r="AQ3289" t="s">
        <v>88</v>
      </c>
      <c r="AR3289" t="s">
        <v>133</v>
      </c>
      <c r="AS3289" t="s"/>
      <c r="AT3289" t="s">
        <v>90</v>
      </c>
      <c r="AU3289" t="s"/>
      <c r="AV3289" t="s"/>
      <c r="AW3289" t="s"/>
      <c r="AX3289" t="s"/>
      <c r="AY3289" t="n">
        <v>2312005</v>
      </c>
      <c r="AZ3289" t="s">
        <v>909</v>
      </c>
      <c r="BA3289" t="s"/>
      <c r="BB3289" t="n">
        <v>55736</v>
      </c>
      <c r="BC3289" t="n">
        <v>53.586168349539</v>
      </c>
      <c r="BD3289" t="n">
        <v>53.586168349539</v>
      </c>
      <c r="BE3289" t="s"/>
      <c r="BF3289" t="s"/>
      <c r="BG3289" t="s"/>
      <c r="BH3289" t="s"/>
      <c r="BI3289" t="s"/>
      <c r="BJ3289" t="s"/>
      <c r="BK3289" t="s"/>
      <c r="BL3289" t="s"/>
      <c r="BM3289" t="s"/>
      <c r="BN3289" t="s"/>
      <c r="BO3289" t="s"/>
      <c r="BP3289" t="s"/>
      <c r="BQ3289" t="s"/>
      <c r="BR3289" t="s">
        <v>92</v>
      </c>
    </row>
    <row r="3290" spans="1:70">
      <c r="A3290" t="s">
        <v>70</v>
      </c>
      <c r="B3290" t="s">
        <v>71</v>
      </c>
      <c r="C3290" t="s">
        <v>72</v>
      </c>
      <c r="D3290" t="n">
        <v>2</v>
      </c>
      <c r="E3290" t="s">
        <v>908</v>
      </c>
      <c r="F3290" t="n">
        <v>-1</v>
      </c>
      <c r="G3290" t="s">
        <v>74</v>
      </c>
      <c r="H3290" t="s">
        <v>75</v>
      </c>
      <c r="I3290" t="s"/>
      <c r="J3290" t="s">
        <v>74</v>
      </c>
      <c r="K3290" t="n">
        <v>168</v>
      </c>
      <c r="L3290" t="s">
        <v>76</v>
      </c>
      <c r="M3290" t="s"/>
      <c r="N3290" t="s">
        <v>128</v>
      </c>
      <c r="O3290" t="s">
        <v>78</v>
      </c>
      <c r="P3290" t="s">
        <v>908</v>
      </c>
      <c r="Q3290" t="s"/>
      <c r="R3290" t="s">
        <v>95</v>
      </c>
      <c r="S3290" t="s">
        <v>364</v>
      </c>
      <c r="T3290" t="s">
        <v>81</v>
      </c>
      <c r="U3290" t="s">
        <v>82</v>
      </c>
      <c r="V3290" t="s">
        <v>83</v>
      </c>
      <c r="W3290" t="s">
        <v>880</v>
      </c>
      <c r="X3290" t="s"/>
      <c r="Y3290" t="s">
        <v>85</v>
      </c>
      <c r="Z3290">
        <f>HYPERLINK("https://hotel-media.eclerx.com/savepage/tk_15468539164277399_sr_273.html","info")</f>
        <v/>
      </c>
      <c r="AA3290" t="n">
        <v>-2312005</v>
      </c>
      <c r="AB3290" t="s"/>
      <c r="AC3290" t="s"/>
      <c r="AD3290" t="s">
        <v>86</v>
      </c>
      <c r="AE3290" t="s"/>
      <c r="AF3290" t="s"/>
      <c r="AG3290" t="s"/>
      <c r="AH3290" t="s"/>
      <c r="AI3290" t="s"/>
      <c r="AJ3290" t="s"/>
      <c r="AK3290" t="s">
        <v>87</v>
      </c>
      <c r="AL3290" t="s"/>
      <c r="AM3290" t="s"/>
      <c r="AN3290" t="s">
        <v>87</v>
      </c>
      <c r="AO3290" t="s"/>
      <c r="AP3290" t="n">
        <v>130</v>
      </c>
      <c r="AQ3290" t="s">
        <v>88</v>
      </c>
      <c r="AR3290" t="s">
        <v>121</v>
      </c>
      <c r="AS3290" t="s"/>
      <c r="AT3290" t="s">
        <v>90</v>
      </c>
      <c r="AU3290" t="s"/>
      <c r="AV3290" t="s"/>
      <c r="AW3290" t="s"/>
      <c r="AX3290" t="s"/>
      <c r="AY3290" t="n">
        <v>2312005</v>
      </c>
      <c r="AZ3290" t="s">
        <v>909</v>
      </c>
      <c r="BA3290" t="s"/>
      <c r="BB3290" t="n">
        <v>55736</v>
      </c>
      <c r="BC3290" t="n">
        <v>53.586168349539</v>
      </c>
      <c r="BD3290" t="n">
        <v>53.586168349539</v>
      </c>
      <c r="BE3290" t="s"/>
      <c r="BF3290" t="s"/>
      <c r="BG3290" t="s"/>
      <c r="BH3290" t="s"/>
      <c r="BI3290" t="s"/>
      <c r="BJ3290" t="s"/>
      <c r="BK3290" t="s"/>
      <c r="BL3290" t="s"/>
      <c r="BM3290" t="s"/>
      <c r="BN3290" t="s"/>
      <c r="BO3290" t="s"/>
      <c r="BP3290" t="s"/>
      <c r="BQ3290" t="s"/>
      <c r="BR3290" t="s">
        <v>92</v>
      </c>
    </row>
    <row r="3291" spans="1:70">
      <c r="A3291" t="s">
        <v>70</v>
      </c>
      <c r="B3291" t="s">
        <v>71</v>
      </c>
      <c r="C3291" t="s">
        <v>72</v>
      </c>
      <c r="D3291" t="n">
        <v>2</v>
      </c>
      <c r="E3291" t="s">
        <v>908</v>
      </c>
      <c r="F3291" t="n">
        <v>-1</v>
      </c>
      <c r="G3291" t="s">
        <v>74</v>
      </c>
      <c r="H3291" t="s">
        <v>75</v>
      </c>
      <c r="I3291" t="s"/>
      <c r="J3291" t="s">
        <v>74</v>
      </c>
      <c r="K3291" t="n">
        <v>181</v>
      </c>
      <c r="L3291" t="s">
        <v>76</v>
      </c>
      <c r="M3291" t="s"/>
      <c r="N3291" t="s">
        <v>128</v>
      </c>
      <c r="O3291" t="s">
        <v>78</v>
      </c>
      <c r="P3291" t="s">
        <v>908</v>
      </c>
      <c r="Q3291" t="s"/>
      <c r="R3291" t="s">
        <v>95</v>
      </c>
      <c r="S3291" t="s">
        <v>809</v>
      </c>
      <c r="T3291" t="s">
        <v>81</v>
      </c>
      <c r="U3291" t="s">
        <v>82</v>
      </c>
      <c r="V3291" t="s">
        <v>83</v>
      </c>
      <c r="W3291" t="s">
        <v>880</v>
      </c>
      <c r="X3291" t="s"/>
      <c r="Y3291" t="s">
        <v>85</v>
      </c>
      <c r="Z3291">
        <f>HYPERLINK("https://hotel-media.eclerx.com/savepage/tk_15468539164277399_sr_273.html","info")</f>
        <v/>
      </c>
      <c r="AA3291" t="n">
        <v>-2312005</v>
      </c>
      <c r="AB3291" t="s"/>
      <c r="AC3291" t="s"/>
      <c r="AD3291" t="s">
        <v>86</v>
      </c>
      <c r="AE3291" t="s"/>
      <c r="AF3291" t="s"/>
      <c r="AG3291" t="s"/>
      <c r="AH3291" t="s"/>
      <c r="AI3291" t="s"/>
      <c r="AJ3291" t="s"/>
      <c r="AK3291" t="s">
        <v>87</v>
      </c>
      <c r="AL3291" t="s"/>
      <c r="AM3291" t="s"/>
      <c r="AN3291" t="s">
        <v>87</v>
      </c>
      <c r="AO3291" t="s"/>
      <c r="AP3291" t="n">
        <v>130</v>
      </c>
      <c r="AQ3291" t="s">
        <v>88</v>
      </c>
      <c r="AR3291" t="s">
        <v>130</v>
      </c>
      <c r="AS3291" t="s"/>
      <c r="AT3291" t="s">
        <v>90</v>
      </c>
      <c r="AU3291" t="s"/>
      <c r="AV3291" t="s"/>
      <c r="AW3291" t="s"/>
      <c r="AX3291" t="s"/>
      <c r="AY3291" t="n">
        <v>2312005</v>
      </c>
      <c r="AZ3291" t="s">
        <v>909</v>
      </c>
      <c r="BA3291" t="s"/>
      <c r="BB3291" t="n">
        <v>55736</v>
      </c>
      <c r="BC3291" t="n">
        <v>53.586168349539</v>
      </c>
      <c r="BD3291" t="n">
        <v>53.586168349539</v>
      </c>
      <c r="BE3291" t="s"/>
      <c r="BF3291" t="s"/>
      <c r="BG3291" t="s"/>
      <c r="BH3291" t="s"/>
      <c r="BI3291" t="s"/>
      <c r="BJ3291" t="s"/>
      <c r="BK3291" t="s"/>
      <c r="BL3291" t="s"/>
      <c r="BM3291" t="s"/>
      <c r="BN3291" t="s"/>
      <c r="BO3291" t="s"/>
      <c r="BP3291" t="s"/>
      <c r="BQ3291" t="s"/>
      <c r="BR3291" t="s">
        <v>92</v>
      </c>
    </row>
    <row r="3292" spans="1:70">
      <c r="A3292" t="s">
        <v>70</v>
      </c>
      <c r="B3292" t="s">
        <v>71</v>
      </c>
      <c r="C3292" t="s">
        <v>72</v>
      </c>
      <c r="D3292" t="n">
        <v>2</v>
      </c>
      <c r="E3292" t="s">
        <v>908</v>
      </c>
      <c r="F3292" t="n">
        <v>-1</v>
      </c>
      <c r="G3292" t="s">
        <v>74</v>
      </c>
      <c r="H3292" t="s">
        <v>75</v>
      </c>
      <c r="I3292" t="s"/>
      <c r="J3292" t="s">
        <v>74</v>
      </c>
      <c r="K3292" t="n">
        <v>191</v>
      </c>
      <c r="L3292" t="s">
        <v>76</v>
      </c>
      <c r="M3292" t="s"/>
      <c r="N3292" t="s">
        <v>329</v>
      </c>
      <c r="O3292" t="s">
        <v>78</v>
      </c>
      <c r="P3292" t="s">
        <v>908</v>
      </c>
      <c r="Q3292" t="s"/>
      <c r="R3292" t="s">
        <v>95</v>
      </c>
      <c r="S3292" t="s">
        <v>711</v>
      </c>
      <c r="T3292" t="s">
        <v>81</v>
      </c>
      <c r="U3292" t="s">
        <v>82</v>
      </c>
      <c r="V3292" t="s">
        <v>83</v>
      </c>
      <c r="W3292" t="s">
        <v>880</v>
      </c>
      <c r="X3292" t="s"/>
      <c r="Y3292" t="s">
        <v>85</v>
      </c>
      <c r="Z3292">
        <f>HYPERLINK("https://hotel-media.eclerx.com/savepage/tk_15468539164277399_sr_273.html","info")</f>
        <v/>
      </c>
      <c r="AA3292" t="n">
        <v>-2312005</v>
      </c>
      <c r="AB3292" t="s"/>
      <c r="AC3292" t="s"/>
      <c r="AD3292" t="s">
        <v>86</v>
      </c>
      <c r="AE3292" t="s"/>
      <c r="AF3292" t="s"/>
      <c r="AG3292" t="s"/>
      <c r="AH3292" t="s"/>
      <c r="AI3292" t="s"/>
      <c r="AJ3292" t="s"/>
      <c r="AK3292" t="s">
        <v>87</v>
      </c>
      <c r="AL3292" t="s"/>
      <c r="AM3292" t="s"/>
      <c r="AN3292" t="s">
        <v>87</v>
      </c>
      <c r="AO3292" t="s"/>
      <c r="AP3292" t="n">
        <v>130</v>
      </c>
      <c r="AQ3292" t="s">
        <v>88</v>
      </c>
      <c r="AR3292" t="s">
        <v>133</v>
      </c>
      <c r="AS3292" t="s"/>
      <c r="AT3292" t="s">
        <v>90</v>
      </c>
      <c r="AU3292" t="s"/>
      <c r="AV3292" t="s"/>
      <c r="AW3292" t="s"/>
      <c r="AX3292" t="s"/>
      <c r="AY3292" t="n">
        <v>2312005</v>
      </c>
      <c r="AZ3292" t="s">
        <v>909</v>
      </c>
      <c r="BA3292" t="s"/>
      <c r="BB3292" t="n">
        <v>55736</v>
      </c>
      <c r="BC3292" t="n">
        <v>53.586168349539</v>
      </c>
      <c r="BD3292" t="n">
        <v>53.586168349539</v>
      </c>
      <c r="BE3292" t="s"/>
      <c r="BF3292" t="s"/>
      <c r="BG3292" t="s"/>
      <c r="BH3292" t="s"/>
      <c r="BI3292" t="s"/>
      <c r="BJ3292" t="s"/>
      <c r="BK3292" t="s"/>
      <c r="BL3292" t="s"/>
      <c r="BM3292" t="s"/>
      <c r="BN3292" t="s"/>
      <c r="BO3292" t="s"/>
      <c r="BP3292" t="s"/>
      <c r="BQ3292" t="s"/>
      <c r="BR3292" t="s">
        <v>92</v>
      </c>
    </row>
    <row r="3293" spans="1:70">
      <c r="A3293" t="s">
        <v>70</v>
      </c>
      <c r="B3293" t="s">
        <v>71</v>
      </c>
      <c r="C3293" t="s">
        <v>72</v>
      </c>
      <c r="D3293" t="n">
        <v>2</v>
      </c>
      <c r="E3293" t="s">
        <v>908</v>
      </c>
      <c r="F3293" t="n">
        <v>-1</v>
      </c>
      <c r="G3293" t="s">
        <v>74</v>
      </c>
      <c r="H3293" t="s">
        <v>75</v>
      </c>
      <c r="I3293" t="s"/>
      <c r="J3293" t="s">
        <v>74</v>
      </c>
      <c r="K3293" t="n">
        <v>191</v>
      </c>
      <c r="L3293" t="s">
        <v>76</v>
      </c>
      <c r="M3293" t="s"/>
      <c r="N3293" t="s">
        <v>128</v>
      </c>
      <c r="O3293" t="s">
        <v>78</v>
      </c>
      <c r="P3293" t="s">
        <v>908</v>
      </c>
      <c r="Q3293" t="s"/>
      <c r="R3293" t="s">
        <v>95</v>
      </c>
      <c r="S3293" t="s">
        <v>711</v>
      </c>
      <c r="T3293" t="s">
        <v>81</v>
      </c>
      <c r="U3293" t="s">
        <v>82</v>
      </c>
      <c r="V3293" t="s">
        <v>83</v>
      </c>
      <c r="W3293" t="s">
        <v>880</v>
      </c>
      <c r="X3293" t="s"/>
      <c r="Y3293" t="s">
        <v>85</v>
      </c>
      <c r="Z3293">
        <f>HYPERLINK("https://hotel-media.eclerx.com/savepage/tk_15468539164277399_sr_273.html","info")</f>
        <v/>
      </c>
      <c r="AA3293" t="n">
        <v>-2312005</v>
      </c>
      <c r="AB3293" t="s"/>
      <c r="AC3293" t="s"/>
      <c r="AD3293" t="s">
        <v>86</v>
      </c>
      <c r="AE3293" t="s"/>
      <c r="AF3293" t="s"/>
      <c r="AG3293" t="s"/>
      <c r="AH3293" t="s"/>
      <c r="AI3293" t="s"/>
      <c r="AJ3293" t="s"/>
      <c r="AK3293" t="s">
        <v>87</v>
      </c>
      <c r="AL3293" t="s"/>
      <c r="AM3293" t="s"/>
      <c r="AN3293" t="s">
        <v>87</v>
      </c>
      <c r="AO3293" t="s"/>
      <c r="AP3293" t="n">
        <v>130</v>
      </c>
      <c r="AQ3293" t="s">
        <v>88</v>
      </c>
      <c r="AR3293" t="s">
        <v>119</v>
      </c>
      <c r="AS3293" t="s"/>
      <c r="AT3293" t="s">
        <v>90</v>
      </c>
      <c r="AU3293" t="s"/>
      <c r="AV3293" t="s"/>
      <c r="AW3293" t="s"/>
      <c r="AX3293" t="s"/>
      <c r="AY3293" t="n">
        <v>2312005</v>
      </c>
      <c r="AZ3293" t="s">
        <v>909</v>
      </c>
      <c r="BA3293" t="s"/>
      <c r="BB3293" t="n">
        <v>55736</v>
      </c>
      <c r="BC3293" t="n">
        <v>53.586168349539</v>
      </c>
      <c r="BD3293" t="n">
        <v>53.586168349539</v>
      </c>
      <c r="BE3293" t="s"/>
      <c r="BF3293" t="s"/>
      <c r="BG3293" t="s"/>
      <c r="BH3293" t="s"/>
      <c r="BI3293" t="s"/>
      <c r="BJ3293" t="s"/>
      <c r="BK3293" t="s"/>
      <c r="BL3293" t="s"/>
      <c r="BM3293" t="s"/>
      <c r="BN3293" t="s"/>
      <c r="BO3293" t="s"/>
      <c r="BP3293" t="s"/>
      <c r="BQ3293" t="s"/>
      <c r="BR3293" t="s">
        <v>92</v>
      </c>
    </row>
    <row r="3294" spans="1:70">
      <c r="A3294" t="s">
        <v>70</v>
      </c>
      <c r="B3294" t="s">
        <v>71</v>
      </c>
      <c r="C3294" t="s">
        <v>72</v>
      </c>
      <c r="D3294" t="n">
        <v>2</v>
      </c>
      <c r="E3294" t="s">
        <v>908</v>
      </c>
      <c r="F3294" t="n">
        <v>-1</v>
      </c>
      <c r="G3294" t="s">
        <v>74</v>
      </c>
      <c r="H3294" t="s">
        <v>75</v>
      </c>
      <c r="I3294" t="s"/>
      <c r="J3294" t="s">
        <v>74</v>
      </c>
      <c r="K3294" t="n">
        <v>193</v>
      </c>
      <c r="L3294" t="s">
        <v>76</v>
      </c>
      <c r="M3294" t="s"/>
      <c r="N3294" t="s">
        <v>128</v>
      </c>
      <c r="O3294" t="s">
        <v>78</v>
      </c>
      <c r="P3294" t="s">
        <v>908</v>
      </c>
      <c r="Q3294" t="s"/>
      <c r="R3294" t="s">
        <v>95</v>
      </c>
      <c r="S3294" t="s">
        <v>405</v>
      </c>
      <c r="T3294" t="s">
        <v>81</v>
      </c>
      <c r="U3294" t="s">
        <v>82</v>
      </c>
      <c r="V3294" t="s">
        <v>83</v>
      </c>
      <c r="W3294" t="s">
        <v>880</v>
      </c>
      <c r="X3294" t="s"/>
      <c r="Y3294" t="s">
        <v>85</v>
      </c>
      <c r="Z3294">
        <f>HYPERLINK("https://hotel-media.eclerx.com/savepage/tk_15468539164277399_sr_273.html","info")</f>
        <v/>
      </c>
      <c r="AA3294" t="n">
        <v>-2312005</v>
      </c>
      <c r="AB3294" t="s"/>
      <c r="AC3294" t="s"/>
      <c r="AD3294" t="s">
        <v>86</v>
      </c>
      <c r="AE3294" t="s"/>
      <c r="AF3294" t="s"/>
      <c r="AG3294" t="s"/>
      <c r="AH3294" t="s"/>
      <c r="AI3294" t="s"/>
      <c r="AJ3294" t="s"/>
      <c r="AK3294" t="s">
        <v>87</v>
      </c>
      <c r="AL3294" t="s"/>
      <c r="AM3294" t="s"/>
      <c r="AN3294" t="s">
        <v>87</v>
      </c>
      <c r="AO3294" t="s"/>
      <c r="AP3294" t="n">
        <v>130</v>
      </c>
      <c r="AQ3294" t="s">
        <v>88</v>
      </c>
      <c r="AR3294" t="s">
        <v>119</v>
      </c>
      <c r="AS3294" t="s"/>
      <c r="AT3294" t="s">
        <v>90</v>
      </c>
      <c r="AU3294" t="s"/>
      <c r="AV3294" t="s"/>
      <c r="AW3294" t="s"/>
      <c r="AX3294" t="s"/>
      <c r="AY3294" t="n">
        <v>2312005</v>
      </c>
      <c r="AZ3294" t="s">
        <v>909</v>
      </c>
      <c r="BA3294" t="s"/>
      <c r="BB3294" t="n">
        <v>55736</v>
      </c>
      <c r="BC3294" t="n">
        <v>53.586168349539</v>
      </c>
      <c r="BD3294" t="n">
        <v>53.586168349539</v>
      </c>
      <c r="BE3294" t="s"/>
      <c r="BF3294" t="s"/>
      <c r="BG3294" t="s"/>
      <c r="BH3294" t="s"/>
      <c r="BI3294" t="s"/>
      <c r="BJ3294" t="s"/>
      <c r="BK3294" t="s"/>
      <c r="BL3294" t="s"/>
      <c r="BM3294" t="s"/>
      <c r="BN3294" t="s"/>
      <c r="BO3294" t="s"/>
      <c r="BP3294" t="s"/>
      <c r="BQ3294" t="s"/>
      <c r="BR3294" t="s">
        <v>92</v>
      </c>
    </row>
    <row r="3295" spans="1:70">
      <c r="A3295" t="s">
        <v>70</v>
      </c>
      <c r="B3295" t="s">
        <v>71</v>
      </c>
      <c r="C3295" t="s">
        <v>72</v>
      </c>
      <c r="D3295" t="n">
        <v>2</v>
      </c>
      <c r="E3295" t="s">
        <v>911</v>
      </c>
      <c r="F3295" t="n">
        <v>-1</v>
      </c>
      <c r="G3295" t="s">
        <v>74</v>
      </c>
      <c r="H3295" t="s">
        <v>75</v>
      </c>
      <c r="I3295" t="s"/>
      <c r="J3295" t="s">
        <v>74</v>
      </c>
      <c r="K3295" t="n">
        <v>57</v>
      </c>
      <c r="L3295" t="s">
        <v>76</v>
      </c>
      <c r="M3295" t="s"/>
      <c r="N3295" t="s">
        <v>830</v>
      </c>
      <c r="O3295" t="s">
        <v>78</v>
      </c>
      <c r="P3295" t="s">
        <v>911</v>
      </c>
      <c r="Q3295" t="s"/>
      <c r="R3295" t="s">
        <v>95</v>
      </c>
      <c r="S3295" t="s">
        <v>549</v>
      </c>
      <c r="T3295" t="s">
        <v>81</v>
      </c>
      <c r="U3295" t="s">
        <v>82</v>
      </c>
      <c r="V3295" t="s">
        <v>83</v>
      </c>
      <c r="W3295" t="s">
        <v>84</v>
      </c>
      <c r="X3295" t="s"/>
      <c r="Y3295" t="s">
        <v>85</v>
      </c>
      <c r="Z3295">
        <f>HYPERLINK("https://hotel-media.eclerx.com/savepage/tk_15468538895073164_sr_273.html","info")</f>
        <v/>
      </c>
      <c r="AA3295" t="n">
        <v>-2311953</v>
      </c>
      <c r="AB3295" t="s"/>
      <c r="AC3295" t="s"/>
      <c r="AD3295" t="s">
        <v>86</v>
      </c>
      <c r="AE3295" t="s"/>
      <c r="AF3295" t="s"/>
      <c r="AG3295" t="s"/>
      <c r="AH3295" t="s"/>
      <c r="AI3295" t="s"/>
      <c r="AJ3295" t="s"/>
      <c r="AK3295" t="s">
        <v>87</v>
      </c>
      <c r="AL3295" t="s"/>
      <c r="AM3295" t="s"/>
      <c r="AN3295" t="s">
        <v>87</v>
      </c>
      <c r="AO3295" t="s"/>
      <c r="AP3295" t="n">
        <v>117</v>
      </c>
      <c r="AQ3295" t="s">
        <v>88</v>
      </c>
      <c r="AR3295" t="s">
        <v>89</v>
      </c>
      <c r="AS3295" t="s"/>
      <c r="AT3295" t="s">
        <v>90</v>
      </c>
      <c r="AU3295" t="s"/>
      <c r="AV3295" t="s"/>
      <c r="AW3295" t="s"/>
      <c r="AX3295" t="s"/>
      <c r="AY3295" t="n">
        <v>2311953</v>
      </c>
      <c r="AZ3295" t="s">
        <v>912</v>
      </c>
      <c r="BA3295" t="s"/>
      <c r="BB3295" t="n">
        <v>28226</v>
      </c>
      <c r="BC3295" t="n">
        <v>53.553971</v>
      </c>
      <c r="BD3295" t="n">
        <v>53.553971</v>
      </c>
      <c r="BE3295" t="s"/>
      <c r="BF3295" t="s"/>
      <c r="BG3295" t="s"/>
      <c r="BH3295" t="s"/>
      <c r="BI3295" t="s"/>
      <c r="BJ3295" t="s"/>
      <c r="BK3295" t="s"/>
      <c r="BL3295" t="s"/>
      <c r="BM3295" t="s"/>
      <c r="BN3295" t="s"/>
      <c r="BO3295" t="s"/>
      <c r="BP3295" t="s"/>
      <c r="BQ3295" t="s"/>
      <c r="BR3295" t="s">
        <v>92</v>
      </c>
    </row>
    <row r="3296" spans="1:70">
      <c r="A3296" t="s">
        <v>70</v>
      </c>
      <c r="B3296" t="s">
        <v>71</v>
      </c>
      <c r="C3296" t="s">
        <v>72</v>
      </c>
      <c r="D3296" t="n">
        <v>2</v>
      </c>
      <c r="E3296" t="s">
        <v>913</v>
      </c>
      <c r="F3296" t="n">
        <v>-1</v>
      </c>
      <c r="G3296" t="s">
        <v>74</v>
      </c>
      <c r="H3296" t="s">
        <v>75</v>
      </c>
      <c r="I3296" t="s"/>
      <c r="J3296" t="s">
        <v>74</v>
      </c>
      <c r="K3296" t="n">
        <v>81</v>
      </c>
      <c r="L3296" t="s">
        <v>76</v>
      </c>
      <c r="M3296" t="s"/>
      <c r="N3296" t="s">
        <v>128</v>
      </c>
      <c r="O3296" t="s">
        <v>78</v>
      </c>
      <c r="P3296" t="s">
        <v>913</v>
      </c>
      <c r="Q3296" t="s"/>
      <c r="R3296" t="s">
        <v>95</v>
      </c>
      <c r="S3296" t="s">
        <v>245</v>
      </c>
      <c r="T3296" t="s">
        <v>81</v>
      </c>
      <c r="U3296" t="s">
        <v>82</v>
      </c>
      <c r="V3296" t="s">
        <v>83</v>
      </c>
      <c r="W3296" t="s">
        <v>97</v>
      </c>
      <c r="X3296" t="s"/>
      <c r="Y3296" t="s">
        <v>85</v>
      </c>
      <c r="Z3296">
        <f>HYPERLINK("https://hotel-media.eclerx.com/savepage/tk_15468538297074337_sr_273.html","info")</f>
        <v/>
      </c>
      <c r="AA3296" t="n">
        <v>-2311849</v>
      </c>
      <c r="AB3296" t="s"/>
      <c r="AC3296" t="s"/>
      <c r="AD3296" t="s">
        <v>86</v>
      </c>
      <c r="AE3296" t="s"/>
      <c r="AF3296" t="s"/>
      <c r="AG3296" t="s"/>
      <c r="AH3296" t="s"/>
      <c r="AI3296" t="s"/>
      <c r="AJ3296" t="s"/>
      <c r="AK3296" t="s">
        <v>87</v>
      </c>
      <c r="AL3296" t="s"/>
      <c r="AM3296" t="s"/>
      <c r="AN3296" t="s">
        <v>87</v>
      </c>
      <c r="AO3296" t="s"/>
      <c r="AP3296" t="n">
        <v>86</v>
      </c>
      <c r="AQ3296" t="s">
        <v>88</v>
      </c>
      <c r="AR3296" t="s">
        <v>121</v>
      </c>
      <c r="AS3296" t="s"/>
      <c r="AT3296" t="s">
        <v>90</v>
      </c>
      <c r="AU3296" t="s"/>
      <c r="AV3296" t="s"/>
      <c r="AW3296" t="s"/>
      <c r="AX3296" t="s"/>
      <c r="AY3296" t="n">
        <v>2311849</v>
      </c>
      <c r="AZ3296" t="s">
        <v>914</v>
      </c>
      <c r="BA3296" t="s"/>
      <c r="BB3296" t="n">
        <v>28218</v>
      </c>
      <c r="BC3296" t="n">
        <v>53.553573</v>
      </c>
      <c r="BD3296" t="n">
        <v>53.553573</v>
      </c>
      <c r="BE3296" t="s"/>
      <c r="BF3296" t="s"/>
      <c r="BG3296" t="s"/>
      <c r="BH3296" t="s"/>
      <c r="BI3296" t="s"/>
      <c r="BJ3296" t="s"/>
      <c r="BK3296" t="s"/>
      <c r="BL3296" t="s"/>
      <c r="BM3296" t="s"/>
      <c r="BN3296" t="s"/>
      <c r="BO3296" t="s"/>
      <c r="BP3296" t="s"/>
      <c r="BQ3296" t="s"/>
      <c r="BR3296" t="s">
        <v>92</v>
      </c>
    </row>
    <row r="3297" spans="1:70">
      <c r="A3297" t="s">
        <v>70</v>
      </c>
      <c r="B3297" t="s">
        <v>71</v>
      </c>
      <c r="C3297" t="s">
        <v>72</v>
      </c>
      <c r="D3297" t="n">
        <v>2</v>
      </c>
      <c r="E3297" t="s">
        <v>913</v>
      </c>
      <c r="F3297" t="n">
        <v>-1</v>
      </c>
      <c r="G3297" t="s">
        <v>74</v>
      </c>
      <c r="H3297" t="s">
        <v>75</v>
      </c>
      <c r="I3297" t="s"/>
      <c r="J3297" t="s">
        <v>74</v>
      </c>
      <c r="K3297" t="n">
        <v>99</v>
      </c>
      <c r="L3297" t="s">
        <v>76</v>
      </c>
      <c r="M3297" t="s"/>
      <c r="N3297" t="s">
        <v>285</v>
      </c>
      <c r="O3297" t="s">
        <v>78</v>
      </c>
      <c r="P3297" t="s">
        <v>913</v>
      </c>
      <c r="Q3297" t="s"/>
      <c r="R3297" t="s">
        <v>95</v>
      </c>
      <c r="S3297" t="s">
        <v>142</v>
      </c>
      <c r="T3297" t="s">
        <v>81</v>
      </c>
      <c r="U3297" t="s">
        <v>82</v>
      </c>
      <c r="V3297" t="s">
        <v>83</v>
      </c>
      <c r="W3297" t="s">
        <v>97</v>
      </c>
      <c r="X3297" t="s"/>
      <c r="Y3297" t="s">
        <v>85</v>
      </c>
      <c r="Z3297">
        <f>HYPERLINK("https://hotel-media.eclerx.com/savepage/tk_15468538297074337_sr_273.html","info")</f>
        <v/>
      </c>
      <c r="AA3297" t="n">
        <v>-2311849</v>
      </c>
      <c r="AB3297" t="s"/>
      <c r="AC3297" t="s"/>
      <c r="AD3297" t="s">
        <v>86</v>
      </c>
      <c r="AE3297" t="s"/>
      <c r="AF3297" t="s"/>
      <c r="AG3297" t="s"/>
      <c r="AH3297" t="s"/>
      <c r="AI3297" t="s"/>
      <c r="AJ3297" t="s"/>
      <c r="AK3297" t="s">
        <v>87</v>
      </c>
      <c r="AL3297" t="s"/>
      <c r="AM3297" t="s"/>
      <c r="AN3297" t="s">
        <v>87</v>
      </c>
      <c r="AO3297" t="s"/>
      <c r="AP3297" t="n">
        <v>86</v>
      </c>
      <c r="AQ3297" t="s">
        <v>88</v>
      </c>
      <c r="AR3297" t="s">
        <v>121</v>
      </c>
      <c r="AS3297" t="s"/>
      <c r="AT3297" t="s">
        <v>90</v>
      </c>
      <c r="AU3297" t="s"/>
      <c r="AV3297" t="s"/>
      <c r="AW3297" t="s"/>
      <c r="AX3297" t="s"/>
      <c r="AY3297" t="n">
        <v>2311849</v>
      </c>
      <c r="AZ3297" t="s">
        <v>914</v>
      </c>
      <c r="BA3297" t="s"/>
      <c r="BB3297" t="n">
        <v>28218</v>
      </c>
      <c r="BC3297" t="n">
        <v>53.553573</v>
      </c>
      <c r="BD3297" t="n">
        <v>53.553573</v>
      </c>
      <c r="BE3297" t="s"/>
      <c r="BF3297" t="s"/>
      <c r="BG3297" t="s"/>
      <c r="BH3297" t="s"/>
      <c r="BI3297" t="s"/>
      <c r="BJ3297" t="s"/>
      <c r="BK3297" t="s"/>
      <c r="BL3297" t="s"/>
      <c r="BM3297" t="s"/>
      <c r="BN3297" t="s"/>
      <c r="BO3297" t="s"/>
      <c r="BP3297" t="s"/>
      <c r="BQ3297" t="s"/>
      <c r="BR3297" t="s">
        <v>92</v>
      </c>
    </row>
    <row r="3298" spans="1:70">
      <c r="A3298" t="s">
        <v>70</v>
      </c>
      <c r="B3298" t="s">
        <v>71</v>
      </c>
      <c r="C3298" t="s">
        <v>72</v>
      </c>
      <c r="D3298" t="n">
        <v>2</v>
      </c>
      <c r="E3298" t="s">
        <v>913</v>
      </c>
      <c r="F3298" t="n">
        <v>-1</v>
      </c>
      <c r="G3298" t="s">
        <v>74</v>
      </c>
      <c r="H3298" t="s">
        <v>75</v>
      </c>
      <c r="I3298" t="s"/>
      <c r="J3298" t="s">
        <v>74</v>
      </c>
      <c r="K3298" t="n">
        <v>116</v>
      </c>
      <c r="L3298" t="s">
        <v>76</v>
      </c>
      <c r="M3298" t="s"/>
      <c r="N3298" t="s">
        <v>915</v>
      </c>
      <c r="O3298" t="s">
        <v>78</v>
      </c>
      <c r="P3298" t="s">
        <v>913</v>
      </c>
      <c r="Q3298" t="s"/>
      <c r="R3298" t="s">
        <v>95</v>
      </c>
      <c r="S3298" t="s">
        <v>651</v>
      </c>
      <c r="T3298" t="s">
        <v>81</v>
      </c>
      <c r="U3298" t="s">
        <v>82</v>
      </c>
      <c r="V3298" t="s">
        <v>83</v>
      </c>
      <c r="W3298" t="s">
        <v>84</v>
      </c>
      <c r="X3298" t="s"/>
      <c r="Y3298" t="s">
        <v>85</v>
      </c>
      <c r="Z3298">
        <f>HYPERLINK("https://hotel-media.eclerx.com/savepage/tk_15468538297074337_sr_273.html","info")</f>
        <v/>
      </c>
      <c r="AA3298" t="n">
        <v>-2311849</v>
      </c>
      <c r="AB3298" t="s"/>
      <c r="AC3298" t="s"/>
      <c r="AD3298" t="s">
        <v>86</v>
      </c>
      <c r="AE3298" t="s"/>
      <c r="AF3298" t="s"/>
      <c r="AG3298" t="s"/>
      <c r="AH3298" t="s"/>
      <c r="AI3298" t="s"/>
      <c r="AJ3298" t="s"/>
      <c r="AK3298" t="s">
        <v>87</v>
      </c>
      <c r="AL3298" t="s"/>
      <c r="AM3298" t="s"/>
      <c r="AN3298" t="s">
        <v>87</v>
      </c>
      <c r="AO3298" t="s"/>
      <c r="AP3298" t="n">
        <v>86</v>
      </c>
      <c r="AQ3298" t="s">
        <v>88</v>
      </c>
      <c r="AR3298" t="s">
        <v>121</v>
      </c>
      <c r="AS3298" t="s"/>
      <c r="AT3298" t="s">
        <v>90</v>
      </c>
      <c r="AU3298" t="s"/>
      <c r="AV3298" t="s"/>
      <c r="AW3298" t="s"/>
      <c r="AX3298" t="s"/>
      <c r="AY3298" t="n">
        <v>2311849</v>
      </c>
      <c r="AZ3298" t="s">
        <v>914</v>
      </c>
      <c r="BA3298" t="s"/>
      <c r="BB3298" t="n">
        <v>28218</v>
      </c>
      <c r="BC3298" t="n">
        <v>53.553573</v>
      </c>
      <c r="BD3298" t="n">
        <v>53.553573</v>
      </c>
      <c r="BE3298" t="s"/>
      <c r="BF3298" t="s"/>
      <c r="BG3298" t="s"/>
      <c r="BH3298" t="s"/>
      <c r="BI3298" t="s"/>
      <c r="BJ3298" t="s"/>
      <c r="BK3298" t="s"/>
      <c r="BL3298" t="s"/>
      <c r="BM3298" t="s"/>
      <c r="BN3298" t="s"/>
      <c r="BO3298" t="s"/>
      <c r="BP3298" t="s"/>
      <c r="BQ3298" t="s"/>
      <c r="BR3298" t="s">
        <v>92</v>
      </c>
    </row>
    <row r="3299" spans="1:70">
      <c r="A3299" t="s">
        <v>70</v>
      </c>
      <c r="B3299" t="s">
        <v>71</v>
      </c>
      <c r="C3299" t="s">
        <v>72</v>
      </c>
      <c r="D3299" t="n">
        <v>2</v>
      </c>
      <c r="E3299" t="s">
        <v>913</v>
      </c>
      <c r="F3299" t="n">
        <v>-1</v>
      </c>
      <c r="G3299" t="s">
        <v>74</v>
      </c>
      <c r="H3299" t="s">
        <v>75</v>
      </c>
      <c r="I3299" t="s"/>
      <c r="J3299" t="s">
        <v>74</v>
      </c>
      <c r="K3299" t="n">
        <v>118</v>
      </c>
      <c r="L3299" t="s">
        <v>76</v>
      </c>
      <c r="M3299" t="s"/>
      <c r="N3299" t="s">
        <v>321</v>
      </c>
      <c r="O3299" t="s">
        <v>78</v>
      </c>
      <c r="P3299" t="s">
        <v>913</v>
      </c>
      <c r="Q3299" t="s"/>
      <c r="R3299" t="s">
        <v>95</v>
      </c>
      <c r="S3299" t="s">
        <v>462</v>
      </c>
      <c r="T3299" t="s">
        <v>81</v>
      </c>
      <c r="U3299" t="s">
        <v>82</v>
      </c>
      <c r="V3299" t="s">
        <v>83</v>
      </c>
      <c r="W3299" t="s">
        <v>84</v>
      </c>
      <c r="X3299" t="s"/>
      <c r="Y3299" t="s">
        <v>85</v>
      </c>
      <c r="Z3299">
        <f>HYPERLINK("https://hotel-media.eclerx.com/savepage/tk_15468538297074337_sr_273.html","info")</f>
        <v/>
      </c>
      <c r="AA3299" t="n">
        <v>-2311849</v>
      </c>
      <c r="AB3299" t="s"/>
      <c r="AC3299" t="s"/>
      <c r="AD3299" t="s">
        <v>86</v>
      </c>
      <c r="AE3299" t="s"/>
      <c r="AF3299" t="s"/>
      <c r="AG3299" t="s"/>
      <c r="AH3299" t="s"/>
      <c r="AI3299" t="s"/>
      <c r="AJ3299" t="s"/>
      <c r="AK3299" t="s">
        <v>87</v>
      </c>
      <c r="AL3299" t="s"/>
      <c r="AM3299" t="s"/>
      <c r="AN3299" t="s">
        <v>87</v>
      </c>
      <c r="AO3299" t="s"/>
      <c r="AP3299" t="n">
        <v>86</v>
      </c>
      <c r="AQ3299" t="s">
        <v>88</v>
      </c>
      <c r="AR3299" t="s">
        <v>123</v>
      </c>
      <c r="AS3299" t="s"/>
      <c r="AT3299" t="s">
        <v>90</v>
      </c>
      <c r="AU3299" t="s"/>
      <c r="AV3299" t="s"/>
      <c r="AW3299" t="s"/>
      <c r="AX3299" t="s"/>
      <c r="AY3299" t="n">
        <v>2311849</v>
      </c>
      <c r="AZ3299" t="s">
        <v>914</v>
      </c>
      <c r="BA3299" t="s"/>
      <c r="BB3299" t="n">
        <v>28218</v>
      </c>
      <c r="BC3299" t="n">
        <v>53.553573</v>
      </c>
      <c r="BD3299" t="n">
        <v>53.553573</v>
      </c>
      <c r="BE3299" t="s"/>
      <c r="BF3299" t="s"/>
      <c r="BG3299" t="s"/>
      <c r="BH3299" t="s"/>
      <c r="BI3299" t="s"/>
      <c r="BJ3299" t="s"/>
      <c r="BK3299" t="s"/>
      <c r="BL3299" t="s"/>
      <c r="BM3299" t="s"/>
      <c r="BN3299" t="s"/>
      <c r="BO3299" t="s"/>
      <c r="BP3299" t="s"/>
      <c r="BQ3299" t="s"/>
      <c r="BR3299" t="s">
        <v>92</v>
      </c>
    </row>
    <row r="3300" spans="1:70">
      <c r="A3300" t="s">
        <v>70</v>
      </c>
      <c r="B3300" t="s">
        <v>71</v>
      </c>
      <c r="C3300" t="s">
        <v>72</v>
      </c>
      <c r="D3300" t="n">
        <v>2</v>
      </c>
      <c r="E3300" t="s">
        <v>913</v>
      </c>
      <c r="F3300" t="n">
        <v>-1</v>
      </c>
      <c r="G3300" t="s">
        <v>74</v>
      </c>
      <c r="H3300" t="s">
        <v>75</v>
      </c>
      <c r="I3300" t="s"/>
      <c r="J3300" t="s">
        <v>74</v>
      </c>
      <c r="K3300" t="n">
        <v>148</v>
      </c>
      <c r="L3300" t="s">
        <v>76</v>
      </c>
      <c r="M3300" t="s"/>
      <c r="N3300" t="s">
        <v>916</v>
      </c>
      <c r="O3300" t="s">
        <v>78</v>
      </c>
      <c r="P3300" t="s">
        <v>913</v>
      </c>
      <c r="Q3300" t="s"/>
      <c r="R3300" t="s">
        <v>95</v>
      </c>
      <c r="S3300" t="s">
        <v>910</v>
      </c>
      <c r="T3300" t="s">
        <v>81</v>
      </c>
      <c r="U3300" t="s">
        <v>82</v>
      </c>
      <c r="V3300" t="s">
        <v>83</v>
      </c>
      <c r="W3300" t="s">
        <v>84</v>
      </c>
      <c r="X3300" t="s"/>
      <c r="Y3300" t="s">
        <v>85</v>
      </c>
      <c r="Z3300">
        <f>HYPERLINK("https://hotel-media.eclerx.com/savepage/tk_15468538297074337_sr_273.html","info")</f>
        <v/>
      </c>
      <c r="AA3300" t="n">
        <v>-2311849</v>
      </c>
      <c r="AB3300" t="s"/>
      <c r="AC3300" t="s"/>
      <c r="AD3300" t="s">
        <v>86</v>
      </c>
      <c r="AE3300" t="s"/>
      <c r="AF3300" t="s"/>
      <c r="AG3300" t="s"/>
      <c r="AH3300" t="s"/>
      <c r="AI3300" t="s"/>
      <c r="AJ3300" t="s"/>
      <c r="AK3300" t="s">
        <v>87</v>
      </c>
      <c r="AL3300" t="s"/>
      <c r="AM3300" t="s"/>
      <c r="AN3300" t="s">
        <v>87</v>
      </c>
      <c r="AO3300" t="s"/>
      <c r="AP3300" t="n">
        <v>86</v>
      </c>
      <c r="AQ3300" t="s">
        <v>88</v>
      </c>
      <c r="AR3300" t="s">
        <v>121</v>
      </c>
      <c r="AS3300" t="s"/>
      <c r="AT3300" t="s">
        <v>90</v>
      </c>
      <c r="AU3300" t="s"/>
      <c r="AV3300" t="s"/>
      <c r="AW3300" t="s"/>
      <c r="AX3300" t="s"/>
      <c r="AY3300" t="n">
        <v>2311849</v>
      </c>
      <c r="AZ3300" t="s">
        <v>914</v>
      </c>
      <c r="BA3300" t="s"/>
      <c r="BB3300" t="n">
        <v>28218</v>
      </c>
      <c r="BC3300" t="n">
        <v>53.553573</v>
      </c>
      <c r="BD3300" t="n">
        <v>53.553573</v>
      </c>
      <c r="BE3300" t="s"/>
      <c r="BF3300" t="s"/>
      <c r="BG3300" t="s"/>
      <c r="BH3300" t="s"/>
      <c r="BI3300" t="s"/>
      <c r="BJ3300" t="s"/>
      <c r="BK3300" t="s"/>
      <c r="BL3300" t="s"/>
      <c r="BM3300" t="s"/>
      <c r="BN3300" t="s"/>
      <c r="BO3300" t="s"/>
      <c r="BP3300" t="s"/>
      <c r="BQ3300" t="s"/>
      <c r="BR3300" t="s">
        <v>92</v>
      </c>
    </row>
    <row r="3301" spans="1:70">
      <c r="A3301" t="s">
        <v>70</v>
      </c>
      <c r="B3301" t="s">
        <v>71</v>
      </c>
      <c r="C3301" t="s">
        <v>72</v>
      </c>
      <c r="D3301" t="n">
        <v>2</v>
      </c>
      <c r="E3301" t="s">
        <v>917</v>
      </c>
      <c r="F3301" t="n">
        <v>-1</v>
      </c>
      <c r="G3301" t="s">
        <v>74</v>
      </c>
      <c r="H3301" t="s">
        <v>75</v>
      </c>
      <c r="I3301" t="s"/>
      <c r="J3301" t="s">
        <v>74</v>
      </c>
      <c r="K3301" t="n">
        <v>219</v>
      </c>
      <c r="L3301" t="s">
        <v>76</v>
      </c>
      <c r="M3301" t="s"/>
      <c r="N3301" t="s">
        <v>291</v>
      </c>
      <c r="O3301" t="s">
        <v>78</v>
      </c>
      <c r="P3301" t="s">
        <v>917</v>
      </c>
      <c r="Q3301" t="s"/>
      <c r="R3301" t="s">
        <v>220</v>
      </c>
      <c r="S3301" t="s">
        <v>370</v>
      </c>
      <c r="T3301" t="s">
        <v>81</v>
      </c>
      <c r="U3301" t="s">
        <v>82</v>
      </c>
      <c r="V3301" t="s">
        <v>83</v>
      </c>
      <c r="W3301" t="s">
        <v>84</v>
      </c>
      <c r="X3301" t="s"/>
      <c r="Y3301" t="s">
        <v>85</v>
      </c>
      <c r="Z3301">
        <f>HYPERLINK("https://hotel-media.eclerx.com/savepage/tk_15468537137731376_sr_273.html","info")</f>
        <v/>
      </c>
      <c r="AA3301" t="n">
        <v>-10087211</v>
      </c>
      <c r="AB3301" t="s"/>
      <c r="AC3301" t="s"/>
      <c r="AD3301" t="s">
        <v>86</v>
      </c>
      <c r="AE3301" t="s"/>
      <c r="AF3301" t="s"/>
      <c r="AG3301" t="s"/>
      <c r="AH3301" t="s"/>
      <c r="AI3301" t="s"/>
      <c r="AJ3301" t="s"/>
      <c r="AK3301" t="s">
        <v>87</v>
      </c>
      <c r="AL3301" t="s"/>
      <c r="AM3301" t="s"/>
      <c r="AN3301" t="s">
        <v>87</v>
      </c>
      <c r="AO3301" t="s"/>
      <c r="AP3301" t="n">
        <v>36</v>
      </c>
      <c r="AQ3301" t="s">
        <v>88</v>
      </c>
      <c r="AR3301" t="s">
        <v>123</v>
      </c>
      <c r="AS3301" t="s"/>
      <c r="AT3301" t="s">
        <v>90</v>
      </c>
      <c r="AU3301" t="s"/>
      <c r="AV3301" t="s"/>
      <c r="AW3301" t="s"/>
      <c r="AX3301" t="s"/>
      <c r="AY3301" t="n">
        <v>10087211</v>
      </c>
      <c r="AZ3301" t="s">
        <v>91</v>
      </c>
      <c r="BA3301" t="s"/>
      <c r="BB3301" t="n">
        <v>182135</v>
      </c>
      <c r="BC3301" t="s"/>
      <c r="BD3301" t="s"/>
      <c r="BE3301" t="s"/>
      <c r="BF3301" t="s"/>
      <c r="BG3301" t="s"/>
      <c r="BH3301" t="s"/>
      <c r="BI3301" t="s"/>
      <c r="BJ3301" t="s"/>
      <c r="BK3301" t="s"/>
      <c r="BL3301" t="s"/>
      <c r="BM3301" t="s"/>
      <c r="BN3301" t="s"/>
      <c r="BO3301" t="s"/>
      <c r="BP3301" t="s"/>
      <c r="BQ3301" t="s"/>
      <c r="BR3301" t="s">
        <v>92</v>
      </c>
    </row>
    <row r="3302" spans="1:70">
      <c r="A3302" t="s">
        <v>70</v>
      </c>
      <c r="B3302" t="s">
        <v>71</v>
      </c>
      <c r="C3302" t="s">
        <v>72</v>
      </c>
      <c r="D3302" t="n">
        <v>2</v>
      </c>
      <c r="E3302" t="s">
        <v>918</v>
      </c>
      <c r="F3302" t="n">
        <v>-1</v>
      </c>
      <c r="G3302" t="s">
        <v>74</v>
      </c>
      <c r="H3302" t="s">
        <v>75</v>
      </c>
      <c r="I3302" t="s"/>
      <c r="J3302" t="s">
        <v>74</v>
      </c>
      <c r="K3302" t="n">
        <v>90</v>
      </c>
      <c r="L3302" t="s">
        <v>76</v>
      </c>
      <c r="M3302" t="s"/>
      <c r="N3302" t="s">
        <v>117</v>
      </c>
      <c r="O3302" t="s">
        <v>78</v>
      </c>
      <c r="P3302" t="s">
        <v>918</v>
      </c>
      <c r="Q3302" t="s"/>
      <c r="R3302" t="s">
        <v>79</v>
      </c>
      <c r="S3302" t="s">
        <v>135</v>
      </c>
      <c r="T3302" t="s">
        <v>81</v>
      </c>
      <c r="U3302" t="s">
        <v>82</v>
      </c>
      <c r="V3302" t="s">
        <v>83</v>
      </c>
      <c r="W3302" t="s">
        <v>84</v>
      </c>
      <c r="X3302" t="s"/>
      <c r="Y3302" t="s">
        <v>85</v>
      </c>
      <c r="Z3302">
        <f>HYPERLINK("https://hotel-media.eclerx.com/savepage/tk_15468538645078125_sr_273.html","info")</f>
        <v/>
      </c>
      <c r="AA3302" t="n">
        <v>-10087212</v>
      </c>
      <c r="AB3302" t="s"/>
      <c r="AC3302" t="s"/>
      <c r="AD3302" t="s">
        <v>86</v>
      </c>
      <c r="AE3302" t="s"/>
      <c r="AF3302" t="s"/>
      <c r="AG3302" t="s"/>
      <c r="AH3302" t="s"/>
      <c r="AI3302" t="s"/>
      <c r="AJ3302" t="s"/>
      <c r="AK3302" t="s">
        <v>87</v>
      </c>
      <c r="AL3302" t="s"/>
      <c r="AM3302" t="s"/>
      <c r="AN3302" t="s">
        <v>87</v>
      </c>
      <c r="AO3302" t="s"/>
      <c r="AP3302" t="n">
        <v>104</v>
      </c>
      <c r="AQ3302" t="s">
        <v>88</v>
      </c>
      <c r="AR3302" t="s">
        <v>124</v>
      </c>
      <c r="AS3302" t="s"/>
      <c r="AT3302" t="s">
        <v>90</v>
      </c>
      <c r="AU3302" t="s"/>
      <c r="AV3302" t="s"/>
      <c r="AW3302" t="s"/>
      <c r="AX3302" t="s"/>
      <c r="AY3302" t="n">
        <v>10087212</v>
      </c>
      <c r="AZ3302" t="s">
        <v>91</v>
      </c>
      <c r="BA3302" t="s"/>
      <c r="BB3302" t="n">
        <v>28223</v>
      </c>
      <c r="BC3302" t="s"/>
      <c r="BD3302" t="s"/>
      <c r="BE3302" t="s"/>
      <c r="BF3302" t="s"/>
      <c r="BG3302" t="s"/>
      <c r="BH3302" t="s"/>
      <c r="BI3302" t="s"/>
      <c r="BJ3302" t="s"/>
      <c r="BK3302" t="s"/>
      <c r="BL3302" t="s"/>
      <c r="BM3302" t="s"/>
      <c r="BN3302" t="s"/>
      <c r="BO3302" t="s"/>
      <c r="BP3302" t="s"/>
      <c r="BQ3302" t="s"/>
      <c r="BR3302" t="s">
        <v>92</v>
      </c>
    </row>
    <row r="3303" spans="1:70">
      <c r="A3303" t="s">
        <v>70</v>
      </c>
      <c r="B3303" t="s">
        <v>71</v>
      </c>
      <c r="C3303" t="s">
        <v>72</v>
      </c>
      <c r="D3303" t="n">
        <v>2</v>
      </c>
      <c r="E3303" t="s">
        <v>918</v>
      </c>
      <c r="F3303" t="n">
        <v>-1</v>
      </c>
      <c r="G3303" t="s">
        <v>74</v>
      </c>
      <c r="H3303" t="s">
        <v>75</v>
      </c>
      <c r="I3303" t="s"/>
      <c r="J3303" t="s">
        <v>74</v>
      </c>
      <c r="K3303" t="n">
        <v>90</v>
      </c>
      <c r="L3303" t="s">
        <v>76</v>
      </c>
      <c r="M3303" t="s"/>
      <c r="N3303" t="s">
        <v>117</v>
      </c>
      <c r="O3303" t="s">
        <v>78</v>
      </c>
      <c r="P3303" t="s">
        <v>918</v>
      </c>
      <c r="Q3303" t="s"/>
      <c r="R3303" t="s">
        <v>79</v>
      </c>
      <c r="S3303" t="s">
        <v>135</v>
      </c>
      <c r="T3303" t="s">
        <v>81</v>
      </c>
      <c r="U3303" t="s">
        <v>82</v>
      </c>
      <c r="V3303" t="s">
        <v>83</v>
      </c>
      <c r="W3303" t="s">
        <v>84</v>
      </c>
      <c r="X3303" t="s"/>
      <c r="Y3303" t="s">
        <v>85</v>
      </c>
      <c r="Z3303">
        <f>HYPERLINK("https://hotel-media.eclerx.com/savepage/tk_15468538645078125_sr_273.html","info")</f>
        <v/>
      </c>
      <c r="AA3303" t="n">
        <v>-10087212</v>
      </c>
      <c r="AB3303" t="s"/>
      <c r="AC3303" t="s"/>
      <c r="AD3303" t="s">
        <v>86</v>
      </c>
      <c r="AE3303" t="s"/>
      <c r="AF3303" t="s"/>
      <c r="AG3303" t="s"/>
      <c r="AH3303" t="s"/>
      <c r="AI3303" t="s"/>
      <c r="AJ3303" t="s"/>
      <c r="AK3303" t="s">
        <v>87</v>
      </c>
      <c r="AL3303" t="s"/>
      <c r="AM3303" t="s"/>
      <c r="AN3303" t="s">
        <v>87</v>
      </c>
      <c r="AO3303" t="s"/>
      <c r="AP3303" t="n">
        <v>104</v>
      </c>
      <c r="AQ3303" t="s">
        <v>88</v>
      </c>
      <c r="AR3303" t="s">
        <v>119</v>
      </c>
      <c r="AS3303" t="s"/>
      <c r="AT3303" t="s">
        <v>90</v>
      </c>
      <c r="AU3303" t="s"/>
      <c r="AV3303" t="s"/>
      <c r="AW3303" t="s"/>
      <c r="AX3303" t="s"/>
      <c r="AY3303" t="n">
        <v>10087212</v>
      </c>
      <c r="AZ3303" t="s">
        <v>91</v>
      </c>
      <c r="BA3303" t="s"/>
      <c r="BB3303" t="n">
        <v>28223</v>
      </c>
      <c r="BC3303" t="s"/>
      <c r="BD3303" t="s"/>
      <c r="BE3303" t="s"/>
      <c r="BF3303" t="s"/>
      <c r="BG3303" t="s"/>
      <c r="BH3303" t="s"/>
      <c r="BI3303" t="s"/>
      <c r="BJ3303" t="s"/>
      <c r="BK3303" t="s"/>
      <c r="BL3303" t="s"/>
      <c r="BM3303" t="s"/>
      <c r="BN3303" t="s"/>
      <c r="BO3303" t="s"/>
      <c r="BP3303" t="s"/>
      <c r="BQ3303" t="s"/>
      <c r="BR3303" t="s">
        <v>92</v>
      </c>
    </row>
    <row r="3304" spans="1:70">
      <c r="A3304" t="s">
        <v>70</v>
      </c>
      <c r="B3304" t="s">
        <v>71</v>
      </c>
      <c r="C3304" t="s">
        <v>72</v>
      </c>
      <c r="D3304" t="n">
        <v>2</v>
      </c>
      <c r="E3304" t="s">
        <v>918</v>
      </c>
      <c r="F3304" t="n">
        <v>-1</v>
      </c>
      <c r="G3304" t="s">
        <v>74</v>
      </c>
      <c r="H3304" t="s">
        <v>75</v>
      </c>
      <c r="I3304" t="s"/>
      <c r="J3304" t="s">
        <v>74</v>
      </c>
      <c r="K3304" t="n">
        <v>90</v>
      </c>
      <c r="L3304" t="s">
        <v>76</v>
      </c>
      <c r="M3304" t="s"/>
      <c r="N3304" t="s">
        <v>120</v>
      </c>
      <c r="O3304" t="s">
        <v>78</v>
      </c>
      <c r="P3304" t="s">
        <v>918</v>
      </c>
      <c r="Q3304" t="s"/>
      <c r="R3304" t="s">
        <v>79</v>
      </c>
      <c r="S3304" t="s">
        <v>135</v>
      </c>
      <c r="T3304" t="s">
        <v>81</v>
      </c>
      <c r="U3304" t="s">
        <v>82</v>
      </c>
      <c r="V3304" t="s">
        <v>83</v>
      </c>
      <c r="W3304" t="s">
        <v>84</v>
      </c>
      <c r="X3304" t="s"/>
      <c r="Y3304" t="s">
        <v>85</v>
      </c>
      <c r="Z3304">
        <f>HYPERLINK("https://hotel-media.eclerx.com/savepage/tk_15468538645078125_sr_273.html","info")</f>
        <v/>
      </c>
      <c r="AA3304" t="n">
        <v>-10087212</v>
      </c>
      <c r="AB3304" t="s"/>
      <c r="AC3304" t="s"/>
      <c r="AD3304" t="s">
        <v>86</v>
      </c>
      <c r="AE3304" t="s"/>
      <c r="AF3304" t="s"/>
      <c r="AG3304" t="s"/>
      <c r="AH3304" t="s"/>
      <c r="AI3304" t="s"/>
      <c r="AJ3304" t="s"/>
      <c r="AK3304" t="s">
        <v>87</v>
      </c>
      <c r="AL3304" t="s"/>
      <c r="AM3304" t="s"/>
      <c r="AN3304" t="s">
        <v>87</v>
      </c>
      <c r="AO3304" t="s"/>
      <c r="AP3304" t="n">
        <v>104</v>
      </c>
      <c r="AQ3304" t="s">
        <v>88</v>
      </c>
      <c r="AR3304" t="s">
        <v>121</v>
      </c>
      <c r="AS3304" t="s"/>
      <c r="AT3304" t="s">
        <v>90</v>
      </c>
      <c r="AU3304" t="s"/>
      <c r="AV3304" t="s"/>
      <c r="AW3304" t="s"/>
      <c r="AX3304" t="s"/>
      <c r="AY3304" t="n">
        <v>10087212</v>
      </c>
      <c r="AZ3304" t="s">
        <v>91</v>
      </c>
      <c r="BA3304" t="s"/>
      <c r="BB3304" t="n">
        <v>28223</v>
      </c>
      <c r="BC3304" t="s"/>
      <c r="BD3304" t="s"/>
      <c r="BE3304" t="s"/>
      <c r="BF3304" t="s"/>
      <c r="BG3304" t="s"/>
      <c r="BH3304" t="s"/>
      <c r="BI3304" t="s"/>
      <c r="BJ3304" t="s"/>
      <c r="BK3304" t="s"/>
      <c r="BL3304" t="s"/>
      <c r="BM3304" t="s"/>
      <c r="BN3304" t="s"/>
      <c r="BO3304" t="s"/>
      <c r="BP3304" t="s"/>
      <c r="BQ3304" t="s"/>
      <c r="BR3304" t="s">
        <v>92</v>
      </c>
    </row>
    <row r="3305" spans="1:70">
      <c r="A3305" t="s">
        <v>70</v>
      </c>
      <c r="B3305" t="s">
        <v>71</v>
      </c>
      <c r="C3305" t="s">
        <v>72</v>
      </c>
      <c r="D3305" t="n">
        <v>2</v>
      </c>
      <c r="E3305" t="s">
        <v>918</v>
      </c>
      <c r="F3305" t="n">
        <v>-1</v>
      </c>
      <c r="G3305" t="s">
        <v>74</v>
      </c>
      <c r="H3305" t="s">
        <v>75</v>
      </c>
      <c r="I3305" t="s"/>
      <c r="J3305" t="s">
        <v>74</v>
      </c>
      <c r="K3305" t="n">
        <v>104</v>
      </c>
      <c r="L3305" t="s">
        <v>76</v>
      </c>
      <c r="M3305" t="s"/>
      <c r="N3305" t="s">
        <v>134</v>
      </c>
      <c r="O3305" t="s">
        <v>78</v>
      </c>
      <c r="P3305" t="s">
        <v>918</v>
      </c>
      <c r="Q3305" t="s"/>
      <c r="R3305" t="s">
        <v>79</v>
      </c>
      <c r="S3305" t="s">
        <v>150</v>
      </c>
      <c r="T3305" t="s">
        <v>81</v>
      </c>
      <c r="U3305" t="s">
        <v>82</v>
      </c>
      <c r="V3305" t="s">
        <v>83</v>
      </c>
      <c r="W3305" t="s">
        <v>84</v>
      </c>
      <c r="X3305" t="s"/>
      <c r="Y3305" t="s">
        <v>85</v>
      </c>
      <c r="Z3305">
        <f>HYPERLINK("https://hotel-media.eclerx.com/savepage/tk_15468538645078125_sr_273.html","info")</f>
        <v/>
      </c>
      <c r="AA3305" t="n">
        <v>-10087212</v>
      </c>
      <c r="AB3305" t="s"/>
      <c r="AC3305" t="s"/>
      <c r="AD3305" t="s">
        <v>86</v>
      </c>
      <c r="AE3305" t="s"/>
      <c r="AF3305" t="s"/>
      <c r="AG3305" t="s"/>
      <c r="AH3305" t="s"/>
      <c r="AI3305" t="s"/>
      <c r="AJ3305" t="s"/>
      <c r="AK3305" t="s">
        <v>87</v>
      </c>
      <c r="AL3305" t="s"/>
      <c r="AM3305" t="s"/>
      <c r="AN3305" t="s">
        <v>87</v>
      </c>
      <c r="AO3305" t="s"/>
      <c r="AP3305" t="n">
        <v>104</v>
      </c>
      <c r="AQ3305" t="s">
        <v>88</v>
      </c>
      <c r="AR3305" t="s">
        <v>133</v>
      </c>
      <c r="AS3305" t="s"/>
      <c r="AT3305" t="s">
        <v>90</v>
      </c>
      <c r="AU3305" t="s"/>
      <c r="AV3305" t="s"/>
      <c r="AW3305" t="s"/>
      <c r="AX3305" t="s"/>
      <c r="AY3305" t="n">
        <v>10087212</v>
      </c>
      <c r="AZ3305" t="s">
        <v>91</v>
      </c>
      <c r="BA3305" t="s"/>
      <c r="BB3305" t="n">
        <v>28223</v>
      </c>
      <c r="BC3305" t="s"/>
      <c r="BD3305" t="s"/>
      <c r="BE3305" t="s"/>
      <c r="BF3305" t="s"/>
      <c r="BG3305" t="s"/>
      <c r="BH3305" t="s"/>
      <c r="BI3305" t="s"/>
      <c r="BJ3305" t="s"/>
      <c r="BK3305" t="s"/>
      <c r="BL3305" t="s"/>
      <c r="BM3305" t="s"/>
      <c r="BN3305" t="s"/>
      <c r="BO3305" t="s"/>
      <c r="BP3305" t="s"/>
      <c r="BQ3305" t="s"/>
      <c r="BR3305" t="s">
        <v>92</v>
      </c>
    </row>
    <row r="3306" spans="1:70">
      <c r="A3306" t="s">
        <v>70</v>
      </c>
      <c r="B3306" t="s">
        <v>71</v>
      </c>
      <c r="C3306" t="s">
        <v>72</v>
      </c>
      <c r="D3306" t="n">
        <v>2</v>
      </c>
      <c r="E3306" t="s">
        <v>918</v>
      </c>
      <c r="F3306" t="n">
        <v>-1</v>
      </c>
      <c r="G3306" t="s">
        <v>74</v>
      </c>
      <c r="H3306" t="s">
        <v>75</v>
      </c>
      <c r="I3306" t="s"/>
      <c r="J3306" t="s">
        <v>74</v>
      </c>
      <c r="K3306" t="n">
        <v>106</v>
      </c>
      <c r="L3306" t="s">
        <v>76</v>
      </c>
      <c r="M3306" t="s"/>
      <c r="N3306" t="s">
        <v>137</v>
      </c>
      <c r="O3306" t="s">
        <v>78</v>
      </c>
      <c r="P3306" t="s">
        <v>918</v>
      </c>
      <c r="Q3306" t="s"/>
      <c r="R3306" t="s">
        <v>79</v>
      </c>
      <c r="S3306" t="s">
        <v>557</v>
      </c>
      <c r="T3306" t="s">
        <v>81</v>
      </c>
      <c r="U3306" t="s">
        <v>82</v>
      </c>
      <c r="V3306" t="s">
        <v>83</v>
      </c>
      <c r="W3306" t="s">
        <v>84</v>
      </c>
      <c r="X3306" t="s"/>
      <c r="Y3306" t="s">
        <v>85</v>
      </c>
      <c r="Z3306">
        <f>HYPERLINK("https://hotel-media.eclerx.com/savepage/tk_15468538645078125_sr_273.html","info")</f>
        <v/>
      </c>
      <c r="AA3306" t="n">
        <v>-10087212</v>
      </c>
      <c r="AB3306" t="s"/>
      <c r="AC3306" t="s"/>
      <c r="AD3306" t="s">
        <v>86</v>
      </c>
      <c r="AE3306" t="s"/>
      <c r="AF3306" t="s"/>
      <c r="AG3306" t="s"/>
      <c r="AH3306" t="s"/>
      <c r="AI3306" t="s"/>
      <c r="AJ3306" t="s"/>
      <c r="AK3306" t="s">
        <v>87</v>
      </c>
      <c r="AL3306" t="s"/>
      <c r="AM3306" t="s"/>
      <c r="AN3306" t="s">
        <v>87</v>
      </c>
      <c r="AO3306" t="s"/>
      <c r="AP3306" t="n">
        <v>104</v>
      </c>
      <c r="AQ3306" t="s">
        <v>88</v>
      </c>
      <c r="AR3306" t="s">
        <v>121</v>
      </c>
      <c r="AS3306" t="s"/>
      <c r="AT3306" t="s">
        <v>90</v>
      </c>
      <c r="AU3306" t="s"/>
      <c r="AV3306" t="s"/>
      <c r="AW3306" t="s"/>
      <c r="AX3306" t="s"/>
      <c r="AY3306" t="n">
        <v>10087212</v>
      </c>
      <c r="AZ3306" t="s">
        <v>91</v>
      </c>
      <c r="BA3306" t="s"/>
      <c r="BB3306" t="n">
        <v>28223</v>
      </c>
      <c r="BC3306" t="s"/>
      <c r="BD3306" t="s"/>
      <c r="BE3306" t="s"/>
      <c r="BF3306" t="s"/>
      <c r="BG3306" t="s"/>
      <c r="BH3306" t="s"/>
      <c r="BI3306" t="s"/>
      <c r="BJ3306" t="s"/>
      <c r="BK3306" t="s"/>
      <c r="BL3306" t="s"/>
      <c r="BM3306" t="s"/>
      <c r="BN3306" t="s"/>
      <c r="BO3306" t="s"/>
      <c r="BP3306" t="s"/>
      <c r="BQ3306" t="s"/>
      <c r="BR3306" t="s">
        <v>92</v>
      </c>
    </row>
    <row r="3307" spans="1:70">
      <c r="A3307" t="s">
        <v>70</v>
      </c>
      <c r="B3307" t="s">
        <v>71</v>
      </c>
      <c r="C3307" t="s">
        <v>72</v>
      </c>
      <c r="D3307" t="n">
        <v>2</v>
      </c>
      <c r="E3307" t="s">
        <v>918</v>
      </c>
      <c r="F3307" t="n">
        <v>-1</v>
      </c>
      <c r="G3307" t="s">
        <v>74</v>
      </c>
      <c r="H3307" t="s">
        <v>75</v>
      </c>
      <c r="I3307" t="s"/>
      <c r="J3307" t="s">
        <v>74</v>
      </c>
      <c r="K3307" t="n">
        <v>106</v>
      </c>
      <c r="L3307" t="s">
        <v>76</v>
      </c>
      <c r="M3307" t="s"/>
      <c r="N3307" t="s">
        <v>128</v>
      </c>
      <c r="O3307" t="s">
        <v>78</v>
      </c>
      <c r="P3307" t="s">
        <v>918</v>
      </c>
      <c r="Q3307" t="s"/>
      <c r="R3307" t="s">
        <v>79</v>
      </c>
      <c r="S3307" t="s">
        <v>557</v>
      </c>
      <c r="T3307" t="s">
        <v>81</v>
      </c>
      <c r="U3307" t="s">
        <v>82</v>
      </c>
      <c r="V3307" t="s">
        <v>83</v>
      </c>
      <c r="W3307" t="s">
        <v>84</v>
      </c>
      <c r="X3307" t="s"/>
      <c r="Y3307" t="s">
        <v>85</v>
      </c>
      <c r="Z3307">
        <f>HYPERLINK("https://hotel-media.eclerx.com/savepage/tk_15468538645078125_sr_273.html","info")</f>
        <v/>
      </c>
      <c r="AA3307" t="n">
        <v>-10087212</v>
      </c>
      <c r="AB3307" t="s"/>
      <c r="AC3307" t="s"/>
      <c r="AD3307" t="s">
        <v>86</v>
      </c>
      <c r="AE3307" t="s"/>
      <c r="AF3307" t="s"/>
      <c r="AG3307" t="s"/>
      <c r="AH3307" t="s"/>
      <c r="AI3307" t="s"/>
      <c r="AJ3307" t="s"/>
      <c r="AK3307" t="s">
        <v>87</v>
      </c>
      <c r="AL3307" t="s"/>
      <c r="AM3307" t="s"/>
      <c r="AN3307" t="s">
        <v>87</v>
      </c>
      <c r="AO3307" t="s"/>
      <c r="AP3307" t="n">
        <v>104</v>
      </c>
      <c r="AQ3307" t="s">
        <v>88</v>
      </c>
      <c r="AR3307" t="s">
        <v>124</v>
      </c>
      <c r="AS3307" t="s"/>
      <c r="AT3307" t="s">
        <v>90</v>
      </c>
      <c r="AU3307" t="s"/>
      <c r="AV3307" t="s"/>
      <c r="AW3307" t="s"/>
      <c r="AX3307" t="s"/>
      <c r="AY3307" t="n">
        <v>10087212</v>
      </c>
      <c r="AZ3307" t="s">
        <v>91</v>
      </c>
      <c r="BA3307" t="s"/>
      <c r="BB3307" t="n">
        <v>28223</v>
      </c>
      <c r="BC3307" t="s"/>
      <c r="BD3307" t="s"/>
      <c r="BE3307" t="s"/>
      <c r="BF3307" t="s"/>
      <c r="BG3307" t="s"/>
      <c r="BH3307" t="s"/>
      <c r="BI3307" t="s"/>
      <c r="BJ3307" t="s"/>
      <c r="BK3307" t="s"/>
      <c r="BL3307" t="s"/>
      <c r="BM3307" t="s"/>
      <c r="BN3307" t="s"/>
      <c r="BO3307" t="s"/>
      <c r="BP3307" t="s"/>
      <c r="BQ3307" t="s"/>
      <c r="BR3307" t="s">
        <v>92</v>
      </c>
    </row>
    <row r="3308" spans="1:70">
      <c r="A3308" t="s">
        <v>70</v>
      </c>
      <c r="B3308" t="s">
        <v>71</v>
      </c>
      <c r="C3308" t="s">
        <v>72</v>
      </c>
      <c r="D3308" t="n">
        <v>2</v>
      </c>
      <c r="E3308" t="s">
        <v>918</v>
      </c>
      <c r="F3308" t="n">
        <v>-1</v>
      </c>
      <c r="G3308" t="s">
        <v>74</v>
      </c>
      <c r="H3308" t="s">
        <v>75</v>
      </c>
      <c r="I3308" t="s"/>
      <c r="J3308" t="s">
        <v>74</v>
      </c>
      <c r="K3308" t="n">
        <v>106</v>
      </c>
      <c r="L3308" t="s">
        <v>76</v>
      </c>
      <c r="M3308" t="s"/>
      <c r="N3308" t="s">
        <v>128</v>
      </c>
      <c r="O3308" t="s">
        <v>78</v>
      </c>
      <c r="P3308" t="s">
        <v>918</v>
      </c>
      <c r="Q3308" t="s"/>
      <c r="R3308" t="s">
        <v>79</v>
      </c>
      <c r="S3308" t="s">
        <v>557</v>
      </c>
      <c r="T3308" t="s">
        <v>81</v>
      </c>
      <c r="U3308" t="s">
        <v>82</v>
      </c>
      <c r="V3308" t="s">
        <v>83</v>
      </c>
      <c r="W3308" t="s">
        <v>84</v>
      </c>
      <c r="X3308" t="s"/>
      <c r="Y3308" t="s">
        <v>85</v>
      </c>
      <c r="Z3308">
        <f>HYPERLINK("https://hotel-media.eclerx.com/savepage/tk_15468538645078125_sr_273.html","info")</f>
        <v/>
      </c>
      <c r="AA3308" t="n">
        <v>-10087212</v>
      </c>
      <c r="AB3308" t="s"/>
      <c r="AC3308" t="s"/>
      <c r="AD3308" t="s">
        <v>86</v>
      </c>
      <c r="AE3308" t="s"/>
      <c r="AF3308" t="s"/>
      <c r="AG3308" t="s"/>
      <c r="AH3308" t="s"/>
      <c r="AI3308" t="s"/>
      <c r="AJ3308" t="s"/>
      <c r="AK3308" t="s">
        <v>87</v>
      </c>
      <c r="AL3308" t="s"/>
      <c r="AM3308" t="s"/>
      <c r="AN3308" t="s">
        <v>87</v>
      </c>
      <c r="AO3308" t="s"/>
      <c r="AP3308" t="n">
        <v>104</v>
      </c>
      <c r="AQ3308" t="s">
        <v>88</v>
      </c>
      <c r="AR3308" t="s">
        <v>119</v>
      </c>
      <c r="AS3308" t="s"/>
      <c r="AT3308" t="s">
        <v>90</v>
      </c>
      <c r="AU3308" t="s"/>
      <c r="AV3308" t="s"/>
      <c r="AW3308" t="s"/>
      <c r="AX3308" t="s"/>
      <c r="AY3308" t="n">
        <v>10087212</v>
      </c>
      <c r="AZ3308" t="s">
        <v>91</v>
      </c>
      <c r="BA3308" t="s"/>
      <c r="BB3308" t="n">
        <v>28223</v>
      </c>
      <c r="BC3308" t="s"/>
      <c r="BD3308" t="s"/>
      <c r="BE3308" t="s"/>
      <c r="BF3308" t="s"/>
      <c r="BG3308" t="s"/>
      <c r="BH3308" t="s"/>
      <c r="BI3308" t="s"/>
      <c r="BJ3308" t="s"/>
      <c r="BK3308" t="s"/>
      <c r="BL3308" t="s"/>
      <c r="BM3308" t="s"/>
      <c r="BN3308" t="s"/>
      <c r="BO3308" t="s"/>
      <c r="BP3308" t="s"/>
      <c r="BQ3308" t="s"/>
      <c r="BR3308" t="s">
        <v>92</v>
      </c>
    </row>
    <row r="3309" spans="1:70">
      <c r="A3309" t="s">
        <v>70</v>
      </c>
      <c r="B3309" t="s">
        <v>71</v>
      </c>
      <c r="C3309" t="s">
        <v>72</v>
      </c>
      <c r="D3309" t="n">
        <v>2</v>
      </c>
      <c r="E3309" t="s">
        <v>919</v>
      </c>
      <c r="F3309" t="n">
        <v>-1</v>
      </c>
      <c r="G3309" t="s">
        <v>74</v>
      </c>
      <c r="H3309" t="s">
        <v>75</v>
      </c>
      <c r="I3309" t="s"/>
      <c r="J3309" t="s">
        <v>74</v>
      </c>
      <c r="K3309" t="n">
        <v>54</v>
      </c>
      <c r="L3309" t="s">
        <v>76</v>
      </c>
      <c r="M3309" t="s"/>
      <c r="N3309" t="s">
        <v>920</v>
      </c>
      <c r="O3309" t="s">
        <v>78</v>
      </c>
      <c r="P3309" t="s">
        <v>919</v>
      </c>
      <c r="Q3309" t="s"/>
      <c r="R3309" t="s">
        <v>79</v>
      </c>
      <c r="S3309" t="s">
        <v>334</v>
      </c>
      <c r="T3309" t="s">
        <v>81</v>
      </c>
      <c r="U3309" t="s">
        <v>82</v>
      </c>
      <c r="V3309" t="s">
        <v>83</v>
      </c>
      <c r="W3309" t="s">
        <v>97</v>
      </c>
      <c r="X3309" t="s"/>
      <c r="Y3309" t="s">
        <v>85</v>
      </c>
      <c r="Z3309">
        <f>HYPERLINK("https://hotel-media.eclerx.com/savepage/tk_1546853881872611_sr_273.html","info")</f>
        <v/>
      </c>
      <c r="AA3309" t="n">
        <v>-2311853</v>
      </c>
      <c r="AB3309" t="s"/>
      <c r="AC3309" t="s"/>
      <c r="AD3309" t="s">
        <v>86</v>
      </c>
      <c r="AE3309" t="s"/>
      <c r="AF3309" t="s"/>
      <c r="AG3309" t="s"/>
      <c r="AH3309" t="s"/>
      <c r="AI3309" t="s"/>
      <c r="AJ3309" t="s"/>
      <c r="AK3309" t="s">
        <v>87</v>
      </c>
      <c r="AL3309" t="s"/>
      <c r="AM3309" t="s"/>
      <c r="AN3309" t="s">
        <v>87</v>
      </c>
      <c r="AO3309" t="s"/>
      <c r="AP3309" t="n">
        <v>113</v>
      </c>
      <c r="AQ3309" t="s">
        <v>88</v>
      </c>
      <c r="AR3309" t="s">
        <v>89</v>
      </c>
      <c r="AS3309" t="s"/>
      <c r="AT3309" t="s">
        <v>90</v>
      </c>
      <c r="AU3309" t="s"/>
      <c r="AV3309" t="s"/>
      <c r="AW3309" t="s"/>
      <c r="AX3309" t="s"/>
      <c r="AY3309" t="n">
        <v>2311853</v>
      </c>
      <c r="AZ3309" t="s">
        <v>921</v>
      </c>
      <c r="BA3309" t="s"/>
      <c r="BB3309" t="n">
        <v>64740</v>
      </c>
      <c r="BC3309" t="n">
        <v>53.536126</v>
      </c>
      <c r="BD3309" t="n">
        <v>53.536126</v>
      </c>
      <c r="BE3309" t="s"/>
      <c r="BF3309" t="s"/>
      <c r="BG3309" t="s"/>
      <c r="BH3309" t="s"/>
      <c r="BI3309" t="s"/>
      <c r="BJ3309" t="s"/>
      <c r="BK3309" t="s"/>
      <c r="BL3309" t="s"/>
      <c r="BM3309" t="s"/>
      <c r="BN3309" t="s"/>
      <c r="BO3309" t="s"/>
      <c r="BP3309" t="s"/>
      <c r="BQ3309" t="s"/>
      <c r="BR3309" t="s">
        <v>92</v>
      </c>
    </row>
    <row r="3310" spans="1:70">
      <c r="A3310" t="s">
        <v>70</v>
      </c>
      <c r="B3310" t="s">
        <v>71</v>
      </c>
      <c r="C3310" t="s">
        <v>72</v>
      </c>
      <c r="D3310" t="n">
        <v>2</v>
      </c>
      <c r="E3310" t="s">
        <v>919</v>
      </c>
      <c r="F3310" t="n">
        <v>-1</v>
      </c>
      <c r="G3310" t="s">
        <v>74</v>
      </c>
      <c r="H3310" t="s">
        <v>75</v>
      </c>
      <c r="I3310" t="s"/>
      <c r="J3310" t="s">
        <v>74</v>
      </c>
      <c r="K3310" t="n">
        <v>59</v>
      </c>
      <c r="L3310" t="s">
        <v>76</v>
      </c>
      <c r="M3310" t="s"/>
      <c r="N3310" t="s">
        <v>922</v>
      </c>
      <c r="O3310" t="s">
        <v>78</v>
      </c>
      <c r="P3310" t="s">
        <v>919</v>
      </c>
      <c r="Q3310" t="s"/>
      <c r="R3310" t="s">
        <v>79</v>
      </c>
      <c r="S3310" t="s">
        <v>551</v>
      </c>
      <c r="T3310" t="s">
        <v>81</v>
      </c>
      <c r="U3310" t="s">
        <v>82</v>
      </c>
      <c r="V3310" t="s">
        <v>83</v>
      </c>
      <c r="W3310" t="s">
        <v>97</v>
      </c>
      <c r="X3310" t="s"/>
      <c r="Y3310" t="s">
        <v>85</v>
      </c>
      <c r="Z3310">
        <f>HYPERLINK("https://hotel-media.eclerx.com/savepage/tk_1546853881872611_sr_273.html","info")</f>
        <v/>
      </c>
      <c r="AA3310" t="n">
        <v>-2311853</v>
      </c>
      <c r="AB3310" t="s"/>
      <c r="AC3310" t="s"/>
      <c r="AD3310" t="s">
        <v>86</v>
      </c>
      <c r="AE3310" t="s"/>
      <c r="AF3310" t="s"/>
      <c r="AG3310" t="s"/>
      <c r="AH3310" t="s"/>
      <c r="AI3310" t="s"/>
      <c r="AJ3310" t="s"/>
      <c r="AK3310" t="s">
        <v>87</v>
      </c>
      <c r="AL3310" t="s"/>
      <c r="AM3310" t="s"/>
      <c r="AN3310" t="s">
        <v>87</v>
      </c>
      <c r="AO3310" t="s"/>
      <c r="AP3310" t="n">
        <v>113</v>
      </c>
      <c r="AQ3310" t="s">
        <v>88</v>
      </c>
      <c r="AR3310" t="s">
        <v>89</v>
      </c>
      <c r="AS3310" t="s"/>
      <c r="AT3310" t="s">
        <v>90</v>
      </c>
      <c r="AU3310" t="s"/>
      <c r="AV3310" t="s"/>
      <c r="AW3310" t="s"/>
      <c r="AX3310" t="s"/>
      <c r="AY3310" t="n">
        <v>2311853</v>
      </c>
      <c r="AZ3310" t="s">
        <v>921</v>
      </c>
      <c r="BA3310" t="s"/>
      <c r="BB3310" t="n">
        <v>64740</v>
      </c>
      <c r="BC3310" t="n">
        <v>53.536126</v>
      </c>
      <c r="BD3310" t="n">
        <v>53.536126</v>
      </c>
      <c r="BE3310" t="s"/>
      <c r="BF3310" t="s"/>
      <c r="BG3310" t="s"/>
      <c r="BH3310" t="s"/>
      <c r="BI3310" t="s"/>
      <c r="BJ3310" t="s"/>
      <c r="BK3310" t="s"/>
      <c r="BL3310" t="s"/>
      <c r="BM3310" t="s"/>
      <c r="BN3310" t="s"/>
      <c r="BO3310" t="s"/>
      <c r="BP3310" t="s"/>
      <c r="BQ3310" t="s"/>
      <c r="BR3310" t="s">
        <v>92</v>
      </c>
    </row>
    <row r="3311" spans="1:70">
      <c r="A3311" t="s">
        <v>70</v>
      </c>
      <c r="B3311" t="s">
        <v>71</v>
      </c>
      <c r="C3311" t="s">
        <v>72</v>
      </c>
      <c r="D3311" t="n">
        <v>2</v>
      </c>
      <c r="E3311" t="s">
        <v>919</v>
      </c>
      <c r="F3311" t="n">
        <v>-1</v>
      </c>
      <c r="G3311" t="s">
        <v>74</v>
      </c>
      <c r="H3311" t="s">
        <v>75</v>
      </c>
      <c r="I3311" t="s"/>
      <c r="J3311" t="s">
        <v>74</v>
      </c>
      <c r="K3311" t="n">
        <v>63</v>
      </c>
      <c r="L3311" t="s">
        <v>76</v>
      </c>
      <c r="M3311" t="s"/>
      <c r="N3311" t="s">
        <v>128</v>
      </c>
      <c r="O3311" t="s">
        <v>78</v>
      </c>
      <c r="P3311" t="s">
        <v>919</v>
      </c>
      <c r="Q3311" t="s"/>
      <c r="R3311" t="s">
        <v>79</v>
      </c>
      <c r="S3311" t="s">
        <v>232</v>
      </c>
      <c r="T3311" t="s">
        <v>81</v>
      </c>
      <c r="U3311" t="s">
        <v>82</v>
      </c>
      <c r="V3311" t="s">
        <v>83</v>
      </c>
      <c r="W3311" t="s">
        <v>97</v>
      </c>
      <c r="X3311" t="s"/>
      <c r="Y3311" t="s">
        <v>85</v>
      </c>
      <c r="Z3311">
        <f>HYPERLINK("https://hotel-media.eclerx.com/savepage/tk_1546853881872611_sr_273.html","info")</f>
        <v/>
      </c>
      <c r="AA3311" t="n">
        <v>-2311853</v>
      </c>
      <c r="AB3311" t="s"/>
      <c r="AC3311" t="s"/>
      <c r="AD3311" t="s">
        <v>86</v>
      </c>
      <c r="AE3311" t="s"/>
      <c r="AF3311" t="s"/>
      <c r="AG3311" t="s"/>
      <c r="AH3311" t="s"/>
      <c r="AI3311" t="s"/>
      <c r="AJ3311" t="s"/>
      <c r="AK3311" t="s">
        <v>87</v>
      </c>
      <c r="AL3311" t="s"/>
      <c r="AM3311" t="s"/>
      <c r="AN3311" t="s">
        <v>87</v>
      </c>
      <c r="AO3311" t="s"/>
      <c r="AP3311" t="n">
        <v>113</v>
      </c>
      <c r="AQ3311" t="s">
        <v>88</v>
      </c>
      <c r="AR3311" t="s">
        <v>141</v>
      </c>
      <c r="AS3311" t="s"/>
      <c r="AT3311" t="s">
        <v>90</v>
      </c>
      <c r="AU3311" t="s"/>
      <c r="AV3311" t="s"/>
      <c r="AW3311" t="s"/>
      <c r="AX3311" t="s"/>
      <c r="AY3311" t="n">
        <v>2311853</v>
      </c>
      <c r="AZ3311" t="s">
        <v>921</v>
      </c>
      <c r="BA3311" t="s"/>
      <c r="BB3311" t="n">
        <v>64740</v>
      </c>
      <c r="BC3311" t="n">
        <v>53.536126</v>
      </c>
      <c r="BD3311" t="n">
        <v>53.536126</v>
      </c>
      <c r="BE3311" t="s"/>
      <c r="BF3311" t="s"/>
      <c r="BG3311" t="s"/>
      <c r="BH3311" t="s"/>
      <c r="BI3311" t="s"/>
      <c r="BJ3311" t="s"/>
      <c r="BK3311" t="s"/>
      <c r="BL3311" t="s"/>
      <c r="BM3311" t="s"/>
      <c r="BN3311" t="s"/>
      <c r="BO3311" t="s"/>
      <c r="BP3311" t="s"/>
      <c r="BQ3311" t="s"/>
      <c r="BR3311" t="s">
        <v>92</v>
      </c>
    </row>
    <row r="3312" spans="1:70">
      <c r="A3312" t="s">
        <v>70</v>
      </c>
      <c r="B3312" t="s">
        <v>71</v>
      </c>
      <c r="C3312" t="s">
        <v>72</v>
      </c>
      <c r="D3312" t="n">
        <v>2</v>
      </c>
      <c r="E3312" t="s">
        <v>919</v>
      </c>
      <c r="F3312" t="n">
        <v>-1</v>
      </c>
      <c r="G3312" t="s">
        <v>74</v>
      </c>
      <c r="H3312" t="s">
        <v>75</v>
      </c>
      <c r="I3312" t="s"/>
      <c r="J3312" t="s">
        <v>74</v>
      </c>
      <c r="K3312" t="n">
        <v>65</v>
      </c>
      <c r="L3312" t="s">
        <v>76</v>
      </c>
      <c r="M3312" t="s"/>
      <c r="N3312" t="s">
        <v>157</v>
      </c>
      <c r="O3312" t="s">
        <v>78</v>
      </c>
      <c r="P3312" t="s">
        <v>919</v>
      </c>
      <c r="Q3312" t="s"/>
      <c r="R3312" t="s">
        <v>79</v>
      </c>
      <c r="S3312" t="s">
        <v>923</v>
      </c>
      <c r="T3312" t="s">
        <v>81</v>
      </c>
      <c r="U3312" t="s">
        <v>82</v>
      </c>
      <c r="V3312" t="s">
        <v>83</v>
      </c>
      <c r="W3312" t="s">
        <v>97</v>
      </c>
      <c r="X3312" t="s"/>
      <c r="Y3312" t="s">
        <v>85</v>
      </c>
      <c r="Z3312">
        <f>HYPERLINK("https://hotel-media.eclerx.com/savepage/tk_1546853881872611_sr_273.html","info")</f>
        <v/>
      </c>
      <c r="AA3312" t="n">
        <v>-2311853</v>
      </c>
      <c r="AB3312" t="s"/>
      <c r="AC3312" t="s"/>
      <c r="AD3312" t="s">
        <v>86</v>
      </c>
      <c r="AE3312" t="s"/>
      <c r="AF3312" t="s"/>
      <c r="AG3312" t="s"/>
      <c r="AH3312" t="s"/>
      <c r="AI3312" t="s"/>
      <c r="AJ3312" t="s"/>
      <c r="AK3312" t="s">
        <v>87</v>
      </c>
      <c r="AL3312" t="s"/>
      <c r="AM3312" t="s"/>
      <c r="AN3312" t="s">
        <v>87</v>
      </c>
      <c r="AO3312" t="s"/>
      <c r="AP3312" t="n">
        <v>113</v>
      </c>
      <c r="AQ3312" t="s">
        <v>88</v>
      </c>
      <c r="AR3312" t="s">
        <v>89</v>
      </c>
      <c r="AS3312" t="s"/>
      <c r="AT3312" t="s">
        <v>90</v>
      </c>
      <c r="AU3312" t="s"/>
      <c r="AV3312" t="s"/>
      <c r="AW3312" t="s"/>
      <c r="AX3312" t="s"/>
      <c r="AY3312" t="n">
        <v>2311853</v>
      </c>
      <c r="AZ3312" t="s">
        <v>921</v>
      </c>
      <c r="BA3312" t="s"/>
      <c r="BB3312" t="n">
        <v>64740</v>
      </c>
      <c r="BC3312" t="n">
        <v>53.536126</v>
      </c>
      <c r="BD3312" t="n">
        <v>53.536126</v>
      </c>
      <c r="BE3312" t="s"/>
      <c r="BF3312" t="s"/>
      <c r="BG3312" t="s"/>
      <c r="BH3312" t="s"/>
      <c r="BI3312" t="s"/>
      <c r="BJ3312" t="s"/>
      <c r="BK3312" t="s"/>
      <c r="BL3312" t="s"/>
      <c r="BM3312" t="s"/>
      <c r="BN3312" t="s"/>
      <c r="BO3312" t="s"/>
      <c r="BP3312" t="s"/>
      <c r="BQ3312" t="s"/>
      <c r="BR3312" t="s">
        <v>92</v>
      </c>
    </row>
    <row r="3313" spans="1:70">
      <c r="A3313" t="s">
        <v>70</v>
      </c>
      <c r="B3313" t="s">
        <v>71</v>
      </c>
      <c r="C3313" t="s">
        <v>72</v>
      </c>
      <c r="D3313" t="n">
        <v>2</v>
      </c>
      <c r="E3313" t="s">
        <v>919</v>
      </c>
      <c r="F3313" t="n">
        <v>-1</v>
      </c>
      <c r="G3313" t="s">
        <v>74</v>
      </c>
      <c r="H3313" t="s">
        <v>75</v>
      </c>
      <c r="I3313" t="s"/>
      <c r="J3313" t="s">
        <v>74</v>
      </c>
      <c r="K3313" t="n">
        <v>66</v>
      </c>
      <c r="L3313" t="s">
        <v>76</v>
      </c>
      <c r="M3313" t="s"/>
      <c r="N3313" t="s">
        <v>157</v>
      </c>
      <c r="O3313" t="s">
        <v>78</v>
      </c>
      <c r="P3313" t="s">
        <v>919</v>
      </c>
      <c r="Q3313" t="s"/>
      <c r="R3313" t="s">
        <v>79</v>
      </c>
      <c r="S3313" t="s">
        <v>340</v>
      </c>
      <c r="T3313" t="s">
        <v>81</v>
      </c>
      <c r="U3313" t="s">
        <v>82</v>
      </c>
      <c r="V3313" t="s">
        <v>83</v>
      </c>
      <c r="W3313" t="s">
        <v>97</v>
      </c>
      <c r="X3313" t="s"/>
      <c r="Y3313" t="s">
        <v>85</v>
      </c>
      <c r="Z3313">
        <f>HYPERLINK("https://hotel-media.eclerx.com/savepage/tk_1546853881872611_sr_273.html","info")</f>
        <v/>
      </c>
      <c r="AA3313" t="n">
        <v>-2311853</v>
      </c>
      <c r="AB3313" t="s"/>
      <c r="AC3313" t="s"/>
      <c r="AD3313" t="s">
        <v>86</v>
      </c>
      <c r="AE3313" t="s"/>
      <c r="AF3313" t="s"/>
      <c r="AG3313" t="s"/>
      <c r="AH3313" t="s"/>
      <c r="AI3313" t="s"/>
      <c r="AJ3313" t="s"/>
      <c r="AK3313" t="s">
        <v>87</v>
      </c>
      <c r="AL3313" t="s"/>
      <c r="AM3313" t="s"/>
      <c r="AN3313" t="s">
        <v>87</v>
      </c>
      <c r="AO3313" t="s"/>
      <c r="AP3313" t="n">
        <v>113</v>
      </c>
      <c r="AQ3313" t="s">
        <v>88</v>
      </c>
      <c r="AR3313" t="s">
        <v>114</v>
      </c>
      <c r="AS3313" t="s"/>
      <c r="AT3313" t="s">
        <v>90</v>
      </c>
      <c r="AU3313" t="s"/>
      <c r="AV3313" t="s"/>
      <c r="AW3313" t="s"/>
      <c r="AX3313" t="s"/>
      <c r="AY3313" t="n">
        <v>2311853</v>
      </c>
      <c r="AZ3313" t="s">
        <v>921</v>
      </c>
      <c r="BA3313" t="s"/>
      <c r="BB3313" t="n">
        <v>64740</v>
      </c>
      <c r="BC3313" t="n">
        <v>53.536126</v>
      </c>
      <c r="BD3313" t="n">
        <v>53.536126</v>
      </c>
      <c r="BE3313" t="s"/>
      <c r="BF3313" t="s"/>
      <c r="BG3313" t="s"/>
      <c r="BH3313" t="s"/>
      <c r="BI3313" t="s"/>
      <c r="BJ3313" t="s"/>
      <c r="BK3313" t="s"/>
      <c r="BL3313" t="s"/>
      <c r="BM3313" t="s"/>
      <c r="BN3313" t="s"/>
      <c r="BO3313" t="s"/>
      <c r="BP3313" t="s"/>
      <c r="BQ3313" t="s"/>
      <c r="BR3313" t="s">
        <v>92</v>
      </c>
    </row>
    <row r="3314" spans="1:70">
      <c r="A3314" t="s">
        <v>70</v>
      </c>
      <c r="B3314" t="s">
        <v>71</v>
      </c>
      <c r="C3314" t="s">
        <v>72</v>
      </c>
      <c r="D3314" t="n">
        <v>2</v>
      </c>
      <c r="E3314" t="s">
        <v>919</v>
      </c>
      <c r="F3314" t="n">
        <v>-1</v>
      </c>
      <c r="G3314" t="s">
        <v>74</v>
      </c>
      <c r="H3314" t="s">
        <v>75</v>
      </c>
      <c r="I3314" t="s"/>
      <c r="J3314" t="s">
        <v>74</v>
      </c>
      <c r="K3314" t="n">
        <v>67</v>
      </c>
      <c r="L3314" t="s">
        <v>76</v>
      </c>
      <c r="M3314" t="s"/>
      <c r="N3314" t="s">
        <v>125</v>
      </c>
      <c r="O3314" t="s">
        <v>78</v>
      </c>
      <c r="P3314" t="s">
        <v>919</v>
      </c>
      <c r="Q3314" t="s"/>
      <c r="R3314" t="s">
        <v>79</v>
      </c>
      <c r="S3314" t="s">
        <v>341</v>
      </c>
      <c r="T3314" t="s">
        <v>81</v>
      </c>
      <c r="U3314" t="s">
        <v>82</v>
      </c>
      <c r="V3314" t="s">
        <v>83</v>
      </c>
      <c r="W3314" t="s">
        <v>97</v>
      </c>
      <c r="X3314" t="s"/>
      <c r="Y3314" t="s">
        <v>85</v>
      </c>
      <c r="Z3314">
        <f>HYPERLINK("https://hotel-media.eclerx.com/savepage/tk_1546853881872611_sr_273.html","info")</f>
        <v/>
      </c>
      <c r="AA3314" t="n">
        <v>-2311853</v>
      </c>
      <c r="AB3314" t="s"/>
      <c r="AC3314" t="s"/>
      <c r="AD3314" t="s">
        <v>86</v>
      </c>
      <c r="AE3314" t="s"/>
      <c r="AF3314" t="s"/>
      <c r="AG3314" t="s"/>
      <c r="AH3314" t="s"/>
      <c r="AI3314" t="s"/>
      <c r="AJ3314" t="s"/>
      <c r="AK3314" t="s">
        <v>87</v>
      </c>
      <c r="AL3314" t="s"/>
      <c r="AM3314" t="s"/>
      <c r="AN3314" t="s">
        <v>87</v>
      </c>
      <c r="AO3314" t="s"/>
      <c r="AP3314" t="n">
        <v>113</v>
      </c>
      <c r="AQ3314" t="s">
        <v>88</v>
      </c>
      <c r="AR3314" t="s">
        <v>127</v>
      </c>
      <c r="AS3314" t="s"/>
      <c r="AT3314" t="s">
        <v>90</v>
      </c>
      <c r="AU3314" t="s"/>
      <c r="AV3314" t="s"/>
      <c r="AW3314" t="s"/>
      <c r="AX3314" t="s"/>
      <c r="AY3314" t="n">
        <v>2311853</v>
      </c>
      <c r="AZ3314" t="s">
        <v>921</v>
      </c>
      <c r="BA3314" t="s"/>
      <c r="BB3314" t="n">
        <v>64740</v>
      </c>
      <c r="BC3314" t="n">
        <v>53.536126</v>
      </c>
      <c r="BD3314" t="n">
        <v>53.536126</v>
      </c>
      <c r="BE3314" t="s"/>
      <c r="BF3314" t="s"/>
      <c r="BG3314" t="s"/>
      <c r="BH3314" t="s"/>
      <c r="BI3314" t="s"/>
      <c r="BJ3314" t="s"/>
      <c r="BK3314" t="s"/>
      <c r="BL3314" t="s"/>
      <c r="BM3314" t="s"/>
      <c r="BN3314" t="s"/>
      <c r="BO3314" t="s"/>
      <c r="BP3314" t="s"/>
      <c r="BQ3314" t="s"/>
      <c r="BR3314" t="s">
        <v>92</v>
      </c>
    </row>
    <row r="3315" spans="1:70">
      <c r="A3315" t="s">
        <v>70</v>
      </c>
      <c r="B3315" t="s">
        <v>71</v>
      </c>
      <c r="C3315" t="s">
        <v>72</v>
      </c>
      <c r="D3315" t="n">
        <v>2</v>
      </c>
      <c r="E3315" t="s">
        <v>919</v>
      </c>
      <c r="F3315" t="n">
        <v>-1</v>
      </c>
      <c r="G3315" t="s">
        <v>74</v>
      </c>
      <c r="H3315" t="s">
        <v>75</v>
      </c>
      <c r="I3315" t="s"/>
      <c r="J3315" t="s">
        <v>74</v>
      </c>
      <c r="K3315" t="n">
        <v>68</v>
      </c>
      <c r="L3315" t="s">
        <v>76</v>
      </c>
      <c r="M3315" t="s"/>
      <c r="N3315" t="s">
        <v>329</v>
      </c>
      <c r="O3315" t="s">
        <v>78</v>
      </c>
      <c r="P3315" t="s">
        <v>919</v>
      </c>
      <c r="Q3315" t="s"/>
      <c r="R3315" t="s">
        <v>79</v>
      </c>
      <c r="S3315" t="s">
        <v>342</v>
      </c>
      <c r="T3315" t="s">
        <v>81</v>
      </c>
      <c r="U3315" t="s">
        <v>82</v>
      </c>
      <c r="V3315" t="s">
        <v>83</v>
      </c>
      <c r="W3315" t="s">
        <v>97</v>
      </c>
      <c r="X3315" t="s"/>
      <c r="Y3315" t="s">
        <v>85</v>
      </c>
      <c r="Z3315">
        <f>HYPERLINK("https://hotel-media.eclerx.com/savepage/tk_1546853881872611_sr_273.html","info")</f>
        <v/>
      </c>
      <c r="AA3315" t="n">
        <v>-2311853</v>
      </c>
      <c r="AB3315" t="s"/>
      <c r="AC3315" t="s"/>
      <c r="AD3315" t="s">
        <v>86</v>
      </c>
      <c r="AE3315" t="s"/>
      <c r="AF3315" t="s"/>
      <c r="AG3315" t="s"/>
      <c r="AH3315" t="s"/>
      <c r="AI3315" t="s"/>
      <c r="AJ3315" t="s"/>
      <c r="AK3315" t="s">
        <v>87</v>
      </c>
      <c r="AL3315" t="s"/>
      <c r="AM3315" t="s"/>
      <c r="AN3315" t="s">
        <v>87</v>
      </c>
      <c r="AO3315" t="s"/>
      <c r="AP3315" t="n">
        <v>113</v>
      </c>
      <c r="AQ3315" t="s">
        <v>88</v>
      </c>
      <c r="AR3315" t="s">
        <v>133</v>
      </c>
      <c r="AS3315" t="s"/>
      <c r="AT3315" t="s">
        <v>90</v>
      </c>
      <c r="AU3315" t="s"/>
      <c r="AV3315" t="s"/>
      <c r="AW3315" t="s"/>
      <c r="AX3315" t="s"/>
      <c r="AY3315" t="n">
        <v>2311853</v>
      </c>
      <c r="AZ3315" t="s">
        <v>921</v>
      </c>
      <c r="BA3315" t="s"/>
      <c r="BB3315" t="n">
        <v>64740</v>
      </c>
      <c r="BC3315" t="n">
        <v>53.536126</v>
      </c>
      <c r="BD3315" t="n">
        <v>53.536126</v>
      </c>
      <c r="BE3315" t="s"/>
      <c r="BF3315" t="s"/>
      <c r="BG3315" t="s"/>
      <c r="BH3315" t="s"/>
      <c r="BI3315" t="s"/>
      <c r="BJ3315" t="s"/>
      <c r="BK3315" t="s"/>
      <c r="BL3315" t="s"/>
      <c r="BM3315" t="s"/>
      <c r="BN3315" t="s"/>
      <c r="BO3315" t="s"/>
      <c r="BP3315" t="s"/>
      <c r="BQ3315" t="s"/>
      <c r="BR3315" t="s">
        <v>92</v>
      </c>
    </row>
    <row r="3316" spans="1:70">
      <c r="A3316" t="s">
        <v>70</v>
      </c>
      <c r="B3316" t="s">
        <v>71</v>
      </c>
      <c r="C3316" t="s">
        <v>72</v>
      </c>
      <c r="D3316" t="n">
        <v>2</v>
      </c>
      <c r="E3316" t="s">
        <v>919</v>
      </c>
      <c r="F3316" t="n">
        <v>-1</v>
      </c>
      <c r="G3316" t="s">
        <v>74</v>
      </c>
      <c r="H3316" t="s">
        <v>75</v>
      </c>
      <c r="I3316" t="s"/>
      <c r="J3316" t="s">
        <v>74</v>
      </c>
      <c r="K3316" t="n">
        <v>71</v>
      </c>
      <c r="L3316" t="s">
        <v>76</v>
      </c>
      <c r="M3316" t="s"/>
      <c r="N3316" t="s">
        <v>924</v>
      </c>
      <c r="O3316" t="s">
        <v>78</v>
      </c>
      <c r="P3316" t="s">
        <v>919</v>
      </c>
      <c r="Q3316" t="s"/>
      <c r="R3316" t="s">
        <v>79</v>
      </c>
      <c r="S3316" t="s">
        <v>447</v>
      </c>
      <c r="T3316" t="s">
        <v>81</v>
      </c>
      <c r="U3316" t="s">
        <v>82</v>
      </c>
      <c r="V3316" t="s">
        <v>83</v>
      </c>
      <c r="W3316" t="s">
        <v>84</v>
      </c>
      <c r="X3316" t="s"/>
      <c r="Y3316" t="s">
        <v>85</v>
      </c>
      <c r="Z3316">
        <f>HYPERLINK("https://hotel-media.eclerx.com/savepage/tk_1546853881872611_sr_273.html","info")</f>
        <v/>
      </c>
      <c r="AA3316" t="n">
        <v>-2311853</v>
      </c>
      <c r="AB3316" t="s"/>
      <c r="AC3316" t="s"/>
      <c r="AD3316" t="s">
        <v>86</v>
      </c>
      <c r="AE3316" t="s"/>
      <c r="AF3316" t="s"/>
      <c r="AG3316" t="s"/>
      <c r="AH3316" t="s"/>
      <c r="AI3316" t="s"/>
      <c r="AJ3316" t="s"/>
      <c r="AK3316" t="s">
        <v>87</v>
      </c>
      <c r="AL3316" t="s"/>
      <c r="AM3316" t="s"/>
      <c r="AN3316" t="s">
        <v>87</v>
      </c>
      <c r="AO3316" t="s"/>
      <c r="AP3316" t="n">
        <v>113</v>
      </c>
      <c r="AQ3316" t="s">
        <v>88</v>
      </c>
      <c r="AR3316" t="s">
        <v>89</v>
      </c>
      <c r="AS3316" t="s"/>
      <c r="AT3316" t="s">
        <v>90</v>
      </c>
      <c r="AU3316" t="s"/>
      <c r="AV3316" t="s"/>
      <c r="AW3316" t="s"/>
      <c r="AX3316" t="s"/>
      <c r="AY3316" t="n">
        <v>2311853</v>
      </c>
      <c r="AZ3316" t="s">
        <v>921</v>
      </c>
      <c r="BA3316" t="s"/>
      <c r="BB3316" t="n">
        <v>64740</v>
      </c>
      <c r="BC3316" t="n">
        <v>53.536126</v>
      </c>
      <c r="BD3316" t="n">
        <v>53.536126</v>
      </c>
      <c r="BE3316" t="s"/>
      <c r="BF3316" t="s"/>
      <c r="BG3316" t="s"/>
      <c r="BH3316" t="s"/>
      <c r="BI3316" t="s"/>
      <c r="BJ3316" t="s"/>
      <c r="BK3316" t="s"/>
      <c r="BL3316" t="s"/>
      <c r="BM3316" t="s"/>
      <c r="BN3316" t="s"/>
      <c r="BO3316" t="s"/>
      <c r="BP3316" t="s"/>
      <c r="BQ3316" t="s"/>
      <c r="BR3316" t="s">
        <v>92</v>
      </c>
    </row>
    <row r="3317" spans="1:70">
      <c r="A3317" t="s">
        <v>70</v>
      </c>
      <c r="B3317" t="s">
        <v>71</v>
      </c>
      <c r="C3317" t="s">
        <v>72</v>
      </c>
      <c r="D3317" t="n">
        <v>2</v>
      </c>
      <c r="E3317" t="s">
        <v>919</v>
      </c>
      <c r="F3317" t="n">
        <v>-1</v>
      </c>
      <c r="G3317" t="s">
        <v>74</v>
      </c>
      <c r="H3317" t="s">
        <v>75</v>
      </c>
      <c r="I3317" t="s"/>
      <c r="J3317" t="s">
        <v>74</v>
      </c>
      <c r="K3317" t="n">
        <v>73</v>
      </c>
      <c r="L3317" t="s">
        <v>76</v>
      </c>
      <c r="M3317" t="s"/>
      <c r="N3317" t="s">
        <v>925</v>
      </c>
      <c r="O3317" t="s">
        <v>78</v>
      </c>
      <c r="P3317" t="s">
        <v>919</v>
      </c>
      <c r="Q3317" t="s"/>
      <c r="R3317" t="s">
        <v>79</v>
      </c>
      <c r="S3317" t="s">
        <v>195</v>
      </c>
      <c r="T3317" t="s">
        <v>81</v>
      </c>
      <c r="U3317" t="s">
        <v>82</v>
      </c>
      <c r="V3317" t="s">
        <v>83</v>
      </c>
      <c r="W3317" t="s">
        <v>97</v>
      </c>
      <c r="X3317" t="s"/>
      <c r="Y3317" t="s">
        <v>85</v>
      </c>
      <c r="Z3317">
        <f>HYPERLINK("https://hotel-media.eclerx.com/savepage/tk_1546853881872611_sr_273.html","info")</f>
        <v/>
      </c>
      <c r="AA3317" t="n">
        <v>-2311853</v>
      </c>
      <c r="AB3317" t="s"/>
      <c r="AC3317" t="s"/>
      <c r="AD3317" t="s">
        <v>86</v>
      </c>
      <c r="AE3317" t="s"/>
      <c r="AF3317" t="s"/>
      <c r="AG3317" t="s"/>
      <c r="AH3317" t="s"/>
      <c r="AI3317" t="s"/>
      <c r="AJ3317" t="s"/>
      <c r="AK3317" t="s">
        <v>87</v>
      </c>
      <c r="AL3317" t="s"/>
      <c r="AM3317" t="s"/>
      <c r="AN3317" t="s">
        <v>87</v>
      </c>
      <c r="AO3317" t="s"/>
      <c r="AP3317" t="n">
        <v>113</v>
      </c>
      <c r="AQ3317" t="s">
        <v>88</v>
      </c>
      <c r="AR3317" t="s">
        <v>89</v>
      </c>
      <c r="AS3317" t="s"/>
      <c r="AT3317" t="s">
        <v>90</v>
      </c>
      <c r="AU3317" t="s"/>
      <c r="AV3317" t="s"/>
      <c r="AW3317" t="s"/>
      <c r="AX3317" t="s"/>
      <c r="AY3317" t="n">
        <v>2311853</v>
      </c>
      <c r="AZ3317" t="s">
        <v>921</v>
      </c>
      <c r="BA3317" t="s"/>
      <c r="BB3317" t="n">
        <v>64740</v>
      </c>
      <c r="BC3317" t="n">
        <v>53.536126</v>
      </c>
      <c r="BD3317" t="n">
        <v>53.536126</v>
      </c>
      <c r="BE3317" t="s"/>
      <c r="BF3317" t="s"/>
      <c r="BG3317" t="s"/>
      <c r="BH3317" t="s"/>
      <c r="BI3317" t="s"/>
      <c r="BJ3317" t="s"/>
      <c r="BK3317" t="s"/>
      <c r="BL3317" t="s"/>
      <c r="BM3317" t="s"/>
      <c r="BN3317" t="s"/>
      <c r="BO3317" t="s"/>
      <c r="BP3317" t="s"/>
      <c r="BQ3317" t="s"/>
      <c r="BR3317" t="s">
        <v>92</v>
      </c>
    </row>
    <row r="3318" spans="1:70">
      <c r="A3318" t="s">
        <v>70</v>
      </c>
      <c r="B3318" t="s">
        <v>71</v>
      </c>
      <c r="C3318" t="s">
        <v>72</v>
      </c>
      <c r="D3318" t="n">
        <v>2</v>
      </c>
      <c r="E3318" t="s">
        <v>919</v>
      </c>
      <c r="F3318" t="n">
        <v>-1</v>
      </c>
      <c r="G3318" t="s">
        <v>74</v>
      </c>
      <c r="H3318" t="s">
        <v>75</v>
      </c>
      <c r="I3318" t="s"/>
      <c r="J3318" t="s">
        <v>74</v>
      </c>
      <c r="K3318" t="n">
        <v>73</v>
      </c>
      <c r="L3318" t="s">
        <v>76</v>
      </c>
      <c r="M3318" t="s"/>
      <c r="N3318" t="s">
        <v>321</v>
      </c>
      <c r="O3318" t="s">
        <v>78</v>
      </c>
      <c r="P3318" t="s">
        <v>919</v>
      </c>
      <c r="Q3318" t="s"/>
      <c r="R3318" t="s">
        <v>79</v>
      </c>
      <c r="S3318" t="s">
        <v>195</v>
      </c>
      <c r="T3318" t="s">
        <v>81</v>
      </c>
      <c r="U3318" t="s">
        <v>82</v>
      </c>
      <c r="V3318" t="s">
        <v>83</v>
      </c>
      <c r="W3318" t="s">
        <v>84</v>
      </c>
      <c r="X3318" t="s"/>
      <c r="Y3318" t="s">
        <v>85</v>
      </c>
      <c r="Z3318">
        <f>HYPERLINK("https://hotel-media.eclerx.com/savepage/tk_1546853881872611_sr_273.html","info")</f>
        <v/>
      </c>
      <c r="AA3318" t="n">
        <v>-2311853</v>
      </c>
      <c r="AB3318" t="s"/>
      <c r="AC3318" t="s"/>
      <c r="AD3318" t="s">
        <v>86</v>
      </c>
      <c r="AE3318" t="s"/>
      <c r="AF3318" t="s"/>
      <c r="AG3318" t="s"/>
      <c r="AH3318" t="s"/>
      <c r="AI3318" t="s"/>
      <c r="AJ3318" t="s"/>
      <c r="AK3318" t="s">
        <v>87</v>
      </c>
      <c r="AL3318" t="s"/>
      <c r="AM3318" t="s"/>
      <c r="AN3318" t="s">
        <v>87</v>
      </c>
      <c r="AO3318" t="s"/>
      <c r="AP3318" t="n">
        <v>113</v>
      </c>
      <c r="AQ3318" t="s">
        <v>88</v>
      </c>
      <c r="AR3318" t="s">
        <v>123</v>
      </c>
      <c r="AS3318" t="s"/>
      <c r="AT3318" t="s">
        <v>90</v>
      </c>
      <c r="AU3318" t="s"/>
      <c r="AV3318" t="s"/>
      <c r="AW3318" t="s"/>
      <c r="AX3318" t="s"/>
      <c r="AY3318" t="n">
        <v>2311853</v>
      </c>
      <c r="AZ3318" t="s">
        <v>921</v>
      </c>
      <c r="BA3318" t="s"/>
      <c r="BB3318" t="n">
        <v>64740</v>
      </c>
      <c r="BC3318" t="n">
        <v>53.536126</v>
      </c>
      <c r="BD3318" t="n">
        <v>53.536126</v>
      </c>
      <c r="BE3318" t="s"/>
      <c r="BF3318" t="s"/>
      <c r="BG3318" t="s"/>
      <c r="BH3318" t="s"/>
      <c r="BI3318" t="s"/>
      <c r="BJ3318" t="s"/>
      <c r="BK3318" t="s"/>
      <c r="BL3318" t="s"/>
      <c r="BM3318" t="s"/>
      <c r="BN3318" t="s"/>
      <c r="BO3318" t="s"/>
      <c r="BP3318" t="s"/>
      <c r="BQ3318" t="s"/>
      <c r="BR3318" t="s">
        <v>92</v>
      </c>
    </row>
    <row r="3319" spans="1:70">
      <c r="A3319" t="s">
        <v>70</v>
      </c>
      <c r="B3319" t="s">
        <v>71</v>
      </c>
      <c r="C3319" t="s">
        <v>72</v>
      </c>
      <c r="D3319" t="n">
        <v>2</v>
      </c>
      <c r="E3319" t="s">
        <v>919</v>
      </c>
      <c r="F3319" t="n">
        <v>-1</v>
      </c>
      <c r="G3319" t="s">
        <v>74</v>
      </c>
      <c r="H3319" t="s">
        <v>75</v>
      </c>
      <c r="I3319" t="s"/>
      <c r="J3319" t="s">
        <v>74</v>
      </c>
      <c r="K3319" t="n">
        <v>74</v>
      </c>
      <c r="L3319" t="s">
        <v>76</v>
      </c>
      <c r="M3319" t="s"/>
      <c r="N3319" t="s">
        <v>146</v>
      </c>
      <c r="O3319" t="s">
        <v>78</v>
      </c>
      <c r="P3319" t="s">
        <v>919</v>
      </c>
      <c r="Q3319" t="s"/>
      <c r="R3319" t="s">
        <v>79</v>
      </c>
      <c r="S3319" t="s">
        <v>110</v>
      </c>
      <c r="T3319" t="s">
        <v>81</v>
      </c>
      <c r="U3319" t="s">
        <v>82</v>
      </c>
      <c r="V3319" t="s">
        <v>83</v>
      </c>
      <c r="W3319" t="s">
        <v>97</v>
      </c>
      <c r="X3319" t="s"/>
      <c r="Y3319" t="s">
        <v>85</v>
      </c>
      <c r="Z3319">
        <f>HYPERLINK("https://hotel-media.eclerx.com/savepage/tk_1546853881872611_sr_273.html","info")</f>
        <v/>
      </c>
      <c r="AA3319" t="n">
        <v>-2311853</v>
      </c>
      <c r="AB3319" t="s"/>
      <c r="AC3319" t="s"/>
      <c r="AD3319" t="s">
        <v>86</v>
      </c>
      <c r="AE3319" t="s"/>
      <c r="AF3319" t="s"/>
      <c r="AG3319" t="s"/>
      <c r="AH3319" t="s"/>
      <c r="AI3319" t="s"/>
      <c r="AJ3319" t="s"/>
      <c r="AK3319" t="s">
        <v>87</v>
      </c>
      <c r="AL3319" t="s"/>
      <c r="AM3319" t="s"/>
      <c r="AN3319" t="s">
        <v>87</v>
      </c>
      <c r="AO3319" t="s"/>
      <c r="AP3319" t="n">
        <v>113</v>
      </c>
      <c r="AQ3319" t="s">
        <v>88</v>
      </c>
      <c r="AR3319" t="s">
        <v>133</v>
      </c>
      <c r="AS3319" t="s"/>
      <c r="AT3319" t="s">
        <v>90</v>
      </c>
      <c r="AU3319" t="s"/>
      <c r="AV3319" t="s"/>
      <c r="AW3319" t="s"/>
      <c r="AX3319" t="s"/>
      <c r="AY3319" t="n">
        <v>2311853</v>
      </c>
      <c r="AZ3319" t="s">
        <v>921</v>
      </c>
      <c r="BA3319" t="s"/>
      <c r="BB3319" t="n">
        <v>64740</v>
      </c>
      <c r="BC3319" t="n">
        <v>53.536126</v>
      </c>
      <c r="BD3319" t="n">
        <v>53.536126</v>
      </c>
      <c r="BE3319" t="s"/>
      <c r="BF3319" t="s"/>
      <c r="BG3319" t="s"/>
      <c r="BH3319" t="s"/>
      <c r="BI3319" t="s"/>
      <c r="BJ3319" t="s"/>
      <c r="BK3319" t="s"/>
      <c r="BL3319" t="s"/>
      <c r="BM3319" t="s"/>
      <c r="BN3319" t="s"/>
      <c r="BO3319" t="s"/>
      <c r="BP3319" t="s"/>
      <c r="BQ3319" t="s"/>
      <c r="BR3319" t="s">
        <v>92</v>
      </c>
    </row>
    <row r="3320" spans="1:70">
      <c r="A3320" t="s">
        <v>70</v>
      </c>
      <c r="B3320" t="s">
        <v>71</v>
      </c>
      <c r="C3320" t="s">
        <v>72</v>
      </c>
      <c r="D3320" t="n">
        <v>2</v>
      </c>
      <c r="E3320" t="s">
        <v>919</v>
      </c>
      <c r="F3320" t="n">
        <v>-1</v>
      </c>
      <c r="G3320" t="s">
        <v>74</v>
      </c>
      <c r="H3320" t="s">
        <v>75</v>
      </c>
      <c r="I3320" t="s"/>
      <c r="J3320" t="s">
        <v>74</v>
      </c>
      <c r="K3320" t="n">
        <v>75</v>
      </c>
      <c r="L3320" t="s">
        <v>76</v>
      </c>
      <c r="M3320" t="s"/>
      <c r="N3320" t="s">
        <v>926</v>
      </c>
      <c r="O3320" t="s">
        <v>78</v>
      </c>
      <c r="P3320" t="s">
        <v>919</v>
      </c>
      <c r="Q3320" t="s"/>
      <c r="R3320" t="s">
        <v>79</v>
      </c>
      <c r="S3320" t="s">
        <v>113</v>
      </c>
      <c r="T3320" t="s">
        <v>81</v>
      </c>
      <c r="U3320" t="s">
        <v>82</v>
      </c>
      <c r="V3320" t="s">
        <v>83</v>
      </c>
      <c r="W3320" t="s">
        <v>84</v>
      </c>
      <c r="X3320" t="s"/>
      <c r="Y3320" t="s">
        <v>85</v>
      </c>
      <c r="Z3320">
        <f>HYPERLINK("https://hotel-media.eclerx.com/savepage/tk_1546853881872611_sr_273.html","info")</f>
        <v/>
      </c>
      <c r="AA3320" t="n">
        <v>-2311853</v>
      </c>
      <c r="AB3320" t="s"/>
      <c r="AC3320" t="s"/>
      <c r="AD3320" t="s">
        <v>86</v>
      </c>
      <c r="AE3320" t="s"/>
      <c r="AF3320" t="s"/>
      <c r="AG3320" t="s"/>
      <c r="AH3320" t="s"/>
      <c r="AI3320" t="s"/>
      <c r="AJ3320" t="s"/>
      <c r="AK3320" t="s">
        <v>87</v>
      </c>
      <c r="AL3320" t="s"/>
      <c r="AM3320" t="s"/>
      <c r="AN3320" t="s">
        <v>87</v>
      </c>
      <c r="AO3320" t="s"/>
      <c r="AP3320" t="n">
        <v>113</v>
      </c>
      <c r="AQ3320" t="s">
        <v>88</v>
      </c>
      <c r="AR3320" t="s">
        <v>89</v>
      </c>
      <c r="AS3320" t="s"/>
      <c r="AT3320" t="s">
        <v>90</v>
      </c>
      <c r="AU3320" t="s"/>
      <c r="AV3320" t="s"/>
      <c r="AW3320" t="s"/>
      <c r="AX3320" t="s"/>
      <c r="AY3320" t="n">
        <v>2311853</v>
      </c>
      <c r="AZ3320" t="s">
        <v>921</v>
      </c>
      <c r="BA3320" t="s"/>
      <c r="BB3320" t="n">
        <v>64740</v>
      </c>
      <c r="BC3320" t="n">
        <v>53.536126</v>
      </c>
      <c r="BD3320" t="n">
        <v>53.536126</v>
      </c>
      <c r="BE3320" t="s"/>
      <c r="BF3320" t="s"/>
      <c r="BG3320" t="s"/>
      <c r="BH3320" t="s"/>
      <c r="BI3320" t="s"/>
      <c r="BJ3320" t="s"/>
      <c r="BK3320" t="s"/>
      <c r="BL3320" t="s"/>
      <c r="BM3320" t="s"/>
      <c r="BN3320" t="s"/>
      <c r="BO3320" t="s"/>
      <c r="BP3320" t="s"/>
      <c r="BQ3320" t="s"/>
      <c r="BR3320" t="s">
        <v>92</v>
      </c>
    </row>
    <row r="3321" spans="1:70">
      <c r="A3321" t="s">
        <v>70</v>
      </c>
      <c r="B3321" t="s">
        <v>71</v>
      </c>
      <c r="C3321" t="s">
        <v>72</v>
      </c>
      <c r="D3321" t="n">
        <v>2</v>
      </c>
      <c r="E3321" t="s">
        <v>919</v>
      </c>
      <c r="F3321" t="n">
        <v>-1</v>
      </c>
      <c r="G3321" t="s">
        <v>74</v>
      </c>
      <c r="H3321" t="s">
        <v>75</v>
      </c>
      <c r="I3321" t="s"/>
      <c r="J3321" t="s">
        <v>74</v>
      </c>
      <c r="K3321" t="n">
        <v>77</v>
      </c>
      <c r="L3321" t="s">
        <v>76</v>
      </c>
      <c r="M3321" t="s"/>
      <c r="N3321" t="s">
        <v>927</v>
      </c>
      <c r="O3321" t="s">
        <v>78</v>
      </c>
      <c r="P3321" t="s">
        <v>919</v>
      </c>
      <c r="Q3321" t="s"/>
      <c r="R3321" t="s">
        <v>79</v>
      </c>
      <c r="S3321" t="s">
        <v>116</v>
      </c>
      <c r="T3321" t="s">
        <v>81</v>
      </c>
      <c r="U3321" t="s">
        <v>82</v>
      </c>
      <c r="V3321" t="s">
        <v>83</v>
      </c>
      <c r="W3321" t="s">
        <v>97</v>
      </c>
      <c r="X3321" t="s"/>
      <c r="Y3321" t="s">
        <v>85</v>
      </c>
      <c r="Z3321">
        <f>HYPERLINK("https://hotel-media.eclerx.com/savepage/tk_1546853881872611_sr_273.html","info")</f>
        <v/>
      </c>
      <c r="AA3321" t="n">
        <v>-2311853</v>
      </c>
      <c r="AB3321" t="s"/>
      <c r="AC3321" t="s"/>
      <c r="AD3321" t="s">
        <v>86</v>
      </c>
      <c r="AE3321" t="s"/>
      <c r="AF3321" t="s"/>
      <c r="AG3321" t="s"/>
      <c r="AH3321" t="s"/>
      <c r="AI3321" t="s"/>
      <c r="AJ3321" t="s"/>
      <c r="AK3321" t="s">
        <v>87</v>
      </c>
      <c r="AL3321" t="s"/>
      <c r="AM3321" t="s"/>
      <c r="AN3321" t="s">
        <v>87</v>
      </c>
      <c r="AO3321" t="s"/>
      <c r="AP3321" t="n">
        <v>113</v>
      </c>
      <c r="AQ3321" t="s">
        <v>88</v>
      </c>
      <c r="AR3321" t="s">
        <v>89</v>
      </c>
      <c r="AS3321" t="s"/>
      <c r="AT3321" t="s">
        <v>90</v>
      </c>
      <c r="AU3321" t="s"/>
      <c r="AV3321" t="s"/>
      <c r="AW3321" t="s"/>
      <c r="AX3321" t="s"/>
      <c r="AY3321" t="n">
        <v>2311853</v>
      </c>
      <c r="AZ3321" t="s">
        <v>921</v>
      </c>
      <c r="BA3321" t="s"/>
      <c r="BB3321" t="n">
        <v>64740</v>
      </c>
      <c r="BC3321" t="n">
        <v>53.536126</v>
      </c>
      <c r="BD3321" t="n">
        <v>53.536126</v>
      </c>
      <c r="BE3321" t="s"/>
      <c r="BF3321" t="s"/>
      <c r="BG3321" t="s"/>
      <c r="BH3321" t="s"/>
      <c r="BI3321" t="s"/>
      <c r="BJ3321" t="s"/>
      <c r="BK3321" t="s"/>
      <c r="BL3321" t="s"/>
      <c r="BM3321" t="s"/>
      <c r="BN3321" t="s"/>
      <c r="BO3321" t="s"/>
      <c r="BP3321" t="s"/>
      <c r="BQ3321" t="s"/>
      <c r="BR3321" t="s">
        <v>92</v>
      </c>
    </row>
    <row r="3322" spans="1:70">
      <c r="A3322" t="s">
        <v>70</v>
      </c>
      <c r="B3322" t="s">
        <v>71</v>
      </c>
      <c r="C3322" t="s">
        <v>72</v>
      </c>
      <c r="D3322" t="n">
        <v>2</v>
      </c>
      <c r="E3322" t="s">
        <v>919</v>
      </c>
      <c r="F3322" t="n">
        <v>-1</v>
      </c>
      <c r="G3322" t="s">
        <v>74</v>
      </c>
      <c r="H3322" t="s">
        <v>75</v>
      </c>
      <c r="I3322" t="s"/>
      <c r="J3322" t="s">
        <v>74</v>
      </c>
      <c r="K3322" t="n">
        <v>77</v>
      </c>
      <c r="L3322" t="s">
        <v>76</v>
      </c>
      <c r="M3322" t="s"/>
      <c r="N3322" t="s">
        <v>128</v>
      </c>
      <c r="O3322" t="s">
        <v>78</v>
      </c>
      <c r="P3322" t="s">
        <v>919</v>
      </c>
      <c r="Q3322" t="s"/>
      <c r="R3322" t="s">
        <v>79</v>
      </c>
      <c r="S3322" t="s">
        <v>116</v>
      </c>
      <c r="T3322" t="s">
        <v>81</v>
      </c>
      <c r="U3322" t="s">
        <v>82</v>
      </c>
      <c r="V3322" t="s">
        <v>83</v>
      </c>
      <c r="W3322" t="s">
        <v>97</v>
      </c>
      <c r="X3322" t="s"/>
      <c r="Y3322" t="s">
        <v>85</v>
      </c>
      <c r="Z3322">
        <f>HYPERLINK("https://hotel-media.eclerx.com/savepage/tk_1546853881872611_sr_273.html","info")</f>
        <v/>
      </c>
      <c r="AA3322" t="n">
        <v>-2311853</v>
      </c>
      <c r="AB3322" t="s"/>
      <c r="AC3322" t="s"/>
      <c r="AD3322" t="s">
        <v>86</v>
      </c>
      <c r="AE3322" t="s"/>
      <c r="AF3322" t="s"/>
      <c r="AG3322" t="s"/>
      <c r="AH3322" t="s"/>
      <c r="AI3322" t="s"/>
      <c r="AJ3322" t="s"/>
      <c r="AK3322" t="s">
        <v>87</v>
      </c>
      <c r="AL3322" t="s"/>
      <c r="AM3322" t="s"/>
      <c r="AN3322" t="s">
        <v>87</v>
      </c>
      <c r="AO3322" t="s"/>
      <c r="AP3322" t="n">
        <v>113</v>
      </c>
      <c r="AQ3322" t="s">
        <v>88</v>
      </c>
      <c r="AR3322" t="s">
        <v>119</v>
      </c>
      <c r="AS3322" t="s"/>
      <c r="AT3322" t="s">
        <v>90</v>
      </c>
      <c r="AU3322" t="s"/>
      <c r="AV3322" t="s"/>
      <c r="AW3322" t="s"/>
      <c r="AX3322" t="s"/>
      <c r="AY3322" t="n">
        <v>2311853</v>
      </c>
      <c r="AZ3322" t="s">
        <v>921</v>
      </c>
      <c r="BA3322" t="s"/>
      <c r="BB3322" t="n">
        <v>64740</v>
      </c>
      <c r="BC3322" t="n">
        <v>53.536126</v>
      </c>
      <c r="BD3322" t="n">
        <v>53.536126</v>
      </c>
      <c r="BE3322" t="s"/>
      <c r="BF3322" t="s"/>
      <c r="BG3322" t="s"/>
      <c r="BH3322" t="s"/>
      <c r="BI3322" t="s"/>
      <c r="BJ3322" t="s"/>
      <c r="BK3322" t="s"/>
      <c r="BL3322" t="s"/>
      <c r="BM3322" t="s"/>
      <c r="BN3322" t="s"/>
      <c r="BO3322" t="s"/>
      <c r="BP3322" t="s"/>
      <c r="BQ3322" t="s"/>
      <c r="BR3322" t="s">
        <v>92</v>
      </c>
    </row>
    <row r="3323" spans="1:70">
      <c r="A3323" t="s">
        <v>70</v>
      </c>
      <c r="B3323" t="s">
        <v>71</v>
      </c>
      <c r="C3323" t="s">
        <v>72</v>
      </c>
      <c r="D3323" t="n">
        <v>2</v>
      </c>
      <c r="E3323" t="s">
        <v>919</v>
      </c>
      <c r="F3323" t="n">
        <v>-1</v>
      </c>
      <c r="G3323" t="s">
        <v>74</v>
      </c>
      <c r="H3323" t="s">
        <v>75</v>
      </c>
      <c r="I3323" t="s"/>
      <c r="J3323" t="s">
        <v>74</v>
      </c>
      <c r="K3323" t="n">
        <v>77</v>
      </c>
      <c r="L3323" t="s">
        <v>76</v>
      </c>
      <c r="M3323" t="s"/>
      <c r="N3323" t="s">
        <v>125</v>
      </c>
      <c r="O3323" t="s">
        <v>78</v>
      </c>
      <c r="P3323" t="s">
        <v>919</v>
      </c>
      <c r="Q3323" t="s"/>
      <c r="R3323" t="s">
        <v>79</v>
      </c>
      <c r="S3323" t="s">
        <v>116</v>
      </c>
      <c r="T3323" t="s">
        <v>81</v>
      </c>
      <c r="U3323" t="s">
        <v>82</v>
      </c>
      <c r="V3323" t="s">
        <v>83</v>
      </c>
      <c r="W3323" t="s">
        <v>84</v>
      </c>
      <c r="X3323" t="s"/>
      <c r="Y3323" t="s">
        <v>85</v>
      </c>
      <c r="Z3323">
        <f>HYPERLINK("https://hotel-media.eclerx.com/savepage/tk_1546853881872611_sr_273.html","info")</f>
        <v/>
      </c>
      <c r="AA3323" t="n">
        <v>-2311853</v>
      </c>
      <c r="AB3323" t="s"/>
      <c r="AC3323" t="s"/>
      <c r="AD3323" t="s">
        <v>86</v>
      </c>
      <c r="AE3323" t="s"/>
      <c r="AF3323" t="s"/>
      <c r="AG3323" t="s"/>
      <c r="AH3323" t="s"/>
      <c r="AI3323" t="s"/>
      <c r="AJ3323" t="s"/>
      <c r="AK3323" t="s">
        <v>87</v>
      </c>
      <c r="AL3323" t="s"/>
      <c r="AM3323" t="s"/>
      <c r="AN3323" t="s">
        <v>87</v>
      </c>
      <c r="AO3323" t="s"/>
      <c r="AP3323" t="n">
        <v>113</v>
      </c>
      <c r="AQ3323" t="s">
        <v>88</v>
      </c>
      <c r="AR3323" t="s">
        <v>127</v>
      </c>
      <c r="AS3323" t="s"/>
      <c r="AT3323" t="s">
        <v>90</v>
      </c>
      <c r="AU3323" t="s"/>
      <c r="AV3323" t="s"/>
      <c r="AW3323" t="s"/>
      <c r="AX3323" t="s"/>
      <c r="AY3323" t="n">
        <v>2311853</v>
      </c>
      <c r="AZ3323" t="s">
        <v>921</v>
      </c>
      <c r="BA3323" t="s"/>
      <c r="BB3323" t="n">
        <v>64740</v>
      </c>
      <c r="BC3323" t="n">
        <v>53.536126</v>
      </c>
      <c r="BD3323" t="n">
        <v>53.536126</v>
      </c>
      <c r="BE3323" t="s"/>
      <c r="BF3323" t="s"/>
      <c r="BG3323" t="s"/>
      <c r="BH3323" t="s"/>
      <c r="BI3323" t="s"/>
      <c r="BJ3323" t="s"/>
      <c r="BK3323" t="s"/>
      <c r="BL3323" t="s"/>
      <c r="BM3323" t="s"/>
      <c r="BN3323" t="s"/>
      <c r="BO3323" t="s"/>
      <c r="BP3323" t="s"/>
      <c r="BQ3323" t="s"/>
      <c r="BR3323" t="s">
        <v>92</v>
      </c>
    </row>
    <row r="3324" spans="1:70">
      <c r="A3324" t="s">
        <v>70</v>
      </c>
      <c r="B3324" t="s">
        <v>71</v>
      </c>
      <c r="C3324" t="s">
        <v>72</v>
      </c>
      <c r="D3324" t="n">
        <v>2</v>
      </c>
      <c r="E3324" t="s">
        <v>919</v>
      </c>
      <c r="F3324" t="n">
        <v>-1</v>
      </c>
      <c r="G3324" t="s">
        <v>74</v>
      </c>
      <c r="H3324" t="s">
        <v>75</v>
      </c>
      <c r="I3324" t="s"/>
      <c r="J3324" t="s">
        <v>74</v>
      </c>
      <c r="K3324" t="n">
        <v>78</v>
      </c>
      <c r="L3324" t="s">
        <v>76</v>
      </c>
      <c r="M3324" t="s"/>
      <c r="N3324" t="s">
        <v>329</v>
      </c>
      <c r="O3324" t="s">
        <v>78</v>
      </c>
      <c r="P3324" t="s">
        <v>919</v>
      </c>
      <c r="Q3324" t="s"/>
      <c r="R3324" t="s">
        <v>79</v>
      </c>
      <c r="S3324" t="s">
        <v>118</v>
      </c>
      <c r="T3324" t="s">
        <v>81</v>
      </c>
      <c r="U3324" t="s">
        <v>82</v>
      </c>
      <c r="V3324" t="s">
        <v>83</v>
      </c>
      <c r="W3324" t="s">
        <v>84</v>
      </c>
      <c r="X3324" t="s"/>
      <c r="Y3324" t="s">
        <v>85</v>
      </c>
      <c r="Z3324">
        <f>HYPERLINK("https://hotel-media.eclerx.com/savepage/tk_1546853881872611_sr_273.html","info")</f>
        <v/>
      </c>
      <c r="AA3324" t="n">
        <v>-2311853</v>
      </c>
      <c r="AB3324" t="s"/>
      <c r="AC3324" t="s"/>
      <c r="AD3324" t="s">
        <v>86</v>
      </c>
      <c r="AE3324" t="s"/>
      <c r="AF3324" t="s"/>
      <c r="AG3324" t="s"/>
      <c r="AH3324" t="s"/>
      <c r="AI3324" t="s"/>
      <c r="AJ3324" t="s"/>
      <c r="AK3324" t="s">
        <v>87</v>
      </c>
      <c r="AL3324" t="s"/>
      <c r="AM3324" t="s"/>
      <c r="AN3324" t="s">
        <v>87</v>
      </c>
      <c r="AO3324" t="s"/>
      <c r="AP3324" t="n">
        <v>113</v>
      </c>
      <c r="AQ3324" t="s">
        <v>88</v>
      </c>
      <c r="AR3324" t="s">
        <v>133</v>
      </c>
      <c r="AS3324" t="s"/>
      <c r="AT3324" t="s">
        <v>90</v>
      </c>
      <c r="AU3324" t="s"/>
      <c r="AV3324" t="s"/>
      <c r="AW3324" t="s"/>
      <c r="AX3324" t="s"/>
      <c r="AY3324" t="n">
        <v>2311853</v>
      </c>
      <c r="AZ3324" t="s">
        <v>921</v>
      </c>
      <c r="BA3324" t="s"/>
      <c r="BB3324" t="n">
        <v>64740</v>
      </c>
      <c r="BC3324" t="n">
        <v>53.536126</v>
      </c>
      <c r="BD3324" t="n">
        <v>53.536126</v>
      </c>
      <c r="BE3324" t="s"/>
      <c r="BF3324" t="s"/>
      <c r="BG3324" t="s"/>
      <c r="BH3324" t="s"/>
      <c r="BI3324" t="s"/>
      <c r="BJ3324" t="s"/>
      <c r="BK3324" t="s"/>
      <c r="BL3324" t="s"/>
      <c r="BM3324" t="s"/>
      <c r="BN3324" t="s"/>
      <c r="BO3324" t="s"/>
      <c r="BP3324" t="s"/>
      <c r="BQ3324" t="s"/>
      <c r="BR3324" t="s">
        <v>92</v>
      </c>
    </row>
    <row r="3325" spans="1:70">
      <c r="A3325" t="s">
        <v>70</v>
      </c>
      <c r="B3325" t="s">
        <v>71</v>
      </c>
      <c r="C3325" t="s">
        <v>72</v>
      </c>
      <c r="D3325" t="n">
        <v>2</v>
      </c>
      <c r="E3325" t="s">
        <v>919</v>
      </c>
      <c r="F3325" t="n">
        <v>-1</v>
      </c>
      <c r="G3325" t="s">
        <v>74</v>
      </c>
      <c r="H3325" t="s">
        <v>75</v>
      </c>
      <c r="I3325" t="s"/>
      <c r="J3325" t="s">
        <v>74</v>
      </c>
      <c r="K3325" t="n">
        <v>79</v>
      </c>
      <c r="L3325" t="s">
        <v>76</v>
      </c>
      <c r="M3325" t="s"/>
      <c r="N3325" t="s">
        <v>128</v>
      </c>
      <c r="O3325" t="s">
        <v>78</v>
      </c>
      <c r="P3325" t="s">
        <v>919</v>
      </c>
      <c r="Q3325" t="s"/>
      <c r="R3325" t="s">
        <v>79</v>
      </c>
      <c r="S3325" t="s">
        <v>345</v>
      </c>
      <c r="T3325" t="s">
        <v>81</v>
      </c>
      <c r="U3325" t="s">
        <v>82</v>
      </c>
      <c r="V3325" t="s">
        <v>83</v>
      </c>
      <c r="W3325" t="s">
        <v>84</v>
      </c>
      <c r="X3325" t="s"/>
      <c r="Y3325" t="s">
        <v>85</v>
      </c>
      <c r="Z3325">
        <f>HYPERLINK("https://hotel-media.eclerx.com/savepage/tk_1546853881872611_sr_273.html","info")</f>
        <v/>
      </c>
      <c r="AA3325" t="n">
        <v>-2311853</v>
      </c>
      <c r="AB3325" t="s"/>
      <c r="AC3325" t="s"/>
      <c r="AD3325" t="s">
        <v>86</v>
      </c>
      <c r="AE3325" t="s"/>
      <c r="AF3325" t="s"/>
      <c r="AG3325" t="s"/>
      <c r="AH3325" t="s"/>
      <c r="AI3325" t="s"/>
      <c r="AJ3325" t="s"/>
      <c r="AK3325" t="s">
        <v>87</v>
      </c>
      <c r="AL3325" t="s"/>
      <c r="AM3325" t="s"/>
      <c r="AN3325" t="s">
        <v>87</v>
      </c>
      <c r="AO3325" t="s"/>
      <c r="AP3325" t="n">
        <v>113</v>
      </c>
      <c r="AQ3325" t="s">
        <v>88</v>
      </c>
      <c r="AR3325" t="s">
        <v>141</v>
      </c>
      <c r="AS3325" t="s"/>
      <c r="AT3325" t="s">
        <v>90</v>
      </c>
      <c r="AU3325" t="s"/>
      <c r="AV3325" t="s"/>
      <c r="AW3325" t="s"/>
      <c r="AX3325" t="s"/>
      <c r="AY3325" t="n">
        <v>2311853</v>
      </c>
      <c r="AZ3325" t="s">
        <v>921</v>
      </c>
      <c r="BA3325" t="s"/>
      <c r="BB3325" t="n">
        <v>64740</v>
      </c>
      <c r="BC3325" t="n">
        <v>53.536126</v>
      </c>
      <c r="BD3325" t="n">
        <v>53.536126</v>
      </c>
      <c r="BE3325" t="s"/>
      <c r="BF3325" t="s"/>
      <c r="BG3325" t="s"/>
      <c r="BH3325" t="s"/>
      <c r="BI3325" t="s"/>
      <c r="BJ3325" t="s"/>
      <c r="BK3325" t="s"/>
      <c r="BL3325" t="s"/>
      <c r="BM3325" t="s"/>
      <c r="BN3325" t="s"/>
      <c r="BO3325" t="s"/>
      <c r="BP3325" t="s"/>
      <c r="BQ3325" t="s"/>
      <c r="BR3325" t="s">
        <v>92</v>
      </c>
    </row>
    <row r="3326" spans="1:70">
      <c r="A3326" t="s">
        <v>70</v>
      </c>
      <c r="B3326" t="s">
        <v>71</v>
      </c>
      <c r="C3326" t="s">
        <v>72</v>
      </c>
      <c r="D3326" t="n">
        <v>2</v>
      </c>
      <c r="E3326" t="s">
        <v>919</v>
      </c>
      <c r="F3326" t="n">
        <v>-1</v>
      </c>
      <c r="G3326" t="s">
        <v>74</v>
      </c>
      <c r="H3326" t="s">
        <v>75</v>
      </c>
      <c r="I3326" t="s"/>
      <c r="J3326" t="s">
        <v>74</v>
      </c>
      <c r="K3326" t="n">
        <v>80</v>
      </c>
      <c r="L3326" t="s">
        <v>76</v>
      </c>
      <c r="M3326" t="s"/>
      <c r="N3326" t="s">
        <v>128</v>
      </c>
      <c r="O3326" t="s">
        <v>78</v>
      </c>
      <c r="P3326" t="s">
        <v>919</v>
      </c>
      <c r="Q3326" t="s"/>
      <c r="R3326" t="s">
        <v>79</v>
      </c>
      <c r="S3326" t="s">
        <v>96</v>
      </c>
      <c r="T3326" t="s">
        <v>81</v>
      </c>
      <c r="U3326" t="s">
        <v>82</v>
      </c>
      <c r="V3326" t="s">
        <v>83</v>
      </c>
      <c r="W3326" t="s">
        <v>84</v>
      </c>
      <c r="X3326" t="s"/>
      <c r="Y3326" t="s">
        <v>85</v>
      </c>
      <c r="Z3326">
        <f>HYPERLINK("https://hotel-media.eclerx.com/savepage/tk_1546853881872611_sr_273.html","info")</f>
        <v/>
      </c>
      <c r="AA3326" t="n">
        <v>-2311853</v>
      </c>
      <c r="AB3326" t="s"/>
      <c r="AC3326" t="s"/>
      <c r="AD3326" t="s">
        <v>86</v>
      </c>
      <c r="AE3326" t="s"/>
      <c r="AF3326" t="s"/>
      <c r="AG3326" t="s"/>
      <c r="AH3326" t="s"/>
      <c r="AI3326" t="s"/>
      <c r="AJ3326" t="s"/>
      <c r="AK3326" t="s">
        <v>87</v>
      </c>
      <c r="AL3326" t="s"/>
      <c r="AM3326" t="s"/>
      <c r="AN3326" t="s">
        <v>87</v>
      </c>
      <c r="AO3326" t="s"/>
      <c r="AP3326" t="n">
        <v>113</v>
      </c>
      <c r="AQ3326" t="s">
        <v>88</v>
      </c>
      <c r="AR3326" t="s">
        <v>119</v>
      </c>
      <c r="AS3326" t="s"/>
      <c r="AT3326" t="s">
        <v>90</v>
      </c>
      <c r="AU3326" t="s"/>
      <c r="AV3326" t="s"/>
      <c r="AW3326" t="s"/>
      <c r="AX3326" t="s"/>
      <c r="AY3326" t="n">
        <v>2311853</v>
      </c>
      <c r="AZ3326" t="s">
        <v>921</v>
      </c>
      <c r="BA3326" t="s"/>
      <c r="BB3326" t="n">
        <v>64740</v>
      </c>
      <c r="BC3326" t="n">
        <v>53.536126</v>
      </c>
      <c r="BD3326" t="n">
        <v>53.536126</v>
      </c>
      <c r="BE3326" t="s"/>
      <c r="BF3326" t="s"/>
      <c r="BG3326" t="s"/>
      <c r="BH3326" t="s"/>
      <c r="BI3326" t="s"/>
      <c r="BJ3326" t="s"/>
      <c r="BK3326" t="s"/>
      <c r="BL3326" t="s"/>
      <c r="BM3326" t="s"/>
      <c r="BN3326" t="s"/>
      <c r="BO3326" t="s"/>
      <c r="BP3326" t="s"/>
      <c r="BQ3326" t="s"/>
      <c r="BR3326" t="s">
        <v>92</v>
      </c>
    </row>
    <row r="3327" spans="1:70">
      <c r="A3327" t="s">
        <v>70</v>
      </c>
      <c r="B3327" t="s">
        <v>71</v>
      </c>
      <c r="C3327" t="s">
        <v>72</v>
      </c>
      <c r="D3327" t="n">
        <v>2</v>
      </c>
      <c r="E3327" t="s">
        <v>919</v>
      </c>
      <c r="F3327" t="n">
        <v>-1</v>
      </c>
      <c r="G3327" t="s">
        <v>74</v>
      </c>
      <c r="H3327" t="s">
        <v>75</v>
      </c>
      <c r="I3327" t="s"/>
      <c r="J3327" t="s">
        <v>74</v>
      </c>
      <c r="K3327" t="n">
        <v>84</v>
      </c>
      <c r="L3327" t="s">
        <v>76</v>
      </c>
      <c r="M3327" t="s"/>
      <c r="N3327" t="s">
        <v>157</v>
      </c>
      <c r="O3327" t="s">
        <v>78</v>
      </c>
      <c r="P3327" t="s">
        <v>919</v>
      </c>
      <c r="Q3327" t="s"/>
      <c r="R3327" t="s">
        <v>79</v>
      </c>
      <c r="S3327" t="s">
        <v>247</v>
      </c>
      <c r="T3327" t="s">
        <v>81</v>
      </c>
      <c r="U3327" t="s">
        <v>82</v>
      </c>
      <c r="V3327" t="s">
        <v>83</v>
      </c>
      <c r="W3327" t="s">
        <v>84</v>
      </c>
      <c r="X3327" t="s"/>
      <c r="Y3327" t="s">
        <v>85</v>
      </c>
      <c r="Z3327">
        <f>HYPERLINK("https://hotel-media.eclerx.com/savepage/tk_1546853881872611_sr_273.html","info")</f>
        <v/>
      </c>
      <c r="AA3327" t="n">
        <v>-2311853</v>
      </c>
      <c r="AB3327" t="s"/>
      <c r="AC3327" t="s"/>
      <c r="AD3327" t="s">
        <v>86</v>
      </c>
      <c r="AE3327" t="s"/>
      <c r="AF3327" t="s"/>
      <c r="AG3327" t="s"/>
      <c r="AH3327" t="s"/>
      <c r="AI3327" t="s"/>
      <c r="AJ3327" t="s"/>
      <c r="AK3327" t="s">
        <v>87</v>
      </c>
      <c r="AL3327" t="s"/>
      <c r="AM3327" t="s"/>
      <c r="AN3327" t="s">
        <v>87</v>
      </c>
      <c r="AO3327" t="s"/>
      <c r="AP3327" t="n">
        <v>113</v>
      </c>
      <c r="AQ3327" t="s">
        <v>88</v>
      </c>
      <c r="AR3327" t="s">
        <v>89</v>
      </c>
      <c r="AS3327" t="s"/>
      <c r="AT3327" t="s">
        <v>90</v>
      </c>
      <c r="AU3327" t="s"/>
      <c r="AV3327" t="s"/>
      <c r="AW3327" t="s"/>
      <c r="AX3327" t="s"/>
      <c r="AY3327" t="n">
        <v>2311853</v>
      </c>
      <c r="AZ3327" t="s">
        <v>921</v>
      </c>
      <c r="BA3327" t="s"/>
      <c r="BB3327" t="n">
        <v>64740</v>
      </c>
      <c r="BC3327" t="n">
        <v>53.536126</v>
      </c>
      <c r="BD3327" t="n">
        <v>53.536126</v>
      </c>
      <c r="BE3327" t="s"/>
      <c r="BF3327" t="s"/>
      <c r="BG3327" t="s"/>
      <c r="BH3327" t="s"/>
      <c r="BI3327" t="s"/>
      <c r="BJ3327" t="s"/>
      <c r="BK3327" t="s"/>
      <c r="BL3327" t="s"/>
      <c r="BM3327" t="s"/>
      <c r="BN3327" t="s"/>
      <c r="BO3327" t="s"/>
      <c r="BP3327" t="s"/>
      <c r="BQ3327" t="s"/>
      <c r="BR3327" t="s">
        <v>92</v>
      </c>
    </row>
    <row r="3328" spans="1:70">
      <c r="A3328" t="s">
        <v>70</v>
      </c>
      <c r="B3328" t="s">
        <v>71</v>
      </c>
      <c r="C3328" t="s">
        <v>72</v>
      </c>
      <c r="D3328" t="n">
        <v>2</v>
      </c>
      <c r="E3328" t="s">
        <v>919</v>
      </c>
      <c r="F3328" t="n">
        <v>-1</v>
      </c>
      <c r="G3328" t="s">
        <v>74</v>
      </c>
      <c r="H3328" t="s">
        <v>75</v>
      </c>
      <c r="I3328" t="s"/>
      <c r="J3328" t="s">
        <v>74</v>
      </c>
      <c r="K3328" t="n">
        <v>87</v>
      </c>
      <c r="L3328" t="s">
        <v>76</v>
      </c>
      <c r="M3328" t="s"/>
      <c r="N3328" t="s">
        <v>157</v>
      </c>
      <c r="O3328" t="s">
        <v>78</v>
      </c>
      <c r="P3328" t="s">
        <v>919</v>
      </c>
      <c r="Q3328" t="s"/>
      <c r="R3328" t="s">
        <v>79</v>
      </c>
      <c r="S3328" t="s">
        <v>199</v>
      </c>
      <c r="T3328" t="s">
        <v>81</v>
      </c>
      <c r="U3328" t="s">
        <v>82</v>
      </c>
      <c r="V3328" t="s">
        <v>83</v>
      </c>
      <c r="W3328" t="s">
        <v>84</v>
      </c>
      <c r="X3328" t="s"/>
      <c r="Y3328" t="s">
        <v>85</v>
      </c>
      <c r="Z3328">
        <f>HYPERLINK("https://hotel-media.eclerx.com/savepage/tk_1546853881872611_sr_273.html","info")</f>
        <v/>
      </c>
      <c r="AA3328" t="n">
        <v>-2311853</v>
      </c>
      <c r="AB3328" t="s"/>
      <c r="AC3328" t="s"/>
      <c r="AD3328" t="s">
        <v>86</v>
      </c>
      <c r="AE3328" t="s"/>
      <c r="AF3328" t="s"/>
      <c r="AG3328" t="s"/>
      <c r="AH3328" t="s"/>
      <c r="AI3328" t="s"/>
      <c r="AJ3328" t="s"/>
      <c r="AK3328" t="s">
        <v>87</v>
      </c>
      <c r="AL3328" t="s"/>
      <c r="AM3328" t="s"/>
      <c r="AN3328" t="s">
        <v>87</v>
      </c>
      <c r="AO3328" t="s"/>
      <c r="AP3328" t="n">
        <v>113</v>
      </c>
      <c r="AQ3328" t="s">
        <v>88</v>
      </c>
      <c r="AR3328" t="s">
        <v>114</v>
      </c>
      <c r="AS3328" t="s"/>
      <c r="AT3328" t="s">
        <v>90</v>
      </c>
      <c r="AU3328" t="s"/>
      <c r="AV3328" t="s"/>
      <c r="AW3328" t="s"/>
      <c r="AX3328" t="s"/>
      <c r="AY3328" t="n">
        <v>2311853</v>
      </c>
      <c r="AZ3328" t="s">
        <v>921</v>
      </c>
      <c r="BA3328" t="s"/>
      <c r="BB3328" t="n">
        <v>64740</v>
      </c>
      <c r="BC3328" t="n">
        <v>53.536126</v>
      </c>
      <c r="BD3328" t="n">
        <v>53.536126</v>
      </c>
      <c r="BE3328" t="s"/>
      <c r="BF3328" t="s"/>
      <c r="BG3328" t="s"/>
      <c r="BH3328" t="s"/>
      <c r="BI3328" t="s"/>
      <c r="BJ3328" t="s"/>
      <c r="BK3328" t="s"/>
      <c r="BL3328" t="s"/>
      <c r="BM3328" t="s"/>
      <c r="BN3328" t="s"/>
      <c r="BO3328" t="s"/>
      <c r="BP3328" t="s"/>
      <c r="BQ3328" t="s"/>
      <c r="BR3328" t="s">
        <v>92</v>
      </c>
    </row>
    <row r="3329" spans="1:70">
      <c r="A3329" t="s">
        <v>70</v>
      </c>
      <c r="B3329" t="s">
        <v>71</v>
      </c>
      <c r="C3329" t="s">
        <v>72</v>
      </c>
      <c r="D3329" t="n">
        <v>2</v>
      </c>
      <c r="E3329" t="s">
        <v>919</v>
      </c>
      <c r="F3329" t="n">
        <v>-1</v>
      </c>
      <c r="G3329" t="s">
        <v>74</v>
      </c>
      <c r="H3329" t="s">
        <v>75</v>
      </c>
      <c r="I3329" t="s"/>
      <c r="J3329" t="s">
        <v>74</v>
      </c>
      <c r="K3329" t="n">
        <v>87</v>
      </c>
      <c r="L3329" t="s">
        <v>76</v>
      </c>
      <c r="M3329" t="s"/>
      <c r="N3329" t="s">
        <v>928</v>
      </c>
      <c r="O3329" t="s">
        <v>78</v>
      </c>
      <c r="P3329" t="s">
        <v>919</v>
      </c>
      <c r="Q3329" t="s"/>
      <c r="R3329" t="s">
        <v>79</v>
      </c>
      <c r="S3329" t="s">
        <v>199</v>
      </c>
      <c r="T3329" t="s">
        <v>81</v>
      </c>
      <c r="U3329" t="s">
        <v>82</v>
      </c>
      <c r="V3329" t="s">
        <v>83</v>
      </c>
      <c r="W3329" t="s">
        <v>97</v>
      </c>
      <c r="X3329" t="s"/>
      <c r="Y3329" t="s">
        <v>85</v>
      </c>
      <c r="Z3329">
        <f>HYPERLINK("https://hotel-media.eclerx.com/savepage/tk_1546853881872611_sr_273.html","info")</f>
        <v/>
      </c>
      <c r="AA3329" t="n">
        <v>-2311853</v>
      </c>
      <c r="AB3329" t="s"/>
      <c r="AC3329" t="s"/>
      <c r="AD3329" t="s">
        <v>86</v>
      </c>
      <c r="AE3329" t="s"/>
      <c r="AF3329" t="s"/>
      <c r="AG3329" t="s"/>
      <c r="AH3329" t="s"/>
      <c r="AI3329" t="s"/>
      <c r="AJ3329" t="s"/>
      <c r="AK3329" t="s">
        <v>87</v>
      </c>
      <c r="AL3329" t="s"/>
      <c r="AM3329" t="s"/>
      <c r="AN3329" t="s">
        <v>87</v>
      </c>
      <c r="AO3329" t="s"/>
      <c r="AP3329" t="n">
        <v>113</v>
      </c>
      <c r="AQ3329" t="s">
        <v>88</v>
      </c>
      <c r="AR3329" t="s">
        <v>89</v>
      </c>
      <c r="AS3329" t="s"/>
      <c r="AT3329" t="s">
        <v>90</v>
      </c>
      <c r="AU3329" t="s"/>
      <c r="AV3329" t="s"/>
      <c r="AW3329" t="s"/>
      <c r="AX3329" t="s"/>
      <c r="AY3329" t="n">
        <v>2311853</v>
      </c>
      <c r="AZ3329" t="s">
        <v>921</v>
      </c>
      <c r="BA3329" t="s"/>
      <c r="BB3329" t="n">
        <v>64740</v>
      </c>
      <c r="BC3329" t="n">
        <v>53.536126</v>
      </c>
      <c r="BD3329" t="n">
        <v>53.536126</v>
      </c>
      <c r="BE3329" t="s"/>
      <c r="BF3329" t="s"/>
      <c r="BG3329" t="s"/>
      <c r="BH3329" t="s"/>
      <c r="BI3329" t="s"/>
      <c r="BJ3329" t="s"/>
      <c r="BK3329" t="s"/>
      <c r="BL3329" t="s"/>
      <c r="BM3329" t="s"/>
      <c r="BN3329" t="s"/>
      <c r="BO3329" t="s"/>
      <c r="BP3329" t="s"/>
      <c r="BQ3329" t="s"/>
      <c r="BR3329" t="s">
        <v>92</v>
      </c>
    </row>
    <row r="3330" spans="1:70">
      <c r="A3330" t="s">
        <v>70</v>
      </c>
      <c r="B3330" t="s">
        <v>71</v>
      </c>
      <c r="C3330" t="s">
        <v>72</v>
      </c>
      <c r="D3330" t="n">
        <v>2</v>
      </c>
      <c r="E3330" t="s">
        <v>919</v>
      </c>
      <c r="F3330" t="n">
        <v>-1</v>
      </c>
      <c r="G3330" t="s">
        <v>74</v>
      </c>
      <c r="H3330" t="s">
        <v>75</v>
      </c>
      <c r="I3330" t="s"/>
      <c r="J3330" t="s">
        <v>74</v>
      </c>
      <c r="K3330" t="n">
        <v>88</v>
      </c>
      <c r="L3330" t="s">
        <v>76</v>
      </c>
      <c r="M3330" t="s"/>
      <c r="N3330" t="s">
        <v>329</v>
      </c>
      <c r="O3330" t="s">
        <v>78</v>
      </c>
      <c r="P3330" t="s">
        <v>919</v>
      </c>
      <c r="Q3330" t="s"/>
      <c r="R3330" t="s">
        <v>79</v>
      </c>
      <c r="S3330" t="s">
        <v>100</v>
      </c>
      <c r="T3330" t="s">
        <v>81</v>
      </c>
      <c r="U3330" t="s">
        <v>82</v>
      </c>
      <c r="V3330" t="s">
        <v>83</v>
      </c>
      <c r="W3330" t="s">
        <v>84</v>
      </c>
      <c r="X3330" t="s"/>
      <c r="Y3330" t="s">
        <v>85</v>
      </c>
      <c r="Z3330">
        <f>HYPERLINK("https://hotel-media.eclerx.com/savepage/tk_1546853881872611_sr_273.html","info")</f>
        <v/>
      </c>
      <c r="AA3330" t="n">
        <v>-2311853</v>
      </c>
      <c r="AB3330" t="s"/>
      <c r="AC3330" t="s"/>
      <c r="AD3330" t="s">
        <v>86</v>
      </c>
      <c r="AE3330" t="s"/>
      <c r="AF3330" t="s"/>
      <c r="AG3330" t="s"/>
      <c r="AH3330" t="s"/>
      <c r="AI3330" t="s"/>
      <c r="AJ3330" t="s"/>
      <c r="AK3330" t="s">
        <v>87</v>
      </c>
      <c r="AL3330" t="s"/>
      <c r="AM3330" t="s"/>
      <c r="AN3330" t="s">
        <v>87</v>
      </c>
      <c r="AO3330" t="s"/>
      <c r="AP3330" t="n">
        <v>113</v>
      </c>
      <c r="AQ3330" t="s">
        <v>88</v>
      </c>
      <c r="AR3330" t="s">
        <v>133</v>
      </c>
      <c r="AS3330" t="s"/>
      <c r="AT3330" t="s">
        <v>90</v>
      </c>
      <c r="AU3330" t="s"/>
      <c r="AV3330" t="s"/>
      <c r="AW3330" t="s"/>
      <c r="AX3330" t="s"/>
      <c r="AY3330" t="n">
        <v>2311853</v>
      </c>
      <c r="AZ3330" t="s">
        <v>921</v>
      </c>
      <c r="BA3330" t="s"/>
      <c r="BB3330" t="n">
        <v>64740</v>
      </c>
      <c r="BC3330" t="n">
        <v>53.536126</v>
      </c>
      <c r="BD3330" t="n">
        <v>53.536126</v>
      </c>
      <c r="BE3330" t="s"/>
      <c r="BF3330" t="s"/>
      <c r="BG3330" t="s"/>
      <c r="BH3330" t="s"/>
      <c r="BI3330" t="s"/>
      <c r="BJ3330" t="s"/>
      <c r="BK3330" t="s"/>
      <c r="BL3330" t="s"/>
      <c r="BM3330" t="s"/>
      <c r="BN3330" t="s"/>
      <c r="BO3330" t="s"/>
      <c r="BP3330" t="s"/>
      <c r="BQ3330" t="s"/>
      <c r="BR3330" t="s">
        <v>92</v>
      </c>
    </row>
    <row r="3331" spans="1:70">
      <c r="A3331" t="s">
        <v>70</v>
      </c>
      <c r="B3331" t="s">
        <v>71</v>
      </c>
      <c r="C3331" t="s">
        <v>72</v>
      </c>
      <c r="D3331" t="n">
        <v>2</v>
      </c>
      <c r="E3331" t="s">
        <v>919</v>
      </c>
      <c r="F3331" t="n">
        <v>-1</v>
      </c>
      <c r="G3331" t="s">
        <v>74</v>
      </c>
      <c r="H3331" t="s">
        <v>75</v>
      </c>
      <c r="I3331" t="s"/>
      <c r="J3331" t="s">
        <v>74</v>
      </c>
      <c r="K3331" t="n">
        <v>89</v>
      </c>
      <c r="L3331" t="s">
        <v>76</v>
      </c>
      <c r="M3331" t="s"/>
      <c r="N3331" t="s">
        <v>928</v>
      </c>
      <c r="O3331" t="s">
        <v>78</v>
      </c>
      <c r="P3331" t="s">
        <v>919</v>
      </c>
      <c r="Q3331" t="s"/>
      <c r="R3331" t="s">
        <v>79</v>
      </c>
      <c r="S3331" t="s">
        <v>249</v>
      </c>
      <c r="T3331" t="s">
        <v>81</v>
      </c>
      <c r="U3331" t="s">
        <v>82</v>
      </c>
      <c r="V3331" t="s">
        <v>83</v>
      </c>
      <c r="W3331" t="s">
        <v>97</v>
      </c>
      <c r="X3331" t="s"/>
      <c r="Y3331" t="s">
        <v>85</v>
      </c>
      <c r="Z3331">
        <f>HYPERLINK("https://hotel-media.eclerx.com/savepage/tk_1546853881872611_sr_273.html","info")</f>
        <v/>
      </c>
      <c r="AA3331" t="n">
        <v>-2311853</v>
      </c>
      <c r="AB3331" t="s"/>
      <c r="AC3331" t="s"/>
      <c r="AD3331" t="s">
        <v>86</v>
      </c>
      <c r="AE3331" t="s"/>
      <c r="AF3331" t="s"/>
      <c r="AG3331" t="s"/>
      <c r="AH3331" t="s"/>
      <c r="AI3331" t="s"/>
      <c r="AJ3331" t="s"/>
      <c r="AK3331" t="s">
        <v>87</v>
      </c>
      <c r="AL3331" t="s"/>
      <c r="AM3331" t="s"/>
      <c r="AN3331" t="s">
        <v>87</v>
      </c>
      <c r="AO3331" t="s"/>
      <c r="AP3331" t="n">
        <v>113</v>
      </c>
      <c r="AQ3331" t="s">
        <v>88</v>
      </c>
      <c r="AR3331" t="s">
        <v>114</v>
      </c>
      <c r="AS3331" t="s"/>
      <c r="AT3331" t="s">
        <v>90</v>
      </c>
      <c r="AU3331" t="s"/>
      <c r="AV3331" t="s"/>
      <c r="AW3331" t="s"/>
      <c r="AX3331" t="s"/>
      <c r="AY3331" t="n">
        <v>2311853</v>
      </c>
      <c r="AZ3331" t="s">
        <v>921</v>
      </c>
      <c r="BA3331" t="s"/>
      <c r="BB3331" t="n">
        <v>64740</v>
      </c>
      <c r="BC3331" t="n">
        <v>53.536126</v>
      </c>
      <c r="BD3331" t="n">
        <v>53.536126</v>
      </c>
      <c r="BE3331" t="s"/>
      <c r="BF3331" t="s"/>
      <c r="BG3331" t="s"/>
      <c r="BH3331" t="s"/>
      <c r="BI3331" t="s"/>
      <c r="BJ3331" t="s"/>
      <c r="BK3331" t="s"/>
      <c r="BL3331" t="s"/>
      <c r="BM3331" t="s"/>
      <c r="BN3331" t="s"/>
      <c r="BO3331" t="s"/>
      <c r="BP3331" t="s"/>
      <c r="BQ3331" t="s"/>
      <c r="BR3331" t="s">
        <v>92</v>
      </c>
    </row>
    <row r="3332" spans="1:70">
      <c r="A3332" t="s">
        <v>70</v>
      </c>
      <c r="B3332" t="s">
        <v>71</v>
      </c>
      <c r="C3332" t="s">
        <v>72</v>
      </c>
      <c r="D3332" t="n">
        <v>2</v>
      </c>
      <c r="E3332" t="s">
        <v>919</v>
      </c>
      <c r="F3332" t="n">
        <v>-1</v>
      </c>
      <c r="G3332" t="s">
        <v>74</v>
      </c>
      <c r="H3332" t="s">
        <v>75</v>
      </c>
      <c r="I3332" t="s"/>
      <c r="J3332" t="s">
        <v>74</v>
      </c>
      <c r="K3332" t="n">
        <v>98</v>
      </c>
      <c r="L3332" t="s">
        <v>76</v>
      </c>
      <c r="M3332" t="s"/>
      <c r="N3332" t="s">
        <v>929</v>
      </c>
      <c r="O3332" t="s">
        <v>78</v>
      </c>
      <c r="P3332" t="s">
        <v>919</v>
      </c>
      <c r="Q3332" t="s"/>
      <c r="R3332" t="s">
        <v>79</v>
      </c>
      <c r="S3332" t="s">
        <v>103</v>
      </c>
      <c r="T3332" t="s">
        <v>81</v>
      </c>
      <c r="U3332" t="s">
        <v>82</v>
      </c>
      <c r="V3332" t="s">
        <v>83</v>
      </c>
      <c r="W3332" t="s">
        <v>84</v>
      </c>
      <c r="X3332" t="s"/>
      <c r="Y3332" t="s">
        <v>85</v>
      </c>
      <c r="Z3332">
        <f>HYPERLINK("https://hotel-media.eclerx.com/savepage/tk_1546853881872611_sr_273.html","info")</f>
        <v/>
      </c>
      <c r="AA3332" t="n">
        <v>-2311853</v>
      </c>
      <c r="AB3332" t="s"/>
      <c r="AC3332" t="s"/>
      <c r="AD3332" t="s">
        <v>86</v>
      </c>
      <c r="AE3332" t="s"/>
      <c r="AF3332" t="s"/>
      <c r="AG3332" t="s"/>
      <c r="AH3332" t="s"/>
      <c r="AI3332" t="s"/>
      <c r="AJ3332" t="s"/>
      <c r="AK3332" t="s">
        <v>87</v>
      </c>
      <c r="AL3332" t="s"/>
      <c r="AM3332" t="s"/>
      <c r="AN3332" t="s">
        <v>87</v>
      </c>
      <c r="AO3332" t="s"/>
      <c r="AP3332" t="n">
        <v>113</v>
      </c>
      <c r="AQ3332" t="s">
        <v>88</v>
      </c>
      <c r="AR3332" t="s">
        <v>89</v>
      </c>
      <c r="AS3332" t="s"/>
      <c r="AT3332" t="s">
        <v>90</v>
      </c>
      <c r="AU3332" t="s"/>
      <c r="AV3332" t="s"/>
      <c r="AW3332" t="s"/>
      <c r="AX3332" t="s"/>
      <c r="AY3332" t="n">
        <v>2311853</v>
      </c>
      <c r="AZ3332" t="s">
        <v>921</v>
      </c>
      <c r="BA3332" t="s"/>
      <c r="BB3332" t="n">
        <v>64740</v>
      </c>
      <c r="BC3332" t="n">
        <v>53.536126</v>
      </c>
      <c r="BD3332" t="n">
        <v>53.536126</v>
      </c>
      <c r="BE3332" t="s"/>
      <c r="BF3332" t="s"/>
      <c r="BG3332" t="s"/>
      <c r="BH3332" t="s"/>
      <c r="BI3332" t="s"/>
      <c r="BJ3332" t="s"/>
      <c r="BK3332" t="s"/>
      <c r="BL3332" t="s"/>
      <c r="BM3332" t="s"/>
      <c r="BN3332" t="s"/>
      <c r="BO3332" t="s"/>
      <c r="BP3332" t="s"/>
      <c r="BQ3332" t="s"/>
      <c r="BR3332" t="s">
        <v>92</v>
      </c>
    </row>
    <row r="3333" spans="1:70">
      <c r="A3333" t="s">
        <v>70</v>
      </c>
      <c r="B3333" t="s">
        <v>71</v>
      </c>
      <c r="C3333" t="s">
        <v>72</v>
      </c>
      <c r="D3333" t="n">
        <v>2</v>
      </c>
      <c r="E3333" t="s">
        <v>919</v>
      </c>
      <c r="F3333" t="n">
        <v>-1</v>
      </c>
      <c r="G3333" t="s">
        <v>74</v>
      </c>
      <c r="H3333" t="s">
        <v>75</v>
      </c>
      <c r="I3333" t="s"/>
      <c r="J3333" t="s">
        <v>74</v>
      </c>
      <c r="K3333" t="n">
        <v>98</v>
      </c>
      <c r="L3333" t="s">
        <v>76</v>
      </c>
      <c r="M3333" t="s"/>
      <c r="N3333" t="s">
        <v>128</v>
      </c>
      <c r="O3333" t="s">
        <v>78</v>
      </c>
      <c r="P3333" t="s">
        <v>919</v>
      </c>
      <c r="Q3333" t="s"/>
      <c r="R3333" t="s">
        <v>79</v>
      </c>
      <c r="S3333" t="s">
        <v>103</v>
      </c>
      <c r="T3333" t="s">
        <v>81</v>
      </c>
      <c r="U3333" t="s">
        <v>82</v>
      </c>
      <c r="V3333" t="s">
        <v>83</v>
      </c>
      <c r="W3333" t="s">
        <v>84</v>
      </c>
      <c r="X3333" t="s"/>
      <c r="Y3333" t="s">
        <v>85</v>
      </c>
      <c r="Z3333">
        <f>HYPERLINK("https://hotel-media.eclerx.com/savepage/tk_1546853881872611_sr_273.html","info")</f>
        <v/>
      </c>
      <c r="AA3333" t="n">
        <v>-2311853</v>
      </c>
      <c r="AB3333" t="s"/>
      <c r="AC3333" t="s"/>
      <c r="AD3333" t="s">
        <v>86</v>
      </c>
      <c r="AE3333" t="s"/>
      <c r="AF3333" t="s"/>
      <c r="AG3333" t="s"/>
      <c r="AH3333" t="s"/>
      <c r="AI3333" t="s"/>
      <c r="AJ3333" t="s"/>
      <c r="AK3333" t="s">
        <v>87</v>
      </c>
      <c r="AL3333" t="s"/>
      <c r="AM3333" t="s"/>
      <c r="AN3333" t="s">
        <v>87</v>
      </c>
      <c r="AO3333" t="s"/>
      <c r="AP3333" t="n">
        <v>113</v>
      </c>
      <c r="AQ3333" t="s">
        <v>88</v>
      </c>
      <c r="AR3333" t="s">
        <v>119</v>
      </c>
      <c r="AS3333" t="s"/>
      <c r="AT3333" t="s">
        <v>90</v>
      </c>
      <c r="AU3333" t="s"/>
      <c r="AV3333" t="s"/>
      <c r="AW3333" t="s"/>
      <c r="AX3333" t="s"/>
      <c r="AY3333" t="n">
        <v>2311853</v>
      </c>
      <c r="AZ3333" t="s">
        <v>921</v>
      </c>
      <c r="BA3333" t="s"/>
      <c r="BB3333" t="n">
        <v>64740</v>
      </c>
      <c r="BC3333" t="n">
        <v>53.536126</v>
      </c>
      <c r="BD3333" t="n">
        <v>53.536126</v>
      </c>
      <c r="BE3333" t="s"/>
      <c r="BF3333" t="s"/>
      <c r="BG3333" t="s"/>
      <c r="BH3333" t="s"/>
      <c r="BI3333" t="s"/>
      <c r="BJ3333" t="s"/>
      <c r="BK3333" t="s"/>
      <c r="BL3333" t="s"/>
      <c r="BM3333" t="s"/>
      <c r="BN3333" t="s"/>
      <c r="BO3333" t="s"/>
      <c r="BP3333" t="s"/>
      <c r="BQ3333" t="s"/>
      <c r="BR3333" t="s">
        <v>92</v>
      </c>
    </row>
    <row r="3334" spans="1:70">
      <c r="A3334" t="s">
        <v>70</v>
      </c>
      <c r="B3334" t="s">
        <v>71</v>
      </c>
      <c r="C3334" t="s">
        <v>72</v>
      </c>
      <c r="D3334" t="n">
        <v>2</v>
      </c>
      <c r="E3334" t="s">
        <v>919</v>
      </c>
      <c r="F3334" t="n">
        <v>-1</v>
      </c>
      <c r="G3334" t="s">
        <v>74</v>
      </c>
      <c r="H3334" t="s">
        <v>75</v>
      </c>
      <c r="I3334" t="s"/>
      <c r="J3334" t="s">
        <v>74</v>
      </c>
      <c r="K3334" t="n">
        <v>102</v>
      </c>
      <c r="L3334" t="s">
        <v>76</v>
      </c>
      <c r="M3334" t="s"/>
      <c r="N3334" t="s">
        <v>930</v>
      </c>
      <c r="O3334" t="s">
        <v>78</v>
      </c>
      <c r="P3334" t="s">
        <v>919</v>
      </c>
      <c r="Q3334" t="s"/>
      <c r="R3334" t="s">
        <v>79</v>
      </c>
      <c r="S3334" t="s">
        <v>145</v>
      </c>
      <c r="T3334" t="s">
        <v>81</v>
      </c>
      <c r="U3334" t="s">
        <v>82</v>
      </c>
      <c r="V3334" t="s">
        <v>83</v>
      </c>
      <c r="W3334" t="s">
        <v>84</v>
      </c>
      <c r="X3334" t="s"/>
      <c r="Y3334" t="s">
        <v>85</v>
      </c>
      <c r="Z3334">
        <f>HYPERLINK("https://hotel-media.eclerx.com/savepage/tk_1546853881872611_sr_273.html","info")</f>
        <v/>
      </c>
      <c r="AA3334" t="n">
        <v>-2311853</v>
      </c>
      <c r="AB3334" t="s"/>
      <c r="AC3334" t="s"/>
      <c r="AD3334" t="s">
        <v>86</v>
      </c>
      <c r="AE3334" t="s"/>
      <c r="AF3334" t="s"/>
      <c r="AG3334" t="s"/>
      <c r="AH3334" t="s"/>
      <c r="AI3334" t="s"/>
      <c r="AJ3334" t="s"/>
      <c r="AK3334" t="s">
        <v>87</v>
      </c>
      <c r="AL3334" t="s"/>
      <c r="AM3334" t="s"/>
      <c r="AN3334" t="s">
        <v>87</v>
      </c>
      <c r="AO3334" t="s"/>
      <c r="AP3334" t="n">
        <v>113</v>
      </c>
      <c r="AQ3334" t="s">
        <v>88</v>
      </c>
      <c r="AR3334" t="s">
        <v>89</v>
      </c>
      <c r="AS3334" t="s"/>
      <c r="AT3334" t="s">
        <v>90</v>
      </c>
      <c r="AU3334" t="s"/>
      <c r="AV3334" t="s"/>
      <c r="AW3334" t="s"/>
      <c r="AX3334" t="s"/>
      <c r="AY3334" t="n">
        <v>2311853</v>
      </c>
      <c r="AZ3334" t="s">
        <v>921</v>
      </c>
      <c r="BA3334" t="s"/>
      <c r="BB3334" t="n">
        <v>64740</v>
      </c>
      <c r="BC3334" t="n">
        <v>53.536126</v>
      </c>
      <c r="BD3334" t="n">
        <v>53.536126</v>
      </c>
      <c r="BE3334" t="s"/>
      <c r="BF3334" t="s"/>
      <c r="BG3334" t="s"/>
      <c r="BH3334" t="s"/>
      <c r="BI3334" t="s"/>
      <c r="BJ3334" t="s"/>
      <c r="BK3334" t="s"/>
      <c r="BL3334" t="s"/>
      <c r="BM3334" t="s"/>
      <c r="BN3334" t="s"/>
      <c r="BO3334" t="s"/>
      <c r="BP3334" t="s"/>
      <c r="BQ3334" t="s"/>
      <c r="BR3334" t="s">
        <v>92</v>
      </c>
    </row>
    <row r="3335" spans="1:70">
      <c r="A3335" t="s">
        <v>70</v>
      </c>
      <c r="B3335" t="s">
        <v>71</v>
      </c>
      <c r="C3335" t="s">
        <v>72</v>
      </c>
      <c r="D3335" t="n">
        <v>2</v>
      </c>
      <c r="E3335" t="s">
        <v>919</v>
      </c>
      <c r="F3335" t="n">
        <v>-1</v>
      </c>
      <c r="G3335" t="s">
        <v>74</v>
      </c>
      <c r="H3335" t="s">
        <v>75</v>
      </c>
      <c r="I3335" t="s"/>
      <c r="J3335" t="s">
        <v>74</v>
      </c>
      <c r="K3335" t="n">
        <v>116</v>
      </c>
      <c r="L3335" t="s">
        <v>76</v>
      </c>
      <c r="M3335" t="s"/>
      <c r="N3335" t="s">
        <v>928</v>
      </c>
      <c r="O3335" t="s">
        <v>78</v>
      </c>
      <c r="P3335" t="s">
        <v>919</v>
      </c>
      <c r="Q3335" t="s"/>
      <c r="R3335" t="s">
        <v>79</v>
      </c>
      <c r="S3335" t="s">
        <v>651</v>
      </c>
      <c r="T3335" t="s">
        <v>81</v>
      </c>
      <c r="U3335" t="s">
        <v>82</v>
      </c>
      <c r="V3335" t="s">
        <v>83</v>
      </c>
      <c r="W3335" t="s">
        <v>84</v>
      </c>
      <c r="X3335" t="s"/>
      <c r="Y3335" t="s">
        <v>85</v>
      </c>
      <c r="Z3335">
        <f>HYPERLINK("https://hotel-media.eclerx.com/savepage/tk_1546853881872611_sr_273.html","info")</f>
        <v/>
      </c>
      <c r="AA3335" t="n">
        <v>-2311853</v>
      </c>
      <c r="AB3335" t="s"/>
      <c r="AC3335" t="s"/>
      <c r="AD3335" t="s">
        <v>86</v>
      </c>
      <c r="AE3335" t="s"/>
      <c r="AF3335" t="s"/>
      <c r="AG3335" t="s"/>
      <c r="AH3335" t="s"/>
      <c r="AI3335" t="s"/>
      <c r="AJ3335" t="s"/>
      <c r="AK3335" t="s">
        <v>87</v>
      </c>
      <c r="AL3335" t="s"/>
      <c r="AM3335" t="s"/>
      <c r="AN3335" t="s">
        <v>87</v>
      </c>
      <c r="AO3335" t="s"/>
      <c r="AP3335" t="n">
        <v>113</v>
      </c>
      <c r="AQ3335" t="s">
        <v>88</v>
      </c>
      <c r="AR3335" t="s">
        <v>89</v>
      </c>
      <c r="AS3335" t="s"/>
      <c r="AT3335" t="s">
        <v>90</v>
      </c>
      <c r="AU3335" t="s"/>
      <c r="AV3335" t="s"/>
      <c r="AW3335" t="s"/>
      <c r="AX3335" t="s"/>
      <c r="AY3335" t="n">
        <v>2311853</v>
      </c>
      <c r="AZ3335" t="s">
        <v>921</v>
      </c>
      <c r="BA3335" t="s"/>
      <c r="BB3335" t="n">
        <v>64740</v>
      </c>
      <c r="BC3335" t="n">
        <v>53.536126</v>
      </c>
      <c r="BD3335" t="n">
        <v>53.536126</v>
      </c>
      <c r="BE3335" t="s"/>
      <c r="BF3335" t="s"/>
      <c r="BG3335" t="s"/>
      <c r="BH3335" t="s"/>
      <c r="BI3335" t="s"/>
      <c r="BJ3335" t="s"/>
      <c r="BK3335" t="s"/>
      <c r="BL3335" t="s"/>
      <c r="BM3335" t="s"/>
      <c r="BN3335" t="s"/>
      <c r="BO3335" t="s"/>
      <c r="BP3335" t="s"/>
      <c r="BQ3335" t="s"/>
      <c r="BR3335" t="s">
        <v>92</v>
      </c>
    </row>
    <row r="3336" spans="1:70">
      <c r="A3336" t="s">
        <v>70</v>
      </c>
      <c r="B3336" t="s">
        <v>71</v>
      </c>
      <c r="C3336" t="s">
        <v>72</v>
      </c>
      <c r="D3336" t="n">
        <v>2</v>
      </c>
      <c r="E3336" t="s">
        <v>919</v>
      </c>
      <c r="F3336" t="n">
        <v>-1</v>
      </c>
      <c r="G3336" t="s">
        <v>74</v>
      </c>
      <c r="H3336" t="s">
        <v>75</v>
      </c>
      <c r="I3336" t="s"/>
      <c r="J3336" t="s">
        <v>74</v>
      </c>
      <c r="K3336" t="n">
        <v>120</v>
      </c>
      <c r="L3336" t="s">
        <v>76</v>
      </c>
      <c r="M3336" t="s"/>
      <c r="N3336" t="s">
        <v>928</v>
      </c>
      <c r="O3336" t="s">
        <v>78</v>
      </c>
      <c r="P3336" t="s">
        <v>919</v>
      </c>
      <c r="Q3336" t="s"/>
      <c r="R3336" t="s">
        <v>79</v>
      </c>
      <c r="S3336" t="s">
        <v>313</v>
      </c>
      <c r="T3336" t="s">
        <v>81</v>
      </c>
      <c r="U3336" t="s">
        <v>82</v>
      </c>
      <c r="V3336" t="s">
        <v>83</v>
      </c>
      <c r="W3336" t="s">
        <v>84</v>
      </c>
      <c r="X3336" t="s"/>
      <c r="Y3336" t="s">
        <v>85</v>
      </c>
      <c r="Z3336">
        <f>HYPERLINK("https://hotel-media.eclerx.com/savepage/tk_1546853881872611_sr_273.html","info")</f>
        <v/>
      </c>
      <c r="AA3336" t="n">
        <v>-2311853</v>
      </c>
      <c r="AB3336" t="s"/>
      <c r="AC3336" t="s"/>
      <c r="AD3336" t="s">
        <v>86</v>
      </c>
      <c r="AE3336" t="s"/>
      <c r="AF3336" t="s"/>
      <c r="AG3336" t="s"/>
      <c r="AH3336" t="s"/>
      <c r="AI3336" t="s"/>
      <c r="AJ3336" t="s"/>
      <c r="AK3336" t="s">
        <v>87</v>
      </c>
      <c r="AL3336" t="s"/>
      <c r="AM3336" t="s"/>
      <c r="AN3336" t="s">
        <v>87</v>
      </c>
      <c r="AO3336" t="s"/>
      <c r="AP3336" t="n">
        <v>113</v>
      </c>
      <c r="AQ3336" t="s">
        <v>88</v>
      </c>
      <c r="AR3336" t="s">
        <v>114</v>
      </c>
      <c r="AS3336" t="s"/>
      <c r="AT3336" t="s">
        <v>90</v>
      </c>
      <c r="AU3336" t="s"/>
      <c r="AV3336" t="s"/>
      <c r="AW3336" t="s"/>
      <c r="AX3336" t="s"/>
      <c r="AY3336" t="n">
        <v>2311853</v>
      </c>
      <c r="AZ3336" t="s">
        <v>921</v>
      </c>
      <c r="BA3336" t="s"/>
      <c r="BB3336" t="n">
        <v>64740</v>
      </c>
      <c r="BC3336" t="n">
        <v>53.536126</v>
      </c>
      <c r="BD3336" t="n">
        <v>53.536126</v>
      </c>
      <c r="BE3336" t="s"/>
      <c r="BF3336" t="s"/>
      <c r="BG3336" t="s"/>
      <c r="BH3336" t="s"/>
      <c r="BI3336" t="s"/>
      <c r="BJ3336" t="s"/>
      <c r="BK3336" t="s"/>
      <c r="BL3336" t="s"/>
      <c r="BM3336" t="s"/>
      <c r="BN3336" t="s"/>
      <c r="BO3336" t="s"/>
      <c r="BP3336" t="s"/>
      <c r="BQ3336" t="s"/>
      <c r="BR3336" t="s">
        <v>92</v>
      </c>
    </row>
    <row r="3337" spans="1:70">
      <c r="A3337" t="s">
        <v>70</v>
      </c>
      <c r="B3337" t="s">
        <v>71</v>
      </c>
      <c r="C3337" t="s">
        <v>72</v>
      </c>
      <c r="D3337" t="n">
        <v>2</v>
      </c>
      <c r="E3337" t="s">
        <v>919</v>
      </c>
      <c r="F3337" t="n">
        <v>-1</v>
      </c>
      <c r="G3337" t="s">
        <v>74</v>
      </c>
      <c r="H3337" t="s">
        <v>75</v>
      </c>
      <c r="I3337" t="s"/>
      <c r="J3337" t="s">
        <v>74</v>
      </c>
      <c r="K3337" t="n">
        <v>141</v>
      </c>
      <c r="L3337" t="s">
        <v>76</v>
      </c>
      <c r="M3337" t="s"/>
      <c r="N3337" t="s">
        <v>931</v>
      </c>
      <c r="O3337" t="s">
        <v>78</v>
      </c>
      <c r="P3337" t="s">
        <v>919</v>
      </c>
      <c r="Q3337" t="s"/>
      <c r="R3337" t="s">
        <v>79</v>
      </c>
      <c r="S3337" t="s">
        <v>213</v>
      </c>
      <c r="T3337" t="s">
        <v>81</v>
      </c>
      <c r="U3337" t="s">
        <v>82</v>
      </c>
      <c r="V3337" t="s">
        <v>83</v>
      </c>
      <c r="W3337" t="s">
        <v>97</v>
      </c>
      <c r="X3337" t="s"/>
      <c r="Y3337" t="s">
        <v>85</v>
      </c>
      <c r="Z3337">
        <f>HYPERLINK("https://hotel-media.eclerx.com/savepage/tk_1546853881872611_sr_273.html","info")</f>
        <v/>
      </c>
      <c r="AA3337" t="n">
        <v>-2311853</v>
      </c>
      <c r="AB3337" t="s"/>
      <c r="AC3337" t="s"/>
      <c r="AD3337" t="s">
        <v>86</v>
      </c>
      <c r="AE3337" t="s"/>
      <c r="AF3337" t="s"/>
      <c r="AG3337" t="s"/>
      <c r="AH3337" t="s"/>
      <c r="AI3337" t="s"/>
      <c r="AJ3337" t="s"/>
      <c r="AK3337" t="s">
        <v>87</v>
      </c>
      <c r="AL3337" t="s"/>
      <c r="AM3337" t="s"/>
      <c r="AN3337" t="s">
        <v>87</v>
      </c>
      <c r="AO3337" t="s"/>
      <c r="AP3337" t="n">
        <v>113</v>
      </c>
      <c r="AQ3337" t="s">
        <v>88</v>
      </c>
      <c r="AR3337" t="s">
        <v>89</v>
      </c>
      <c r="AS3337" t="s"/>
      <c r="AT3337" t="s">
        <v>90</v>
      </c>
      <c r="AU3337" t="s"/>
      <c r="AV3337" t="s"/>
      <c r="AW3337" t="s"/>
      <c r="AX3337" t="s"/>
      <c r="AY3337" t="n">
        <v>2311853</v>
      </c>
      <c r="AZ3337" t="s">
        <v>921</v>
      </c>
      <c r="BA3337" t="s"/>
      <c r="BB3337" t="n">
        <v>64740</v>
      </c>
      <c r="BC3337" t="n">
        <v>53.536126</v>
      </c>
      <c r="BD3337" t="n">
        <v>53.536126</v>
      </c>
      <c r="BE3337" t="s"/>
      <c r="BF3337" t="s"/>
      <c r="BG3337" t="s"/>
      <c r="BH3337" t="s"/>
      <c r="BI3337" t="s"/>
      <c r="BJ3337" t="s"/>
      <c r="BK3337" t="s"/>
      <c r="BL3337" t="s"/>
      <c r="BM3337" t="s"/>
      <c r="BN3337" t="s"/>
      <c r="BO3337" t="s"/>
      <c r="BP3337" t="s"/>
      <c r="BQ3337" t="s"/>
      <c r="BR3337" t="s">
        <v>92</v>
      </c>
    </row>
    <row r="3338" spans="1:70">
      <c r="A3338" t="s">
        <v>70</v>
      </c>
      <c r="B3338" t="s">
        <v>71</v>
      </c>
      <c r="C3338" t="s">
        <v>72</v>
      </c>
      <c r="D3338" t="n">
        <v>2</v>
      </c>
      <c r="E3338" t="s">
        <v>919</v>
      </c>
      <c r="F3338" t="n">
        <v>-1</v>
      </c>
      <c r="G3338" t="s">
        <v>74</v>
      </c>
      <c r="H3338" t="s">
        <v>75</v>
      </c>
      <c r="I3338" t="s"/>
      <c r="J3338" t="s">
        <v>74</v>
      </c>
      <c r="K3338" t="n">
        <v>149</v>
      </c>
      <c r="L3338" t="s">
        <v>76</v>
      </c>
      <c r="M3338" t="s"/>
      <c r="N3338" t="s">
        <v>321</v>
      </c>
      <c r="O3338" t="s">
        <v>78</v>
      </c>
      <c r="P3338" t="s">
        <v>919</v>
      </c>
      <c r="Q3338" t="s"/>
      <c r="R3338" t="s">
        <v>79</v>
      </c>
      <c r="S3338" t="s">
        <v>568</v>
      </c>
      <c r="T3338" t="s">
        <v>81</v>
      </c>
      <c r="U3338" t="s">
        <v>82</v>
      </c>
      <c r="V3338" t="s">
        <v>83</v>
      </c>
      <c r="W3338" t="s">
        <v>84</v>
      </c>
      <c r="X3338" t="s"/>
      <c r="Y3338" t="s">
        <v>85</v>
      </c>
      <c r="Z3338">
        <f>HYPERLINK("https://hotel-media.eclerx.com/savepage/tk_1546853881872611_sr_273.html","info")</f>
        <v/>
      </c>
      <c r="AA3338" t="n">
        <v>-2311853</v>
      </c>
      <c r="AB3338" t="s"/>
      <c r="AC3338" t="s"/>
      <c r="AD3338" t="s">
        <v>86</v>
      </c>
      <c r="AE3338" t="s"/>
      <c r="AF3338" t="s"/>
      <c r="AG3338" t="s"/>
      <c r="AH3338" t="s"/>
      <c r="AI3338" t="s"/>
      <c r="AJ3338" t="s"/>
      <c r="AK3338" t="s">
        <v>87</v>
      </c>
      <c r="AL3338" t="s"/>
      <c r="AM3338" t="s"/>
      <c r="AN3338" t="s">
        <v>87</v>
      </c>
      <c r="AO3338" t="s"/>
      <c r="AP3338" t="n">
        <v>113</v>
      </c>
      <c r="AQ3338" t="s">
        <v>88</v>
      </c>
      <c r="AR3338" t="s">
        <v>123</v>
      </c>
      <c r="AS3338" t="s"/>
      <c r="AT3338" t="s">
        <v>90</v>
      </c>
      <c r="AU3338" t="s"/>
      <c r="AV3338" t="s"/>
      <c r="AW3338" t="s"/>
      <c r="AX3338" t="s"/>
      <c r="AY3338" t="n">
        <v>2311853</v>
      </c>
      <c r="AZ3338" t="s">
        <v>921</v>
      </c>
      <c r="BA3338" t="s"/>
      <c r="BB3338" t="n">
        <v>64740</v>
      </c>
      <c r="BC3338" t="n">
        <v>53.536126</v>
      </c>
      <c r="BD3338" t="n">
        <v>53.536126</v>
      </c>
      <c r="BE3338" t="s"/>
      <c r="BF3338" t="s"/>
      <c r="BG3338" t="s"/>
      <c r="BH3338" t="s"/>
      <c r="BI3338" t="s"/>
      <c r="BJ3338" t="s"/>
      <c r="BK3338" t="s"/>
      <c r="BL3338" t="s"/>
      <c r="BM3338" t="s"/>
      <c r="BN3338" t="s"/>
      <c r="BO3338" t="s"/>
      <c r="BP3338" t="s"/>
      <c r="BQ3338" t="s"/>
      <c r="BR3338" t="s">
        <v>92</v>
      </c>
    </row>
    <row r="3339" spans="1:70">
      <c r="A3339" t="s">
        <v>70</v>
      </c>
      <c r="B3339" t="s">
        <v>71</v>
      </c>
      <c r="C3339" t="s">
        <v>72</v>
      </c>
      <c r="D3339" t="n">
        <v>2</v>
      </c>
      <c r="E3339" t="s">
        <v>932</v>
      </c>
      <c r="F3339" t="n">
        <v>-1</v>
      </c>
      <c r="G3339" t="s">
        <v>74</v>
      </c>
      <c r="H3339" t="s">
        <v>75</v>
      </c>
      <c r="I3339" t="s"/>
      <c r="J3339" t="s">
        <v>74</v>
      </c>
      <c r="K3339" t="n">
        <v>136</v>
      </c>
      <c r="L3339" t="s">
        <v>76</v>
      </c>
      <c r="M3339" t="s"/>
      <c r="N3339" t="s">
        <v>933</v>
      </c>
      <c r="O3339" t="s">
        <v>78</v>
      </c>
      <c r="P3339" t="s">
        <v>932</v>
      </c>
      <c r="Q3339" t="s"/>
      <c r="R3339" t="s">
        <v>220</v>
      </c>
      <c r="S3339" t="s">
        <v>390</v>
      </c>
      <c r="T3339" t="s">
        <v>81</v>
      </c>
      <c r="U3339" t="s">
        <v>82</v>
      </c>
      <c r="V3339" t="s">
        <v>83</v>
      </c>
      <c r="W3339" t="s">
        <v>84</v>
      </c>
      <c r="X3339" t="s"/>
      <c r="Y3339" t="s">
        <v>85</v>
      </c>
      <c r="Z3339">
        <f>HYPERLINK("https://hotel-media.eclerx.com/savepage/tk_15468536742519944_sr_273.html","info")</f>
        <v/>
      </c>
      <c r="AA3339" t="n">
        <v>-2311876</v>
      </c>
      <c r="AB3339" t="s"/>
      <c r="AC3339" t="s"/>
      <c r="AD3339" t="s">
        <v>86</v>
      </c>
      <c r="AE3339" t="s"/>
      <c r="AF3339" t="s"/>
      <c r="AG3339" t="s"/>
      <c r="AH3339" t="s"/>
      <c r="AI3339" t="s"/>
      <c r="AJ3339" t="s"/>
      <c r="AK3339" t="s">
        <v>87</v>
      </c>
      <c r="AL3339" t="s"/>
      <c r="AM3339" t="s"/>
      <c r="AN3339" t="s">
        <v>87</v>
      </c>
      <c r="AO3339" t="s"/>
      <c r="AP3339" t="n">
        <v>20</v>
      </c>
      <c r="AQ3339" t="s">
        <v>88</v>
      </c>
      <c r="AR3339" t="s">
        <v>89</v>
      </c>
      <c r="AS3339" t="s"/>
      <c r="AT3339" t="s">
        <v>90</v>
      </c>
      <c r="AU3339" t="s"/>
      <c r="AV3339" t="s"/>
      <c r="AW3339" t="s"/>
      <c r="AX3339" t="s"/>
      <c r="AY3339" t="n">
        <v>2311876</v>
      </c>
      <c r="AZ3339" t="s">
        <v>934</v>
      </c>
      <c r="BA3339" t="s"/>
      <c r="BB3339" t="n">
        <v>28220</v>
      </c>
      <c r="BC3339" t="n">
        <v>53.55388861424</v>
      </c>
      <c r="BD3339" t="n">
        <v>53.55388861424</v>
      </c>
      <c r="BE3339" t="s"/>
      <c r="BF3339" t="s"/>
      <c r="BG3339" t="s"/>
      <c r="BH3339" t="s"/>
      <c r="BI3339" t="s"/>
      <c r="BJ3339" t="s"/>
      <c r="BK3339" t="s"/>
      <c r="BL3339" t="s"/>
      <c r="BM3339" t="s"/>
      <c r="BN3339" t="s"/>
      <c r="BO3339" t="s"/>
      <c r="BP3339" t="s"/>
      <c r="BQ3339" t="s"/>
      <c r="BR3339" t="s">
        <v>92</v>
      </c>
    </row>
    <row r="3340" spans="1:70">
      <c r="A3340" t="s">
        <v>70</v>
      </c>
      <c r="B3340" t="s">
        <v>71</v>
      </c>
      <c r="C3340" t="s">
        <v>72</v>
      </c>
      <c r="D3340" t="n">
        <v>2</v>
      </c>
      <c r="E3340" t="s">
        <v>932</v>
      </c>
      <c r="F3340" t="n">
        <v>-1</v>
      </c>
      <c r="G3340" t="s">
        <v>74</v>
      </c>
      <c r="H3340" t="s">
        <v>75</v>
      </c>
      <c r="I3340" t="s"/>
      <c r="J3340" t="s">
        <v>74</v>
      </c>
      <c r="K3340" t="n">
        <v>160</v>
      </c>
      <c r="L3340" t="s">
        <v>76</v>
      </c>
      <c r="M3340" t="s"/>
      <c r="N3340" t="s">
        <v>935</v>
      </c>
      <c r="O3340" t="s">
        <v>78</v>
      </c>
      <c r="P3340" t="s">
        <v>932</v>
      </c>
      <c r="Q3340" t="s"/>
      <c r="R3340" t="s">
        <v>220</v>
      </c>
      <c r="S3340" t="s">
        <v>156</v>
      </c>
      <c r="T3340" t="s">
        <v>81</v>
      </c>
      <c r="U3340" t="s">
        <v>82</v>
      </c>
      <c r="V3340" t="s">
        <v>83</v>
      </c>
      <c r="W3340" t="s">
        <v>84</v>
      </c>
      <c r="X3340" t="s"/>
      <c r="Y3340" t="s">
        <v>85</v>
      </c>
      <c r="Z3340">
        <f>HYPERLINK("https://hotel-media.eclerx.com/savepage/tk_15468536742519944_sr_273.html","info")</f>
        <v/>
      </c>
      <c r="AA3340" t="n">
        <v>-2311876</v>
      </c>
      <c r="AB3340" t="s"/>
      <c r="AC3340" t="s"/>
      <c r="AD3340" t="s">
        <v>86</v>
      </c>
      <c r="AE3340" t="s"/>
      <c r="AF3340" t="s"/>
      <c r="AG3340" t="s"/>
      <c r="AH3340" t="s"/>
      <c r="AI3340" t="s"/>
      <c r="AJ3340" t="s"/>
      <c r="AK3340" t="s">
        <v>87</v>
      </c>
      <c r="AL3340" t="s"/>
      <c r="AM3340" t="s"/>
      <c r="AN3340" t="s">
        <v>87</v>
      </c>
      <c r="AO3340" t="s"/>
      <c r="AP3340" t="n">
        <v>20</v>
      </c>
      <c r="AQ3340" t="s">
        <v>88</v>
      </c>
      <c r="AR3340" t="s">
        <v>89</v>
      </c>
      <c r="AS3340" t="s"/>
      <c r="AT3340" t="s">
        <v>90</v>
      </c>
      <c r="AU3340" t="s"/>
      <c r="AV3340" t="s"/>
      <c r="AW3340" t="s"/>
      <c r="AX3340" t="s"/>
      <c r="AY3340" t="n">
        <v>2311876</v>
      </c>
      <c r="AZ3340" t="s">
        <v>934</v>
      </c>
      <c r="BA3340" t="s"/>
      <c r="BB3340" t="n">
        <v>28220</v>
      </c>
      <c r="BC3340" t="n">
        <v>53.55388861424</v>
      </c>
      <c r="BD3340" t="n">
        <v>53.55388861424</v>
      </c>
      <c r="BE3340" t="s"/>
      <c r="BF3340" t="s"/>
      <c r="BG3340" t="s"/>
      <c r="BH3340" t="s"/>
      <c r="BI3340" t="s"/>
      <c r="BJ3340" t="s"/>
      <c r="BK3340" t="s"/>
      <c r="BL3340" t="s"/>
      <c r="BM3340" t="s"/>
      <c r="BN3340" t="s"/>
      <c r="BO3340" t="s"/>
      <c r="BP3340" t="s"/>
      <c r="BQ3340" t="s"/>
      <c r="BR3340" t="s">
        <v>92</v>
      </c>
    </row>
    <row r="3341" spans="1:70">
      <c r="A3341" t="s">
        <v>70</v>
      </c>
      <c r="B3341" t="s">
        <v>71</v>
      </c>
      <c r="C3341" t="s">
        <v>72</v>
      </c>
      <c r="D3341" t="n">
        <v>2</v>
      </c>
      <c r="E3341" t="s">
        <v>932</v>
      </c>
      <c r="F3341" t="n">
        <v>-1</v>
      </c>
      <c r="G3341" t="s">
        <v>74</v>
      </c>
      <c r="H3341" t="s">
        <v>75</v>
      </c>
      <c r="I3341" t="s"/>
      <c r="J3341" t="s">
        <v>74</v>
      </c>
      <c r="K3341" t="n">
        <v>162</v>
      </c>
      <c r="L3341" t="s">
        <v>76</v>
      </c>
      <c r="M3341" t="s"/>
      <c r="N3341" t="s">
        <v>936</v>
      </c>
      <c r="O3341" t="s">
        <v>78</v>
      </c>
      <c r="P3341" t="s">
        <v>932</v>
      </c>
      <c r="Q3341" t="s"/>
      <c r="R3341" t="s">
        <v>220</v>
      </c>
      <c r="S3341" t="s">
        <v>617</v>
      </c>
      <c r="T3341" t="s">
        <v>81</v>
      </c>
      <c r="U3341" t="s">
        <v>82</v>
      </c>
      <c r="V3341" t="s">
        <v>83</v>
      </c>
      <c r="W3341" t="s">
        <v>84</v>
      </c>
      <c r="X3341" t="s"/>
      <c r="Y3341" t="s">
        <v>85</v>
      </c>
      <c r="Z3341">
        <f>HYPERLINK("https://hotel-media.eclerx.com/savepage/tk_15468536742519944_sr_273.html","info")</f>
        <v/>
      </c>
      <c r="AA3341" t="n">
        <v>-2311876</v>
      </c>
      <c r="AB3341" t="s"/>
      <c r="AC3341" t="s"/>
      <c r="AD3341" t="s">
        <v>86</v>
      </c>
      <c r="AE3341" t="s"/>
      <c r="AF3341" t="s"/>
      <c r="AG3341" t="s"/>
      <c r="AH3341" t="s"/>
      <c r="AI3341" t="s"/>
      <c r="AJ3341" t="s"/>
      <c r="AK3341" t="s">
        <v>87</v>
      </c>
      <c r="AL3341" t="s"/>
      <c r="AM3341" t="s"/>
      <c r="AN3341" t="s">
        <v>87</v>
      </c>
      <c r="AO3341" t="s"/>
      <c r="AP3341" t="n">
        <v>20</v>
      </c>
      <c r="AQ3341" t="s">
        <v>88</v>
      </c>
      <c r="AR3341" t="s">
        <v>123</v>
      </c>
      <c r="AS3341" t="s"/>
      <c r="AT3341" t="s">
        <v>90</v>
      </c>
      <c r="AU3341" t="s"/>
      <c r="AV3341" t="s"/>
      <c r="AW3341" t="s"/>
      <c r="AX3341" t="s"/>
      <c r="AY3341" t="n">
        <v>2311876</v>
      </c>
      <c r="AZ3341" t="s">
        <v>934</v>
      </c>
      <c r="BA3341" t="s"/>
      <c r="BB3341" t="n">
        <v>28220</v>
      </c>
      <c r="BC3341" t="n">
        <v>53.55388861424</v>
      </c>
      <c r="BD3341" t="n">
        <v>53.55388861424</v>
      </c>
      <c r="BE3341" t="s"/>
      <c r="BF3341" t="s"/>
      <c r="BG3341" t="s"/>
      <c r="BH3341" t="s"/>
      <c r="BI3341" t="s"/>
      <c r="BJ3341" t="s"/>
      <c r="BK3341" t="s"/>
      <c r="BL3341" t="s"/>
      <c r="BM3341" t="s"/>
      <c r="BN3341" t="s"/>
      <c r="BO3341" t="s"/>
      <c r="BP3341" t="s"/>
      <c r="BQ3341" t="s"/>
      <c r="BR3341" t="s">
        <v>92</v>
      </c>
    </row>
    <row r="3342" spans="1:70">
      <c r="A3342" t="s">
        <v>70</v>
      </c>
      <c r="B3342" t="s">
        <v>71</v>
      </c>
      <c r="C3342" t="s">
        <v>72</v>
      </c>
      <c r="D3342" t="n">
        <v>2</v>
      </c>
      <c r="E3342" t="s">
        <v>932</v>
      </c>
      <c r="F3342" t="n">
        <v>-1</v>
      </c>
      <c r="G3342" t="s">
        <v>74</v>
      </c>
      <c r="H3342" t="s">
        <v>75</v>
      </c>
      <c r="I3342" t="s"/>
      <c r="J3342" t="s">
        <v>74</v>
      </c>
      <c r="K3342" t="n">
        <v>163</v>
      </c>
      <c r="L3342" t="s">
        <v>76</v>
      </c>
      <c r="M3342" t="s"/>
      <c r="N3342" t="s">
        <v>937</v>
      </c>
      <c r="O3342" t="s">
        <v>78</v>
      </c>
      <c r="P3342" t="s">
        <v>932</v>
      </c>
      <c r="Q3342" t="s"/>
      <c r="R3342" t="s">
        <v>220</v>
      </c>
      <c r="S3342" t="s">
        <v>429</v>
      </c>
      <c r="T3342" t="s">
        <v>81</v>
      </c>
      <c r="U3342" t="s">
        <v>82</v>
      </c>
      <c r="V3342" t="s">
        <v>83</v>
      </c>
      <c r="W3342" t="s">
        <v>84</v>
      </c>
      <c r="X3342" t="s"/>
      <c r="Y3342" t="s">
        <v>85</v>
      </c>
      <c r="Z3342">
        <f>HYPERLINK("https://hotel-media.eclerx.com/savepage/tk_15468536742519944_sr_273.html","info")</f>
        <v/>
      </c>
      <c r="AA3342" t="n">
        <v>-2311876</v>
      </c>
      <c r="AB3342" t="s"/>
      <c r="AC3342" t="s"/>
      <c r="AD3342" t="s">
        <v>86</v>
      </c>
      <c r="AE3342" t="s"/>
      <c r="AF3342" t="s"/>
      <c r="AG3342" t="s"/>
      <c r="AH3342" t="s"/>
      <c r="AI3342" t="s"/>
      <c r="AJ3342" t="s"/>
      <c r="AK3342" t="s">
        <v>87</v>
      </c>
      <c r="AL3342" t="s"/>
      <c r="AM3342" t="s"/>
      <c r="AN3342" t="s">
        <v>87</v>
      </c>
      <c r="AO3342" t="s"/>
      <c r="AP3342" t="n">
        <v>20</v>
      </c>
      <c r="AQ3342" t="s">
        <v>88</v>
      </c>
      <c r="AR3342" t="s">
        <v>89</v>
      </c>
      <c r="AS3342" t="s"/>
      <c r="AT3342" t="s">
        <v>90</v>
      </c>
      <c r="AU3342" t="s"/>
      <c r="AV3342" t="s"/>
      <c r="AW3342" t="s"/>
      <c r="AX3342" t="s"/>
      <c r="AY3342" t="n">
        <v>2311876</v>
      </c>
      <c r="AZ3342" t="s">
        <v>934</v>
      </c>
      <c r="BA3342" t="s"/>
      <c r="BB3342" t="n">
        <v>28220</v>
      </c>
      <c r="BC3342" t="n">
        <v>53.55388861424</v>
      </c>
      <c r="BD3342" t="n">
        <v>53.55388861424</v>
      </c>
      <c r="BE3342" t="s"/>
      <c r="BF3342" t="s"/>
      <c r="BG3342" t="s"/>
      <c r="BH3342" t="s"/>
      <c r="BI3342" t="s"/>
      <c r="BJ3342" t="s"/>
      <c r="BK3342" t="s"/>
      <c r="BL3342" t="s"/>
      <c r="BM3342" t="s"/>
      <c r="BN3342" t="s"/>
      <c r="BO3342" t="s"/>
      <c r="BP3342" t="s"/>
      <c r="BQ3342" t="s"/>
      <c r="BR3342" t="s">
        <v>92</v>
      </c>
    </row>
    <row r="3343" spans="1:70">
      <c r="A3343" t="s">
        <v>70</v>
      </c>
      <c r="B3343" t="s">
        <v>71</v>
      </c>
      <c r="C3343" t="s">
        <v>72</v>
      </c>
      <c r="D3343" t="n">
        <v>2</v>
      </c>
      <c r="E3343" t="s">
        <v>932</v>
      </c>
      <c r="F3343" t="n">
        <v>-1</v>
      </c>
      <c r="G3343" t="s">
        <v>74</v>
      </c>
      <c r="H3343" t="s">
        <v>75</v>
      </c>
      <c r="I3343" t="s"/>
      <c r="J3343" t="s">
        <v>74</v>
      </c>
      <c r="K3343" t="n">
        <v>163</v>
      </c>
      <c r="L3343" t="s">
        <v>76</v>
      </c>
      <c r="M3343" t="s"/>
      <c r="N3343" t="s">
        <v>125</v>
      </c>
      <c r="O3343" t="s">
        <v>78</v>
      </c>
      <c r="P3343" t="s">
        <v>932</v>
      </c>
      <c r="Q3343" t="s"/>
      <c r="R3343" t="s">
        <v>220</v>
      </c>
      <c r="S3343" t="s">
        <v>429</v>
      </c>
      <c r="T3343" t="s">
        <v>81</v>
      </c>
      <c r="U3343" t="s">
        <v>82</v>
      </c>
      <c r="V3343" t="s">
        <v>83</v>
      </c>
      <c r="W3343" t="s">
        <v>84</v>
      </c>
      <c r="X3343" t="s"/>
      <c r="Y3343" t="s">
        <v>85</v>
      </c>
      <c r="Z3343">
        <f>HYPERLINK("https://hotel-media.eclerx.com/savepage/tk_15468536742519944_sr_273.html","info")</f>
        <v/>
      </c>
      <c r="AA3343" t="n">
        <v>-2311876</v>
      </c>
      <c r="AB3343" t="s"/>
      <c r="AC3343" t="s"/>
      <c r="AD3343" t="s">
        <v>86</v>
      </c>
      <c r="AE3343" t="s"/>
      <c r="AF3343" t="s"/>
      <c r="AG3343" t="s"/>
      <c r="AH3343" t="s"/>
      <c r="AI3343" t="s"/>
      <c r="AJ3343" t="s"/>
      <c r="AK3343" t="s">
        <v>87</v>
      </c>
      <c r="AL3343" t="s"/>
      <c r="AM3343" t="s"/>
      <c r="AN3343" t="s">
        <v>87</v>
      </c>
      <c r="AO3343" t="s"/>
      <c r="AP3343" t="n">
        <v>20</v>
      </c>
      <c r="AQ3343" t="s">
        <v>88</v>
      </c>
      <c r="AR3343" t="s">
        <v>133</v>
      </c>
      <c r="AS3343" t="s"/>
      <c r="AT3343" t="s">
        <v>90</v>
      </c>
      <c r="AU3343" t="s"/>
      <c r="AV3343" t="s"/>
      <c r="AW3343" t="s"/>
      <c r="AX3343" t="s"/>
      <c r="AY3343" t="n">
        <v>2311876</v>
      </c>
      <c r="AZ3343" t="s">
        <v>934</v>
      </c>
      <c r="BA3343" t="s"/>
      <c r="BB3343" t="n">
        <v>28220</v>
      </c>
      <c r="BC3343" t="n">
        <v>53.55388861424</v>
      </c>
      <c r="BD3343" t="n">
        <v>53.55388861424</v>
      </c>
      <c r="BE3343" t="s"/>
      <c r="BF3343" t="s"/>
      <c r="BG3343" t="s"/>
      <c r="BH3343" t="s"/>
      <c r="BI3343" t="s"/>
      <c r="BJ3343" t="s"/>
      <c r="BK3343" t="s"/>
      <c r="BL3343" t="s"/>
      <c r="BM3343" t="s"/>
      <c r="BN3343" t="s"/>
      <c r="BO3343" t="s"/>
      <c r="BP3343" t="s"/>
      <c r="BQ3343" t="s"/>
      <c r="BR3343" t="s">
        <v>92</v>
      </c>
    </row>
    <row r="3344" spans="1:70">
      <c r="A3344" t="s">
        <v>70</v>
      </c>
      <c r="B3344" t="s">
        <v>71</v>
      </c>
      <c r="C3344" t="s">
        <v>72</v>
      </c>
      <c r="D3344" t="n">
        <v>2</v>
      </c>
      <c r="E3344" t="s">
        <v>932</v>
      </c>
      <c r="F3344" t="n">
        <v>-1</v>
      </c>
      <c r="G3344" t="s">
        <v>74</v>
      </c>
      <c r="H3344" t="s">
        <v>75</v>
      </c>
      <c r="I3344" t="s"/>
      <c r="J3344" t="s">
        <v>74</v>
      </c>
      <c r="K3344" t="n">
        <v>166</v>
      </c>
      <c r="L3344" t="s">
        <v>76</v>
      </c>
      <c r="M3344" t="s"/>
      <c r="N3344" t="s">
        <v>937</v>
      </c>
      <c r="O3344" t="s">
        <v>78</v>
      </c>
      <c r="P3344" t="s">
        <v>932</v>
      </c>
      <c r="Q3344" t="s"/>
      <c r="R3344" t="s">
        <v>220</v>
      </c>
      <c r="S3344" t="s">
        <v>216</v>
      </c>
      <c r="T3344" t="s">
        <v>81</v>
      </c>
      <c r="U3344" t="s">
        <v>82</v>
      </c>
      <c r="V3344" t="s">
        <v>83</v>
      </c>
      <c r="W3344" t="s">
        <v>84</v>
      </c>
      <c r="X3344" t="s"/>
      <c r="Y3344" t="s">
        <v>85</v>
      </c>
      <c r="Z3344">
        <f>HYPERLINK("https://hotel-media.eclerx.com/savepage/tk_15468536742519944_sr_273.html","info")</f>
        <v/>
      </c>
      <c r="AA3344" t="n">
        <v>-2311876</v>
      </c>
      <c r="AB3344" t="s"/>
      <c r="AC3344" t="s"/>
      <c r="AD3344" t="s">
        <v>86</v>
      </c>
      <c r="AE3344" t="s"/>
      <c r="AF3344" t="s"/>
      <c r="AG3344" t="s"/>
      <c r="AH3344" t="s"/>
      <c r="AI3344" t="s"/>
      <c r="AJ3344" t="s"/>
      <c r="AK3344" t="s">
        <v>87</v>
      </c>
      <c r="AL3344" t="s"/>
      <c r="AM3344" t="s"/>
      <c r="AN3344" t="s">
        <v>87</v>
      </c>
      <c r="AO3344" t="s"/>
      <c r="AP3344" t="n">
        <v>20</v>
      </c>
      <c r="AQ3344" t="s">
        <v>88</v>
      </c>
      <c r="AR3344" t="s">
        <v>114</v>
      </c>
      <c r="AS3344" t="s"/>
      <c r="AT3344" t="s">
        <v>90</v>
      </c>
      <c r="AU3344" t="s"/>
      <c r="AV3344" t="s"/>
      <c r="AW3344" t="s"/>
      <c r="AX3344" t="s"/>
      <c r="AY3344" t="n">
        <v>2311876</v>
      </c>
      <c r="AZ3344" t="s">
        <v>934</v>
      </c>
      <c r="BA3344" t="s"/>
      <c r="BB3344" t="n">
        <v>28220</v>
      </c>
      <c r="BC3344" t="n">
        <v>53.55388861424</v>
      </c>
      <c r="BD3344" t="n">
        <v>53.55388861424</v>
      </c>
      <c r="BE3344" t="s"/>
      <c r="BF3344" t="s"/>
      <c r="BG3344" t="s"/>
      <c r="BH3344" t="s"/>
      <c r="BI3344" t="s"/>
      <c r="BJ3344" t="s"/>
      <c r="BK3344" t="s"/>
      <c r="BL3344" t="s"/>
      <c r="BM3344" t="s"/>
      <c r="BN3344" t="s"/>
      <c r="BO3344" t="s"/>
      <c r="BP3344" t="s"/>
      <c r="BQ3344" t="s"/>
      <c r="BR3344" t="s">
        <v>92</v>
      </c>
    </row>
    <row r="3345" spans="1:70">
      <c r="A3345" t="s">
        <v>70</v>
      </c>
      <c r="B3345" t="s">
        <v>71</v>
      </c>
      <c r="C3345" t="s">
        <v>72</v>
      </c>
      <c r="D3345" t="n">
        <v>2</v>
      </c>
      <c r="E3345" t="s">
        <v>932</v>
      </c>
      <c r="F3345" t="n">
        <v>-1</v>
      </c>
      <c r="G3345" t="s">
        <v>74</v>
      </c>
      <c r="H3345" t="s">
        <v>75</v>
      </c>
      <c r="I3345" t="s"/>
      <c r="J3345" t="s">
        <v>74</v>
      </c>
      <c r="K3345" t="n">
        <v>166</v>
      </c>
      <c r="L3345" t="s">
        <v>76</v>
      </c>
      <c r="M3345" t="s"/>
      <c r="N3345" t="s">
        <v>938</v>
      </c>
      <c r="O3345" t="s">
        <v>78</v>
      </c>
      <c r="P3345" t="s">
        <v>932</v>
      </c>
      <c r="Q3345" t="s"/>
      <c r="R3345" t="s">
        <v>220</v>
      </c>
      <c r="S3345" t="s">
        <v>216</v>
      </c>
      <c r="T3345" t="s">
        <v>81</v>
      </c>
      <c r="U3345" t="s">
        <v>82</v>
      </c>
      <c r="V3345" t="s">
        <v>83</v>
      </c>
      <c r="W3345" t="s">
        <v>84</v>
      </c>
      <c r="X3345" t="s"/>
      <c r="Y3345" t="s">
        <v>85</v>
      </c>
      <c r="Z3345">
        <f>HYPERLINK("https://hotel-media.eclerx.com/savepage/tk_15468536742519944_sr_273.html","info")</f>
        <v/>
      </c>
      <c r="AA3345" t="n">
        <v>-2311876</v>
      </c>
      <c r="AB3345" t="s"/>
      <c r="AC3345" t="s"/>
      <c r="AD3345" t="s">
        <v>86</v>
      </c>
      <c r="AE3345" t="s"/>
      <c r="AF3345" t="s"/>
      <c r="AG3345" t="s"/>
      <c r="AH3345" t="s"/>
      <c r="AI3345" t="s"/>
      <c r="AJ3345" t="s"/>
      <c r="AK3345" t="s">
        <v>87</v>
      </c>
      <c r="AL3345" t="s"/>
      <c r="AM3345" t="s"/>
      <c r="AN3345" t="s">
        <v>87</v>
      </c>
      <c r="AO3345" t="s"/>
      <c r="AP3345" t="n">
        <v>20</v>
      </c>
      <c r="AQ3345" t="s">
        <v>88</v>
      </c>
      <c r="AR3345" t="s">
        <v>119</v>
      </c>
      <c r="AS3345" t="s"/>
      <c r="AT3345" t="s">
        <v>90</v>
      </c>
      <c r="AU3345" t="s"/>
      <c r="AV3345" t="s"/>
      <c r="AW3345" t="s"/>
      <c r="AX3345" t="s"/>
      <c r="AY3345" t="n">
        <v>2311876</v>
      </c>
      <c r="AZ3345" t="s">
        <v>934</v>
      </c>
      <c r="BA3345" t="s"/>
      <c r="BB3345" t="n">
        <v>28220</v>
      </c>
      <c r="BC3345" t="n">
        <v>53.55388861424</v>
      </c>
      <c r="BD3345" t="n">
        <v>53.55388861424</v>
      </c>
      <c r="BE3345" t="s"/>
      <c r="BF3345" t="s"/>
      <c r="BG3345" t="s"/>
      <c r="BH3345" t="s"/>
      <c r="BI3345" t="s"/>
      <c r="BJ3345" t="s"/>
      <c r="BK3345" t="s"/>
      <c r="BL3345" t="s"/>
      <c r="BM3345" t="s"/>
      <c r="BN3345" t="s"/>
      <c r="BO3345" t="s"/>
      <c r="BP3345" t="s"/>
      <c r="BQ3345" t="s"/>
      <c r="BR3345" t="s">
        <v>92</v>
      </c>
    </row>
    <row r="3346" spans="1:70">
      <c r="A3346" t="s">
        <v>70</v>
      </c>
      <c r="B3346" t="s">
        <v>71</v>
      </c>
      <c r="C3346" t="s">
        <v>72</v>
      </c>
      <c r="D3346" t="n">
        <v>2</v>
      </c>
      <c r="E3346" t="s">
        <v>932</v>
      </c>
      <c r="F3346" t="n">
        <v>-1</v>
      </c>
      <c r="G3346" t="s">
        <v>74</v>
      </c>
      <c r="H3346" t="s">
        <v>75</v>
      </c>
      <c r="I3346" t="s"/>
      <c r="J3346" t="s">
        <v>74</v>
      </c>
      <c r="K3346" t="n">
        <v>166</v>
      </c>
      <c r="L3346" t="s">
        <v>76</v>
      </c>
      <c r="M3346" t="s"/>
      <c r="N3346" t="s">
        <v>939</v>
      </c>
      <c r="O3346" t="s">
        <v>78</v>
      </c>
      <c r="P3346" t="s">
        <v>932</v>
      </c>
      <c r="Q3346" t="s"/>
      <c r="R3346" t="s">
        <v>220</v>
      </c>
      <c r="S3346" t="s">
        <v>216</v>
      </c>
      <c r="T3346" t="s">
        <v>81</v>
      </c>
      <c r="U3346" t="s">
        <v>82</v>
      </c>
      <c r="V3346" t="s">
        <v>83</v>
      </c>
      <c r="W3346" t="s">
        <v>84</v>
      </c>
      <c r="X3346" t="s"/>
      <c r="Y3346" t="s">
        <v>85</v>
      </c>
      <c r="Z3346">
        <f>HYPERLINK("https://hotel-media.eclerx.com/savepage/tk_15468536742519944_sr_273.html","info")</f>
        <v/>
      </c>
      <c r="AA3346" t="n">
        <v>-2311876</v>
      </c>
      <c r="AB3346" t="s"/>
      <c r="AC3346" t="s"/>
      <c r="AD3346" t="s">
        <v>86</v>
      </c>
      <c r="AE3346" t="s"/>
      <c r="AF3346" t="s"/>
      <c r="AG3346" t="s"/>
      <c r="AH3346" t="s"/>
      <c r="AI3346" t="s"/>
      <c r="AJ3346" t="s"/>
      <c r="AK3346" t="s">
        <v>87</v>
      </c>
      <c r="AL3346" t="s"/>
      <c r="AM3346" t="s"/>
      <c r="AN3346" t="s">
        <v>87</v>
      </c>
      <c r="AO3346" t="s"/>
      <c r="AP3346" t="n">
        <v>20</v>
      </c>
      <c r="AQ3346" t="s">
        <v>88</v>
      </c>
      <c r="AR3346" t="s">
        <v>121</v>
      </c>
      <c r="AS3346" t="s"/>
      <c r="AT3346" t="s">
        <v>90</v>
      </c>
      <c r="AU3346" t="s"/>
      <c r="AV3346" t="s"/>
      <c r="AW3346" t="s"/>
      <c r="AX3346" t="s"/>
      <c r="AY3346" t="n">
        <v>2311876</v>
      </c>
      <c r="AZ3346" t="s">
        <v>934</v>
      </c>
      <c r="BA3346" t="s"/>
      <c r="BB3346" t="n">
        <v>28220</v>
      </c>
      <c r="BC3346" t="n">
        <v>53.55388861424</v>
      </c>
      <c r="BD3346" t="n">
        <v>53.55388861424</v>
      </c>
      <c r="BE3346" t="s"/>
      <c r="BF3346" t="s"/>
      <c r="BG3346" t="s"/>
      <c r="BH3346" t="s"/>
      <c r="BI3346" t="s"/>
      <c r="BJ3346" t="s"/>
      <c r="BK3346" t="s"/>
      <c r="BL3346" t="s"/>
      <c r="BM3346" t="s"/>
      <c r="BN3346" t="s"/>
      <c r="BO3346" t="s"/>
      <c r="BP3346" t="s"/>
      <c r="BQ3346" t="s"/>
      <c r="BR3346" t="s">
        <v>92</v>
      </c>
    </row>
    <row r="3347" spans="1:70">
      <c r="A3347" t="s">
        <v>70</v>
      </c>
      <c r="B3347" t="s">
        <v>71</v>
      </c>
      <c r="C3347" t="s">
        <v>72</v>
      </c>
      <c r="D3347" t="n">
        <v>2</v>
      </c>
      <c r="E3347" t="s">
        <v>932</v>
      </c>
      <c r="F3347" t="n">
        <v>-1</v>
      </c>
      <c r="G3347" t="s">
        <v>74</v>
      </c>
      <c r="H3347" t="s">
        <v>75</v>
      </c>
      <c r="I3347" t="s"/>
      <c r="J3347" t="s">
        <v>74</v>
      </c>
      <c r="K3347" t="n">
        <v>166</v>
      </c>
      <c r="L3347" t="s">
        <v>76</v>
      </c>
      <c r="M3347" t="s"/>
      <c r="N3347" t="s">
        <v>938</v>
      </c>
      <c r="O3347" t="s">
        <v>78</v>
      </c>
      <c r="P3347" t="s">
        <v>932</v>
      </c>
      <c r="Q3347" t="s"/>
      <c r="R3347" t="s">
        <v>220</v>
      </c>
      <c r="S3347" t="s">
        <v>216</v>
      </c>
      <c r="T3347" t="s">
        <v>81</v>
      </c>
      <c r="U3347" t="s">
        <v>82</v>
      </c>
      <c r="V3347" t="s">
        <v>83</v>
      </c>
      <c r="W3347" t="s">
        <v>84</v>
      </c>
      <c r="X3347" t="s"/>
      <c r="Y3347" t="s">
        <v>85</v>
      </c>
      <c r="Z3347">
        <f>HYPERLINK("https://hotel-media.eclerx.com/savepage/tk_15468536742519944_sr_273.html","info")</f>
        <v/>
      </c>
      <c r="AA3347" t="n">
        <v>-2311876</v>
      </c>
      <c r="AB3347" t="s"/>
      <c r="AC3347" t="s"/>
      <c r="AD3347" t="s">
        <v>86</v>
      </c>
      <c r="AE3347" t="s"/>
      <c r="AF3347" t="s"/>
      <c r="AG3347" t="s"/>
      <c r="AH3347" t="s"/>
      <c r="AI3347" t="s"/>
      <c r="AJ3347" t="s"/>
      <c r="AK3347" t="s">
        <v>87</v>
      </c>
      <c r="AL3347" t="s"/>
      <c r="AM3347" t="s"/>
      <c r="AN3347" t="s">
        <v>87</v>
      </c>
      <c r="AO3347" t="s"/>
      <c r="AP3347" t="n">
        <v>20</v>
      </c>
      <c r="AQ3347" t="s">
        <v>88</v>
      </c>
      <c r="AR3347" t="s">
        <v>124</v>
      </c>
      <c r="AS3347" t="s"/>
      <c r="AT3347" t="s">
        <v>90</v>
      </c>
      <c r="AU3347" t="s"/>
      <c r="AV3347" t="s"/>
      <c r="AW3347" t="s"/>
      <c r="AX3347" t="s"/>
      <c r="AY3347" t="n">
        <v>2311876</v>
      </c>
      <c r="AZ3347" t="s">
        <v>934</v>
      </c>
      <c r="BA3347" t="s"/>
      <c r="BB3347" t="n">
        <v>28220</v>
      </c>
      <c r="BC3347" t="n">
        <v>53.55388861424</v>
      </c>
      <c r="BD3347" t="n">
        <v>53.55388861424</v>
      </c>
      <c r="BE3347" t="s"/>
      <c r="BF3347" t="s"/>
      <c r="BG3347" t="s"/>
      <c r="BH3347" t="s"/>
      <c r="BI3347" t="s"/>
      <c r="BJ3347" t="s"/>
      <c r="BK3347" t="s"/>
      <c r="BL3347" t="s"/>
      <c r="BM3347" t="s"/>
      <c r="BN3347" t="s"/>
      <c r="BO3347" t="s"/>
      <c r="BP3347" t="s"/>
      <c r="BQ3347" t="s"/>
      <c r="BR3347" t="s">
        <v>92</v>
      </c>
    </row>
    <row r="3348" spans="1:70">
      <c r="A3348" t="s">
        <v>70</v>
      </c>
      <c r="B3348" t="s">
        <v>71</v>
      </c>
      <c r="C3348" t="s">
        <v>72</v>
      </c>
      <c r="D3348" t="n">
        <v>2</v>
      </c>
      <c r="E3348" t="s">
        <v>932</v>
      </c>
      <c r="F3348" t="n">
        <v>-1</v>
      </c>
      <c r="G3348" t="s">
        <v>74</v>
      </c>
      <c r="H3348" t="s">
        <v>75</v>
      </c>
      <c r="I3348" t="s"/>
      <c r="J3348" t="s">
        <v>74</v>
      </c>
      <c r="K3348" t="n">
        <v>170</v>
      </c>
      <c r="L3348" t="s">
        <v>76</v>
      </c>
      <c r="M3348" t="s"/>
      <c r="N3348" t="s">
        <v>940</v>
      </c>
      <c r="O3348" t="s">
        <v>78</v>
      </c>
      <c r="P3348" t="s">
        <v>932</v>
      </c>
      <c r="Q3348" t="s"/>
      <c r="R3348" t="s">
        <v>220</v>
      </c>
      <c r="S3348" t="s">
        <v>863</v>
      </c>
      <c r="T3348" t="s">
        <v>81</v>
      </c>
      <c r="U3348" t="s">
        <v>82</v>
      </c>
      <c r="V3348" t="s">
        <v>83</v>
      </c>
      <c r="W3348" t="s">
        <v>84</v>
      </c>
      <c r="X3348" t="s"/>
      <c r="Y3348" t="s">
        <v>85</v>
      </c>
      <c r="Z3348">
        <f>HYPERLINK("https://hotel-media.eclerx.com/savepage/tk_15468536742519944_sr_273.html","info")</f>
        <v/>
      </c>
      <c r="AA3348" t="n">
        <v>-2311876</v>
      </c>
      <c r="AB3348" t="s"/>
      <c r="AC3348" t="s"/>
      <c r="AD3348" t="s">
        <v>86</v>
      </c>
      <c r="AE3348" t="s"/>
      <c r="AF3348" t="s"/>
      <c r="AG3348" t="s"/>
      <c r="AH3348" t="s"/>
      <c r="AI3348" t="s"/>
      <c r="AJ3348" t="s"/>
      <c r="AK3348" t="s">
        <v>87</v>
      </c>
      <c r="AL3348" t="s"/>
      <c r="AM3348" t="s"/>
      <c r="AN3348" t="s">
        <v>87</v>
      </c>
      <c r="AO3348" t="s"/>
      <c r="AP3348" t="n">
        <v>20</v>
      </c>
      <c r="AQ3348" t="s">
        <v>88</v>
      </c>
      <c r="AR3348" t="s">
        <v>89</v>
      </c>
      <c r="AS3348" t="s"/>
      <c r="AT3348" t="s">
        <v>90</v>
      </c>
      <c r="AU3348" t="s"/>
      <c r="AV3348" t="s"/>
      <c r="AW3348" t="s"/>
      <c r="AX3348" t="s"/>
      <c r="AY3348" t="n">
        <v>2311876</v>
      </c>
      <c r="AZ3348" t="s">
        <v>934</v>
      </c>
      <c r="BA3348" t="s"/>
      <c r="BB3348" t="n">
        <v>28220</v>
      </c>
      <c r="BC3348" t="n">
        <v>53.55388861424</v>
      </c>
      <c r="BD3348" t="n">
        <v>53.55388861424</v>
      </c>
      <c r="BE3348" t="s"/>
      <c r="BF3348" t="s"/>
      <c r="BG3348" t="s"/>
      <c r="BH3348" t="s"/>
      <c r="BI3348" t="s"/>
      <c r="BJ3348" t="s"/>
      <c r="BK3348" t="s"/>
      <c r="BL3348" t="s"/>
      <c r="BM3348" t="s"/>
      <c r="BN3348" t="s"/>
      <c r="BO3348" t="s"/>
      <c r="BP3348" t="s"/>
      <c r="BQ3348" t="s"/>
      <c r="BR3348" t="s">
        <v>92</v>
      </c>
    </row>
    <row r="3349" spans="1:70">
      <c r="A3349" t="s">
        <v>70</v>
      </c>
      <c r="B3349" t="s">
        <v>71</v>
      </c>
      <c r="C3349" t="s">
        <v>72</v>
      </c>
      <c r="D3349" t="n">
        <v>2</v>
      </c>
      <c r="E3349" t="s">
        <v>932</v>
      </c>
      <c r="F3349" t="n">
        <v>-1</v>
      </c>
      <c r="G3349" t="s">
        <v>74</v>
      </c>
      <c r="H3349" t="s">
        <v>75</v>
      </c>
      <c r="I3349" t="s"/>
      <c r="J3349" t="s">
        <v>74</v>
      </c>
      <c r="K3349" t="n">
        <v>173</v>
      </c>
      <c r="L3349" t="s">
        <v>76</v>
      </c>
      <c r="M3349" t="s"/>
      <c r="N3349" t="s">
        <v>128</v>
      </c>
      <c r="O3349" t="s">
        <v>78</v>
      </c>
      <c r="P3349" t="s">
        <v>932</v>
      </c>
      <c r="Q3349" t="s"/>
      <c r="R3349" t="s">
        <v>220</v>
      </c>
      <c r="S3349" t="s">
        <v>701</v>
      </c>
      <c r="T3349" t="s">
        <v>81</v>
      </c>
      <c r="U3349" t="s">
        <v>82</v>
      </c>
      <c r="V3349" t="s">
        <v>83</v>
      </c>
      <c r="W3349" t="s">
        <v>84</v>
      </c>
      <c r="X3349" t="s"/>
      <c r="Y3349" t="s">
        <v>85</v>
      </c>
      <c r="Z3349">
        <f>HYPERLINK("https://hotel-media.eclerx.com/savepage/tk_15468536742519944_sr_273.html","info")</f>
        <v/>
      </c>
      <c r="AA3349" t="n">
        <v>-2311876</v>
      </c>
      <c r="AB3349" t="s"/>
      <c r="AC3349" t="s"/>
      <c r="AD3349" t="s">
        <v>86</v>
      </c>
      <c r="AE3349" t="s"/>
      <c r="AF3349" t="s"/>
      <c r="AG3349" t="s"/>
      <c r="AH3349" t="s"/>
      <c r="AI3349" t="s"/>
      <c r="AJ3349" t="s"/>
      <c r="AK3349" t="s">
        <v>87</v>
      </c>
      <c r="AL3349" t="s"/>
      <c r="AM3349" t="s"/>
      <c r="AN3349" t="s">
        <v>87</v>
      </c>
      <c r="AO3349" t="s"/>
      <c r="AP3349" t="n">
        <v>20</v>
      </c>
      <c r="AQ3349" t="s">
        <v>88</v>
      </c>
      <c r="AR3349" t="s">
        <v>130</v>
      </c>
      <c r="AS3349" t="s"/>
      <c r="AT3349" t="s">
        <v>90</v>
      </c>
      <c r="AU3349" t="s"/>
      <c r="AV3349" t="s"/>
      <c r="AW3349" t="s"/>
      <c r="AX3349" t="s"/>
      <c r="AY3349" t="n">
        <v>2311876</v>
      </c>
      <c r="AZ3349" t="s">
        <v>934</v>
      </c>
      <c r="BA3349" t="s"/>
      <c r="BB3349" t="n">
        <v>28220</v>
      </c>
      <c r="BC3349" t="n">
        <v>53.55388861424</v>
      </c>
      <c r="BD3349" t="n">
        <v>53.55388861424</v>
      </c>
      <c r="BE3349" t="s"/>
      <c r="BF3349" t="s"/>
      <c r="BG3349" t="s"/>
      <c r="BH3349" t="s"/>
      <c r="BI3349" t="s"/>
      <c r="BJ3349" t="s"/>
      <c r="BK3349" t="s"/>
      <c r="BL3349" t="s"/>
      <c r="BM3349" t="s"/>
      <c r="BN3349" t="s"/>
      <c r="BO3349" t="s"/>
      <c r="BP3349" t="s"/>
      <c r="BQ3349" t="s"/>
      <c r="BR3349" t="s">
        <v>92</v>
      </c>
    </row>
    <row r="3350" spans="1:70">
      <c r="A3350" t="s">
        <v>70</v>
      </c>
      <c r="B3350" t="s">
        <v>71</v>
      </c>
      <c r="C3350" t="s">
        <v>72</v>
      </c>
      <c r="D3350" t="n">
        <v>2</v>
      </c>
      <c r="E3350" t="s">
        <v>932</v>
      </c>
      <c r="F3350" t="n">
        <v>-1</v>
      </c>
      <c r="G3350" t="s">
        <v>74</v>
      </c>
      <c r="H3350" t="s">
        <v>75</v>
      </c>
      <c r="I3350" t="s"/>
      <c r="J3350" t="s">
        <v>74</v>
      </c>
      <c r="K3350" t="n">
        <v>176</v>
      </c>
      <c r="L3350" t="s">
        <v>76</v>
      </c>
      <c r="M3350" t="s"/>
      <c r="N3350" t="s">
        <v>941</v>
      </c>
      <c r="O3350" t="s">
        <v>78</v>
      </c>
      <c r="P3350" t="s">
        <v>932</v>
      </c>
      <c r="Q3350" t="s"/>
      <c r="R3350" t="s">
        <v>220</v>
      </c>
      <c r="S3350" t="s">
        <v>160</v>
      </c>
      <c r="T3350" t="s">
        <v>81</v>
      </c>
      <c r="U3350" t="s">
        <v>82</v>
      </c>
      <c r="V3350" t="s">
        <v>83</v>
      </c>
      <c r="W3350" t="s">
        <v>84</v>
      </c>
      <c r="X3350" t="s"/>
      <c r="Y3350" t="s">
        <v>85</v>
      </c>
      <c r="Z3350">
        <f>HYPERLINK("https://hotel-media.eclerx.com/savepage/tk_15468536742519944_sr_273.html","info")</f>
        <v/>
      </c>
      <c r="AA3350" t="n">
        <v>-2311876</v>
      </c>
      <c r="AB3350" t="s"/>
      <c r="AC3350" t="s"/>
      <c r="AD3350" t="s">
        <v>86</v>
      </c>
      <c r="AE3350" t="s"/>
      <c r="AF3350" t="s"/>
      <c r="AG3350" t="s"/>
      <c r="AH3350" t="s"/>
      <c r="AI3350" t="s"/>
      <c r="AJ3350" t="s"/>
      <c r="AK3350" t="s">
        <v>87</v>
      </c>
      <c r="AL3350" t="s"/>
      <c r="AM3350" t="s"/>
      <c r="AN3350" t="s">
        <v>87</v>
      </c>
      <c r="AO3350" t="s"/>
      <c r="AP3350" t="n">
        <v>20</v>
      </c>
      <c r="AQ3350" t="s">
        <v>88</v>
      </c>
      <c r="AR3350" t="s">
        <v>89</v>
      </c>
      <c r="AS3350" t="s"/>
      <c r="AT3350" t="s">
        <v>90</v>
      </c>
      <c r="AU3350" t="s"/>
      <c r="AV3350" t="s"/>
      <c r="AW3350" t="s"/>
      <c r="AX3350" t="s"/>
      <c r="AY3350" t="n">
        <v>2311876</v>
      </c>
      <c r="AZ3350" t="s">
        <v>934</v>
      </c>
      <c r="BA3350" t="s"/>
      <c r="BB3350" t="n">
        <v>28220</v>
      </c>
      <c r="BC3350" t="n">
        <v>53.55388861424</v>
      </c>
      <c r="BD3350" t="n">
        <v>53.55388861424</v>
      </c>
      <c r="BE3350" t="s"/>
      <c r="BF3350" t="s"/>
      <c r="BG3350" t="s"/>
      <c r="BH3350" t="s"/>
      <c r="BI3350" t="s"/>
      <c r="BJ3350" t="s"/>
      <c r="BK3350" t="s"/>
      <c r="BL3350" t="s"/>
      <c r="BM3350" t="s"/>
      <c r="BN3350" t="s"/>
      <c r="BO3350" t="s"/>
      <c r="BP3350" t="s"/>
      <c r="BQ3350" t="s"/>
      <c r="BR3350" t="s">
        <v>92</v>
      </c>
    </row>
    <row r="3351" spans="1:70">
      <c r="A3351" t="s">
        <v>70</v>
      </c>
      <c r="B3351" t="s">
        <v>71</v>
      </c>
      <c r="C3351" t="s">
        <v>72</v>
      </c>
      <c r="D3351" t="n">
        <v>2</v>
      </c>
      <c r="E3351" t="s">
        <v>932</v>
      </c>
      <c r="F3351" t="n">
        <v>-1</v>
      </c>
      <c r="G3351" t="s">
        <v>74</v>
      </c>
      <c r="H3351" t="s">
        <v>75</v>
      </c>
      <c r="I3351" t="s"/>
      <c r="J3351" t="s">
        <v>74</v>
      </c>
      <c r="K3351" t="n">
        <v>178</v>
      </c>
      <c r="L3351" t="s">
        <v>76</v>
      </c>
      <c r="M3351" t="s"/>
      <c r="N3351" t="s">
        <v>351</v>
      </c>
      <c r="O3351" t="s">
        <v>78</v>
      </c>
      <c r="P3351" t="s">
        <v>932</v>
      </c>
      <c r="Q3351" t="s"/>
      <c r="R3351" t="s">
        <v>220</v>
      </c>
      <c r="S3351" t="s">
        <v>579</v>
      </c>
      <c r="T3351" t="s">
        <v>81</v>
      </c>
      <c r="U3351" t="s">
        <v>82</v>
      </c>
      <c r="V3351" t="s">
        <v>83</v>
      </c>
      <c r="W3351" t="s">
        <v>84</v>
      </c>
      <c r="X3351" t="s"/>
      <c r="Y3351" t="s">
        <v>85</v>
      </c>
      <c r="Z3351">
        <f>HYPERLINK("https://hotel-media.eclerx.com/savepage/tk_15468536742519944_sr_273.html","info")</f>
        <v/>
      </c>
      <c r="AA3351" t="n">
        <v>-2311876</v>
      </c>
      <c r="AB3351" t="s"/>
      <c r="AC3351" t="s"/>
      <c r="AD3351" t="s">
        <v>86</v>
      </c>
      <c r="AE3351" t="s"/>
      <c r="AF3351" t="s"/>
      <c r="AG3351" t="s"/>
      <c r="AH3351" t="s"/>
      <c r="AI3351" t="s"/>
      <c r="AJ3351" t="s"/>
      <c r="AK3351" t="s">
        <v>87</v>
      </c>
      <c r="AL3351" t="s"/>
      <c r="AM3351" t="s"/>
      <c r="AN3351" t="s">
        <v>87</v>
      </c>
      <c r="AO3351" t="s"/>
      <c r="AP3351" t="n">
        <v>20</v>
      </c>
      <c r="AQ3351" t="s">
        <v>88</v>
      </c>
      <c r="AR3351" t="s">
        <v>89</v>
      </c>
      <c r="AS3351" t="s"/>
      <c r="AT3351" t="s">
        <v>90</v>
      </c>
      <c r="AU3351" t="s"/>
      <c r="AV3351" t="s"/>
      <c r="AW3351" t="s"/>
      <c r="AX3351" t="s"/>
      <c r="AY3351" t="n">
        <v>2311876</v>
      </c>
      <c r="AZ3351" t="s">
        <v>934</v>
      </c>
      <c r="BA3351" t="s"/>
      <c r="BB3351" t="n">
        <v>28220</v>
      </c>
      <c r="BC3351" t="n">
        <v>53.55388861424</v>
      </c>
      <c r="BD3351" t="n">
        <v>53.55388861424</v>
      </c>
      <c r="BE3351" t="s"/>
      <c r="BF3351" t="s"/>
      <c r="BG3351" t="s"/>
      <c r="BH3351" t="s"/>
      <c r="BI3351" t="s"/>
      <c r="BJ3351" t="s"/>
      <c r="BK3351" t="s"/>
      <c r="BL3351" t="s"/>
      <c r="BM3351" t="s"/>
      <c r="BN3351" t="s"/>
      <c r="BO3351" t="s"/>
      <c r="BP3351" t="s"/>
      <c r="BQ3351" t="s"/>
      <c r="BR3351" t="s">
        <v>92</v>
      </c>
    </row>
    <row r="3352" spans="1:70">
      <c r="A3352" t="s">
        <v>70</v>
      </c>
      <c r="B3352" t="s">
        <v>71</v>
      </c>
      <c r="C3352" t="s">
        <v>72</v>
      </c>
      <c r="D3352" t="n">
        <v>2</v>
      </c>
      <c r="E3352" t="s">
        <v>932</v>
      </c>
      <c r="F3352" t="n">
        <v>-1</v>
      </c>
      <c r="G3352" t="s">
        <v>74</v>
      </c>
      <c r="H3352" t="s">
        <v>75</v>
      </c>
      <c r="I3352" t="s"/>
      <c r="J3352" t="s">
        <v>74</v>
      </c>
      <c r="K3352" t="n">
        <v>181</v>
      </c>
      <c r="L3352" t="s">
        <v>76</v>
      </c>
      <c r="M3352" t="s"/>
      <c r="N3352" t="s">
        <v>351</v>
      </c>
      <c r="O3352" t="s">
        <v>78</v>
      </c>
      <c r="P3352" t="s">
        <v>932</v>
      </c>
      <c r="Q3352" t="s"/>
      <c r="R3352" t="s">
        <v>220</v>
      </c>
      <c r="S3352" t="s">
        <v>809</v>
      </c>
      <c r="T3352" t="s">
        <v>81</v>
      </c>
      <c r="U3352" t="s">
        <v>82</v>
      </c>
      <c r="V3352" t="s">
        <v>83</v>
      </c>
      <c r="W3352" t="s">
        <v>84</v>
      </c>
      <c r="X3352" t="s"/>
      <c r="Y3352" t="s">
        <v>85</v>
      </c>
      <c r="Z3352">
        <f>HYPERLINK("https://hotel-media.eclerx.com/savepage/tk_15468536742519944_sr_273.html","info")</f>
        <v/>
      </c>
      <c r="AA3352" t="n">
        <v>-2311876</v>
      </c>
      <c r="AB3352" t="s"/>
      <c r="AC3352" t="s"/>
      <c r="AD3352" t="s">
        <v>86</v>
      </c>
      <c r="AE3352" t="s"/>
      <c r="AF3352" t="s"/>
      <c r="AG3352" t="s"/>
      <c r="AH3352" t="s"/>
      <c r="AI3352" t="s"/>
      <c r="AJ3352" t="s"/>
      <c r="AK3352" t="s">
        <v>87</v>
      </c>
      <c r="AL3352" t="s"/>
      <c r="AM3352" t="s"/>
      <c r="AN3352" t="s">
        <v>87</v>
      </c>
      <c r="AO3352" t="s"/>
      <c r="AP3352" t="n">
        <v>20</v>
      </c>
      <c r="AQ3352" t="s">
        <v>88</v>
      </c>
      <c r="AR3352" t="s">
        <v>114</v>
      </c>
      <c r="AS3352" t="s"/>
      <c r="AT3352" t="s">
        <v>90</v>
      </c>
      <c r="AU3352" t="s"/>
      <c r="AV3352" t="s"/>
      <c r="AW3352" t="s"/>
      <c r="AX3352" t="s"/>
      <c r="AY3352" t="n">
        <v>2311876</v>
      </c>
      <c r="AZ3352" t="s">
        <v>934</v>
      </c>
      <c r="BA3352" t="s"/>
      <c r="BB3352" t="n">
        <v>28220</v>
      </c>
      <c r="BC3352" t="n">
        <v>53.55388861424</v>
      </c>
      <c r="BD3352" t="n">
        <v>53.55388861424</v>
      </c>
      <c r="BE3352" t="s"/>
      <c r="BF3352" t="s"/>
      <c r="BG3352" t="s"/>
      <c r="BH3352" t="s"/>
      <c r="BI3352" t="s"/>
      <c r="BJ3352" t="s"/>
      <c r="BK3352" t="s"/>
      <c r="BL3352" t="s"/>
      <c r="BM3352" t="s"/>
      <c r="BN3352" t="s"/>
      <c r="BO3352" t="s"/>
      <c r="BP3352" t="s"/>
      <c r="BQ3352" t="s"/>
      <c r="BR3352" t="s">
        <v>92</v>
      </c>
    </row>
    <row r="3353" spans="1:70">
      <c r="A3353" t="s">
        <v>70</v>
      </c>
      <c r="B3353" t="s">
        <v>71</v>
      </c>
      <c r="C3353" t="s">
        <v>72</v>
      </c>
      <c r="D3353" t="n">
        <v>2</v>
      </c>
      <c r="E3353" t="s">
        <v>932</v>
      </c>
      <c r="F3353" t="n">
        <v>-1</v>
      </c>
      <c r="G3353" t="s">
        <v>74</v>
      </c>
      <c r="H3353" t="s">
        <v>75</v>
      </c>
      <c r="I3353" t="s"/>
      <c r="J3353" t="s">
        <v>74</v>
      </c>
      <c r="K3353" t="n">
        <v>184</v>
      </c>
      <c r="L3353" t="s">
        <v>76</v>
      </c>
      <c r="M3353" t="s"/>
      <c r="N3353" t="s">
        <v>125</v>
      </c>
      <c r="O3353" t="s">
        <v>78</v>
      </c>
      <c r="P3353" t="s">
        <v>932</v>
      </c>
      <c r="Q3353" t="s"/>
      <c r="R3353" t="s">
        <v>220</v>
      </c>
      <c r="S3353" t="s">
        <v>163</v>
      </c>
      <c r="T3353" t="s">
        <v>81</v>
      </c>
      <c r="U3353" t="s">
        <v>82</v>
      </c>
      <c r="V3353" t="s">
        <v>83</v>
      </c>
      <c r="W3353" t="s">
        <v>84</v>
      </c>
      <c r="X3353" t="s"/>
      <c r="Y3353" t="s">
        <v>85</v>
      </c>
      <c r="Z3353">
        <f>HYPERLINK("https://hotel-media.eclerx.com/savepage/tk_15468536742519944_sr_273.html","info")</f>
        <v/>
      </c>
      <c r="AA3353" t="n">
        <v>-2311876</v>
      </c>
      <c r="AB3353" t="s"/>
      <c r="AC3353" t="s"/>
      <c r="AD3353" t="s">
        <v>86</v>
      </c>
      <c r="AE3353" t="s"/>
      <c r="AF3353" t="s"/>
      <c r="AG3353" t="s"/>
      <c r="AH3353" t="s"/>
      <c r="AI3353" t="s"/>
      <c r="AJ3353" t="s"/>
      <c r="AK3353" t="s">
        <v>87</v>
      </c>
      <c r="AL3353" t="s"/>
      <c r="AM3353" t="s"/>
      <c r="AN3353" t="s">
        <v>87</v>
      </c>
      <c r="AO3353" t="s"/>
      <c r="AP3353" t="n">
        <v>20</v>
      </c>
      <c r="AQ3353" t="s">
        <v>88</v>
      </c>
      <c r="AR3353" t="s">
        <v>127</v>
      </c>
      <c r="AS3353" t="s"/>
      <c r="AT3353" t="s">
        <v>90</v>
      </c>
      <c r="AU3353" t="s"/>
      <c r="AV3353" t="s"/>
      <c r="AW3353" t="s"/>
      <c r="AX3353" t="s"/>
      <c r="AY3353" t="n">
        <v>2311876</v>
      </c>
      <c r="AZ3353" t="s">
        <v>934</v>
      </c>
      <c r="BA3353" t="s"/>
      <c r="BB3353" t="n">
        <v>28220</v>
      </c>
      <c r="BC3353" t="n">
        <v>53.55388861424</v>
      </c>
      <c r="BD3353" t="n">
        <v>53.55388861424</v>
      </c>
      <c r="BE3353" t="s"/>
      <c r="BF3353" t="s"/>
      <c r="BG3353" t="s"/>
      <c r="BH3353" t="s"/>
      <c r="BI3353" t="s"/>
      <c r="BJ3353" t="s"/>
      <c r="BK3353" t="s"/>
      <c r="BL3353" t="s"/>
      <c r="BM3353" t="s"/>
      <c r="BN3353" t="s"/>
      <c r="BO3353" t="s"/>
      <c r="BP3353" t="s"/>
      <c r="BQ3353" t="s"/>
      <c r="BR3353" t="s">
        <v>92</v>
      </c>
    </row>
    <row r="3354" spans="1:70">
      <c r="A3354" t="s">
        <v>70</v>
      </c>
      <c r="B3354" t="s">
        <v>71</v>
      </c>
      <c r="C3354" t="s">
        <v>72</v>
      </c>
      <c r="D3354" t="n">
        <v>2</v>
      </c>
      <c r="E3354" t="s">
        <v>932</v>
      </c>
      <c r="F3354" t="n">
        <v>-1</v>
      </c>
      <c r="G3354" t="s">
        <v>74</v>
      </c>
      <c r="H3354" t="s">
        <v>75</v>
      </c>
      <c r="I3354" t="s"/>
      <c r="J3354" t="s">
        <v>74</v>
      </c>
      <c r="K3354" t="n">
        <v>184</v>
      </c>
      <c r="L3354" t="s">
        <v>76</v>
      </c>
      <c r="M3354" t="s"/>
      <c r="N3354" t="s">
        <v>329</v>
      </c>
      <c r="O3354" t="s">
        <v>78</v>
      </c>
      <c r="P3354" t="s">
        <v>932</v>
      </c>
      <c r="Q3354" t="s"/>
      <c r="R3354" t="s">
        <v>220</v>
      </c>
      <c r="S3354" t="s">
        <v>163</v>
      </c>
      <c r="T3354" t="s">
        <v>81</v>
      </c>
      <c r="U3354" t="s">
        <v>82</v>
      </c>
      <c r="V3354" t="s">
        <v>83</v>
      </c>
      <c r="W3354" t="s">
        <v>84</v>
      </c>
      <c r="X3354" t="s"/>
      <c r="Y3354" t="s">
        <v>85</v>
      </c>
      <c r="Z3354">
        <f>HYPERLINK("https://hotel-media.eclerx.com/savepage/tk_15468536742519944_sr_273.html","info")</f>
        <v/>
      </c>
      <c r="AA3354" t="n">
        <v>-2311876</v>
      </c>
      <c r="AB3354" t="s"/>
      <c r="AC3354" t="s"/>
      <c r="AD3354" t="s">
        <v>86</v>
      </c>
      <c r="AE3354" t="s"/>
      <c r="AF3354" t="s"/>
      <c r="AG3354" t="s"/>
      <c r="AH3354" t="s"/>
      <c r="AI3354" t="s"/>
      <c r="AJ3354" t="s"/>
      <c r="AK3354" t="s">
        <v>87</v>
      </c>
      <c r="AL3354" t="s"/>
      <c r="AM3354" t="s"/>
      <c r="AN3354" t="s">
        <v>87</v>
      </c>
      <c r="AO3354" t="s"/>
      <c r="AP3354" t="n">
        <v>20</v>
      </c>
      <c r="AQ3354" t="s">
        <v>88</v>
      </c>
      <c r="AR3354" t="s">
        <v>133</v>
      </c>
      <c r="AS3354" t="s"/>
      <c r="AT3354" t="s">
        <v>90</v>
      </c>
      <c r="AU3354" t="s"/>
      <c r="AV3354" t="s"/>
      <c r="AW3354" t="s"/>
      <c r="AX3354" t="s"/>
      <c r="AY3354" t="n">
        <v>2311876</v>
      </c>
      <c r="AZ3354" t="s">
        <v>934</v>
      </c>
      <c r="BA3354" t="s"/>
      <c r="BB3354" t="n">
        <v>28220</v>
      </c>
      <c r="BC3354" t="n">
        <v>53.55388861424</v>
      </c>
      <c r="BD3354" t="n">
        <v>53.55388861424</v>
      </c>
      <c r="BE3354" t="s"/>
      <c r="BF3354" t="s"/>
      <c r="BG3354" t="s"/>
      <c r="BH3354" t="s"/>
      <c r="BI3354" t="s"/>
      <c r="BJ3354" t="s"/>
      <c r="BK3354" t="s"/>
      <c r="BL3354" t="s"/>
      <c r="BM3354" t="s"/>
      <c r="BN3354" t="s"/>
      <c r="BO3354" t="s"/>
      <c r="BP3354" t="s"/>
      <c r="BQ3354" t="s"/>
      <c r="BR3354" t="s">
        <v>92</v>
      </c>
    </row>
    <row r="3355" spans="1:70">
      <c r="A3355" t="s">
        <v>70</v>
      </c>
      <c r="B3355" t="s">
        <v>71</v>
      </c>
      <c r="C3355" t="s">
        <v>72</v>
      </c>
      <c r="D3355" t="n">
        <v>2</v>
      </c>
      <c r="E3355" t="s">
        <v>932</v>
      </c>
      <c r="F3355" t="n">
        <v>-1</v>
      </c>
      <c r="G3355" t="s">
        <v>74</v>
      </c>
      <c r="H3355" t="s">
        <v>75</v>
      </c>
      <c r="I3355" t="s"/>
      <c r="J3355" t="s">
        <v>74</v>
      </c>
      <c r="K3355" t="n">
        <v>185</v>
      </c>
      <c r="L3355" t="s">
        <v>76</v>
      </c>
      <c r="M3355" t="s"/>
      <c r="N3355" t="s">
        <v>128</v>
      </c>
      <c r="O3355" t="s">
        <v>78</v>
      </c>
      <c r="P3355" t="s">
        <v>932</v>
      </c>
      <c r="Q3355" t="s"/>
      <c r="R3355" t="s">
        <v>220</v>
      </c>
      <c r="S3355" t="s">
        <v>707</v>
      </c>
      <c r="T3355" t="s">
        <v>81</v>
      </c>
      <c r="U3355" t="s">
        <v>82</v>
      </c>
      <c r="V3355" t="s">
        <v>83</v>
      </c>
      <c r="W3355" t="s">
        <v>84</v>
      </c>
      <c r="X3355" t="s"/>
      <c r="Y3355" t="s">
        <v>85</v>
      </c>
      <c r="Z3355">
        <f>HYPERLINK("https://hotel-media.eclerx.com/savepage/tk_15468536742519944_sr_273.html","info")</f>
        <v/>
      </c>
      <c r="AA3355" t="n">
        <v>-2311876</v>
      </c>
      <c r="AB3355" t="s"/>
      <c r="AC3355" t="s"/>
      <c r="AD3355" t="s">
        <v>86</v>
      </c>
      <c r="AE3355" t="s"/>
      <c r="AF3355" t="s"/>
      <c r="AG3355" t="s"/>
      <c r="AH3355" t="s"/>
      <c r="AI3355" t="s"/>
      <c r="AJ3355" t="s"/>
      <c r="AK3355" t="s">
        <v>87</v>
      </c>
      <c r="AL3355" t="s"/>
      <c r="AM3355" t="s"/>
      <c r="AN3355" t="s">
        <v>87</v>
      </c>
      <c r="AO3355" t="s"/>
      <c r="AP3355" t="n">
        <v>20</v>
      </c>
      <c r="AQ3355" t="s">
        <v>88</v>
      </c>
      <c r="AR3355" t="s">
        <v>124</v>
      </c>
      <c r="AS3355" t="s"/>
      <c r="AT3355" t="s">
        <v>90</v>
      </c>
      <c r="AU3355" t="s"/>
      <c r="AV3355" t="s"/>
      <c r="AW3355" t="s"/>
      <c r="AX3355" t="s"/>
      <c r="AY3355" t="n">
        <v>2311876</v>
      </c>
      <c r="AZ3355" t="s">
        <v>934</v>
      </c>
      <c r="BA3355" t="s"/>
      <c r="BB3355" t="n">
        <v>28220</v>
      </c>
      <c r="BC3355" t="n">
        <v>53.55388861424</v>
      </c>
      <c r="BD3355" t="n">
        <v>53.55388861424</v>
      </c>
      <c r="BE3355" t="s"/>
      <c r="BF3355" t="s"/>
      <c r="BG3355" t="s"/>
      <c r="BH3355" t="s"/>
      <c r="BI3355" t="s"/>
      <c r="BJ3355" t="s"/>
      <c r="BK3355" t="s"/>
      <c r="BL3355" t="s"/>
      <c r="BM3355" t="s"/>
      <c r="BN3355" t="s"/>
      <c r="BO3355" t="s"/>
      <c r="BP3355" t="s"/>
      <c r="BQ3355" t="s"/>
      <c r="BR3355" t="s">
        <v>92</v>
      </c>
    </row>
    <row r="3356" spans="1:70">
      <c r="A3356" t="s">
        <v>70</v>
      </c>
      <c r="B3356" t="s">
        <v>71</v>
      </c>
      <c r="C3356" t="s">
        <v>72</v>
      </c>
      <c r="D3356" t="n">
        <v>2</v>
      </c>
      <c r="E3356" t="s">
        <v>932</v>
      </c>
      <c r="F3356" t="n">
        <v>-1</v>
      </c>
      <c r="G3356" t="s">
        <v>74</v>
      </c>
      <c r="H3356" t="s">
        <v>75</v>
      </c>
      <c r="I3356" t="s"/>
      <c r="J3356" t="s">
        <v>74</v>
      </c>
      <c r="K3356" t="n">
        <v>185</v>
      </c>
      <c r="L3356" t="s">
        <v>76</v>
      </c>
      <c r="M3356" t="s"/>
      <c r="N3356" t="s">
        <v>128</v>
      </c>
      <c r="O3356" t="s">
        <v>78</v>
      </c>
      <c r="P3356" t="s">
        <v>932</v>
      </c>
      <c r="Q3356" t="s"/>
      <c r="R3356" t="s">
        <v>220</v>
      </c>
      <c r="S3356" t="s">
        <v>707</v>
      </c>
      <c r="T3356" t="s">
        <v>81</v>
      </c>
      <c r="U3356" t="s">
        <v>82</v>
      </c>
      <c r="V3356" t="s">
        <v>83</v>
      </c>
      <c r="W3356" t="s">
        <v>84</v>
      </c>
      <c r="X3356" t="s"/>
      <c r="Y3356" t="s">
        <v>85</v>
      </c>
      <c r="Z3356">
        <f>HYPERLINK("https://hotel-media.eclerx.com/savepage/tk_15468536742519944_sr_273.html","info")</f>
        <v/>
      </c>
      <c r="AA3356" t="n">
        <v>-2311876</v>
      </c>
      <c r="AB3356" t="s"/>
      <c r="AC3356" t="s"/>
      <c r="AD3356" t="s">
        <v>86</v>
      </c>
      <c r="AE3356" t="s"/>
      <c r="AF3356" t="s"/>
      <c r="AG3356" t="s"/>
      <c r="AH3356" t="s"/>
      <c r="AI3356" t="s"/>
      <c r="AJ3356" t="s"/>
      <c r="AK3356" t="s">
        <v>87</v>
      </c>
      <c r="AL3356" t="s"/>
      <c r="AM3356" t="s"/>
      <c r="AN3356" t="s">
        <v>87</v>
      </c>
      <c r="AO3356" t="s"/>
      <c r="AP3356" t="n">
        <v>20</v>
      </c>
      <c r="AQ3356" t="s">
        <v>88</v>
      </c>
      <c r="AR3356" t="s">
        <v>119</v>
      </c>
      <c r="AS3356" t="s"/>
      <c r="AT3356" t="s">
        <v>90</v>
      </c>
      <c r="AU3356" t="s"/>
      <c r="AV3356" t="s"/>
      <c r="AW3356" t="s"/>
      <c r="AX3356" t="s"/>
      <c r="AY3356" t="n">
        <v>2311876</v>
      </c>
      <c r="AZ3356" t="s">
        <v>934</v>
      </c>
      <c r="BA3356" t="s"/>
      <c r="BB3356" t="n">
        <v>28220</v>
      </c>
      <c r="BC3356" t="n">
        <v>53.55388861424</v>
      </c>
      <c r="BD3356" t="n">
        <v>53.55388861424</v>
      </c>
      <c r="BE3356" t="s"/>
      <c r="BF3356" t="s"/>
      <c r="BG3356" t="s"/>
      <c r="BH3356" t="s"/>
      <c r="BI3356" t="s"/>
      <c r="BJ3356" t="s"/>
      <c r="BK3356" t="s"/>
      <c r="BL3356" t="s"/>
      <c r="BM3356" t="s"/>
      <c r="BN3356" t="s"/>
      <c r="BO3356" t="s"/>
      <c r="BP3356" t="s"/>
      <c r="BQ3356" t="s"/>
      <c r="BR3356" t="s">
        <v>92</v>
      </c>
    </row>
    <row r="3357" spans="1:70">
      <c r="A3357" t="s">
        <v>70</v>
      </c>
      <c r="B3357" t="s">
        <v>71</v>
      </c>
      <c r="C3357" t="s">
        <v>72</v>
      </c>
      <c r="D3357" t="n">
        <v>2</v>
      </c>
      <c r="E3357" t="s">
        <v>932</v>
      </c>
      <c r="F3357" t="n">
        <v>-1</v>
      </c>
      <c r="G3357" t="s">
        <v>74</v>
      </c>
      <c r="H3357" t="s">
        <v>75</v>
      </c>
      <c r="I3357" t="s"/>
      <c r="J3357" t="s">
        <v>74</v>
      </c>
      <c r="K3357" t="n">
        <v>185</v>
      </c>
      <c r="L3357" t="s">
        <v>76</v>
      </c>
      <c r="M3357" t="s"/>
      <c r="N3357" t="s">
        <v>128</v>
      </c>
      <c r="O3357" t="s">
        <v>78</v>
      </c>
      <c r="P3357" t="s">
        <v>932</v>
      </c>
      <c r="Q3357" t="s"/>
      <c r="R3357" t="s">
        <v>220</v>
      </c>
      <c r="S3357" t="s">
        <v>707</v>
      </c>
      <c r="T3357" t="s">
        <v>81</v>
      </c>
      <c r="U3357" t="s">
        <v>82</v>
      </c>
      <c r="V3357" t="s">
        <v>83</v>
      </c>
      <c r="W3357" t="s">
        <v>84</v>
      </c>
      <c r="X3357" t="s"/>
      <c r="Y3357" t="s">
        <v>85</v>
      </c>
      <c r="Z3357">
        <f>HYPERLINK("https://hotel-media.eclerx.com/savepage/tk_15468536742519944_sr_273.html","info")</f>
        <v/>
      </c>
      <c r="AA3357" t="n">
        <v>-2311876</v>
      </c>
      <c r="AB3357" t="s"/>
      <c r="AC3357" t="s"/>
      <c r="AD3357" t="s">
        <v>86</v>
      </c>
      <c r="AE3357" t="s"/>
      <c r="AF3357" t="s"/>
      <c r="AG3357" t="s"/>
      <c r="AH3357" t="s"/>
      <c r="AI3357" t="s"/>
      <c r="AJ3357" t="s"/>
      <c r="AK3357" t="s">
        <v>87</v>
      </c>
      <c r="AL3357" t="s"/>
      <c r="AM3357" t="s"/>
      <c r="AN3357" t="s">
        <v>87</v>
      </c>
      <c r="AO3357" t="s"/>
      <c r="AP3357" t="n">
        <v>20</v>
      </c>
      <c r="AQ3357" t="s">
        <v>88</v>
      </c>
      <c r="AR3357" t="s">
        <v>599</v>
      </c>
      <c r="AS3357" t="s"/>
      <c r="AT3357" t="s">
        <v>90</v>
      </c>
      <c r="AU3357" t="s"/>
      <c r="AV3357" t="s"/>
      <c r="AW3357" t="s"/>
      <c r="AX3357" t="s"/>
      <c r="AY3357" t="n">
        <v>2311876</v>
      </c>
      <c r="AZ3357" t="s">
        <v>934</v>
      </c>
      <c r="BA3357" t="s"/>
      <c r="BB3357" t="n">
        <v>28220</v>
      </c>
      <c r="BC3357" t="n">
        <v>53.55388861424</v>
      </c>
      <c r="BD3357" t="n">
        <v>53.55388861424</v>
      </c>
      <c r="BE3357" t="s"/>
      <c r="BF3357" t="s"/>
      <c r="BG3357" t="s"/>
      <c r="BH3357" t="s"/>
      <c r="BI3357" t="s"/>
      <c r="BJ3357" t="s"/>
      <c r="BK3357" t="s"/>
      <c r="BL3357" t="s"/>
      <c r="BM3357" t="s"/>
      <c r="BN3357" t="s"/>
      <c r="BO3357" t="s"/>
      <c r="BP3357" t="s"/>
      <c r="BQ3357" t="s"/>
      <c r="BR3357" t="s">
        <v>92</v>
      </c>
    </row>
    <row r="3358" spans="1:70">
      <c r="A3358" t="s">
        <v>70</v>
      </c>
      <c r="B3358" t="s">
        <v>71</v>
      </c>
      <c r="C3358" t="s">
        <v>72</v>
      </c>
      <c r="D3358" t="n">
        <v>2</v>
      </c>
      <c r="E3358" t="s">
        <v>932</v>
      </c>
      <c r="F3358" t="n">
        <v>-1</v>
      </c>
      <c r="G3358" t="s">
        <v>74</v>
      </c>
      <c r="H3358" t="s">
        <v>75</v>
      </c>
      <c r="I3358" t="s"/>
      <c r="J3358" t="s">
        <v>74</v>
      </c>
      <c r="K3358" t="n">
        <v>186</v>
      </c>
      <c r="L3358" t="s">
        <v>76</v>
      </c>
      <c r="M3358" t="s"/>
      <c r="N3358" t="s">
        <v>942</v>
      </c>
      <c r="O3358" t="s">
        <v>78</v>
      </c>
      <c r="P3358" t="s">
        <v>932</v>
      </c>
      <c r="Q3358" t="s"/>
      <c r="R3358" t="s">
        <v>220</v>
      </c>
      <c r="S3358" t="s">
        <v>943</v>
      </c>
      <c r="T3358" t="s">
        <v>81</v>
      </c>
      <c r="U3358" t="s">
        <v>82</v>
      </c>
      <c r="V3358" t="s">
        <v>83</v>
      </c>
      <c r="W3358" t="s">
        <v>84</v>
      </c>
      <c r="X3358" t="s"/>
      <c r="Y3358" t="s">
        <v>85</v>
      </c>
      <c r="Z3358">
        <f>HYPERLINK("https://hotel-media.eclerx.com/savepage/tk_15468536742519944_sr_273.html","info")</f>
        <v/>
      </c>
      <c r="AA3358" t="n">
        <v>-2311876</v>
      </c>
      <c r="AB3358" t="s"/>
      <c r="AC3358" t="s"/>
      <c r="AD3358" t="s">
        <v>86</v>
      </c>
      <c r="AE3358" t="s"/>
      <c r="AF3358" t="s"/>
      <c r="AG3358" t="s"/>
      <c r="AH3358" t="s"/>
      <c r="AI3358" t="s"/>
      <c r="AJ3358" t="s"/>
      <c r="AK3358" t="s">
        <v>87</v>
      </c>
      <c r="AL3358" t="s"/>
      <c r="AM3358" t="s"/>
      <c r="AN3358" t="s">
        <v>87</v>
      </c>
      <c r="AO3358" t="s"/>
      <c r="AP3358" t="n">
        <v>20</v>
      </c>
      <c r="AQ3358" t="s">
        <v>88</v>
      </c>
      <c r="AR3358" t="s">
        <v>89</v>
      </c>
      <c r="AS3358" t="s"/>
      <c r="AT3358" t="s">
        <v>90</v>
      </c>
      <c r="AU3358" t="s"/>
      <c r="AV3358" t="s"/>
      <c r="AW3358" t="s"/>
      <c r="AX3358" t="s"/>
      <c r="AY3358" t="n">
        <v>2311876</v>
      </c>
      <c r="AZ3358" t="s">
        <v>934</v>
      </c>
      <c r="BA3358" t="s"/>
      <c r="BB3358" t="n">
        <v>28220</v>
      </c>
      <c r="BC3358" t="n">
        <v>53.55388861424</v>
      </c>
      <c r="BD3358" t="n">
        <v>53.55388861424</v>
      </c>
      <c r="BE3358" t="s"/>
      <c r="BF3358" t="s"/>
      <c r="BG3358" t="s"/>
      <c r="BH3358" t="s"/>
      <c r="BI3358" t="s"/>
      <c r="BJ3358" t="s"/>
      <c r="BK3358" t="s"/>
      <c r="BL3358" t="s"/>
      <c r="BM3358" t="s"/>
      <c r="BN3358" t="s"/>
      <c r="BO3358" t="s"/>
      <c r="BP3358" t="s"/>
      <c r="BQ3358" t="s"/>
      <c r="BR3358" t="s">
        <v>92</v>
      </c>
    </row>
    <row r="3359" spans="1:70">
      <c r="A3359" t="s">
        <v>70</v>
      </c>
      <c r="B3359" t="s">
        <v>71</v>
      </c>
      <c r="C3359" t="s">
        <v>72</v>
      </c>
      <c r="D3359" t="n">
        <v>2</v>
      </c>
      <c r="E3359" t="s">
        <v>932</v>
      </c>
      <c r="F3359" t="n">
        <v>-1</v>
      </c>
      <c r="G3359" t="s">
        <v>74</v>
      </c>
      <c r="H3359" t="s">
        <v>75</v>
      </c>
      <c r="I3359" t="s"/>
      <c r="J3359" t="s">
        <v>74</v>
      </c>
      <c r="K3359" t="n">
        <v>187</v>
      </c>
      <c r="L3359" t="s">
        <v>76</v>
      </c>
      <c r="M3359" t="s"/>
      <c r="N3359" t="s">
        <v>128</v>
      </c>
      <c r="O3359" t="s">
        <v>78</v>
      </c>
      <c r="P3359" t="s">
        <v>932</v>
      </c>
      <c r="Q3359" t="s"/>
      <c r="R3359" t="s">
        <v>220</v>
      </c>
      <c r="S3359" t="s">
        <v>944</v>
      </c>
      <c r="T3359" t="s">
        <v>81</v>
      </c>
      <c r="U3359" t="s">
        <v>82</v>
      </c>
      <c r="V3359" t="s">
        <v>83</v>
      </c>
      <c r="W3359" t="s">
        <v>84</v>
      </c>
      <c r="X3359" t="s"/>
      <c r="Y3359" t="s">
        <v>85</v>
      </c>
      <c r="Z3359">
        <f>HYPERLINK("https://hotel-media.eclerx.com/savepage/tk_15468536742519944_sr_273.html","info")</f>
        <v/>
      </c>
      <c r="AA3359" t="n">
        <v>-2311876</v>
      </c>
      <c r="AB3359" t="s"/>
      <c r="AC3359" t="s"/>
      <c r="AD3359" t="s">
        <v>86</v>
      </c>
      <c r="AE3359" t="s"/>
      <c r="AF3359" t="s"/>
      <c r="AG3359" t="s"/>
      <c r="AH3359" t="s"/>
      <c r="AI3359" t="s"/>
      <c r="AJ3359" t="s"/>
      <c r="AK3359" t="s">
        <v>87</v>
      </c>
      <c r="AL3359" t="s"/>
      <c r="AM3359" t="s"/>
      <c r="AN3359" t="s">
        <v>87</v>
      </c>
      <c r="AO3359" t="s"/>
      <c r="AP3359" t="n">
        <v>20</v>
      </c>
      <c r="AQ3359" t="s">
        <v>88</v>
      </c>
      <c r="AR3359" t="s">
        <v>148</v>
      </c>
      <c r="AS3359" t="s"/>
      <c r="AT3359" t="s">
        <v>90</v>
      </c>
      <c r="AU3359" t="s"/>
      <c r="AV3359" t="s"/>
      <c r="AW3359" t="s"/>
      <c r="AX3359" t="s"/>
      <c r="AY3359" t="n">
        <v>2311876</v>
      </c>
      <c r="AZ3359" t="s">
        <v>934</v>
      </c>
      <c r="BA3359" t="s"/>
      <c r="BB3359" t="n">
        <v>28220</v>
      </c>
      <c r="BC3359" t="n">
        <v>53.55388861424</v>
      </c>
      <c r="BD3359" t="n">
        <v>53.55388861424</v>
      </c>
      <c r="BE3359" t="s"/>
      <c r="BF3359" t="s"/>
      <c r="BG3359" t="s"/>
      <c r="BH3359" t="s"/>
      <c r="BI3359" t="s"/>
      <c r="BJ3359" t="s"/>
      <c r="BK3359" t="s"/>
      <c r="BL3359" t="s"/>
      <c r="BM3359" t="s"/>
      <c r="BN3359" t="s"/>
      <c r="BO3359" t="s"/>
      <c r="BP3359" t="s"/>
      <c r="BQ3359" t="s"/>
      <c r="BR3359" t="s">
        <v>92</v>
      </c>
    </row>
    <row r="3360" spans="1:70">
      <c r="A3360" t="s">
        <v>70</v>
      </c>
      <c r="B3360" t="s">
        <v>71</v>
      </c>
      <c r="C3360" t="s">
        <v>72</v>
      </c>
      <c r="D3360" t="n">
        <v>2</v>
      </c>
      <c r="E3360" t="s">
        <v>932</v>
      </c>
      <c r="F3360" t="n">
        <v>-1</v>
      </c>
      <c r="G3360" t="s">
        <v>74</v>
      </c>
      <c r="H3360" t="s">
        <v>75</v>
      </c>
      <c r="I3360" t="s"/>
      <c r="J3360" t="s">
        <v>74</v>
      </c>
      <c r="K3360" t="n">
        <v>187</v>
      </c>
      <c r="L3360" t="s">
        <v>76</v>
      </c>
      <c r="M3360" t="s"/>
      <c r="N3360" t="s">
        <v>128</v>
      </c>
      <c r="O3360" t="s">
        <v>78</v>
      </c>
      <c r="P3360" t="s">
        <v>932</v>
      </c>
      <c r="Q3360" t="s"/>
      <c r="R3360" t="s">
        <v>220</v>
      </c>
      <c r="S3360" t="s">
        <v>944</v>
      </c>
      <c r="T3360" t="s">
        <v>81</v>
      </c>
      <c r="U3360" t="s">
        <v>82</v>
      </c>
      <c r="V3360" t="s">
        <v>83</v>
      </c>
      <c r="W3360" t="s">
        <v>84</v>
      </c>
      <c r="X3360" t="s"/>
      <c r="Y3360" t="s">
        <v>85</v>
      </c>
      <c r="Z3360">
        <f>HYPERLINK("https://hotel-media.eclerx.com/savepage/tk_15468536742519944_sr_273.html","info")</f>
        <v/>
      </c>
      <c r="AA3360" t="n">
        <v>-2311876</v>
      </c>
      <c r="AB3360" t="s"/>
      <c r="AC3360" t="s"/>
      <c r="AD3360" t="s">
        <v>86</v>
      </c>
      <c r="AE3360" t="s"/>
      <c r="AF3360" t="s"/>
      <c r="AG3360" t="s"/>
      <c r="AH3360" t="s"/>
      <c r="AI3360" t="s"/>
      <c r="AJ3360" t="s"/>
      <c r="AK3360" t="s">
        <v>87</v>
      </c>
      <c r="AL3360" t="s"/>
      <c r="AM3360" t="s"/>
      <c r="AN3360" t="s">
        <v>87</v>
      </c>
      <c r="AO3360" t="s"/>
      <c r="AP3360" t="n">
        <v>20</v>
      </c>
      <c r="AQ3360" t="s">
        <v>88</v>
      </c>
      <c r="AR3360" t="s">
        <v>121</v>
      </c>
      <c r="AS3360" t="s"/>
      <c r="AT3360" t="s">
        <v>90</v>
      </c>
      <c r="AU3360" t="s"/>
      <c r="AV3360" t="s"/>
      <c r="AW3360" t="s"/>
      <c r="AX3360" t="s"/>
      <c r="AY3360" t="n">
        <v>2311876</v>
      </c>
      <c r="AZ3360" t="s">
        <v>934</v>
      </c>
      <c r="BA3360" t="s"/>
      <c r="BB3360" t="n">
        <v>28220</v>
      </c>
      <c r="BC3360" t="n">
        <v>53.55388861424</v>
      </c>
      <c r="BD3360" t="n">
        <v>53.55388861424</v>
      </c>
      <c r="BE3360" t="s"/>
      <c r="BF3360" t="s"/>
      <c r="BG3360" t="s"/>
      <c r="BH3360" t="s"/>
      <c r="BI3360" t="s"/>
      <c r="BJ3360" t="s"/>
      <c r="BK3360" t="s"/>
      <c r="BL3360" t="s"/>
      <c r="BM3360" t="s"/>
      <c r="BN3360" t="s"/>
      <c r="BO3360" t="s"/>
      <c r="BP3360" t="s"/>
      <c r="BQ3360" t="s"/>
      <c r="BR3360" t="s">
        <v>92</v>
      </c>
    </row>
    <row r="3361" spans="1:70">
      <c r="A3361" t="s">
        <v>70</v>
      </c>
      <c r="B3361" t="s">
        <v>71</v>
      </c>
      <c r="C3361" t="s">
        <v>72</v>
      </c>
      <c r="D3361" t="n">
        <v>2</v>
      </c>
      <c r="E3361" t="s">
        <v>932</v>
      </c>
      <c r="F3361" t="n">
        <v>-1</v>
      </c>
      <c r="G3361" t="s">
        <v>74</v>
      </c>
      <c r="H3361" t="s">
        <v>75</v>
      </c>
      <c r="I3361" t="s"/>
      <c r="J3361" t="s">
        <v>74</v>
      </c>
      <c r="K3361" t="n">
        <v>188</v>
      </c>
      <c r="L3361" t="s">
        <v>76</v>
      </c>
      <c r="M3361" t="s"/>
      <c r="N3361" t="s">
        <v>945</v>
      </c>
      <c r="O3361" t="s">
        <v>78</v>
      </c>
      <c r="P3361" t="s">
        <v>932</v>
      </c>
      <c r="Q3361" t="s"/>
      <c r="R3361" t="s">
        <v>220</v>
      </c>
      <c r="S3361" t="s">
        <v>402</v>
      </c>
      <c r="T3361" t="s">
        <v>81</v>
      </c>
      <c r="U3361" t="s">
        <v>82</v>
      </c>
      <c r="V3361" t="s">
        <v>83</v>
      </c>
      <c r="W3361" t="s">
        <v>84</v>
      </c>
      <c r="X3361" t="s"/>
      <c r="Y3361" t="s">
        <v>85</v>
      </c>
      <c r="Z3361">
        <f>HYPERLINK("https://hotel-media.eclerx.com/savepage/tk_15468536742519944_sr_273.html","info")</f>
        <v/>
      </c>
      <c r="AA3361" t="n">
        <v>-2311876</v>
      </c>
      <c r="AB3361" t="s"/>
      <c r="AC3361" t="s"/>
      <c r="AD3361" t="s">
        <v>86</v>
      </c>
      <c r="AE3361" t="s"/>
      <c r="AF3361" t="s"/>
      <c r="AG3361" t="s"/>
      <c r="AH3361" t="s"/>
      <c r="AI3361" t="s"/>
      <c r="AJ3361" t="s"/>
      <c r="AK3361" t="s">
        <v>87</v>
      </c>
      <c r="AL3361" t="s"/>
      <c r="AM3361" t="s"/>
      <c r="AN3361" t="s">
        <v>87</v>
      </c>
      <c r="AO3361" t="s"/>
      <c r="AP3361" t="n">
        <v>20</v>
      </c>
      <c r="AQ3361" t="s">
        <v>88</v>
      </c>
      <c r="AR3361" t="s">
        <v>133</v>
      </c>
      <c r="AS3361" t="s"/>
      <c r="AT3361" t="s">
        <v>90</v>
      </c>
      <c r="AU3361" t="s"/>
      <c r="AV3361" t="s"/>
      <c r="AW3361" t="s"/>
      <c r="AX3361" t="s"/>
      <c r="AY3361" t="n">
        <v>2311876</v>
      </c>
      <c r="AZ3361" t="s">
        <v>934</v>
      </c>
      <c r="BA3361" t="s"/>
      <c r="BB3361" t="n">
        <v>28220</v>
      </c>
      <c r="BC3361" t="n">
        <v>53.55388861424</v>
      </c>
      <c r="BD3361" t="n">
        <v>53.55388861424</v>
      </c>
      <c r="BE3361" t="s"/>
      <c r="BF3361" t="s"/>
      <c r="BG3361" t="s"/>
      <c r="BH3361" t="s"/>
      <c r="BI3361" t="s"/>
      <c r="BJ3361" t="s"/>
      <c r="BK3361" t="s"/>
      <c r="BL3361" t="s"/>
      <c r="BM3361" t="s"/>
      <c r="BN3361" t="s"/>
      <c r="BO3361" t="s"/>
      <c r="BP3361" t="s"/>
      <c r="BQ3361" t="s"/>
      <c r="BR3361" t="s">
        <v>92</v>
      </c>
    </row>
    <row r="3362" spans="1:70">
      <c r="A3362" t="s">
        <v>70</v>
      </c>
      <c r="B3362" t="s">
        <v>71</v>
      </c>
      <c r="C3362" t="s">
        <v>72</v>
      </c>
      <c r="D3362" t="n">
        <v>2</v>
      </c>
      <c r="E3362" t="s">
        <v>932</v>
      </c>
      <c r="F3362" t="n">
        <v>-1</v>
      </c>
      <c r="G3362" t="s">
        <v>74</v>
      </c>
      <c r="H3362" t="s">
        <v>75</v>
      </c>
      <c r="I3362" t="s"/>
      <c r="J3362" t="s">
        <v>74</v>
      </c>
      <c r="K3362" t="n">
        <v>190</v>
      </c>
      <c r="L3362" t="s">
        <v>76</v>
      </c>
      <c r="M3362" t="s"/>
      <c r="N3362" t="s">
        <v>946</v>
      </c>
      <c r="O3362" t="s">
        <v>78</v>
      </c>
      <c r="P3362" t="s">
        <v>932</v>
      </c>
      <c r="Q3362" t="s"/>
      <c r="R3362" t="s">
        <v>220</v>
      </c>
      <c r="S3362" t="s">
        <v>947</v>
      </c>
      <c r="T3362" t="s">
        <v>81</v>
      </c>
      <c r="U3362" t="s">
        <v>82</v>
      </c>
      <c r="V3362" t="s">
        <v>83</v>
      </c>
      <c r="W3362" t="s">
        <v>84</v>
      </c>
      <c r="X3362" t="s"/>
      <c r="Y3362" t="s">
        <v>85</v>
      </c>
      <c r="Z3362">
        <f>HYPERLINK("https://hotel-media.eclerx.com/savepage/tk_15468536742519944_sr_273.html","info")</f>
        <v/>
      </c>
      <c r="AA3362" t="n">
        <v>-2311876</v>
      </c>
      <c r="AB3362" t="s"/>
      <c r="AC3362" t="s"/>
      <c r="AD3362" t="s">
        <v>86</v>
      </c>
      <c r="AE3362" t="s"/>
      <c r="AF3362" t="s"/>
      <c r="AG3362" t="s"/>
      <c r="AH3362" t="s"/>
      <c r="AI3362" t="s"/>
      <c r="AJ3362" t="s"/>
      <c r="AK3362" t="s">
        <v>87</v>
      </c>
      <c r="AL3362" t="s"/>
      <c r="AM3362" t="s"/>
      <c r="AN3362" t="s">
        <v>87</v>
      </c>
      <c r="AO3362" t="s"/>
      <c r="AP3362" t="n">
        <v>20</v>
      </c>
      <c r="AQ3362" t="s">
        <v>88</v>
      </c>
      <c r="AR3362" t="s">
        <v>89</v>
      </c>
      <c r="AS3362" t="s"/>
      <c r="AT3362" t="s">
        <v>90</v>
      </c>
      <c r="AU3362" t="s"/>
      <c r="AV3362" t="s"/>
      <c r="AW3362" t="s"/>
      <c r="AX3362" t="s"/>
      <c r="AY3362" t="n">
        <v>2311876</v>
      </c>
      <c r="AZ3362" t="s">
        <v>934</v>
      </c>
      <c r="BA3362" t="s"/>
      <c r="BB3362" t="n">
        <v>28220</v>
      </c>
      <c r="BC3362" t="n">
        <v>53.55388861424</v>
      </c>
      <c r="BD3362" t="n">
        <v>53.55388861424</v>
      </c>
      <c r="BE3362" t="s"/>
      <c r="BF3362" t="s"/>
      <c r="BG3362" t="s"/>
      <c r="BH3362" t="s"/>
      <c r="BI3362" t="s"/>
      <c r="BJ3362" t="s"/>
      <c r="BK3362" t="s"/>
      <c r="BL3362" t="s"/>
      <c r="BM3362" t="s"/>
      <c r="BN3362" t="s"/>
      <c r="BO3362" t="s"/>
      <c r="BP3362" t="s"/>
      <c r="BQ3362" t="s"/>
      <c r="BR3362" t="s">
        <v>92</v>
      </c>
    </row>
    <row r="3363" spans="1:70">
      <c r="A3363" t="s">
        <v>70</v>
      </c>
      <c r="B3363" t="s">
        <v>71</v>
      </c>
      <c r="C3363" t="s">
        <v>72</v>
      </c>
      <c r="D3363" t="n">
        <v>2</v>
      </c>
      <c r="E3363" t="s">
        <v>932</v>
      </c>
      <c r="F3363" t="n">
        <v>-1</v>
      </c>
      <c r="G3363" t="s">
        <v>74</v>
      </c>
      <c r="H3363" t="s">
        <v>75</v>
      </c>
      <c r="I3363" t="s"/>
      <c r="J3363" t="s">
        <v>74</v>
      </c>
      <c r="K3363" t="n">
        <v>194</v>
      </c>
      <c r="L3363" t="s">
        <v>76</v>
      </c>
      <c r="M3363" t="s"/>
      <c r="N3363" t="s">
        <v>948</v>
      </c>
      <c r="O3363" t="s">
        <v>78</v>
      </c>
      <c r="P3363" t="s">
        <v>932</v>
      </c>
      <c r="Q3363" t="s"/>
      <c r="R3363" t="s">
        <v>220</v>
      </c>
      <c r="S3363" t="s">
        <v>867</v>
      </c>
      <c r="T3363" t="s">
        <v>81</v>
      </c>
      <c r="U3363" t="s">
        <v>82</v>
      </c>
      <c r="V3363" t="s">
        <v>83</v>
      </c>
      <c r="W3363" t="s">
        <v>84</v>
      </c>
      <c r="X3363" t="s"/>
      <c r="Y3363" t="s">
        <v>85</v>
      </c>
      <c r="Z3363">
        <f>HYPERLINK("https://hotel-media.eclerx.com/savepage/tk_15468536742519944_sr_273.html","info")</f>
        <v/>
      </c>
      <c r="AA3363" t="n">
        <v>-2311876</v>
      </c>
      <c r="AB3363" t="s"/>
      <c r="AC3363" t="s"/>
      <c r="AD3363" t="s">
        <v>86</v>
      </c>
      <c r="AE3363" t="s"/>
      <c r="AF3363" t="s"/>
      <c r="AG3363" t="s"/>
      <c r="AH3363" t="s"/>
      <c r="AI3363" t="s"/>
      <c r="AJ3363" t="s"/>
      <c r="AK3363" t="s">
        <v>87</v>
      </c>
      <c r="AL3363" t="s"/>
      <c r="AM3363" t="s"/>
      <c r="AN3363" t="s">
        <v>87</v>
      </c>
      <c r="AO3363" t="s"/>
      <c r="AP3363" t="n">
        <v>20</v>
      </c>
      <c r="AQ3363" t="s">
        <v>88</v>
      </c>
      <c r="AR3363" t="s">
        <v>123</v>
      </c>
      <c r="AS3363" t="s"/>
      <c r="AT3363" t="s">
        <v>90</v>
      </c>
      <c r="AU3363" t="s"/>
      <c r="AV3363" t="s"/>
      <c r="AW3363" t="s"/>
      <c r="AX3363" t="s"/>
      <c r="AY3363" t="n">
        <v>2311876</v>
      </c>
      <c r="AZ3363" t="s">
        <v>934</v>
      </c>
      <c r="BA3363" t="s"/>
      <c r="BB3363" t="n">
        <v>28220</v>
      </c>
      <c r="BC3363" t="n">
        <v>53.55388861424</v>
      </c>
      <c r="BD3363" t="n">
        <v>53.55388861424</v>
      </c>
      <c r="BE3363" t="s"/>
      <c r="BF3363" t="s"/>
      <c r="BG3363" t="s"/>
      <c r="BH3363" t="s"/>
      <c r="BI3363" t="s"/>
      <c r="BJ3363" t="s"/>
      <c r="BK3363" t="s"/>
      <c r="BL3363" t="s"/>
      <c r="BM3363" t="s"/>
      <c r="BN3363" t="s"/>
      <c r="BO3363" t="s"/>
      <c r="BP3363" t="s"/>
      <c r="BQ3363" t="s"/>
      <c r="BR3363" t="s">
        <v>92</v>
      </c>
    </row>
    <row r="3364" spans="1:70">
      <c r="A3364" t="s">
        <v>70</v>
      </c>
      <c r="B3364" t="s">
        <v>71</v>
      </c>
      <c r="C3364" t="s">
        <v>72</v>
      </c>
      <c r="D3364" t="n">
        <v>2</v>
      </c>
      <c r="E3364" t="s">
        <v>932</v>
      </c>
      <c r="F3364" t="n">
        <v>-1</v>
      </c>
      <c r="G3364" t="s">
        <v>74</v>
      </c>
      <c r="H3364" t="s">
        <v>75</v>
      </c>
      <c r="I3364" t="s"/>
      <c r="J3364" t="s">
        <v>74</v>
      </c>
      <c r="K3364" t="n">
        <v>194</v>
      </c>
      <c r="L3364" t="s">
        <v>76</v>
      </c>
      <c r="M3364" t="s"/>
      <c r="N3364" t="s">
        <v>307</v>
      </c>
      <c r="O3364" t="s">
        <v>78</v>
      </c>
      <c r="P3364" t="s">
        <v>932</v>
      </c>
      <c r="Q3364" t="s"/>
      <c r="R3364" t="s">
        <v>220</v>
      </c>
      <c r="S3364" t="s">
        <v>867</v>
      </c>
      <c r="T3364" t="s">
        <v>81</v>
      </c>
      <c r="U3364" t="s">
        <v>82</v>
      </c>
      <c r="V3364" t="s">
        <v>83</v>
      </c>
      <c r="W3364" t="s">
        <v>84</v>
      </c>
      <c r="X3364" t="s"/>
      <c r="Y3364" t="s">
        <v>85</v>
      </c>
      <c r="Z3364">
        <f>HYPERLINK("https://hotel-media.eclerx.com/savepage/tk_15468536742519944_sr_273.html","info")</f>
        <v/>
      </c>
      <c r="AA3364" t="n">
        <v>-2311876</v>
      </c>
      <c r="AB3364" t="s"/>
      <c r="AC3364" t="s"/>
      <c r="AD3364" t="s">
        <v>86</v>
      </c>
      <c r="AE3364" t="s"/>
      <c r="AF3364" t="s"/>
      <c r="AG3364" t="s"/>
      <c r="AH3364" t="s"/>
      <c r="AI3364" t="s"/>
      <c r="AJ3364" t="s"/>
      <c r="AK3364" t="s">
        <v>87</v>
      </c>
      <c r="AL3364" t="s"/>
      <c r="AM3364" t="s"/>
      <c r="AN3364" t="s">
        <v>87</v>
      </c>
      <c r="AO3364" t="s"/>
      <c r="AP3364" t="n">
        <v>20</v>
      </c>
      <c r="AQ3364" t="s">
        <v>88</v>
      </c>
      <c r="AR3364" t="s">
        <v>124</v>
      </c>
      <c r="AS3364" t="s"/>
      <c r="AT3364" t="s">
        <v>90</v>
      </c>
      <c r="AU3364" t="s"/>
      <c r="AV3364" t="s"/>
      <c r="AW3364" t="s"/>
      <c r="AX3364" t="s"/>
      <c r="AY3364" t="n">
        <v>2311876</v>
      </c>
      <c r="AZ3364" t="s">
        <v>934</v>
      </c>
      <c r="BA3364" t="s"/>
      <c r="BB3364" t="n">
        <v>28220</v>
      </c>
      <c r="BC3364" t="n">
        <v>53.55388861424</v>
      </c>
      <c r="BD3364" t="n">
        <v>53.55388861424</v>
      </c>
      <c r="BE3364" t="s"/>
      <c r="BF3364" t="s"/>
      <c r="BG3364" t="s"/>
      <c r="BH3364" t="s"/>
      <c r="BI3364" t="s"/>
      <c r="BJ3364" t="s"/>
      <c r="BK3364" t="s"/>
      <c r="BL3364" t="s"/>
      <c r="BM3364" t="s"/>
      <c r="BN3364" t="s"/>
      <c r="BO3364" t="s"/>
      <c r="BP3364" t="s"/>
      <c r="BQ3364" t="s"/>
      <c r="BR3364" t="s">
        <v>92</v>
      </c>
    </row>
    <row r="3365" spans="1:70">
      <c r="A3365" t="s">
        <v>70</v>
      </c>
      <c r="B3365" t="s">
        <v>71</v>
      </c>
      <c r="C3365" t="s">
        <v>72</v>
      </c>
      <c r="D3365" t="n">
        <v>2</v>
      </c>
      <c r="E3365" t="s">
        <v>932</v>
      </c>
      <c r="F3365" t="n">
        <v>-1</v>
      </c>
      <c r="G3365" t="s">
        <v>74</v>
      </c>
      <c r="H3365" t="s">
        <v>75</v>
      </c>
      <c r="I3365" t="s"/>
      <c r="J3365" t="s">
        <v>74</v>
      </c>
      <c r="K3365" t="n">
        <v>194</v>
      </c>
      <c r="L3365" t="s">
        <v>76</v>
      </c>
      <c r="M3365" t="s"/>
      <c r="N3365" t="s">
        <v>307</v>
      </c>
      <c r="O3365" t="s">
        <v>78</v>
      </c>
      <c r="P3365" t="s">
        <v>932</v>
      </c>
      <c r="Q3365" t="s"/>
      <c r="R3365" t="s">
        <v>220</v>
      </c>
      <c r="S3365" t="s">
        <v>867</v>
      </c>
      <c r="T3365" t="s">
        <v>81</v>
      </c>
      <c r="U3365" t="s">
        <v>82</v>
      </c>
      <c r="V3365" t="s">
        <v>83</v>
      </c>
      <c r="W3365" t="s">
        <v>84</v>
      </c>
      <c r="X3365" t="s"/>
      <c r="Y3365" t="s">
        <v>85</v>
      </c>
      <c r="Z3365">
        <f>HYPERLINK("https://hotel-media.eclerx.com/savepage/tk_15468536742519944_sr_273.html","info")</f>
        <v/>
      </c>
      <c r="AA3365" t="n">
        <v>-2311876</v>
      </c>
      <c r="AB3365" t="s"/>
      <c r="AC3365" t="s"/>
      <c r="AD3365" t="s">
        <v>86</v>
      </c>
      <c r="AE3365" t="s"/>
      <c r="AF3365" t="s"/>
      <c r="AG3365" t="s"/>
      <c r="AH3365" t="s"/>
      <c r="AI3365" t="s"/>
      <c r="AJ3365" t="s"/>
      <c r="AK3365" t="s">
        <v>87</v>
      </c>
      <c r="AL3365" t="s"/>
      <c r="AM3365" t="s"/>
      <c r="AN3365" t="s">
        <v>87</v>
      </c>
      <c r="AO3365" t="s"/>
      <c r="AP3365" t="n">
        <v>20</v>
      </c>
      <c r="AQ3365" t="s">
        <v>88</v>
      </c>
      <c r="AR3365" t="s">
        <v>119</v>
      </c>
      <c r="AS3365" t="s"/>
      <c r="AT3365" t="s">
        <v>90</v>
      </c>
      <c r="AU3365" t="s"/>
      <c r="AV3365" t="s"/>
      <c r="AW3365" t="s"/>
      <c r="AX3365" t="s"/>
      <c r="AY3365" t="n">
        <v>2311876</v>
      </c>
      <c r="AZ3365" t="s">
        <v>934</v>
      </c>
      <c r="BA3365" t="s"/>
      <c r="BB3365" t="n">
        <v>28220</v>
      </c>
      <c r="BC3365" t="n">
        <v>53.55388861424</v>
      </c>
      <c r="BD3365" t="n">
        <v>53.55388861424</v>
      </c>
      <c r="BE3365" t="s"/>
      <c r="BF3365" t="s"/>
      <c r="BG3365" t="s"/>
      <c r="BH3365" t="s"/>
      <c r="BI3365" t="s"/>
      <c r="BJ3365" t="s"/>
      <c r="BK3365" t="s"/>
      <c r="BL3365" t="s"/>
      <c r="BM3365" t="s"/>
      <c r="BN3365" t="s"/>
      <c r="BO3365" t="s"/>
      <c r="BP3365" t="s"/>
      <c r="BQ3365" t="s"/>
      <c r="BR3365" t="s">
        <v>92</v>
      </c>
    </row>
    <row r="3366" spans="1:70">
      <c r="A3366" t="s">
        <v>70</v>
      </c>
      <c r="B3366" t="s">
        <v>71</v>
      </c>
      <c r="C3366" t="s">
        <v>72</v>
      </c>
      <c r="D3366" t="n">
        <v>2</v>
      </c>
      <c r="E3366" t="s">
        <v>932</v>
      </c>
      <c r="F3366" t="n">
        <v>-1</v>
      </c>
      <c r="G3366" t="s">
        <v>74</v>
      </c>
      <c r="H3366" t="s">
        <v>75</v>
      </c>
      <c r="I3366" t="s"/>
      <c r="J3366" t="s">
        <v>74</v>
      </c>
      <c r="K3366" t="n">
        <v>194</v>
      </c>
      <c r="L3366" t="s">
        <v>76</v>
      </c>
      <c r="M3366" t="s"/>
      <c r="N3366" t="s">
        <v>310</v>
      </c>
      <c r="O3366" t="s">
        <v>78</v>
      </c>
      <c r="P3366" t="s">
        <v>932</v>
      </c>
      <c r="Q3366" t="s"/>
      <c r="R3366" t="s">
        <v>220</v>
      </c>
      <c r="S3366" t="s">
        <v>867</v>
      </c>
      <c r="T3366" t="s">
        <v>81</v>
      </c>
      <c r="U3366" t="s">
        <v>82</v>
      </c>
      <c r="V3366" t="s">
        <v>83</v>
      </c>
      <c r="W3366" t="s">
        <v>84</v>
      </c>
      <c r="X3366" t="s"/>
      <c r="Y3366" t="s">
        <v>85</v>
      </c>
      <c r="Z3366">
        <f>HYPERLINK("https://hotel-media.eclerx.com/savepage/tk_15468536742519944_sr_273.html","info")</f>
        <v/>
      </c>
      <c r="AA3366" t="n">
        <v>-2311876</v>
      </c>
      <c r="AB3366" t="s"/>
      <c r="AC3366" t="s"/>
      <c r="AD3366" t="s">
        <v>86</v>
      </c>
      <c r="AE3366" t="s"/>
      <c r="AF3366" t="s"/>
      <c r="AG3366" t="s"/>
      <c r="AH3366" t="s"/>
      <c r="AI3366" t="s"/>
      <c r="AJ3366" t="s"/>
      <c r="AK3366" t="s">
        <v>87</v>
      </c>
      <c r="AL3366" t="s"/>
      <c r="AM3366" t="s"/>
      <c r="AN3366" t="s">
        <v>87</v>
      </c>
      <c r="AO3366" t="s"/>
      <c r="AP3366" t="n">
        <v>20</v>
      </c>
      <c r="AQ3366" t="s">
        <v>88</v>
      </c>
      <c r="AR3366" t="s">
        <v>121</v>
      </c>
      <c r="AS3366" t="s"/>
      <c r="AT3366" t="s">
        <v>90</v>
      </c>
      <c r="AU3366" t="s"/>
      <c r="AV3366" t="s"/>
      <c r="AW3366" t="s"/>
      <c r="AX3366" t="s"/>
      <c r="AY3366" t="n">
        <v>2311876</v>
      </c>
      <c r="AZ3366" t="s">
        <v>934</v>
      </c>
      <c r="BA3366" t="s"/>
      <c r="BB3366" t="n">
        <v>28220</v>
      </c>
      <c r="BC3366" t="n">
        <v>53.55388861424</v>
      </c>
      <c r="BD3366" t="n">
        <v>53.55388861424</v>
      </c>
      <c r="BE3366" t="s"/>
      <c r="BF3366" t="s"/>
      <c r="BG3366" t="s"/>
      <c r="BH3366" t="s"/>
      <c r="BI3366" t="s"/>
      <c r="BJ3366" t="s"/>
      <c r="BK3366" t="s"/>
      <c r="BL3366" t="s"/>
      <c r="BM3366" t="s"/>
      <c r="BN3366" t="s"/>
      <c r="BO3366" t="s"/>
      <c r="BP3366" t="s"/>
      <c r="BQ3366" t="s"/>
      <c r="BR3366" t="s">
        <v>92</v>
      </c>
    </row>
    <row r="3367" spans="1:70">
      <c r="A3367" t="s">
        <v>70</v>
      </c>
      <c r="B3367" t="s">
        <v>71</v>
      </c>
      <c r="C3367" t="s">
        <v>72</v>
      </c>
      <c r="D3367" t="n">
        <v>2</v>
      </c>
      <c r="E3367" t="s">
        <v>932</v>
      </c>
      <c r="F3367" t="n">
        <v>-1</v>
      </c>
      <c r="G3367" t="s">
        <v>74</v>
      </c>
      <c r="H3367" t="s">
        <v>75</v>
      </c>
      <c r="I3367" t="s"/>
      <c r="J3367" t="s">
        <v>74</v>
      </c>
      <c r="K3367" t="n">
        <v>195</v>
      </c>
      <c r="L3367" t="s">
        <v>76</v>
      </c>
      <c r="M3367" t="s"/>
      <c r="N3367" t="s">
        <v>946</v>
      </c>
      <c r="O3367" t="s">
        <v>78</v>
      </c>
      <c r="P3367" t="s">
        <v>932</v>
      </c>
      <c r="Q3367" t="s"/>
      <c r="R3367" t="s">
        <v>220</v>
      </c>
      <c r="S3367" t="s">
        <v>869</v>
      </c>
      <c r="T3367" t="s">
        <v>81</v>
      </c>
      <c r="U3367" t="s">
        <v>82</v>
      </c>
      <c r="V3367" t="s">
        <v>83</v>
      </c>
      <c r="W3367" t="s">
        <v>84</v>
      </c>
      <c r="X3367" t="s"/>
      <c r="Y3367" t="s">
        <v>85</v>
      </c>
      <c r="Z3367">
        <f>HYPERLINK("https://hotel-media.eclerx.com/savepage/tk_15468536742519944_sr_273.html","info")</f>
        <v/>
      </c>
      <c r="AA3367" t="n">
        <v>-2311876</v>
      </c>
      <c r="AB3367" t="s"/>
      <c r="AC3367" t="s"/>
      <c r="AD3367" t="s">
        <v>86</v>
      </c>
      <c r="AE3367" t="s"/>
      <c r="AF3367" t="s"/>
      <c r="AG3367" t="s"/>
      <c r="AH3367" t="s"/>
      <c r="AI3367" t="s"/>
      <c r="AJ3367" t="s"/>
      <c r="AK3367" t="s">
        <v>87</v>
      </c>
      <c r="AL3367" t="s"/>
      <c r="AM3367" t="s"/>
      <c r="AN3367" t="s">
        <v>87</v>
      </c>
      <c r="AO3367" t="s"/>
      <c r="AP3367" t="n">
        <v>20</v>
      </c>
      <c r="AQ3367" t="s">
        <v>88</v>
      </c>
      <c r="AR3367" t="s">
        <v>114</v>
      </c>
      <c r="AS3367" t="s"/>
      <c r="AT3367" t="s">
        <v>90</v>
      </c>
      <c r="AU3367" t="s"/>
      <c r="AV3367" t="s"/>
      <c r="AW3367" t="s"/>
      <c r="AX3367" t="s"/>
      <c r="AY3367" t="n">
        <v>2311876</v>
      </c>
      <c r="AZ3367" t="s">
        <v>934</v>
      </c>
      <c r="BA3367" t="s"/>
      <c r="BB3367" t="n">
        <v>28220</v>
      </c>
      <c r="BC3367" t="n">
        <v>53.55388861424</v>
      </c>
      <c r="BD3367" t="n">
        <v>53.55388861424</v>
      </c>
      <c r="BE3367" t="s"/>
      <c r="BF3367" t="s"/>
      <c r="BG3367" t="s"/>
      <c r="BH3367" t="s"/>
      <c r="BI3367" t="s"/>
      <c r="BJ3367" t="s"/>
      <c r="BK3367" t="s"/>
      <c r="BL3367" t="s"/>
      <c r="BM3367" t="s"/>
      <c r="BN3367" t="s"/>
      <c r="BO3367" t="s"/>
      <c r="BP3367" t="s"/>
      <c r="BQ3367" t="s"/>
      <c r="BR3367" t="s">
        <v>92</v>
      </c>
    </row>
    <row r="3368" spans="1:70">
      <c r="A3368" t="s">
        <v>70</v>
      </c>
      <c r="B3368" t="s">
        <v>71</v>
      </c>
      <c r="C3368" t="s">
        <v>72</v>
      </c>
      <c r="D3368" t="n">
        <v>2</v>
      </c>
      <c r="E3368" t="s">
        <v>932</v>
      </c>
      <c r="F3368" t="n">
        <v>-1</v>
      </c>
      <c r="G3368" t="s">
        <v>74</v>
      </c>
      <c r="H3368" t="s">
        <v>75</v>
      </c>
      <c r="I3368" t="s"/>
      <c r="J3368" t="s">
        <v>74</v>
      </c>
      <c r="K3368" t="n">
        <v>202</v>
      </c>
      <c r="L3368" t="s">
        <v>76</v>
      </c>
      <c r="M3368" t="s"/>
      <c r="N3368" t="s">
        <v>480</v>
      </c>
      <c r="O3368" t="s">
        <v>78</v>
      </c>
      <c r="P3368" t="s">
        <v>932</v>
      </c>
      <c r="Q3368" t="s"/>
      <c r="R3368" t="s">
        <v>220</v>
      </c>
      <c r="S3368" t="s">
        <v>166</v>
      </c>
      <c r="T3368" t="s">
        <v>81</v>
      </c>
      <c r="U3368" t="s">
        <v>82</v>
      </c>
      <c r="V3368" t="s">
        <v>83</v>
      </c>
      <c r="W3368" t="s">
        <v>84</v>
      </c>
      <c r="X3368" t="s"/>
      <c r="Y3368" t="s">
        <v>85</v>
      </c>
      <c r="Z3368">
        <f>HYPERLINK("https://hotel-media.eclerx.com/savepage/tk_15468536742519944_sr_273.html","info")</f>
        <v/>
      </c>
      <c r="AA3368" t="n">
        <v>-2311876</v>
      </c>
      <c r="AB3368" t="s"/>
      <c r="AC3368" t="s"/>
      <c r="AD3368" t="s">
        <v>86</v>
      </c>
      <c r="AE3368" t="s"/>
      <c r="AF3368" t="s"/>
      <c r="AG3368" t="s"/>
      <c r="AH3368" t="s"/>
      <c r="AI3368" t="s"/>
      <c r="AJ3368" t="s"/>
      <c r="AK3368" t="s">
        <v>87</v>
      </c>
      <c r="AL3368" t="s"/>
      <c r="AM3368" t="s"/>
      <c r="AN3368" t="s">
        <v>87</v>
      </c>
      <c r="AO3368" t="s"/>
      <c r="AP3368" t="n">
        <v>20</v>
      </c>
      <c r="AQ3368" t="s">
        <v>88</v>
      </c>
      <c r="AR3368" t="s">
        <v>130</v>
      </c>
      <c r="AS3368" t="s"/>
      <c r="AT3368" t="s">
        <v>90</v>
      </c>
      <c r="AU3368" t="s"/>
      <c r="AV3368" t="s"/>
      <c r="AW3368" t="s"/>
      <c r="AX3368" t="s"/>
      <c r="AY3368" t="n">
        <v>2311876</v>
      </c>
      <c r="AZ3368" t="s">
        <v>934</v>
      </c>
      <c r="BA3368" t="s"/>
      <c r="BB3368" t="n">
        <v>28220</v>
      </c>
      <c r="BC3368" t="n">
        <v>53.55388861424</v>
      </c>
      <c r="BD3368" t="n">
        <v>53.55388861424</v>
      </c>
      <c r="BE3368" t="s"/>
      <c r="BF3368" t="s"/>
      <c r="BG3368" t="s"/>
      <c r="BH3368" t="s"/>
      <c r="BI3368" t="s"/>
      <c r="BJ3368" t="s"/>
      <c r="BK3368" t="s"/>
      <c r="BL3368" t="s"/>
      <c r="BM3368" t="s"/>
      <c r="BN3368" t="s"/>
      <c r="BO3368" t="s"/>
      <c r="BP3368" t="s"/>
      <c r="BQ3368" t="s"/>
      <c r="BR3368" t="s">
        <v>92</v>
      </c>
    </row>
    <row r="3369" spans="1:70">
      <c r="A3369" t="s">
        <v>70</v>
      </c>
      <c r="B3369" t="s">
        <v>71</v>
      </c>
      <c r="C3369" t="s">
        <v>72</v>
      </c>
      <c r="D3369" t="n">
        <v>2</v>
      </c>
      <c r="E3369" t="s">
        <v>932</v>
      </c>
      <c r="F3369" t="n">
        <v>-1</v>
      </c>
      <c r="G3369" t="s">
        <v>74</v>
      </c>
      <c r="H3369" t="s">
        <v>75</v>
      </c>
      <c r="I3369" t="s"/>
      <c r="J3369" t="s">
        <v>74</v>
      </c>
      <c r="K3369" t="n">
        <v>208</v>
      </c>
      <c r="L3369" t="s">
        <v>76</v>
      </c>
      <c r="M3369" t="s"/>
      <c r="N3369" t="s">
        <v>152</v>
      </c>
      <c r="O3369" t="s">
        <v>78</v>
      </c>
      <c r="P3369" t="s">
        <v>932</v>
      </c>
      <c r="Q3369" t="s"/>
      <c r="R3369" t="s">
        <v>220</v>
      </c>
      <c r="S3369" t="s">
        <v>171</v>
      </c>
      <c r="T3369" t="s">
        <v>81</v>
      </c>
      <c r="U3369" t="s">
        <v>82</v>
      </c>
      <c r="V3369" t="s">
        <v>83</v>
      </c>
      <c r="W3369" t="s">
        <v>84</v>
      </c>
      <c r="X3369" t="s"/>
      <c r="Y3369" t="s">
        <v>85</v>
      </c>
      <c r="Z3369">
        <f>HYPERLINK("https://hotel-media.eclerx.com/savepage/tk_15468536742519944_sr_273.html","info")</f>
        <v/>
      </c>
      <c r="AA3369" t="n">
        <v>-2311876</v>
      </c>
      <c r="AB3369" t="s"/>
      <c r="AC3369" t="s"/>
      <c r="AD3369" t="s">
        <v>86</v>
      </c>
      <c r="AE3369" t="s"/>
      <c r="AF3369" t="s"/>
      <c r="AG3369" t="s"/>
      <c r="AH3369" t="s"/>
      <c r="AI3369" t="s"/>
      <c r="AJ3369" t="s"/>
      <c r="AK3369" t="s">
        <v>87</v>
      </c>
      <c r="AL3369" t="s"/>
      <c r="AM3369" t="s"/>
      <c r="AN3369" t="s">
        <v>87</v>
      </c>
      <c r="AO3369" t="s"/>
      <c r="AP3369" t="n">
        <v>20</v>
      </c>
      <c r="AQ3369" t="s">
        <v>88</v>
      </c>
      <c r="AR3369" t="s">
        <v>89</v>
      </c>
      <c r="AS3369" t="s"/>
      <c r="AT3369" t="s">
        <v>90</v>
      </c>
      <c r="AU3369" t="s"/>
      <c r="AV3369" t="s"/>
      <c r="AW3369" t="s"/>
      <c r="AX3369" t="s"/>
      <c r="AY3369" t="n">
        <v>2311876</v>
      </c>
      <c r="AZ3369" t="s">
        <v>934</v>
      </c>
      <c r="BA3369" t="s"/>
      <c r="BB3369" t="n">
        <v>28220</v>
      </c>
      <c r="BC3369" t="n">
        <v>53.55388861424</v>
      </c>
      <c r="BD3369" t="n">
        <v>53.55388861424</v>
      </c>
      <c r="BE3369" t="s"/>
      <c r="BF3369" t="s"/>
      <c r="BG3369" t="s"/>
      <c r="BH3369" t="s"/>
      <c r="BI3369" t="s"/>
      <c r="BJ3369" t="s"/>
      <c r="BK3369" t="s"/>
      <c r="BL3369" t="s"/>
      <c r="BM3369" t="s"/>
      <c r="BN3369" t="s"/>
      <c r="BO3369" t="s"/>
      <c r="BP3369" t="s"/>
      <c r="BQ3369" t="s"/>
      <c r="BR3369" t="s">
        <v>92</v>
      </c>
    </row>
    <row r="3370" spans="1:70">
      <c r="A3370" t="s">
        <v>70</v>
      </c>
      <c r="B3370" t="s">
        <v>71</v>
      </c>
      <c r="C3370" t="s">
        <v>72</v>
      </c>
      <c r="D3370" t="n">
        <v>2</v>
      </c>
      <c r="E3370" t="s">
        <v>932</v>
      </c>
      <c r="F3370" t="n">
        <v>-1</v>
      </c>
      <c r="G3370" t="s">
        <v>74</v>
      </c>
      <c r="H3370" t="s">
        <v>75</v>
      </c>
      <c r="I3370" t="s"/>
      <c r="J3370" t="s">
        <v>74</v>
      </c>
      <c r="K3370" t="n">
        <v>212</v>
      </c>
      <c r="L3370" t="s">
        <v>76</v>
      </c>
      <c r="M3370" t="s"/>
      <c r="N3370" t="s">
        <v>152</v>
      </c>
      <c r="O3370" t="s">
        <v>78</v>
      </c>
      <c r="P3370" t="s">
        <v>932</v>
      </c>
      <c r="Q3370" t="s"/>
      <c r="R3370" t="s">
        <v>220</v>
      </c>
      <c r="S3370" t="s">
        <v>875</v>
      </c>
      <c r="T3370" t="s">
        <v>81</v>
      </c>
      <c r="U3370" t="s">
        <v>82</v>
      </c>
      <c r="V3370" t="s">
        <v>83</v>
      </c>
      <c r="W3370" t="s">
        <v>84</v>
      </c>
      <c r="X3370" t="s"/>
      <c r="Y3370" t="s">
        <v>85</v>
      </c>
      <c r="Z3370">
        <f>HYPERLINK("https://hotel-media.eclerx.com/savepage/tk_15468536742519944_sr_273.html","info")</f>
        <v/>
      </c>
      <c r="AA3370" t="n">
        <v>-2311876</v>
      </c>
      <c r="AB3370" t="s"/>
      <c r="AC3370" t="s"/>
      <c r="AD3370" t="s">
        <v>86</v>
      </c>
      <c r="AE3370" t="s"/>
      <c r="AF3370" t="s"/>
      <c r="AG3370" t="s"/>
      <c r="AH3370" t="s"/>
      <c r="AI3370" t="s"/>
      <c r="AJ3370" t="s"/>
      <c r="AK3370" t="s">
        <v>87</v>
      </c>
      <c r="AL3370" t="s"/>
      <c r="AM3370" t="s"/>
      <c r="AN3370" t="s">
        <v>87</v>
      </c>
      <c r="AO3370" t="s"/>
      <c r="AP3370" t="n">
        <v>20</v>
      </c>
      <c r="AQ3370" t="s">
        <v>88</v>
      </c>
      <c r="AR3370" t="s">
        <v>114</v>
      </c>
      <c r="AS3370" t="s"/>
      <c r="AT3370" t="s">
        <v>90</v>
      </c>
      <c r="AU3370" t="s"/>
      <c r="AV3370" t="s"/>
      <c r="AW3370" t="s"/>
      <c r="AX3370" t="s"/>
      <c r="AY3370" t="n">
        <v>2311876</v>
      </c>
      <c r="AZ3370" t="s">
        <v>934</v>
      </c>
      <c r="BA3370" t="s"/>
      <c r="BB3370" t="n">
        <v>28220</v>
      </c>
      <c r="BC3370" t="n">
        <v>53.55388861424</v>
      </c>
      <c r="BD3370" t="n">
        <v>53.55388861424</v>
      </c>
      <c r="BE3370" t="s"/>
      <c r="BF3370" t="s"/>
      <c r="BG3370" t="s"/>
      <c r="BH3370" t="s"/>
      <c r="BI3370" t="s"/>
      <c r="BJ3370" t="s"/>
      <c r="BK3370" t="s"/>
      <c r="BL3370" t="s"/>
      <c r="BM3370" t="s"/>
      <c r="BN3370" t="s"/>
      <c r="BO3370" t="s"/>
      <c r="BP3370" t="s"/>
      <c r="BQ3370" t="s"/>
      <c r="BR3370" t="s">
        <v>92</v>
      </c>
    </row>
    <row r="3371" spans="1:70">
      <c r="A3371" t="s">
        <v>70</v>
      </c>
      <c r="B3371" t="s">
        <v>71</v>
      </c>
      <c r="C3371" t="s">
        <v>72</v>
      </c>
      <c r="D3371" t="n">
        <v>2</v>
      </c>
      <c r="E3371" t="s">
        <v>932</v>
      </c>
      <c r="F3371" t="n">
        <v>-1</v>
      </c>
      <c r="G3371" t="s">
        <v>74</v>
      </c>
      <c r="H3371" t="s">
        <v>75</v>
      </c>
      <c r="I3371" t="s"/>
      <c r="J3371" t="s">
        <v>74</v>
      </c>
      <c r="K3371" t="n">
        <v>219</v>
      </c>
      <c r="L3371" t="s">
        <v>76</v>
      </c>
      <c r="M3371" t="s"/>
      <c r="N3371" t="s">
        <v>128</v>
      </c>
      <c r="O3371" t="s">
        <v>78</v>
      </c>
      <c r="P3371" t="s">
        <v>932</v>
      </c>
      <c r="Q3371" t="s"/>
      <c r="R3371" t="s">
        <v>220</v>
      </c>
      <c r="S3371" t="s">
        <v>370</v>
      </c>
      <c r="T3371" t="s">
        <v>81</v>
      </c>
      <c r="U3371" t="s">
        <v>82</v>
      </c>
      <c r="V3371" t="s">
        <v>83</v>
      </c>
      <c r="W3371" t="s">
        <v>84</v>
      </c>
      <c r="X3371" t="s"/>
      <c r="Y3371" t="s">
        <v>85</v>
      </c>
      <c r="Z3371">
        <f>HYPERLINK("https://hotel-media.eclerx.com/savepage/tk_15468536742519944_sr_273.html","info")</f>
        <v/>
      </c>
      <c r="AA3371" t="n">
        <v>-2311876</v>
      </c>
      <c r="AB3371" t="s"/>
      <c r="AC3371" t="s"/>
      <c r="AD3371" t="s">
        <v>86</v>
      </c>
      <c r="AE3371" t="s"/>
      <c r="AF3371" t="s"/>
      <c r="AG3371" t="s"/>
      <c r="AH3371" t="s"/>
      <c r="AI3371" t="s"/>
      <c r="AJ3371" t="s"/>
      <c r="AK3371" t="s">
        <v>87</v>
      </c>
      <c r="AL3371" t="s"/>
      <c r="AM3371" t="s"/>
      <c r="AN3371" t="s">
        <v>87</v>
      </c>
      <c r="AO3371" t="s"/>
      <c r="AP3371" t="n">
        <v>20</v>
      </c>
      <c r="AQ3371" t="s">
        <v>88</v>
      </c>
      <c r="AR3371" t="s">
        <v>121</v>
      </c>
      <c r="AS3371" t="s"/>
      <c r="AT3371" t="s">
        <v>90</v>
      </c>
      <c r="AU3371" t="s"/>
      <c r="AV3371" t="s"/>
      <c r="AW3371" t="s"/>
      <c r="AX3371" t="s"/>
      <c r="AY3371" t="n">
        <v>2311876</v>
      </c>
      <c r="AZ3371" t="s">
        <v>934</v>
      </c>
      <c r="BA3371" t="s"/>
      <c r="BB3371" t="n">
        <v>28220</v>
      </c>
      <c r="BC3371" t="n">
        <v>53.55388861424</v>
      </c>
      <c r="BD3371" t="n">
        <v>53.55388861424</v>
      </c>
      <c r="BE3371" t="s"/>
      <c r="BF3371" t="s"/>
      <c r="BG3371" t="s"/>
      <c r="BH3371" t="s"/>
      <c r="BI3371" t="s"/>
      <c r="BJ3371" t="s"/>
      <c r="BK3371" t="s"/>
      <c r="BL3371" t="s"/>
      <c r="BM3371" t="s"/>
      <c r="BN3371" t="s"/>
      <c r="BO3371" t="s"/>
      <c r="BP3371" t="s"/>
      <c r="BQ3371" t="s"/>
      <c r="BR3371" t="s">
        <v>92</v>
      </c>
    </row>
    <row r="3372" spans="1:70">
      <c r="A3372" t="s">
        <v>70</v>
      </c>
      <c r="B3372" t="s">
        <v>71</v>
      </c>
      <c r="C3372" t="s">
        <v>72</v>
      </c>
      <c r="D3372" t="n">
        <v>2</v>
      </c>
      <c r="E3372" t="s">
        <v>932</v>
      </c>
      <c r="F3372" t="n">
        <v>-1</v>
      </c>
      <c r="G3372" t="s">
        <v>74</v>
      </c>
      <c r="H3372" t="s">
        <v>75</v>
      </c>
      <c r="I3372" t="s"/>
      <c r="J3372" t="s">
        <v>74</v>
      </c>
      <c r="K3372" t="n">
        <v>275</v>
      </c>
      <c r="L3372" t="s">
        <v>76</v>
      </c>
      <c r="M3372" t="s"/>
      <c r="N3372" t="s">
        <v>948</v>
      </c>
      <c r="O3372" t="s">
        <v>78</v>
      </c>
      <c r="P3372" t="s">
        <v>932</v>
      </c>
      <c r="Q3372" t="s"/>
      <c r="R3372" t="s">
        <v>220</v>
      </c>
      <c r="S3372" t="s">
        <v>949</v>
      </c>
      <c r="T3372" t="s">
        <v>81</v>
      </c>
      <c r="U3372" t="s">
        <v>82</v>
      </c>
      <c r="V3372" t="s">
        <v>83</v>
      </c>
      <c r="W3372" t="s">
        <v>84</v>
      </c>
      <c r="X3372" t="s"/>
      <c r="Y3372" t="s">
        <v>85</v>
      </c>
      <c r="Z3372">
        <f>HYPERLINK("https://hotel-media.eclerx.com/savepage/tk_15468536742519944_sr_273.html","info")</f>
        <v/>
      </c>
      <c r="AA3372" t="n">
        <v>-2311876</v>
      </c>
      <c r="AB3372" t="s"/>
      <c r="AC3372" t="s"/>
      <c r="AD3372" t="s">
        <v>86</v>
      </c>
      <c r="AE3372" t="s"/>
      <c r="AF3372" t="s"/>
      <c r="AG3372" t="s"/>
      <c r="AH3372" t="s"/>
      <c r="AI3372" t="s"/>
      <c r="AJ3372" t="s"/>
      <c r="AK3372" t="s">
        <v>87</v>
      </c>
      <c r="AL3372" t="s"/>
      <c r="AM3372" t="s"/>
      <c r="AN3372" t="s">
        <v>87</v>
      </c>
      <c r="AO3372" t="s"/>
      <c r="AP3372" t="n">
        <v>20</v>
      </c>
      <c r="AQ3372" t="s">
        <v>88</v>
      </c>
      <c r="AR3372" t="s">
        <v>123</v>
      </c>
      <c r="AS3372" t="s"/>
      <c r="AT3372" t="s">
        <v>90</v>
      </c>
      <c r="AU3372" t="s"/>
      <c r="AV3372" t="s"/>
      <c r="AW3372" t="s"/>
      <c r="AX3372" t="s"/>
      <c r="AY3372" t="n">
        <v>2311876</v>
      </c>
      <c r="AZ3372" t="s">
        <v>934</v>
      </c>
      <c r="BA3372" t="s"/>
      <c r="BB3372" t="n">
        <v>28220</v>
      </c>
      <c r="BC3372" t="n">
        <v>53.55388861424</v>
      </c>
      <c r="BD3372" t="n">
        <v>53.55388861424</v>
      </c>
      <c r="BE3372" t="s"/>
      <c r="BF3372" t="s"/>
      <c r="BG3372" t="s"/>
      <c r="BH3372" t="s"/>
      <c r="BI3372" t="s"/>
      <c r="BJ3372" t="s"/>
      <c r="BK3372" t="s"/>
      <c r="BL3372" t="s"/>
      <c r="BM3372" t="s"/>
      <c r="BN3372" t="s"/>
      <c r="BO3372" t="s"/>
      <c r="BP3372" t="s"/>
      <c r="BQ3372" t="s"/>
      <c r="BR3372" t="s">
        <v>92</v>
      </c>
    </row>
    <row r="3373" spans="1:70">
      <c r="A3373" t="s">
        <v>70</v>
      </c>
      <c r="B3373" t="s">
        <v>71</v>
      </c>
      <c r="C3373" t="s">
        <v>72</v>
      </c>
      <c r="D3373" t="n">
        <v>2</v>
      </c>
      <c r="E3373" t="s">
        <v>950</v>
      </c>
      <c r="F3373" t="n">
        <v>-1</v>
      </c>
      <c r="G3373" t="s">
        <v>74</v>
      </c>
      <c r="H3373" t="s">
        <v>75</v>
      </c>
      <c r="I3373" t="s"/>
      <c r="J3373" t="s">
        <v>74</v>
      </c>
      <c r="K3373" t="n">
        <v>82</v>
      </c>
      <c r="L3373" t="s">
        <v>76</v>
      </c>
      <c r="M3373" t="s"/>
      <c r="N3373" t="s">
        <v>951</v>
      </c>
      <c r="O3373" t="s">
        <v>78</v>
      </c>
      <c r="P3373" t="s">
        <v>950</v>
      </c>
      <c r="Q3373" t="s"/>
      <c r="R3373" t="s">
        <v>220</v>
      </c>
      <c r="S3373" t="s">
        <v>126</v>
      </c>
      <c r="T3373" t="s">
        <v>81</v>
      </c>
      <c r="U3373" t="s">
        <v>82</v>
      </c>
      <c r="V3373" t="s">
        <v>83</v>
      </c>
      <c r="W3373" t="s">
        <v>97</v>
      </c>
      <c r="X3373" t="s"/>
      <c r="Y3373" t="s">
        <v>85</v>
      </c>
      <c r="Z3373">
        <f>HYPERLINK("https://hotel-media.eclerx.com/savepage/tk_15468537401986115_sr_273.html","info")</f>
        <v/>
      </c>
      <c r="AA3373" t="n">
        <v>-2311918</v>
      </c>
      <c r="AB3373" t="s"/>
      <c r="AC3373" t="s"/>
      <c r="AD3373" t="s">
        <v>86</v>
      </c>
      <c r="AE3373" t="s"/>
      <c r="AF3373" t="s"/>
      <c r="AG3373" t="s"/>
      <c r="AH3373" t="s"/>
      <c r="AI3373" t="s"/>
      <c r="AJ3373" t="s"/>
      <c r="AK3373" t="s">
        <v>87</v>
      </c>
      <c r="AL3373" t="s"/>
      <c r="AM3373" t="s"/>
      <c r="AN3373" t="s">
        <v>87</v>
      </c>
      <c r="AO3373" t="s"/>
      <c r="AP3373" t="n">
        <v>47</v>
      </c>
      <c r="AQ3373" t="s">
        <v>88</v>
      </c>
      <c r="AR3373" t="s">
        <v>89</v>
      </c>
      <c r="AS3373" t="s"/>
      <c r="AT3373" t="s">
        <v>90</v>
      </c>
      <c r="AU3373" t="s"/>
      <c r="AV3373" t="s"/>
      <c r="AW3373" t="s"/>
      <c r="AX3373" t="s"/>
      <c r="AY3373" t="n">
        <v>2311918</v>
      </c>
      <c r="AZ3373" t="s">
        <v>952</v>
      </c>
      <c r="BA3373" t="s"/>
      <c r="BB3373" t="n">
        <v>28228</v>
      </c>
      <c r="BC3373" t="n">
        <v>53.601336057269</v>
      </c>
      <c r="BD3373" t="n">
        <v>53.601336057269</v>
      </c>
      <c r="BE3373" t="s"/>
      <c r="BF3373" t="s"/>
      <c r="BG3373" t="s"/>
      <c r="BH3373" t="s"/>
      <c r="BI3373" t="s"/>
      <c r="BJ3373" t="s"/>
      <c r="BK3373" t="s"/>
      <c r="BL3373" t="s"/>
      <c r="BM3373" t="s"/>
      <c r="BN3373" t="s"/>
      <c r="BO3373" t="s"/>
      <c r="BP3373" t="s"/>
      <c r="BQ3373" t="s"/>
      <c r="BR3373" t="s">
        <v>92</v>
      </c>
    </row>
    <row r="3374" spans="1:70">
      <c r="A3374" t="s">
        <v>70</v>
      </c>
      <c r="B3374" t="s">
        <v>71</v>
      </c>
      <c r="C3374" t="s">
        <v>72</v>
      </c>
      <c r="D3374" t="n">
        <v>2</v>
      </c>
      <c r="E3374" t="s">
        <v>950</v>
      </c>
      <c r="F3374" t="n">
        <v>-1</v>
      </c>
      <c r="G3374" t="s">
        <v>74</v>
      </c>
      <c r="H3374" t="s">
        <v>75</v>
      </c>
      <c r="I3374" t="s"/>
      <c r="J3374" t="s">
        <v>74</v>
      </c>
      <c r="K3374" t="n">
        <v>83</v>
      </c>
      <c r="L3374" t="s">
        <v>76</v>
      </c>
      <c r="M3374" t="s"/>
      <c r="N3374" t="s">
        <v>953</v>
      </c>
      <c r="O3374" t="s">
        <v>78</v>
      </c>
      <c r="P3374" t="s">
        <v>950</v>
      </c>
      <c r="Q3374" t="s"/>
      <c r="R3374" t="s">
        <v>220</v>
      </c>
      <c r="S3374" t="s">
        <v>198</v>
      </c>
      <c r="T3374" t="s">
        <v>81</v>
      </c>
      <c r="U3374" t="s">
        <v>82</v>
      </c>
      <c r="V3374" t="s">
        <v>83</v>
      </c>
      <c r="W3374" t="s">
        <v>84</v>
      </c>
      <c r="X3374" t="s"/>
      <c r="Y3374" t="s">
        <v>85</v>
      </c>
      <c r="Z3374">
        <f>HYPERLINK("https://hotel-media.eclerx.com/savepage/tk_15468537401986115_sr_273.html","info")</f>
        <v/>
      </c>
      <c r="AA3374" t="n">
        <v>-2311918</v>
      </c>
      <c r="AB3374" t="s"/>
      <c r="AC3374" t="s"/>
      <c r="AD3374" t="s">
        <v>86</v>
      </c>
      <c r="AE3374" t="s"/>
      <c r="AF3374" t="s"/>
      <c r="AG3374" t="s"/>
      <c r="AH3374" t="s"/>
      <c r="AI3374" t="s"/>
      <c r="AJ3374" t="s"/>
      <c r="AK3374" t="s">
        <v>87</v>
      </c>
      <c r="AL3374" t="s"/>
      <c r="AM3374" t="s"/>
      <c r="AN3374" t="s">
        <v>87</v>
      </c>
      <c r="AO3374" t="s"/>
      <c r="AP3374" t="n">
        <v>47</v>
      </c>
      <c r="AQ3374" t="s">
        <v>88</v>
      </c>
      <c r="AR3374" t="s">
        <v>121</v>
      </c>
      <c r="AS3374" t="s"/>
      <c r="AT3374" t="s">
        <v>90</v>
      </c>
      <c r="AU3374" t="s"/>
      <c r="AV3374" t="s"/>
      <c r="AW3374" t="s"/>
      <c r="AX3374" t="s"/>
      <c r="AY3374" t="n">
        <v>2311918</v>
      </c>
      <c r="AZ3374" t="s">
        <v>952</v>
      </c>
      <c r="BA3374" t="s"/>
      <c r="BB3374" t="n">
        <v>28228</v>
      </c>
      <c r="BC3374" t="n">
        <v>53.601336057269</v>
      </c>
      <c r="BD3374" t="n">
        <v>53.601336057269</v>
      </c>
      <c r="BE3374" t="s"/>
      <c r="BF3374" t="s"/>
      <c r="BG3374" t="s"/>
      <c r="BH3374" t="s"/>
      <c r="BI3374" t="s"/>
      <c r="BJ3374" t="s"/>
      <c r="BK3374" t="s"/>
      <c r="BL3374" t="s"/>
      <c r="BM3374" t="s"/>
      <c r="BN3374" t="s"/>
      <c r="BO3374" t="s"/>
      <c r="BP3374" t="s"/>
      <c r="BQ3374" t="s"/>
      <c r="BR3374" t="s">
        <v>92</v>
      </c>
    </row>
    <row r="3375" spans="1:70">
      <c r="A3375" t="s">
        <v>70</v>
      </c>
      <c r="B3375" t="s">
        <v>71</v>
      </c>
      <c r="C3375" t="s">
        <v>72</v>
      </c>
      <c r="D3375" t="n">
        <v>2</v>
      </c>
      <c r="E3375" t="s">
        <v>950</v>
      </c>
      <c r="F3375" t="n">
        <v>-1</v>
      </c>
      <c r="G3375" t="s">
        <v>74</v>
      </c>
      <c r="H3375" t="s">
        <v>75</v>
      </c>
      <c r="I3375" t="s"/>
      <c r="J3375" t="s">
        <v>74</v>
      </c>
      <c r="K3375" t="n">
        <v>83</v>
      </c>
      <c r="L3375" t="s">
        <v>76</v>
      </c>
      <c r="M3375" t="s"/>
      <c r="N3375" t="s">
        <v>954</v>
      </c>
      <c r="O3375" t="s">
        <v>78</v>
      </c>
      <c r="P3375" t="s">
        <v>950</v>
      </c>
      <c r="Q3375" t="s"/>
      <c r="R3375" t="s">
        <v>220</v>
      </c>
      <c r="S3375" t="s">
        <v>198</v>
      </c>
      <c r="T3375" t="s">
        <v>81</v>
      </c>
      <c r="U3375" t="s">
        <v>82</v>
      </c>
      <c r="V3375" t="s">
        <v>83</v>
      </c>
      <c r="W3375" t="s">
        <v>84</v>
      </c>
      <c r="X3375" t="s"/>
      <c r="Y3375" t="s">
        <v>85</v>
      </c>
      <c r="Z3375">
        <f>HYPERLINK("https://hotel-media.eclerx.com/savepage/tk_15468537401986115_sr_273.html","info")</f>
        <v/>
      </c>
      <c r="AA3375" t="n">
        <v>-2311918</v>
      </c>
      <c r="AB3375" t="s"/>
      <c r="AC3375" t="s"/>
      <c r="AD3375" t="s">
        <v>86</v>
      </c>
      <c r="AE3375" t="s"/>
      <c r="AF3375" t="s"/>
      <c r="AG3375" t="s"/>
      <c r="AH3375" t="s"/>
      <c r="AI3375" t="s"/>
      <c r="AJ3375" t="s"/>
      <c r="AK3375" t="s">
        <v>87</v>
      </c>
      <c r="AL3375" t="s"/>
      <c r="AM3375" t="s"/>
      <c r="AN3375" t="s">
        <v>87</v>
      </c>
      <c r="AO3375" t="s"/>
      <c r="AP3375" t="n">
        <v>47</v>
      </c>
      <c r="AQ3375" t="s">
        <v>88</v>
      </c>
      <c r="AR3375" t="s">
        <v>124</v>
      </c>
      <c r="AS3375" t="s"/>
      <c r="AT3375" t="s">
        <v>90</v>
      </c>
      <c r="AU3375" t="s"/>
      <c r="AV3375" t="s"/>
      <c r="AW3375" t="s"/>
      <c r="AX3375" t="s"/>
      <c r="AY3375" t="n">
        <v>2311918</v>
      </c>
      <c r="AZ3375" t="s">
        <v>952</v>
      </c>
      <c r="BA3375" t="s"/>
      <c r="BB3375" t="n">
        <v>28228</v>
      </c>
      <c r="BC3375" t="n">
        <v>53.601336057269</v>
      </c>
      <c r="BD3375" t="n">
        <v>53.601336057269</v>
      </c>
      <c r="BE3375" t="s"/>
      <c r="BF3375" t="s"/>
      <c r="BG3375" t="s"/>
      <c r="BH3375" t="s"/>
      <c r="BI3375" t="s"/>
      <c r="BJ3375" t="s"/>
      <c r="BK3375" t="s"/>
      <c r="BL3375" t="s"/>
      <c r="BM3375" t="s"/>
      <c r="BN3375" t="s"/>
      <c r="BO3375" t="s"/>
      <c r="BP3375" t="s"/>
      <c r="BQ3375" t="s"/>
      <c r="BR3375" t="s">
        <v>92</v>
      </c>
    </row>
    <row r="3376" spans="1:70">
      <c r="A3376" t="s">
        <v>70</v>
      </c>
      <c r="B3376" t="s">
        <v>71</v>
      </c>
      <c r="C3376" t="s">
        <v>72</v>
      </c>
      <c r="D3376" t="n">
        <v>2</v>
      </c>
      <c r="E3376" t="s">
        <v>950</v>
      </c>
      <c r="F3376" t="n">
        <v>-1</v>
      </c>
      <c r="G3376" t="s">
        <v>74</v>
      </c>
      <c r="H3376" t="s">
        <v>75</v>
      </c>
      <c r="I3376" t="s"/>
      <c r="J3376" t="s">
        <v>74</v>
      </c>
      <c r="K3376" t="n">
        <v>83</v>
      </c>
      <c r="L3376" t="s">
        <v>76</v>
      </c>
      <c r="M3376" t="s"/>
      <c r="N3376" t="s">
        <v>954</v>
      </c>
      <c r="O3376" t="s">
        <v>78</v>
      </c>
      <c r="P3376" t="s">
        <v>950</v>
      </c>
      <c r="Q3376" t="s"/>
      <c r="R3376" t="s">
        <v>220</v>
      </c>
      <c r="S3376" t="s">
        <v>198</v>
      </c>
      <c r="T3376" t="s">
        <v>81</v>
      </c>
      <c r="U3376" t="s">
        <v>82</v>
      </c>
      <c r="V3376" t="s">
        <v>83</v>
      </c>
      <c r="W3376" t="s">
        <v>84</v>
      </c>
      <c r="X3376" t="s"/>
      <c r="Y3376" t="s">
        <v>85</v>
      </c>
      <c r="Z3376">
        <f>HYPERLINK("https://hotel-media.eclerx.com/savepage/tk_15468537401986115_sr_273.html","info")</f>
        <v/>
      </c>
      <c r="AA3376" t="n">
        <v>-2311918</v>
      </c>
      <c r="AB3376" t="s"/>
      <c r="AC3376" t="s"/>
      <c r="AD3376" t="s">
        <v>86</v>
      </c>
      <c r="AE3376" t="s"/>
      <c r="AF3376" t="s"/>
      <c r="AG3376" t="s"/>
      <c r="AH3376" t="s"/>
      <c r="AI3376" t="s"/>
      <c r="AJ3376" t="s"/>
      <c r="AK3376" t="s">
        <v>87</v>
      </c>
      <c r="AL3376" t="s"/>
      <c r="AM3376" t="s"/>
      <c r="AN3376" t="s">
        <v>87</v>
      </c>
      <c r="AO3376" t="s"/>
      <c r="AP3376" t="n">
        <v>47</v>
      </c>
      <c r="AQ3376" t="s">
        <v>88</v>
      </c>
      <c r="AR3376" t="s">
        <v>119</v>
      </c>
      <c r="AS3376" t="s"/>
      <c r="AT3376" t="s">
        <v>90</v>
      </c>
      <c r="AU3376" t="s"/>
      <c r="AV3376" t="s"/>
      <c r="AW3376" t="s"/>
      <c r="AX3376" t="s"/>
      <c r="AY3376" t="n">
        <v>2311918</v>
      </c>
      <c r="AZ3376" t="s">
        <v>952</v>
      </c>
      <c r="BA3376" t="s"/>
      <c r="BB3376" t="n">
        <v>28228</v>
      </c>
      <c r="BC3376" t="n">
        <v>53.601336057269</v>
      </c>
      <c r="BD3376" t="n">
        <v>53.601336057269</v>
      </c>
      <c r="BE3376" t="s"/>
      <c r="BF3376" t="s"/>
      <c r="BG3376" t="s"/>
      <c r="BH3376" t="s"/>
      <c r="BI3376" t="s"/>
      <c r="BJ3376" t="s"/>
      <c r="BK3376" t="s"/>
      <c r="BL3376" t="s"/>
      <c r="BM3376" t="s"/>
      <c r="BN3376" t="s"/>
      <c r="BO3376" t="s"/>
      <c r="BP3376" t="s"/>
      <c r="BQ3376" t="s"/>
      <c r="BR3376" t="s">
        <v>92</v>
      </c>
    </row>
    <row r="3377" spans="1:70">
      <c r="A3377" t="s">
        <v>70</v>
      </c>
      <c r="B3377" t="s">
        <v>71</v>
      </c>
      <c r="C3377" t="s">
        <v>72</v>
      </c>
      <c r="D3377" t="n">
        <v>2</v>
      </c>
      <c r="E3377" t="s">
        <v>950</v>
      </c>
      <c r="F3377" t="n">
        <v>-1</v>
      </c>
      <c r="G3377" t="s">
        <v>74</v>
      </c>
      <c r="H3377" t="s">
        <v>75</v>
      </c>
      <c r="I3377" t="s"/>
      <c r="J3377" t="s">
        <v>74</v>
      </c>
      <c r="K3377" t="n">
        <v>85</v>
      </c>
      <c r="L3377" t="s">
        <v>76</v>
      </c>
      <c r="M3377" t="s"/>
      <c r="N3377" t="s">
        <v>283</v>
      </c>
      <c r="O3377" t="s">
        <v>78</v>
      </c>
      <c r="P3377" t="s">
        <v>950</v>
      </c>
      <c r="Q3377" t="s"/>
      <c r="R3377" t="s">
        <v>220</v>
      </c>
      <c r="S3377" t="s">
        <v>129</v>
      </c>
      <c r="T3377" t="s">
        <v>81</v>
      </c>
      <c r="U3377" t="s">
        <v>82</v>
      </c>
      <c r="V3377" t="s">
        <v>83</v>
      </c>
      <c r="W3377" t="s">
        <v>97</v>
      </c>
      <c r="X3377" t="s"/>
      <c r="Y3377" t="s">
        <v>85</v>
      </c>
      <c r="Z3377">
        <f>HYPERLINK("https://hotel-media.eclerx.com/savepage/tk_15468537401986115_sr_273.html","info")</f>
        <v/>
      </c>
      <c r="AA3377" t="n">
        <v>-2311918</v>
      </c>
      <c r="AB3377" t="s"/>
      <c r="AC3377" t="s"/>
      <c r="AD3377" t="s">
        <v>86</v>
      </c>
      <c r="AE3377" t="s"/>
      <c r="AF3377" t="s"/>
      <c r="AG3377" t="s"/>
      <c r="AH3377" t="s"/>
      <c r="AI3377" t="s"/>
      <c r="AJ3377" t="s"/>
      <c r="AK3377" t="s">
        <v>87</v>
      </c>
      <c r="AL3377" t="s"/>
      <c r="AM3377" t="s"/>
      <c r="AN3377" t="s">
        <v>87</v>
      </c>
      <c r="AO3377" t="s"/>
      <c r="AP3377" t="n">
        <v>47</v>
      </c>
      <c r="AQ3377" t="s">
        <v>88</v>
      </c>
      <c r="AR3377" t="s">
        <v>127</v>
      </c>
      <c r="AS3377" t="s"/>
      <c r="AT3377" t="s">
        <v>90</v>
      </c>
      <c r="AU3377" t="s"/>
      <c r="AV3377" t="s"/>
      <c r="AW3377" t="s"/>
      <c r="AX3377" t="s"/>
      <c r="AY3377" t="n">
        <v>2311918</v>
      </c>
      <c r="AZ3377" t="s">
        <v>952</v>
      </c>
      <c r="BA3377" t="s"/>
      <c r="BB3377" t="n">
        <v>28228</v>
      </c>
      <c r="BC3377" t="n">
        <v>53.601336057269</v>
      </c>
      <c r="BD3377" t="n">
        <v>53.601336057269</v>
      </c>
      <c r="BE3377" t="s"/>
      <c r="BF3377" t="s"/>
      <c r="BG3377" t="s"/>
      <c r="BH3377" t="s"/>
      <c r="BI3377" t="s"/>
      <c r="BJ3377" t="s"/>
      <c r="BK3377" t="s"/>
      <c r="BL3377" t="s"/>
      <c r="BM3377" t="s"/>
      <c r="BN3377" t="s"/>
      <c r="BO3377" t="s"/>
      <c r="BP3377" t="s"/>
      <c r="BQ3377" t="s"/>
      <c r="BR3377" t="s">
        <v>92</v>
      </c>
    </row>
    <row r="3378" spans="1:70">
      <c r="A3378" t="s">
        <v>70</v>
      </c>
      <c r="B3378" t="s">
        <v>71</v>
      </c>
      <c r="C3378" t="s">
        <v>72</v>
      </c>
      <c r="D3378" t="n">
        <v>2</v>
      </c>
      <c r="E3378" t="s">
        <v>950</v>
      </c>
      <c r="F3378" t="n">
        <v>-1</v>
      </c>
      <c r="G3378" t="s">
        <v>74</v>
      </c>
      <c r="H3378" t="s">
        <v>75</v>
      </c>
      <c r="I3378" t="s"/>
      <c r="J3378" t="s">
        <v>74</v>
      </c>
      <c r="K3378" t="n">
        <v>87</v>
      </c>
      <c r="L3378" t="s">
        <v>76</v>
      </c>
      <c r="M3378" t="s"/>
      <c r="N3378" t="s">
        <v>955</v>
      </c>
      <c r="O3378" t="s">
        <v>78</v>
      </c>
      <c r="P3378" t="s">
        <v>950</v>
      </c>
      <c r="Q3378" t="s"/>
      <c r="R3378" t="s">
        <v>220</v>
      </c>
      <c r="S3378" t="s">
        <v>199</v>
      </c>
      <c r="T3378" t="s">
        <v>81</v>
      </c>
      <c r="U3378" t="s">
        <v>82</v>
      </c>
      <c r="V3378" t="s">
        <v>83</v>
      </c>
      <c r="W3378" t="s">
        <v>97</v>
      </c>
      <c r="X3378" t="s"/>
      <c r="Y3378" t="s">
        <v>85</v>
      </c>
      <c r="Z3378">
        <f>HYPERLINK("https://hotel-media.eclerx.com/savepage/tk_15468537401986115_sr_273.html","info")</f>
        <v/>
      </c>
      <c r="AA3378" t="n">
        <v>-2311918</v>
      </c>
      <c r="AB3378" t="s"/>
      <c r="AC3378" t="s"/>
      <c r="AD3378" t="s">
        <v>86</v>
      </c>
      <c r="AE3378" t="s"/>
      <c r="AF3378" t="s"/>
      <c r="AG3378" t="s"/>
      <c r="AH3378" t="s"/>
      <c r="AI3378" t="s"/>
      <c r="AJ3378" t="s"/>
      <c r="AK3378" t="s">
        <v>87</v>
      </c>
      <c r="AL3378" t="s"/>
      <c r="AM3378" t="s"/>
      <c r="AN3378" t="s">
        <v>87</v>
      </c>
      <c r="AO3378" t="s"/>
      <c r="AP3378" t="n">
        <v>47</v>
      </c>
      <c r="AQ3378" t="s">
        <v>88</v>
      </c>
      <c r="AR3378" t="s">
        <v>89</v>
      </c>
      <c r="AS3378" t="s"/>
      <c r="AT3378" t="s">
        <v>90</v>
      </c>
      <c r="AU3378" t="s"/>
      <c r="AV3378" t="s"/>
      <c r="AW3378" t="s"/>
      <c r="AX3378" t="s"/>
      <c r="AY3378" t="n">
        <v>2311918</v>
      </c>
      <c r="AZ3378" t="s">
        <v>952</v>
      </c>
      <c r="BA3378" t="s"/>
      <c r="BB3378" t="n">
        <v>28228</v>
      </c>
      <c r="BC3378" t="n">
        <v>53.601336057269</v>
      </c>
      <c r="BD3378" t="n">
        <v>53.601336057269</v>
      </c>
      <c r="BE3378" t="s"/>
      <c r="BF3378" t="s"/>
      <c r="BG3378" t="s"/>
      <c r="BH3378" t="s"/>
      <c r="BI3378" t="s"/>
      <c r="BJ3378" t="s"/>
      <c r="BK3378" t="s"/>
      <c r="BL3378" t="s"/>
      <c r="BM3378" t="s"/>
      <c r="BN3378" t="s"/>
      <c r="BO3378" t="s"/>
      <c r="BP3378" t="s"/>
      <c r="BQ3378" t="s"/>
      <c r="BR3378" t="s">
        <v>92</v>
      </c>
    </row>
    <row r="3379" spans="1:70">
      <c r="A3379" t="s">
        <v>70</v>
      </c>
      <c r="B3379" t="s">
        <v>71</v>
      </c>
      <c r="C3379" t="s">
        <v>72</v>
      </c>
      <c r="D3379" t="n">
        <v>2</v>
      </c>
      <c r="E3379" t="s">
        <v>950</v>
      </c>
      <c r="F3379" t="n">
        <v>-1</v>
      </c>
      <c r="G3379" t="s">
        <v>74</v>
      </c>
      <c r="H3379" t="s">
        <v>75</v>
      </c>
      <c r="I3379" t="s"/>
      <c r="J3379" t="s">
        <v>74</v>
      </c>
      <c r="K3379" t="n">
        <v>87</v>
      </c>
      <c r="L3379" t="s">
        <v>76</v>
      </c>
      <c r="M3379" t="s"/>
      <c r="N3379" t="s">
        <v>956</v>
      </c>
      <c r="O3379" t="s">
        <v>78</v>
      </c>
      <c r="P3379" t="s">
        <v>950</v>
      </c>
      <c r="Q3379" t="s"/>
      <c r="R3379" t="s">
        <v>220</v>
      </c>
      <c r="S3379" t="s">
        <v>199</v>
      </c>
      <c r="T3379" t="s">
        <v>81</v>
      </c>
      <c r="U3379" t="s">
        <v>82</v>
      </c>
      <c r="V3379" t="s">
        <v>83</v>
      </c>
      <c r="W3379" t="s">
        <v>97</v>
      </c>
      <c r="X3379" t="s"/>
      <c r="Y3379" t="s">
        <v>85</v>
      </c>
      <c r="Z3379">
        <f>HYPERLINK("https://hotel-media.eclerx.com/savepage/tk_15468537401986115_sr_273.html","info")</f>
        <v/>
      </c>
      <c r="AA3379" t="n">
        <v>-2311918</v>
      </c>
      <c r="AB3379" t="s"/>
      <c r="AC3379" t="s"/>
      <c r="AD3379" t="s">
        <v>86</v>
      </c>
      <c r="AE3379" t="s"/>
      <c r="AF3379" t="s"/>
      <c r="AG3379" t="s"/>
      <c r="AH3379" t="s"/>
      <c r="AI3379" t="s"/>
      <c r="AJ3379" t="s"/>
      <c r="AK3379" t="s">
        <v>87</v>
      </c>
      <c r="AL3379" t="s"/>
      <c r="AM3379" t="s"/>
      <c r="AN3379" t="s">
        <v>87</v>
      </c>
      <c r="AO3379" t="s"/>
      <c r="AP3379" t="n">
        <v>47</v>
      </c>
      <c r="AQ3379" t="s">
        <v>88</v>
      </c>
      <c r="AR3379" t="s">
        <v>133</v>
      </c>
      <c r="AS3379" t="s"/>
      <c r="AT3379" t="s">
        <v>90</v>
      </c>
      <c r="AU3379" t="s"/>
      <c r="AV3379" t="s"/>
      <c r="AW3379" t="s"/>
      <c r="AX3379" t="s"/>
      <c r="AY3379" t="n">
        <v>2311918</v>
      </c>
      <c r="AZ3379" t="s">
        <v>952</v>
      </c>
      <c r="BA3379" t="s"/>
      <c r="BB3379" t="n">
        <v>28228</v>
      </c>
      <c r="BC3379" t="n">
        <v>53.601336057269</v>
      </c>
      <c r="BD3379" t="n">
        <v>53.601336057269</v>
      </c>
      <c r="BE3379" t="s"/>
      <c r="BF3379" t="s"/>
      <c r="BG3379" t="s"/>
      <c r="BH3379" t="s"/>
      <c r="BI3379" t="s"/>
      <c r="BJ3379" t="s"/>
      <c r="BK3379" t="s"/>
      <c r="BL3379" t="s"/>
      <c r="BM3379" t="s"/>
      <c r="BN3379" t="s"/>
      <c r="BO3379" t="s"/>
      <c r="BP3379" t="s"/>
      <c r="BQ3379" t="s"/>
      <c r="BR3379" t="s">
        <v>92</v>
      </c>
    </row>
    <row r="3380" spans="1:70">
      <c r="A3380" t="s">
        <v>70</v>
      </c>
      <c r="B3380" t="s">
        <v>71</v>
      </c>
      <c r="C3380" t="s">
        <v>72</v>
      </c>
      <c r="D3380" t="n">
        <v>2</v>
      </c>
      <c r="E3380" t="s">
        <v>950</v>
      </c>
      <c r="F3380" t="n">
        <v>-1</v>
      </c>
      <c r="G3380" t="s">
        <v>74</v>
      </c>
      <c r="H3380" t="s">
        <v>75</v>
      </c>
      <c r="I3380" t="s"/>
      <c r="J3380" t="s">
        <v>74</v>
      </c>
      <c r="K3380" t="n">
        <v>90</v>
      </c>
      <c r="L3380" t="s">
        <v>76</v>
      </c>
      <c r="M3380" t="s"/>
      <c r="N3380" t="s">
        <v>955</v>
      </c>
      <c r="O3380" t="s">
        <v>78</v>
      </c>
      <c r="P3380" t="s">
        <v>950</v>
      </c>
      <c r="Q3380" t="s"/>
      <c r="R3380" t="s">
        <v>220</v>
      </c>
      <c r="S3380" t="s">
        <v>135</v>
      </c>
      <c r="T3380" t="s">
        <v>81</v>
      </c>
      <c r="U3380" t="s">
        <v>82</v>
      </c>
      <c r="V3380" t="s">
        <v>83</v>
      </c>
      <c r="W3380" t="s">
        <v>97</v>
      </c>
      <c r="X3380" t="s"/>
      <c r="Y3380" t="s">
        <v>85</v>
      </c>
      <c r="Z3380">
        <f>HYPERLINK("https://hotel-media.eclerx.com/savepage/tk_15468537401986115_sr_273.html","info")</f>
        <v/>
      </c>
      <c r="AA3380" t="n">
        <v>-2311918</v>
      </c>
      <c r="AB3380" t="s"/>
      <c r="AC3380" t="s"/>
      <c r="AD3380" t="s">
        <v>86</v>
      </c>
      <c r="AE3380" t="s"/>
      <c r="AF3380" t="s"/>
      <c r="AG3380" t="s"/>
      <c r="AH3380" t="s"/>
      <c r="AI3380" t="s"/>
      <c r="AJ3380" t="s"/>
      <c r="AK3380" t="s">
        <v>87</v>
      </c>
      <c r="AL3380" t="s"/>
      <c r="AM3380" t="s"/>
      <c r="AN3380" t="s">
        <v>87</v>
      </c>
      <c r="AO3380" t="s"/>
      <c r="AP3380" t="n">
        <v>47</v>
      </c>
      <c r="AQ3380" t="s">
        <v>88</v>
      </c>
      <c r="AR3380" t="s">
        <v>114</v>
      </c>
      <c r="AS3380" t="s"/>
      <c r="AT3380" t="s">
        <v>90</v>
      </c>
      <c r="AU3380" t="s"/>
      <c r="AV3380" t="s"/>
      <c r="AW3380" t="s"/>
      <c r="AX3380" t="s"/>
      <c r="AY3380" t="n">
        <v>2311918</v>
      </c>
      <c r="AZ3380" t="s">
        <v>952</v>
      </c>
      <c r="BA3380" t="s"/>
      <c r="BB3380" t="n">
        <v>28228</v>
      </c>
      <c r="BC3380" t="n">
        <v>53.601336057269</v>
      </c>
      <c r="BD3380" t="n">
        <v>53.601336057269</v>
      </c>
      <c r="BE3380" t="s"/>
      <c r="BF3380" t="s"/>
      <c r="BG3380" t="s"/>
      <c r="BH3380" t="s"/>
      <c r="BI3380" t="s"/>
      <c r="BJ3380" t="s"/>
      <c r="BK3380" t="s"/>
      <c r="BL3380" t="s"/>
      <c r="BM3380" t="s"/>
      <c r="BN3380" t="s"/>
      <c r="BO3380" t="s"/>
      <c r="BP3380" t="s"/>
      <c r="BQ3380" t="s"/>
      <c r="BR3380" t="s">
        <v>92</v>
      </c>
    </row>
    <row r="3381" spans="1:70">
      <c r="A3381" t="s">
        <v>70</v>
      </c>
      <c r="B3381" t="s">
        <v>71</v>
      </c>
      <c r="C3381" t="s">
        <v>72</v>
      </c>
      <c r="D3381" t="n">
        <v>2</v>
      </c>
      <c r="E3381" t="s">
        <v>950</v>
      </c>
      <c r="F3381" t="n">
        <v>-1</v>
      </c>
      <c r="G3381" t="s">
        <v>74</v>
      </c>
      <c r="H3381" t="s">
        <v>75</v>
      </c>
      <c r="I3381" t="s"/>
      <c r="J3381" t="s">
        <v>74</v>
      </c>
      <c r="K3381" t="n">
        <v>91</v>
      </c>
      <c r="L3381" t="s">
        <v>76</v>
      </c>
      <c r="M3381" t="s"/>
      <c r="N3381" t="s">
        <v>956</v>
      </c>
      <c r="O3381" t="s">
        <v>78</v>
      </c>
      <c r="P3381" t="s">
        <v>950</v>
      </c>
      <c r="Q3381" t="s"/>
      <c r="R3381" t="s">
        <v>220</v>
      </c>
      <c r="S3381" t="s">
        <v>290</v>
      </c>
      <c r="T3381" t="s">
        <v>81</v>
      </c>
      <c r="U3381" t="s">
        <v>82</v>
      </c>
      <c r="V3381" t="s">
        <v>83</v>
      </c>
      <c r="W3381" t="s">
        <v>97</v>
      </c>
      <c r="X3381" t="s"/>
      <c r="Y3381" t="s">
        <v>85</v>
      </c>
      <c r="Z3381">
        <f>HYPERLINK("https://hotel-media.eclerx.com/savepage/tk_15468537401986115_sr_273.html","info")</f>
        <v/>
      </c>
      <c r="AA3381" t="n">
        <v>-2311918</v>
      </c>
      <c r="AB3381" t="s"/>
      <c r="AC3381" t="s"/>
      <c r="AD3381" t="s">
        <v>86</v>
      </c>
      <c r="AE3381" t="s"/>
      <c r="AF3381" t="s"/>
      <c r="AG3381" t="s"/>
      <c r="AH3381" t="s"/>
      <c r="AI3381" t="s"/>
      <c r="AJ3381" t="s"/>
      <c r="AK3381" t="s">
        <v>87</v>
      </c>
      <c r="AL3381" t="s"/>
      <c r="AM3381" t="s"/>
      <c r="AN3381" t="s">
        <v>87</v>
      </c>
      <c r="AO3381" t="s"/>
      <c r="AP3381" t="n">
        <v>47</v>
      </c>
      <c r="AQ3381" t="s">
        <v>88</v>
      </c>
      <c r="AR3381" t="s">
        <v>133</v>
      </c>
      <c r="AS3381" t="s"/>
      <c r="AT3381" t="s">
        <v>90</v>
      </c>
      <c r="AU3381" t="s"/>
      <c r="AV3381" t="s"/>
      <c r="AW3381" t="s"/>
      <c r="AX3381" t="s"/>
      <c r="AY3381" t="n">
        <v>2311918</v>
      </c>
      <c r="AZ3381" t="s">
        <v>952</v>
      </c>
      <c r="BA3381" t="s"/>
      <c r="BB3381" t="n">
        <v>28228</v>
      </c>
      <c r="BC3381" t="n">
        <v>53.601336057269</v>
      </c>
      <c r="BD3381" t="n">
        <v>53.601336057269</v>
      </c>
      <c r="BE3381" t="s"/>
      <c r="BF3381" t="s"/>
      <c r="BG3381" t="s"/>
      <c r="BH3381" t="s"/>
      <c r="BI3381" t="s"/>
      <c r="BJ3381" t="s"/>
      <c r="BK3381" t="s"/>
      <c r="BL3381" t="s"/>
      <c r="BM3381" t="s"/>
      <c r="BN3381" t="s"/>
      <c r="BO3381" t="s"/>
      <c r="BP3381" t="s"/>
      <c r="BQ3381" t="s"/>
      <c r="BR3381" t="s">
        <v>92</v>
      </c>
    </row>
    <row r="3382" spans="1:70">
      <c r="A3382" t="s">
        <v>70</v>
      </c>
      <c r="B3382" t="s">
        <v>71</v>
      </c>
      <c r="C3382" t="s">
        <v>72</v>
      </c>
      <c r="D3382" t="n">
        <v>2</v>
      </c>
      <c r="E3382" t="s">
        <v>950</v>
      </c>
      <c r="F3382" t="n">
        <v>-1</v>
      </c>
      <c r="G3382" t="s">
        <v>74</v>
      </c>
      <c r="H3382" t="s">
        <v>75</v>
      </c>
      <c r="I3382" t="s"/>
      <c r="J3382" t="s">
        <v>74</v>
      </c>
      <c r="K3382" t="n">
        <v>92</v>
      </c>
      <c r="L3382" t="s">
        <v>76</v>
      </c>
      <c r="M3382" t="s"/>
      <c r="N3382" t="s">
        <v>957</v>
      </c>
      <c r="O3382" t="s">
        <v>78</v>
      </c>
      <c r="P3382" t="s">
        <v>950</v>
      </c>
      <c r="Q3382" t="s"/>
      <c r="R3382" t="s">
        <v>220</v>
      </c>
      <c r="S3382" t="s">
        <v>136</v>
      </c>
      <c r="T3382" t="s">
        <v>81</v>
      </c>
      <c r="U3382" t="s">
        <v>82</v>
      </c>
      <c r="V3382" t="s">
        <v>83</v>
      </c>
      <c r="W3382" t="s">
        <v>97</v>
      </c>
      <c r="X3382" t="s"/>
      <c r="Y3382" t="s">
        <v>85</v>
      </c>
      <c r="Z3382">
        <f>HYPERLINK("https://hotel-media.eclerx.com/savepage/tk_15468537401986115_sr_273.html","info")</f>
        <v/>
      </c>
      <c r="AA3382" t="n">
        <v>-2311918</v>
      </c>
      <c r="AB3382" t="s"/>
      <c r="AC3382" t="s"/>
      <c r="AD3382" t="s">
        <v>86</v>
      </c>
      <c r="AE3382" t="s"/>
      <c r="AF3382" t="s"/>
      <c r="AG3382" t="s"/>
      <c r="AH3382" t="s"/>
      <c r="AI3382" t="s"/>
      <c r="AJ3382" t="s"/>
      <c r="AK3382" t="s">
        <v>87</v>
      </c>
      <c r="AL3382" t="s"/>
      <c r="AM3382" t="s"/>
      <c r="AN3382" t="s">
        <v>87</v>
      </c>
      <c r="AO3382" t="s"/>
      <c r="AP3382" t="n">
        <v>47</v>
      </c>
      <c r="AQ3382" t="s">
        <v>88</v>
      </c>
      <c r="AR3382" t="s">
        <v>89</v>
      </c>
      <c r="AS3382" t="s"/>
      <c r="AT3382" t="s">
        <v>90</v>
      </c>
      <c r="AU3382" t="s"/>
      <c r="AV3382" t="s"/>
      <c r="AW3382" t="s"/>
      <c r="AX3382" t="s"/>
      <c r="AY3382" t="n">
        <v>2311918</v>
      </c>
      <c r="AZ3382" t="s">
        <v>952</v>
      </c>
      <c r="BA3382" t="s"/>
      <c r="BB3382" t="n">
        <v>28228</v>
      </c>
      <c r="BC3382" t="n">
        <v>53.601336057269</v>
      </c>
      <c r="BD3382" t="n">
        <v>53.601336057269</v>
      </c>
      <c r="BE3382" t="s"/>
      <c r="BF3382" t="s"/>
      <c r="BG3382" t="s"/>
      <c r="BH3382" t="s"/>
      <c r="BI3382" t="s"/>
      <c r="BJ3382" t="s"/>
      <c r="BK3382" t="s"/>
      <c r="BL3382" t="s"/>
      <c r="BM3382" t="s"/>
      <c r="BN3382" t="s"/>
      <c r="BO3382" t="s"/>
      <c r="BP3382" t="s"/>
      <c r="BQ3382" t="s"/>
      <c r="BR3382" t="s">
        <v>92</v>
      </c>
    </row>
    <row r="3383" spans="1:70">
      <c r="A3383" t="s">
        <v>70</v>
      </c>
      <c r="B3383" t="s">
        <v>71</v>
      </c>
      <c r="C3383" t="s">
        <v>72</v>
      </c>
      <c r="D3383" t="n">
        <v>2</v>
      </c>
      <c r="E3383" t="s">
        <v>950</v>
      </c>
      <c r="F3383" t="n">
        <v>-1</v>
      </c>
      <c r="G3383" t="s">
        <v>74</v>
      </c>
      <c r="H3383" t="s">
        <v>75</v>
      </c>
      <c r="I3383" t="s"/>
      <c r="J3383" t="s">
        <v>74</v>
      </c>
      <c r="K3383" t="n">
        <v>93</v>
      </c>
      <c r="L3383" t="s">
        <v>76</v>
      </c>
      <c r="M3383" t="s"/>
      <c r="N3383" t="s">
        <v>958</v>
      </c>
      <c r="O3383" t="s">
        <v>78</v>
      </c>
      <c r="P3383" t="s">
        <v>950</v>
      </c>
      <c r="Q3383" t="s"/>
      <c r="R3383" t="s">
        <v>220</v>
      </c>
      <c r="S3383" t="s">
        <v>139</v>
      </c>
      <c r="T3383" t="s">
        <v>81</v>
      </c>
      <c r="U3383" t="s">
        <v>82</v>
      </c>
      <c r="V3383" t="s">
        <v>83</v>
      </c>
      <c r="W3383" t="s">
        <v>97</v>
      </c>
      <c r="X3383" t="s"/>
      <c r="Y3383" t="s">
        <v>85</v>
      </c>
      <c r="Z3383">
        <f>HYPERLINK("https://hotel-media.eclerx.com/savepage/tk_15468537401986115_sr_273.html","info")</f>
        <v/>
      </c>
      <c r="AA3383" t="n">
        <v>-2311918</v>
      </c>
      <c r="AB3383" t="s"/>
      <c r="AC3383" t="s"/>
      <c r="AD3383" t="s">
        <v>86</v>
      </c>
      <c r="AE3383" t="s"/>
      <c r="AF3383" t="s"/>
      <c r="AG3383" t="s"/>
      <c r="AH3383" t="s"/>
      <c r="AI3383" t="s"/>
      <c r="AJ3383" t="s"/>
      <c r="AK3383" t="s">
        <v>87</v>
      </c>
      <c r="AL3383" t="s"/>
      <c r="AM3383" t="s"/>
      <c r="AN3383" t="s">
        <v>87</v>
      </c>
      <c r="AO3383" t="s"/>
      <c r="AP3383" t="n">
        <v>47</v>
      </c>
      <c r="AQ3383" t="s">
        <v>88</v>
      </c>
      <c r="AR3383" t="s">
        <v>124</v>
      </c>
      <c r="AS3383" t="s"/>
      <c r="AT3383" t="s">
        <v>90</v>
      </c>
      <c r="AU3383" t="s"/>
      <c r="AV3383" t="s"/>
      <c r="AW3383" t="s"/>
      <c r="AX3383" t="s"/>
      <c r="AY3383" t="n">
        <v>2311918</v>
      </c>
      <c r="AZ3383" t="s">
        <v>952</v>
      </c>
      <c r="BA3383" t="s"/>
      <c r="BB3383" t="n">
        <v>28228</v>
      </c>
      <c r="BC3383" t="n">
        <v>53.601336057269</v>
      </c>
      <c r="BD3383" t="n">
        <v>53.601336057269</v>
      </c>
      <c r="BE3383" t="s"/>
      <c r="BF3383" t="s"/>
      <c r="BG3383" t="s"/>
      <c r="BH3383" t="s"/>
      <c r="BI3383" t="s"/>
      <c r="BJ3383" t="s"/>
      <c r="BK3383" t="s"/>
      <c r="BL3383" t="s"/>
      <c r="BM3383" t="s"/>
      <c r="BN3383" t="s"/>
      <c r="BO3383" t="s"/>
      <c r="BP3383" t="s"/>
      <c r="BQ3383" t="s"/>
      <c r="BR3383" t="s">
        <v>92</v>
      </c>
    </row>
    <row r="3384" spans="1:70">
      <c r="A3384" t="s">
        <v>70</v>
      </c>
      <c r="B3384" t="s">
        <v>71</v>
      </c>
      <c r="C3384" t="s">
        <v>72</v>
      </c>
      <c r="D3384" t="n">
        <v>2</v>
      </c>
      <c r="E3384" t="s">
        <v>950</v>
      </c>
      <c r="F3384" t="n">
        <v>-1</v>
      </c>
      <c r="G3384" t="s">
        <v>74</v>
      </c>
      <c r="H3384" t="s">
        <v>75</v>
      </c>
      <c r="I3384" t="s"/>
      <c r="J3384" t="s">
        <v>74</v>
      </c>
      <c r="K3384" t="n">
        <v>93</v>
      </c>
      <c r="L3384" t="s">
        <v>76</v>
      </c>
      <c r="M3384" t="s"/>
      <c r="N3384" t="s">
        <v>958</v>
      </c>
      <c r="O3384" t="s">
        <v>78</v>
      </c>
      <c r="P3384" t="s">
        <v>950</v>
      </c>
      <c r="Q3384" t="s"/>
      <c r="R3384" t="s">
        <v>220</v>
      </c>
      <c r="S3384" t="s">
        <v>139</v>
      </c>
      <c r="T3384" t="s">
        <v>81</v>
      </c>
      <c r="U3384" t="s">
        <v>82</v>
      </c>
      <c r="V3384" t="s">
        <v>83</v>
      </c>
      <c r="W3384" t="s">
        <v>97</v>
      </c>
      <c r="X3384" t="s"/>
      <c r="Y3384" t="s">
        <v>85</v>
      </c>
      <c r="Z3384">
        <f>HYPERLINK("https://hotel-media.eclerx.com/savepage/tk_15468537401986115_sr_273.html","info")</f>
        <v/>
      </c>
      <c r="AA3384" t="n">
        <v>-2311918</v>
      </c>
      <c r="AB3384" t="s"/>
      <c r="AC3384" t="s"/>
      <c r="AD3384" t="s">
        <v>86</v>
      </c>
      <c r="AE3384" t="s"/>
      <c r="AF3384" t="s"/>
      <c r="AG3384" t="s"/>
      <c r="AH3384" t="s"/>
      <c r="AI3384" t="s"/>
      <c r="AJ3384" t="s"/>
      <c r="AK3384" t="s">
        <v>87</v>
      </c>
      <c r="AL3384" t="s"/>
      <c r="AM3384" t="s"/>
      <c r="AN3384" t="s">
        <v>87</v>
      </c>
      <c r="AO3384" t="s"/>
      <c r="AP3384" t="n">
        <v>47</v>
      </c>
      <c r="AQ3384" t="s">
        <v>88</v>
      </c>
      <c r="AR3384" t="s">
        <v>599</v>
      </c>
      <c r="AS3384" t="s"/>
      <c r="AT3384" t="s">
        <v>90</v>
      </c>
      <c r="AU3384" t="s"/>
      <c r="AV3384" t="s"/>
      <c r="AW3384" t="s"/>
      <c r="AX3384" t="s"/>
      <c r="AY3384" t="n">
        <v>2311918</v>
      </c>
      <c r="AZ3384" t="s">
        <v>952</v>
      </c>
      <c r="BA3384" t="s"/>
      <c r="BB3384" t="n">
        <v>28228</v>
      </c>
      <c r="BC3384" t="n">
        <v>53.601336057269</v>
      </c>
      <c r="BD3384" t="n">
        <v>53.601336057269</v>
      </c>
      <c r="BE3384" t="s"/>
      <c r="BF3384" t="s"/>
      <c r="BG3384" t="s"/>
      <c r="BH3384" t="s"/>
      <c r="BI3384" t="s"/>
      <c r="BJ3384" t="s"/>
      <c r="BK3384" t="s"/>
      <c r="BL3384" t="s"/>
      <c r="BM3384" t="s"/>
      <c r="BN3384" t="s"/>
      <c r="BO3384" t="s"/>
      <c r="BP3384" t="s"/>
      <c r="BQ3384" t="s"/>
      <c r="BR3384" t="s">
        <v>92</v>
      </c>
    </row>
    <row r="3385" spans="1:70">
      <c r="A3385" t="s">
        <v>70</v>
      </c>
      <c r="B3385" t="s">
        <v>71</v>
      </c>
      <c r="C3385" t="s">
        <v>72</v>
      </c>
      <c r="D3385" t="n">
        <v>2</v>
      </c>
      <c r="E3385" t="s">
        <v>950</v>
      </c>
      <c r="F3385" t="n">
        <v>-1</v>
      </c>
      <c r="G3385" t="s">
        <v>74</v>
      </c>
      <c r="H3385" t="s">
        <v>75</v>
      </c>
      <c r="I3385" t="s"/>
      <c r="J3385" t="s">
        <v>74</v>
      </c>
      <c r="K3385" t="n">
        <v>94</v>
      </c>
      <c r="L3385" t="s">
        <v>76</v>
      </c>
      <c r="M3385" t="s"/>
      <c r="N3385" t="s">
        <v>285</v>
      </c>
      <c r="O3385" t="s">
        <v>78</v>
      </c>
      <c r="P3385" t="s">
        <v>950</v>
      </c>
      <c r="Q3385" t="s"/>
      <c r="R3385" t="s">
        <v>220</v>
      </c>
      <c r="S3385" t="s">
        <v>140</v>
      </c>
      <c r="T3385" t="s">
        <v>81</v>
      </c>
      <c r="U3385" t="s">
        <v>82</v>
      </c>
      <c r="V3385" t="s">
        <v>83</v>
      </c>
      <c r="W3385" t="s">
        <v>97</v>
      </c>
      <c r="X3385" t="s"/>
      <c r="Y3385" t="s">
        <v>85</v>
      </c>
      <c r="Z3385">
        <f>HYPERLINK("https://hotel-media.eclerx.com/savepage/tk_15468537401986115_sr_273.html","info")</f>
        <v/>
      </c>
      <c r="AA3385" t="n">
        <v>-2311918</v>
      </c>
      <c r="AB3385" t="s"/>
      <c r="AC3385" t="s"/>
      <c r="AD3385" t="s">
        <v>86</v>
      </c>
      <c r="AE3385" t="s"/>
      <c r="AF3385" t="s"/>
      <c r="AG3385" t="s"/>
      <c r="AH3385" t="s"/>
      <c r="AI3385" t="s"/>
      <c r="AJ3385" t="s"/>
      <c r="AK3385" t="s">
        <v>87</v>
      </c>
      <c r="AL3385" t="s"/>
      <c r="AM3385" t="s"/>
      <c r="AN3385" t="s">
        <v>87</v>
      </c>
      <c r="AO3385" t="s"/>
      <c r="AP3385" t="n">
        <v>47</v>
      </c>
      <c r="AQ3385" t="s">
        <v>88</v>
      </c>
      <c r="AR3385" t="s">
        <v>121</v>
      </c>
      <c r="AS3385" t="s"/>
      <c r="AT3385" t="s">
        <v>90</v>
      </c>
      <c r="AU3385" t="s"/>
      <c r="AV3385" t="s"/>
      <c r="AW3385" t="s"/>
      <c r="AX3385" t="s"/>
      <c r="AY3385" t="n">
        <v>2311918</v>
      </c>
      <c r="AZ3385" t="s">
        <v>952</v>
      </c>
      <c r="BA3385" t="s"/>
      <c r="BB3385" t="n">
        <v>28228</v>
      </c>
      <c r="BC3385" t="n">
        <v>53.601336057269</v>
      </c>
      <c r="BD3385" t="n">
        <v>53.601336057269</v>
      </c>
      <c r="BE3385" t="s"/>
      <c r="BF3385" t="s"/>
      <c r="BG3385" t="s"/>
      <c r="BH3385" t="s"/>
      <c r="BI3385" t="s"/>
      <c r="BJ3385" t="s"/>
      <c r="BK3385" t="s"/>
      <c r="BL3385" t="s"/>
      <c r="BM3385" t="s"/>
      <c r="BN3385" t="s"/>
      <c r="BO3385" t="s"/>
      <c r="BP3385" t="s"/>
      <c r="BQ3385" t="s"/>
      <c r="BR3385" t="s">
        <v>92</v>
      </c>
    </row>
    <row r="3386" spans="1:70">
      <c r="A3386" t="s">
        <v>70</v>
      </c>
      <c r="B3386" t="s">
        <v>71</v>
      </c>
      <c r="C3386" t="s">
        <v>72</v>
      </c>
      <c r="D3386" t="n">
        <v>2</v>
      </c>
      <c r="E3386" t="s">
        <v>950</v>
      </c>
      <c r="F3386" t="n">
        <v>-1</v>
      </c>
      <c r="G3386" t="s">
        <v>74</v>
      </c>
      <c r="H3386" t="s">
        <v>75</v>
      </c>
      <c r="I3386" t="s"/>
      <c r="J3386" t="s">
        <v>74</v>
      </c>
      <c r="K3386" t="n">
        <v>95</v>
      </c>
      <c r="L3386" t="s">
        <v>76</v>
      </c>
      <c r="M3386" t="s"/>
      <c r="N3386" t="s">
        <v>849</v>
      </c>
      <c r="O3386" t="s">
        <v>78</v>
      </c>
      <c r="P3386" t="s">
        <v>950</v>
      </c>
      <c r="Q3386" t="s"/>
      <c r="R3386" t="s">
        <v>220</v>
      </c>
      <c r="S3386" t="s">
        <v>637</v>
      </c>
      <c r="T3386" t="s">
        <v>81</v>
      </c>
      <c r="U3386" t="s">
        <v>82</v>
      </c>
      <c r="V3386" t="s">
        <v>83</v>
      </c>
      <c r="W3386" t="s">
        <v>97</v>
      </c>
      <c r="X3386" t="s"/>
      <c r="Y3386" t="s">
        <v>85</v>
      </c>
      <c r="Z3386">
        <f>HYPERLINK("https://hotel-media.eclerx.com/savepage/tk_15468537401986115_sr_273.html","info")</f>
        <v/>
      </c>
      <c r="AA3386" t="n">
        <v>-2311918</v>
      </c>
      <c r="AB3386" t="s"/>
      <c r="AC3386" t="s"/>
      <c r="AD3386" t="s">
        <v>86</v>
      </c>
      <c r="AE3386" t="s"/>
      <c r="AF3386" t="s"/>
      <c r="AG3386" t="s"/>
      <c r="AH3386" t="s"/>
      <c r="AI3386" t="s"/>
      <c r="AJ3386" t="s"/>
      <c r="AK3386" t="s">
        <v>87</v>
      </c>
      <c r="AL3386" t="s"/>
      <c r="AM3386" t="s"/>
      <c r="AN3386" t="s">
        <v>87</v>
      </c>
      <c r="AO3386" t="s"/>
      <c r="AP3386" t="n">
        <v>47</v>
      </c>
      <c r="AQ3386" t="s">
        <v>88</v>
      </c>
      <c r="AR3386" t="s">
        <v>124</v>
      </c>
      <c r="AS3386" t="s"/>
      <c r="AT3386" t="s">
        <v>90</v>
      </c>
      <c r="AU3386" t="s"/>
      <c r="AV3386" t="s"/>
      <c r="AW3386" t="s"/>
      <c r="AX3386" t="s"/>
      <c r="AY3386" t="n">
        <v>2311918</v>
      </c>
      <c r="AZ3386" t="s">
        <v>952</v>
      </c>
      <c r="BA3386" t="s"/>
      <c r="BB3386" t="n">
        <v>28228</v>
      </c>
      <c r="BC3386" t="n">
        <v>53.601336057269</v>
      </c>
      <c r="BD3386" t="n">
        <v>53.601336057269</v>
      </c>
      <c r="BE3386" t="s"/>
      <c r="BF3386" t="s"/>
      <c r="BG3386" t="s"/>
      <c r="BH3386" t="s"/>
      <c r="BI3386" t="s"/>
      <c r="BJ3386" t="s"/>
      <c r="BK3386" t="s"/>
      <c r="BL3386" t="s"/>
      <c r="BM3386" t="s"/>
      <c r="BN3386" t="s"/>
      <c r="BO3386" t="s"/>
      <c r="BP3386" t="s"/>
      <c r="BQ3386" t="s"/>
      <c r="BR3386" t="s">
        <v>92</v>
      </c>
    </row>
    <row r="3387" spans="1:70">
      <c r="A3387" t="s">
        <v>70</v>
      </c>
      <c r="B3387" t="s">
        <v>71</v>
      </c>
      <c r="C3387" t="s">
        <v>72</v>
      </c>
      <c r="D3387" t="n">
        <v>2</v>
      </c>
      <c r="E3387" t="s">
        <v>950</v>
      </c>
      <c r="F3387" t="n">
        <v>-1</v>
      </c>
      <c r="G3387" t="s">
        <v>74</v>
      </c>
      <c r="H3387" t="s">
        <v>75</v>
      </c>
      <c r="I3387" t="s"/>
      <c r="J3387" t="s">
        <v>74</v>
      </c>
      <c r="K3387" t="n">
        <v>95</v>
      </c>
      <c r="L3387" t="s">
        <v>76</v>
      </c>
      <c r="M3387" t="s"/>
      <c r="N3387" t="s">
        <v>849</v>
      </c>
      <c r="O3387" t="s">
        <v>78</v>
      </c>
      <c r="P3387" t="s">
        <v>950</v>
      </c>
      <c r="Q3387" t="s"/>
      <c r="R3387" t="s">
        <v>220</v>
      </c>
      <c r="S3387" t="s">
        <v>637</v>
      </c>
      <c r="T3387" t="s">
        <v>81</v>
      </c>
      <c r="U3387" t="s">
        <v>82</v>
      </c>
      <c r="V3387" t="s">
        <v>83</v>
      </c>
      <c r="W3387" t="s">
        <v>97</v>
      </c>
      <c r="X3387" t="s"/>
      <c r="Y3387" t="s">
        <v>85</v>
      </c>
      <c r="Z3387">
        <f>HYPERLINK("https://hotel-media.eclerx.com/savepage/tk_15468537401986115_sr_273.html","info")</f>
        <v/>
      </c>
      <c r="AA3387" t="n">
        <v>-2311918</v>
      </c>
      <c r="AB3387" t="s"/>
      <c r="AC3387" t="s"/>
      <c r="AD3387" t="s">
        <v>86</v>
      </c>
      <c r="AE3387" t="s"/>
      <c r="AF3387" t="s"/>
      <c r="AG3387" t="s"/>
      <c r="AH3387" t="s"/>
      <c r="AI3387" t="s"/>
      <c r="AJ3387" t="s"/>
      <c r="AK3387" t="s">
        <v>87</v>
      </c>
      <c r="AL3387" t="s"/>
      <c r="AM3387" t="s"/>
      <c r="AN3387" t="s">
        <v>87</v>
      </c>
      <c r="AO3387" t="s"/>
      <c r="AP3387" t="n">
        <v>47</v>
      </c>
      <c r="AQ3387" t="s">
        <v>88</v>
      </c>
      <c r="AR3387" t="s">
        <v>599</v>
      </c>
      <c r="AS3387" t="s"/>
      <c r="AT3387" t="s">
        <v>90</v>
      </c>
      <c r="AU3387" t="s"/>
      <c r="AV3387" t="s"/>
      <c r="AW3387" t="s"/>
      <c r="AX3387" t="s"/>
      <c r="AY3387" t="n">
        <v>2311918</v>
      </c>
      <c r="AZ3387" t="s">
        <v>952</v>
      </c>
      <c r="BA3387" t="s"/>
      <c r="BB3387" t="n">
        <v>28228</v>
      </c>
      <c r="BC3387" t="n">
        <v>53.601336057269</v>
      </c>
      <c r="BD3387" t="n">
        <v>53.601336057269</v>
      </c>
      <c r="BE3387" t="s"/>
      <c r="BF3387" t="s"/>
      <c r="BG3387" t="s"/>
      <c r="BH3387" t="s"/>
      <c r="BI3387" t="s"/>
      <c r="BJ3387" t="s"/>
      <c r="BK3387" t="s"/>
      <c r="BL3387" t="s"/>
      <c r="BM3387" t="s"/>
      <c r="BN3387" t="s"/>
      <c r="BO3387" t="s"/>
      <c r="BP3387" t="s"/>
      <c r="BQ3387" t="s"/>
      <c r="BR3387" t="s">
        <v>92</v>
      </c>
    </row>
    <row r="3388" spans="1:70">
      <c r="A3388" t="s">
        <v>70</v>
      </c>
      <c r="B3388" t="s">
        <v>71</v>
      </c>
      <c r="C3388" t="s">
        <v>72</v>
      </c>
      <c r="D3388" t="n">
        <v>2</v>
      </c>
      <c r="E3388" t="s">
        <v>950</v>
      </c>
      <c r="F3388" t="n">
        <v>-1</v>
      </c>
      <c r="G3388" t="s">
        <v>74</v>
      </c>
      <c r="H3388" t="s">
        <v>75</v>
      </c>
      <c r="I3388" t="s"/>
      <c r="J3388" t="s">
        <v>74</v>
      </c>
      <c r="K3388" t="n">
        <v>95</v>
      </c>
      <c r="L3388" t="s">
        <v>76</v>
      </c>
      <c r="M3388" t="s"/>
      <c r="N3388" t="s">
        <v>958</v>
      </c>
      <c r="O3388" t="s">
        <v>78</v>
      </c>
      <c r="P3388" t="s">
        <v>950</v>
      </c>
      <c r="Q3388" t="s"/>
      <c r="R3388" t="s">
        <v>220</v>
      </c>
      <c r="S3388" t="s">
        <v>637</v>
      </c>
      <c r="T3388" t="s">
        <v>81</v>
      </c>
      <c r="U3388" t="s">
        <v>82</v>
      </c>
      <c r="V3388" t="s">
        <v>83</v>
      </c>
      <c r="W3388" t="s">
        <v>97</v>
      </c>
      <c r="X3388" t="s"/>
      <c r="Y3388" t="s">
        <v>85</v>
      </c>
      <c r="Z3388">
        <f>HYPERLINK("https://hotel-media.eclerx.com/savepage/tk_15468537401986115_sr_273.html","info")</f>
        <v/>
      </c>
      <c r="AA3388" t="n">
        <v>-2311918</v>
      </c>
      <c r="AB3388" t="s"/>
      <c r="AC3388" t="s"/>
      <c r="AD3388" t="s">
        <v>86</v>
      </c>
      <c r="AE3388" t="s"/>
      <c r="AF3388" t="s"/>
      <c r="AG3388" t="s"/>
      <c r="AH3388" t="s"/>
      <c r="AI3388" t="s"/>
      <c r="AJ3388" t="s"/>
      <c r="AK3388" t="s">
        <v>87</v>
      </c>
      <c r="AL3388" t="s"/>
      <c r="AM3388" t="s"/>
      <c r="AN3388" t="s">
        <v>87</v>
      </c>
      <c r="AO3388" t="s"/>
      <c r="AP3388" t="n">
        <v>47</v>
      </c>
      <c r="AQ3388" t="s">
        <v>88</v>
      </c>
      <c r="AR3388" t="s">
        <v>148</v>
      </c>
      <c r="AS3388" t="s"/>
      <c r="AT3388" t="s">
        <v>90</v>
      </c>
      <c r="AU3388" t="s"/>
      <c r="AV3388" t="s"/>
      <c r="AW3388" t="s"/>
      <c r="AX3388" t="s"/>
      <c r="AY3388" t="n">
        <v>2311918</v>
      </c>
      <c r="AZ3388" t="s">
        <v>952</v>
      </c>
      <c r="BA3388" t="s"/>
      <c r="BB3388" t="n">
        <v>28228</v>
      </c>
      <c r="BC3388" t="n">
        <v>53.601336057269</v>
      </c>
      <c r="BD3388" t="n">
        <v>53.601336057269</v>
      </c>
      <c r="BE3388" t="s"/>
      <c r="BF3388" t="s"/>
      <c r="BG3388" t="s"/>
      <c r="BH3388" t="s"/>
      <c r="BI3388" t="s"/>
      <c r="BJ3388" t="s"/>
      <c r="BK3388" t="s"/>
      <c r="BL3388" t="s"/>
      <c r="BM3388" t="s"/>
      <c r="BN3388" t="s"/>
      <c r="BO3388" t="s"/>
      <c r="BP3388" t="s"/>
      <c r="BQ3388" t="s"/>
      <c r="BR3388" t="s">
        <v>92</v>
      </c>
    </row>
    <row r="3389" spans="1:70">
      <c r="A3389" t="s">
        <v>70</v>
      </c>
      <c r="B3389" t="s">
        <v>71</v>
      </c>
      <c r="C3389" t="s">
        <v>72</v>
      </c>
      <c r="D3389" t="n">
        <v>2</v>
      </c>
      <c r="E3389" t="s">
        <v>950</v>
      </c>
      <c r="F3389" t="n">
        <v>-1</v>
      </c>
      <c r="G3389" t="s">
        <v>74</v>
      </c>
      <c r="H3389" t="s">
        <v>75</v>
      </c>
      <c r="I3389" t="s"/>
      <c r="J3389" t="s">
        <v>74</v>
      </c>
      <c r="K3389" t="n">
        <v>98</v>
      </c>
      <c r="L3389" t="s">
        <v>76</v>
      </c>
      <c r="M3389" t="s"/>
      <c r="N3389" t="s">
        <v>959</v>
      </c>
      <c r="O3389" t="s">
        <v>78</v>
      </c>
      <c r="P3389" t="s">
        <v>950</v>
      </c>
      <c r="Q3389" t="s"/>
      <c r="R3389" t="s">
        <v>220</v>
      </c>
      <c r="S3389" t="s">
        <v>103</v>
      </c>
      <c r="T3389" t="s">
        <v>81</v>
      </c>
      <c r="U3389" t="s">
        <v>82</v>
      </c>
      <c r="V3389" t="s">
        <v>83</v>
      </c>
      <c r="W3389" t="s">
        <v>97</v>
      </c>
      <c r="X3389" t="s"/>
      <c r="Y3389" t="s">
        <v>85</v>
      </c>
      <c r="Z3389">
        <f>HYPERLINK("https://hotel-media.eclerx.com/savepage/tk_15468537401986115_sr_273.html","info")</f>
        <v/>
      </c>
      <c r="AA3389" t="n">
        <v>-2311918</v>
      </c>
      <c r="AB3389" t="s"/>
      <c r="AC3389" t="s"/>
      <c r="AD3389" t="s">
        <v>86</v>
      </c>
      <c r="AE3389" t="s"/>
      <c r="AF3389" t="s"/>
      <c r="AG3389" t="s"/>
      <c r="AH3389" t="s"/>
      <c r="AI3389" t="s"/>
      <c r="AJ3389" t="s"/>
      <c r="AK3389" t="s">
        <v>87</v>
      </c>
      <c r="AL3389" t="s"/>
      <c r="AM3389" t="s"/>
      <c r="AN3389" t="s">
        <v>87</v>
      </c>
      <c r="AO3389" t="s"/>
      <c r="AP3389" t="n">
        <v>47</v>
      </c>
      <c r="AQ3389" t="s">
        <v>88</v>
      </c>
      <c r="AR3389" t="s">
        <v>89</v>
      </c>
      <c r="AS3389" t="s"/>
      <c r="AT3389" t="s">
        <v>90</v>
      </c>
      <c r="AU3389" t="s"/>
      <c r="AV3389" t="s"/>
      <c r="AW3389" t="s"/>
      <c r="AX3389" t="s"/>
      <c r="AY3389" t="n">
        <v>2311918</v>
      </c>
      <c r="AZ3389" t="s">
        <v>952</v>
      </c>
      <c r="BA3389" t="s"/>
      <c r="BB3389" t="n">
        <v>28228</v>
      </c>
      <c r="BC3389" t="n">
        <v>53.601336057269</v>
      </c>
      <c r="BD3389" t="n">
        <v>53.601336057269</v>
      </c>
      <c r="BE3389" t="s"/>
      <c r="BF3389" t="s"/>
      <c r="BG3389" t="s"/>
      <c r="BH3389" t="s"/>
      <c r="BI3389" t="s"/>
      <c r="BJ3389" t="s"/>
      <c r="BK3389" t="s"/>
      <c r="BL3389" t="s"/>
      <c r="BM3389" t="s"/>
      <c r="BN3389" t="s"/>
      <c r="BO3389" t="s"/>
      <c r="BP3389" t="s"/>
      <c r="BQ3389" t="s"/>
      <c r="BR3389" t="s">
        <v>92</v>
      </c>
    </row>
    <row r="3390" spans="1:70">
      <c r="A3390" t="s">
        <v>70</v>
      </c>
      <c r="B3390" t="s">
        <v>71</v>
      </c>
      <c r="C3390" t="s">
        <v>72</v>
      </c>
      <c r="D3390" t="n">
        <v>2</v>
      </c>
      <c r="E3390" t="s">
        <v>950</v>
      </c>
      <c r="F3390" t="n">
        <v>-1</v>
      </c>
      <c r="G3390" t="s">
        <v>74</v>
      </c>
      <c r="H3390" t="s">
        <v>75</v>
      </c>
      <c r="I3390" t="s"/>
      <c r="J3390" t="s">
        <v>74</v>
      </c>
      <c r="K3390" t="n">
        <v>100</v>
      </c>
      <c r="L3390" t="s">
        <v>76</v>
      </c>
      <c r="M3390" t="s"/>
      <c r="N3390" t="s">
        <v>960</v>
      </c>
      <c r="O3390" t="s">
        <v>78</v>
      </c>
      <c r="P3390" t="s">
        <v>950</v>
      </c>
      <c r="Q3390" t="s"/>
      <c r="R3390" t="s">
        <v>220</v>
      </c>
      <c r="S3390" t="s">
        <v>308</v>
      </c>
      <c r="T3390" t="s">
        <v>81</v>
      </c>
      <c r="U3390" t="s">
        <v>82</v>
      </c>
      <c r="V3390" t="s">
        <v>83</v>
      </c>
      <c r="W3390" t="s">
        <v>84</v>
      </c>
      <c r="X3390" t="s"/>
      <c r="Y3390" t="s">
        <v>85</v>
      </c>
      <c r="Z3390">
        <f>HYPERLINK("https://hotel-media.eclerx.com/savepage/tk_15468537401986115_sr_273.html","info")</f>
        <v/>
      </c>
      <c r="AA3390" t="n">
        <v>-2311918</v>
      </c>
      <c r="AB3390" t="s"/>
      <c r="AC3390" t="s"/>
      <c r="AD3390" t="s">
        <v>86</v>
      </c>
      <c r="AE3390" t="s"/>
      <c r="AF3390" t="s"/>
      <c r="AG3390" t="s"/>
      <c r="AH3390" t="s"/>
      <c r="AI3390" t="s"/>
      <c r="AJ3390" t="s"/>
      <c r="AK3390" t="s">
        <v>87</v>
      </c>
      <c r="AL3390" t="s"/>
      <c r="AM3390" t="s"/>
      <c r="AN3390" t="s">
        <v>87</v>
      </c>
      <c r="AO3390" t="s"/>
      <c r="AP3390" t="n">
        <v>47</v>
      </c>
      <c r="AQ3390" t="s">
        <v>88</v>
      </c>
      <c r="AR3390" t="s">
        <v>124</v>
      </c>
      <c r="AS3390" t="s"/>
      <c r="AT3390" t="s">
        <v>90</v>
      </c>
      <c r="AU3390" t="s"/>
      <c r="AV3390" t="s"/>
      <c r="AW3390" t="s"/>
      <c r="AX3390" t="s"/>
      <c r="AY3390" t="n">
        <v>2311918</v>
      </c>
      <c r="AZ3390" t="s">
        <v>952</v>
      </c>
      <c r="BA3390" t="s"/>
      <c r="BB3390" t="n">
        <v>28228</v>
      </c>
      <c r="BC3390" t="n">
        <v>53.601336057269</v>
      </c>
      <c r="BD3390" t="n">
        <v>53.601336057269</v>
      </c>
      <c r="BE3390" t="s"/>
      <c r="BF3390" t="s"/>
      <c r="BG3390" t="s"/>
      <c r="BH3390" t="s"/>
      <c r="BI3390" t="s"/>
      <c r="BJ3390" t="s"/>
      <c r="BK3390" t="s"/>
      <c r="BL3390" t="s"/>
      <c r="BM3390" t="s"/>
      <c r="BN3390" t="s"/>
      <c r="BO3390" t="s"/>
      <c r="BP3390" t="s"/>
      <c r="BQ3390" t="s"/>
      <c r="BR3390" t="s">
        <v>92</v>
      </c>
    </row>
    <row r="3391" spans="1:70">
      <c r="A3391" t="s">
        <v>70</v>
      </c>
      <c r="B3391" t="s">
        <v>71</v>
      </c>
      <c r="C3391" t="s">
        <v>72</v>
      </c>
      <c r="D3391" t="n">
        <v>2</v>
      </c>
      <c r="E3391" t="s">
        <v>950</v>
      </c>
      <c r="F3391" t="n">
        <v>-1</v>
      </c>
      <c r="G3391" t="s">
        <v>74</v>
      </c>
      <c r="H3391" t="s">
        <v>75</v>
      </c>
      <c r="I3391" t="s"/>
      <c r="J3391" t="s">
        <v>74</v>
      </c>
      <c r="K3391" t="n">
        <v>100</v>
      </c>
      <c r="L3391" t="s">
        <v>76</v>
      </c>
      <c r="M3391" t="s"/>
      <c r="N3391" t="s">
        <v>960</v>
      </c>
      <c r="O3391" t="s">
        <v>78</v>
      </c>
      <c r="P3391" t="s">
        <v>950</v>
      </c>
      <c r="Q3391" t="s"/>
      <c r="R3391" t="s">
        <v>220</v>
      </c>
      <c r="S3391" t="s">
        <v>308</v>
      </c>
      <c r="T3391" t="s">
        <v>81</v>
      </c>
      <c r="U3391" t="s">
        <v>82</v>
      </c>
      <c r="V3391" t="s">
        <v>83</v>
      </c>
      <c r="W3391" t="s">
        <v>84</v>
      </c>
      <c r="X3391" t="s"/>
      <c r="Y3391" t="s">
        <v>85</v>
      </c>
      <c r="Z3391">
        <f>HYPERLINK("https://hotel-media.eclerx.com/savepage/tk_15468537401986115_sr_273.html","info")</f>
        <v/>
      </c>
      <c r="AA3391" t="n">
        <v>-2311918</v>
      </c>
      <c r="AB3391" t="s"/>
      <c r="AC3391" t="s"/>
      <c r="AD3391" t="s">
        <v>86</v>
      </c>
      <c r="AE3391" t="s"/>
      <c r="AF3391" t="s"/>
      <c r="AG3391" t="s"/>
      <c r="AH3391" t="s"/>
      <c r="AI3391" t="s"/>
      <c r="AJ3391" t="s"/>
      <c r="AK3391" t="s">
        <v>87</v>
      </c>
      <c r="AL3391" t="s"/>
      <c r="AM3391" t="s"/>
      <c r="AN3391" t="s">
        <v>87</v>
      </c>
      <c r="AO3391" t="s"/>
      <c r="AP3391" t="n">
        <v>47</v>
      </c>
      <c r="AQ3391" t="s">
        <v>88</v>
      </c>
      <c r="AR3391" t="s">
        <v>119</v>
      </c>
      <c r="AS3391" t="s"/>
      <c r="AT3391" t="s">
        <v>90</v>
      </c>
      <c r="AU3391" t="s"/>
      <c r="AV3391" t="s"/>
      <c r="AW3391" t="s"/>
      <c r="AX3391" t="s"/>
      <c r="AY3391" t="n">
        <v>2311918</v>
      </c>
      <c r="AZ3391" t="s">
        <v>952</v>
      </c>
      <c r="BA3391" t="s"/>
      <c r="BB3391" t="n">
        <v>28228</v>
      </c>
      <c r="BC3391" t="n">
        <v>53.601336057269</v>
      </c>
      <c r="BD3391" t="n">
        <v>53.601336057269</v>
      </c>
      <c r="BE3391" t="s"/>
      <c r="BF3391" t="s"/>
      <c r="BG3391" t="s"/>
      <c r="BH3391" t="s"/>
      <c r="BI3391" t="s"/>
      <c r="BJ3391" t="s"/>
      <c r="BK3391" t="s"/>
      <c r="BL3391" t="s"/>
      <c r="BM3391" t="s"/>
      <c r="BN3391" t="s"/>
      <c r="BO3391" t="s"/>
      <c r="BP3391" t="s"/>
      <c r="BQ3391" t="s"/>
      <c r="BR3391" t="s">
        <v>92</v>
      </c>
    </row>
    <row r="3392" spans="1:70">
      <c r="A3392" t="s">
        <v>70</v>
      </c>
      <c r="B3392" t="s">
        <v>71</v>
      </c>
      <c r="C3392" t="s">
        <v>72</v>
      </c>
      <c r="D3392" t="n">
        <v>2</v>
      </c>
      <c r="E3392" t="s">
        <v>950</v>
      </c>
      <c r="F3392" t="n">
        <v>-1</v>
      </c>
      <c r="G3392" t="s">
        <v>74</v>
      </c>
      <c r="H3392" t="s">
        <v>75</v>
      </c>
      <c r="I3392" t="s"/>
      <c r="J3392" t="s">
        <v>74</v>
      </c>
      <c r="K3392" t="n">
        <v>100</v>
      </c>
      <c r="L3392" t="s">
        <v>76</v>
      </c>
      <c r="M3392" t="s"/>
      <c r="N3392" t="s">
        <v>961</v>
      </c>
      <c r="O3392" t="s">
        <v>78</v>
      </c>
      <c r="P3392" t="s">
        <v>950</v>
      </c>
      <c r="Q3392" t="s"/>
      <c r="R3392" t="s">
        <v>220</v>
      </c>
      <c r="S3392" t="s">
        <v>308</v>
      </c>
      <c r="T3392" t="s">
        <v>81</v>
      </c>
      <c r="U3392" t="s">
        <v>82</v>
      </c>
      <c r="V3392" t="s">
        <v>83</v>
      </c>
      <c r="W3392" t="s">
        <v>84</v>
      </c>
      <c r="X3392" t="s"/>
      <c r="Y3392" t="s">
        <v>85</v>
      </c>
      <c r="Z3392">
        <f>HYPERLINK("https://hotel-media.eclerx.com/savepage/tk_15468537401986115_sr_273.html","info")</f>
        <v/>
      </c>
      <c r="AA3392" t="n">
        <v>-2311918</v>
      </c>
      <c r="AB3392" t="s"/>
      <c r="AC3392" t="s"/>
      <c r="AD3392" t="s">
        <v>86</v>
      </c>
      <c r="AE3392" t="s"/>
      <c r="AF3392" t="s"/>
      <c r="AG3392" t="s"/>
      <c r="AH3392" t="s"/>
      <c r="AI3392" t="s"/>
      <c r="AJ3392" t="s"/>
      <c r="AK3392" t="s">
        <v>87</v>
      </c>
      <c r="AL3392" t="s"/>
      <c r="AM3392" t="s"/>
      <c r="AN3392" t="s">
        <v>87</v>
      </c>
      <c r="AO3392" t="s"/>
      <c r="AP3392" t="n">
        <v>47</v>
      </c>
      <c r="AQ3392" t="s">
        <v>88</v>
      </c>
      <c r="AR3392" t="s">
        <v>121</v>
      </c>
      <c r="AS3392" t="s"/>
      <c r="AT3392" t="s">
        <v>90</v>
      </c>
      <c r="AU3392" t="s"/>
      <c r="AV3392" t="s"/>
      <c r="AW3392" t="s"/>
      <c r="AX3392" t="s"/>
      <c r="AY3392" t="n">
        <v>2311918</v>
      </c>
      <c r="AZ3392" t="s">
        <v>952</v>
      </c>
      <c r="BA3392" t="s"/>
      <c r="BB3392" t="n">
        <v>28228</v>
      </c>
      <c r="BC3392" t="n">
        <v>53.601336057269</v>
      </c>
      <c r="BD3392" t="n">
        <v>53.601336057269</v>
      </c>
      <c r="BE3392" t="s"/>
      <c r="BF3392" t="s"/>
      <c r="BG3392" t="s"/>
      <c r="BH3392" t="s"/>
      <c r="BI3392" t="s"/>
      <c r="BJ3392" t="s"/>
      <c r="BK3392" t="s"/>
      <c r="BL3392" t="s"/>
      <c r="BM3392" t="s"/>
      <c r="BN3392" t="s"/>
      <c r="BO3392" t="s"/>
      <c r="BP3392" t="s"/>
      <c r="BQ3392" t="s"/>
      <c r="BR3392" t="s">
        <v>92</v>
      </c>
    </row>
    <row r="3393" spans="1:70">
      <c r="A3393" t="s">
        <v>70</v>
      </c>
      <c r="B3393" t="s">
        <v>71</v>
      </c>
      <c r="C3393" t="s">
        <v>72</v>
      </c>
      <c r="D3393" t="n">
        <v>2</v>
      </c>
      <c r="E3393" t="s">
        <v>950</v>
      </c>
      <c r="F3393" t="n">
        <v>-1</v>
      </c>
      <c r="G3393" t="s">
        <v>74</v>
      </c>
      <c r="H3393" t="s">
        <v>75</v>
      </c>
      <c r="I3393" t="s"/>
      <c r="J3393" t="s">
        <v>74</v>
      </c>
      <c r="K3393" t="n">
        <v>101</v>
      </c>
      <c r="L3393" t="s">
        <v>76</v>
      </c>
      <c r="M3393" t="s"/>
      <c r="N3393" t="s">
        <v>959</v>
      </c>
      <c r="O3393" t="s">
        <v>78</v>
      </c>
      <c r="P3393" t="s">
        <v>950</v>
      </c>
      <c r="Q3393" t="s"/>
      <c r="R3393" t="s">
        <v>220</v>
      </c>
      <c r="S3393" t="s">
        <v>144</v>
      </c>
      <c r="T3393" t="s">
        <v>81</v>
      </c>
      <c r="U3393" t="s">
        <v>82</v>
      </c>
      <c r="V3393" t="s">
        <v>83</v>
      </c>
      <c r="W3393" t="s">
        <v>97</v>
      </c>
      <c r="X3393" t="s"/>
      <c r="Y3393" t="s">
        <v>85</v>
      </c>
      <c r="Z3393">
        <f>HYPERLINK("https://hotel-media.eclerx.com/savepage/tk_15468537401986115_sr_273.html","info")</f>
        <v/>
      </c>
      <c r="AA3393" t="n">
        <v>-2311918</v>
      </c>
      <c r="AB3393" t="s"/>
      <c r="AC3393" t="s"/>
      <c r="AD3393" t="s">
        <v>86</v>
      </c>
      <c r="AE3393" t="s"/>
      <c r="AF3393" t="s"/>
      <c r="AG3393" t="s"/>
      <c r="AH3393" t="s"/>
      <c r="AI3393" t="s"/>
      <c r="AJ3393" t="s"/>
      <c r="AK3393" t="s">
        <v>87</v>
      </c>
      <c r="AL3393" t="s"/>
      <c r="AM3393" t="s"/>
      <c r="AN3393" t="s">
        <v>87</v>
      </c>
      <c r="AO3393" t="s"/>
      <c r="AP3393" t="n">
        <v>47</v>
      </c>
      <c r="AQ3393" t="s">
        <v>88</v>
      </c>
      <c r="AR3393" t="s">
        <v>114</v>
      </c>
      <c r="AS3393" t="s"/>
      <c r="AT3393" t="s">
        <v>90</v>
      </c>
      <c r="AU3393" t="s"/>
      <c r="AV3393" t="s"/>
      <c r="AW3393" t="s"/>
      <c r="AX3393" t="s"/>
      <c r="AY3393" t="n">
        <v>2311918</v>
      </c>
      <c r="AZ3393" t="s">
        <v>952</v>
      </c>
      <c r="BA3393" t="s"/>
      <c r="BB3393" t="n">
        <v>28228</v>
      </c>
      <c r="BC3393" t="n">
        <v>53.601336057269</v>
      </c>
      <c r="BD3393" t="n">
        <v>53.601336057269</v>
      </c>
      <c r="BE3393" t="s"/>
      <c r="BF3393" t="s"/>
      <c r="BG3393" t="s"/>
      <c r="BH3393" t="s"/>
      <c r="BI3393" t="s"/>
      <c r="BJ3393" t="s"/>
      <c r="BK3393" t="s"/>
      <c r="BL3393" t="s"/>
      <c r="BM3393" t="s"/>
      <c r="BN3393" t="s"/>
      <c r="BO3393" t="s"/>
      <c r="BP3393" t="s"/>
      <c r="BQ3393" t="s"/>
      <c r="BR3393" t="s">
        <v>92</v>
      </c>
    </row>
    <row r="3394" spans="1:70">
      <c r="A3394" t="s">
        <v>70</v>
      </c>
      <c r="B3394" t="s">
        <v>71</v>
      </c>
      <c r="C3394" t="s">
        <v>72</v>
      </c>
      <c r="D3394" t="n">
        <v>2</v>
      </c>
      <c r="E3394" t="s">
        <v>950</v>
      </c>
      <c r="F3394" t="n">
        <v>-1</v>
      </c>
      <c r="G3394" t="s">
        <v>74</v>
      </c>
      <c r="H3394" t="s">
        <v>75</v>
      </c>
      <c r="I3394" t="s"/>
      <c r="J3394" t="s">
        <v>74</v>
      </c>
      <c r="K3394" t="n">
        <v>104</v>
      </c>
      <c r="L3394" t="s">
        <v>76</v>
      </c>
      <c r="M3394" t="s"/>
      <c r="N3394" t="s">
        <v>962</v>
      </c>
      <c r="O3394" t="s">
        <v>78</v>
      </c>
      <c r="P3394" t="s">
        <v>950</v>
      </c>
      <c r="Q3394" t="s"/>
      <c r="R3394" t="s">
        <v>220</v>
      </c>
      <c r="S3394" t="s">
        <v>150</v>
      </c>
      <c r="T3394" t="s">
        <v>81</v>
      </c>
      <c r="U3394" t="s">
        <v>82</v>
      </c>
      <c r="V3394" t="s">
        <v>83</v>
      </c>
      <c r="W3394" t="s">
        <v>97</v>
      </c>
      <c r="X3394" t="s"/>
      <c r="Y3394" t="s">
        <v>85</v>
      </c>
      <c r="Z3394">
        <f>HYPERLINK("https://hotel-media.eclerx.com/savepage/tk_15468537401986115_sr_273.html","info")</f>
        <v/>
      </c>
      <c r="AA3394" t="n">
        <v>-2311918</v>
      </c>
      <c r="AB3394" t="s"/>
      <c r="AC3394" t="s"/>
      <c r="AD3394" t="s">
        <v>86</v>
      </c>
      <c r="AE3394" t="s"/>
      <c r="AF3394" t="s"/>
      <c r="AG3394" t="s"/>
      <c r="AH3394" t="s"/>
      <c r="AI3394" t="s"/>
      <c r="AJ3394" t="s"/>
      <c r="AK3394" t="s">
        <v>87</v>
      </c>
      <c r="AL3394" t="s"/>
      <c r="AM3394" t="s"/>
      <c r="AN3394" t="s">
        <v>87</v>
      </c>
      <c r="AO3394" t="s"/>
      <c r="AP3394" t="n">
        <v>47</v>
      </c>
      <c r="AQ3394" t="s">
        <v>88</v>
      </c>
      <c r="AR3394" t="s">
        <v>133</v>
      </c>
      <c r="AS3394" t="s"/>
      <c r="AT3394" t="s">
        <v>90</v>
      </c>
      <c r="AU3394" t="s"/>
      <c r="AV3394" t="s"/>
      <c r="AW3394" t="s"/>
      <c r="AX3394" t="s"/>
      <c r="AY3394" t="n">
        <v>2311918</v>
      </c>
      <c r="AZ3394" t="s">
        <v>952</v>
      </c>
      <c r="BA3394" t="s"/>
      <c r="BB3394" t="n">
        <v>28228</v>
      </c>
      <c r="BC3394" t="n">
        <v>53.601336057269</v>
      </c>
      <c r="BD3394" t="n">
        <v>53.601336057269</v>
      </c>
      <c r="BE3394" t="s"/>
      <c r="BF3394" t="s"/>
      <c r="BG3394" t="s"/>
      <c r="BH3394" t="s"/>
      <c r="BI3394" t="s"/>
      <c r="BJ3394" t="s"/>
      <c r="BK3394" t="s"/>
      <c r="BL3394" t="s"/>
      <c r="BM3394" t="s"/>
      <c r="BN3394" t="s"/>
      <c r="BO3394" t="s"/>
      <c r="BP3394" t="s"/>
      <c r="BQ3394" t="s"/>
      <c r="BR3394" t="s">
        <v>92</v>
      </c>
    </row>
    <row r="3395" spans="1:70">
      <c r="A3395" t="s">
        <v>70</v>
      </c>
      <c r="B3395" t="s">
        <v>71</v>
      </c>
      <c r="C3395" t="s">
        <v>72</v>
      </c>
      <c r="D3395" t="n">
        <v>2</v>
      </c>
      <c r="E3395" t="s">
        <v>950</v>
      </c>
      <c r="F3395" t="n">
        <v>-1</v>
      </c>
      <c r="G3395" t="s">
        <v>74</v>
      </c>
      <c r="H3395" t="s">
        <v>75</v>
      </c>
      <c r="I3395" t="s"/>
      <c r="J3395" t="s">
        <v>74</v>
      </c>
      <c r="K3395" t="n">
        <v>105</v>
      </c>
      <c r="L3395" t="s">
        <v>76</v>
      </c>
      <c r="M3395" t="s"/>
      <c r="N3395" t="s">
        <v>169</v>
      </c>
      <c r="O3395" t="s">
        <v>78</v>
      </c>
      <c r="P3395" t="s">
        <v>950</v>
      </c>
      <c r="Q3395" t="s"/>
      <c r="R3395" t="s">
        <v>220</v>
      </c>
      <c r="S3395" t="s">
        <v>387</v>
      </c>
      <c r="T3395" t="s">
        <v>81</v>
      </c>
      <c r="U3395" t="s">
        <v>82</v>
      </c>
      <c r="V3395" t="s">
        <v>83</v>
      </c>
      <c r="W3395" t="s">
        <v>97</v>
      </c>
      <c r="X3395" t="s"/>
      <c r="Y3395" t="s">
        <v>85</v>
      </c>
      <c r="Z3395">
        <f>HYPERLINK("https://hotel-media.eclerx.com/savepage/tk_15468537401986115_sr_273.html","info")</f>
        <v/>
      </c>
      <c r="AA3395" t="n">
        <v>-2311918</v>
      </c>
      <c r="AB3395" t="s"/>
      <c r="AC3395" t="s"/>
      <c r="AD3395" t="s">
        <v>86</v>
      </c>
      <c r="AE3395" t="s"/>
      <c r="AF3395" t="s"/>
      <c r="AG3395" t="s"/>
      <c r="AH3395" t="s"/>
      <c r="AI3395" t="s"/>
      <c r="AJ3395" t="s"/>
      <c r="AK3395" t="s">
        <v>87</v>
      </c>
      <c r="AL3395" t="s"/>
      <c r="AM3395" t="s"/>
      <c r="AN3395" t="s">
        <v>87</v>
      </c>
      <c r="AO3395" t="s"/>
      <c r="AP3395" t="n">
        <v>47</v>
      </c>
      <c r="AQ3395" t="s">
        <v>88</v>
      </c>
      <c r="AR3395" t="s">
        <v>121</v>
      </c>
      <c r="AS3395" t="s"/>
      <c r="AT3395" t="s">
        <v>90</v>
      </c>
      <c r="AU3395" t="s"/>
      <c r="AV3395" t="s"/>
      <c r="AW3395" t="s"/>
      <c r="AX3395" t="s"/>
      <c r="AY3395" t="n">
        <v>2311918</v>
      </c>
      <c r="AZ3395" t="s">
        <v>952</v>
      </c>
      <c r="BA3395" t="s"/>
      <c r="BB3395" t="n">
        <v>28228</v>
      </c>
      <c r="BC3395" t="n">
        <v>53.601336057269</v>
      </c>
      <c r="BD3395" t="n">
        <v>53.601336057269</v>
      </c>
      <c r="BE3395" t="s"/>
      <c r="BF3395" t="s"/>
      <c r="BG3395" t="s"/>
      <c r="BH3395" t="s"/>
      <c r="BI3395" t="s"/>
      <c r="BJ3395" t="s"/>
      <c r="BK3395" t="s"/>
      <c r="BL3395" t="s"/>
      <c r="BM3395" t="s"/>
      <c r="BN3395" t="s"/>
      <c r="BO3395" t="s"/>
      <c r="BP3395" t="s"/>
      <c r="BQ3395" t="s"/>
      <c r="BR3395" t="s">
        <v>92</v>
      </c>
    </row>
    <row r="3396" spans="1:70">
      <c r="A3396" t="s">
        <v>70</v>
      </c>
      <c r="B3396" t="s">
        <v>71</v>
      </c>
      <c r="C3396" t="s">
        <v>72</v>
      </c>
      <c r="D3396" t="n">
        <v>2</v>
      </c>
      <c r="E3396" t="s">
        <v>950</v>
      </c>
      <c r="F3396" t="n">
        <v>-1</v>
      </c>
      <c r="G3396" t="s">
        <v>74</v>
      </c>
      <c r="H3396" t="s">
        <v>75</v>
      </c>
      <c r="I3396" t="s"/>
      <c r="J3396" t="s">
        <v>74</v>
      </c>
      <c r="K3396" t="n">
        <v>105</v>
      </c>
      <c r="L3396" t="s">
        <v>76</v>
      </c>
      <c r="M3396" t="s"/>
      <c r="N3396" t="s">
        <v>169</v>
      </c>
      <c r="O3396" t="s">
        <v>78</v>
      </c>
      <c r="P3396" t="s">
        <v>950</v>
      </c>
      <c r="Q3396" t="s"/>
      <c r="R3396" t="s">
        <v>220</v>
      </c>
      <c r="S3396" t="s">
        <v>387</v>
      </c>
      <c r="T3396" t="s">
        <v>81</v>
      </c>
      <c r="U3396" t="s">
        <v>82</v>
      </c>
      <c r="V3396" t="s">
        <v>83</v>
      </c>
      <c r="W3396" t="s">
        <v>97</v>
      </c>
      <c r="X3396" t="s"/>
      <c r="Y3396" t="s">
        <v>85</v>
      </c>
      <c r="Z3396">
        <f>HYPERLINK("https://hotel-media.eclerx.com/savepage/tk_15468537401986115_sr_273.html","info")</f>
        <v/>
      </c>
      <c r="AA3396" t="n">
        <v>-2311918</v>
      </c>
      <c r="AB3396" t="s"/>
      <c r="AC3396" t="s"/>
      <c r="AD3396" t="s">
        <v>86</v>
      </c>
      <c r="AE3396" t="s"/>
      <c r="AF3396" t="s"/>
      <c r="AG3396" t="s"/>
      <c r="AH3396" t="s"/>
      <c r="AI3396" t="s"/>
      <c r="AJ3396" t="s"/>
      <c r="AK3396" t="s">
        <v>87</v>
      </c>
      <c r="AL3396" t="s"/>
      <c r="AM3396" t="s"/>
      <c r="AN3396" t="s">
        <v>87</v>
      </c>
      <c r="AO3396" t="s"/>
      <c r="AP3396" t="n">
        <v>47</v>
      </c>
      <c r="AQ3396" t="s">
        <v>88</v>
      </c>
      <c r="AR3396" t="s">
        <v>121</v>
      </c>
      <c r="AS3396" t="s"/>
      <c r="AT3396" t="s">
        <v>90</v>
      </c>
      <c r="AU3396" t="s"/>
      <c r="AV3396" t="s"/>
      <c r="AW3396" t="s"/>
      <c r="AX3396" t="s"/>
      <c r="AY3396" t="n">
        <v>2311918</v>
      </c>
      <c r="AZ3396" t="s">
        <v>952</v>
      </c>
      <c r="BA3396" t="s"/>
      <c r="BB3396" t="n">
        <v>28228</v>
      </c>
      <c r="BC3396" t="n">
        <v>53.601336057269</v>
      </c>
      <c r="BD3396" t="n">
        <v>53.601336057269</v>
      </c>
      <c r="BE3396" t="s"/>
      <c r="BF3396" t="s"/>
      <c r="BG3396" t="s"/>
      <c r="BH3396" t="s"/>
      <c r="BI3396" t="s"/>
      <c r="BJ3396" t="s"/>
      <c r="BK3396" t="s"/>
      <c r="BL3396" t="s"/>
      <c r="BM3396" t="s"/>
      <c r="BN3396" t="s"/>
      <c r="BO3396" t="s"/>
      <c r="BP3396" t="s"/>
      <c r="BQ3396" t="s"/>
      <c r="BR3396" t="s">
        <v>92</v>
      </c>
    </row>
    <row r="3397" spans="1:70">
      <c r="A3397" t="s">
        <v>70</v>
      </c>
      <c r="B3397" t="s">
        <v>71</v>
      </c>
      <c r="C3397" t="s">
        <v>72</v>
      </c>
      <c r="D3397" t="n">
        <v>2</v>
      </c>
      <c r="E3397" t="s">
        <v>950</v>
      </c>
      <c r="F3397" t="n">
        <v>-1</v>
      </c>
      <c r="G3397" t="s">
        <v>74</v>
      </c>
      <c r="H3397" t="s">
        <v>75</v>
      </c>
      <c r="I3397" t="s"/>
      <c r="J3397" t="s">
        <v>74</v>
      </c>
      <c r="K3397" t="n">
        <v>106</v>
      </c>
      <c r="L3397" t="s">
        <v>76</v>
      </c>
      <c r="M3397" t="s"/>
      <c r="N3397" t="s">
        <v>963</v>
      </c>
      <c r="O3397" t="s">
        <v>78</v>
      </c>
      <c r="P3397" t="s">
        <v>950</v>
      </c>
      <c r="Q3397" t="s"/>
      <c r="R3397" t="s">
        <v>220</v>
      </c>
      <c r="S3397" t="s">
        <v>557</v>
      </c>
      <c r="T3397" t="s">
        <v>81</v>
      </c>
      <c r="U3397" t="s">
        <v>82</v>
      </c>
      <c r="V3397" t="s">
        <v>83</v>
      </c>
      <c r="W3397" t="s">
        <v>84</v>
      </c>
      <c r="X3397" t="s"/>
      <c r="Y3397" t="s">
        <v>85</v>
      </c>
      <c r="Z3397">
        <f>HYPERLINK("https://hotel-media.eclerx.com/savepage/tk_15468537401986115_sr_273.html","info")</f>
        <v/>
      </c>
      <c r="AA3397" t="n">
        <v>-2311918</v>
      </c>
      <c r="AB3397" t="s"/>
      <c r="AC3397" t="s"/>
      <c r="AD3397" t="s">
        <v>86</v>
      </c>
      <c r="AE3397" t="s"/>
      <c r="AF3397" t="s"/>
      <c r="AG3397" t="s"/>
      <c r="AH3397" t="s"/>
      <c r="AI3397" t="s"/>
      <c r="AJ3397" t="s"/>
      <c r="AK3397" t="s">
        <v>87</v>
      </c>
      <c r="AL3397" t="s"/>
      <c r="AM3397" t="s"/>
      <c r="AN3397" t="s">
        <v>87</v>
      </c>
      <c r="AO3397" t="s"/>
      <c r="AP3397" t="n">
        <v>47</v>
      </c>
      <c r="AQ3397" t="s">
        <v>88</v>
      </c>
      <c r="AR3397" t="s">
        <v>89</v>
      </c>
      <c r="AS3397" t="s"/>
      <c r="AT3397" t="s">
        <v>90</v>
      </c>
      <c r="AU3397" t="s"/>
      <c r="AV3397" t="s"/>
      <c r="AW3397" t="s"/>
      <c r="AX3397" t="s"/>
      <c r="AY3397" t="n">
        <v>2311918</v>
      </c>
      <c r="AZ3397" t="s">
        <v>952</v>
      </c>
      <c r="BA3397" t="s"/>
      <c r="BB3397" t="n">
        <v>28228</v>
      </c>
      <c r="BC3397" t="n">
        <v>53.601336057269</v>
      </c>
      <c r="BD3397" t="n">
        <v>53.601336057269</v>
      </c>
      <c r="BE3397" t="s"/>
      <c r="BF3397" t="s"/>
      <c r="BG3397" t="s"/>
      <c r="BH3397" t="s"/>
      <c r="BI3397" t="s"/>
      <c r="BJ3397" t="s"/>
      <c r="BK3397" t="s"/>
      <c r="BL3397" t="s"/>
      <c r="BM3397" t="s"/>
      <c r="BN3397" t="s"/>
      <c r="BO3397" t="s"/>
      <c r="BP3397" t="s"/>
      <c r="BQ3397" t="s"/>
      <c r="BR3397" t="s">
        <v>92</v>
      </c>
    </row>
    <row r="3398" spans="1:70">
      <c r="A3398" t="s">
        <v>70</v>
      </c>
      <c r="B3398" t="s">
        <v>71</v>
      </c>
      <c r="C3398" t="s">
        <v>72</v>
      </c>
      <c r="D3398" t="n">
        <v>2</v>
      </c>
      <c r="E3398" t="s">
        <v>950</v>
      </c>
      <c r="F3398" t="n">
        <v>-1</v>
      </c>
      <c r="G3398" t="s">
        <v>74</v>
      </c>
      <c r="H3398" t="s">
        <v>75</v>
      </c>
      <c r="I3398" t="s"/>
      <c r="J3398" t="s">
        <v>74</v>
      </c>
      <c r="K3398" t="n">
        <v>107</v>
      </c>
      <c r="L3398" t="s">
        <v>76</v>
      </c>
      <c r="M3398" t="s"/>
      <c r="N3398" t="s">
        <v>418</v>
      </c>
      <c r="O3398" t="s">
        <v>78</v>
      </c>
      <c r="P3398" t="s">
        <v>950</v>
      </c>
      <c r="Q3398" t="s"/>
      <c r="R3398" t="s">
        <v>220</v>
      </c>
      <c r="S3398" t="s">
        <v>300</v>
      </c>
      <c r="T3398" t="s">
        <v>81</v>
      </c>
      <c r="U3398" t="s">
        <v>82</v>
      </c>
      <c r="V3398" t="s">
        <v>83</v>
      </c>
      <c r="W3398" t="s">
        <v>97</v>
      </c>
      <c r="X3398" t="s"/>
      <c r="Y3398" t="s">
        <v>85</v>
      </c>
      <c r="Z3398">
        <f>HYPERLINK("https://hotel-media.eclerx.com/savepage/tk_15468537401986115_sr_273.html","info")</f>
        <v/>
      </c>
      <c r="AA3398" t="n">
        <v>-2311918</v>
      </c>
      <c r="AB3398" t="s"/>
      <c r="AC3398" t="s"/>
      <c r="AD3398" t="s">
        <v>86</v>
      </c>
      <c r="AE3398" t="s"/>
      <c r="AF3398" t="s"/>
      <c r="AG3398" t="s"/>
      <c r="AH3398" t="s"/>
      <c r="AI3398" t="s"/>
      <c r="AJ3398" t="s"/>
      <c r="AK3398" t="s">
        <v>87</v>
      </c>
      <c r="AL3398" t="s"/>
      <c r="AM3398" t="s"/>
      <c r="AN3398" t="s">
        <v>87</v>
      </c>
      <c r="AO3398" t="s"/>
      <c r="AP3398" t="n">
        <v>47</v>
      </c>
      <c r="AQ3398" t="s">
        <v>88</v>
      </c>
      <c r="AR3398" t="s">
        <v>124</v>
      </c>
      <c r="AS3398" t="s"/>
      <c r="AT3398" t="s">
        <v>90</v>
      </c>
      <c r="AU3398" t="s"/>
      <c r="AV3398" t="s"/>
      <c r="AW3398" t="s"/>
      <c r="AX3398" t="s"/>
      <c r="AY3398" t="n">
        <v>2311918</v>
      </c>
      <c r="AZ3398" t="s">
        <v>952</v>
      </c>
      <c r="BA3398" t="s"/>
      <c r="BB3398" t="n">
        <v>28228</v>
      </c>
      <c r="BC3398" t="n">
        <v>53.601336057269</v>
      </c>
      <c r="BD3398" t="n">
        <v>53.601336057269</v>
      </c>
      <c r="BE3398" t="s"/>
      <c r="BF3398" t="s"/>
      <c r="BG3398" t="s"/>
      <c r="BH3398" t="s"/>
      <c r="BI3398" t="s"/>
      <c r="BJ3398" t="s"/>
      <c r="BK3398" t="s"/>
      <c r="BL3398" t="s"/>
      <c r="BM3398" t="s"/>
      <c r="BN3398" t="s"/>
      <c r="BO3398" t="s"/>
      <c r="BP3398" t="s"/>
      <c r="BQ3398" t="s"/>
      <c r="BR3398" t="s">
        <v>92</v>
      </c>
    </row>
    <row r="3399" spans="1:70">
      <c r="A3399" t="s">
        <v>70</v>
      </c>
      <c r="B3399" t="s">
        <v>71</v>
      </c>
      <c r="C3399" t="s">
        <v>72</v>
      </c>
      <c r="D3399" t="n">
        <v>2</v>
      </c>
      <c r="E3399" t="s">
        <v>950</v>
      </c>
      <c r="F3399" t="n">
        <v>-1</v>
      </c>
      <c r="G3399" t="s">
        <v>74</v>
      </c>
      <c r="H3399" t="s">
        <v>75</v>
      </c>
      <c r="I3399" t="s"/>
      <c r="J3399" t="s">
        <v>74</v>
      </c>
      <c r="K3399" t="n">
        <v>107</v>
      </c>
      <c r="L3399" t="s">
        <v>76</v>
      </c>
      <c r="M3399" t="s"/>
      <c r="N3399" t="s">
        <v>418</v>
      </c>
      <c r="O3399" t="s">
        <v>78</v>
      </c>
      <c r="P3399" t="s">
        <v>950</v>
      </c>
      <c r="Q3399" t="s"/>
      <c r="R3399" t="s">
        <v>220</v>
      </c>
      <c r="S3399" t="s">
        <v>300</v>
      </c>
      <c r="T3399" t="s">
        <v>81</v>
      </c>
      <c r="U3399" t="s">
        <v>82</v>
      </c>
      <c r="V3399" t="s">
        <v>83</v>
      </c>
      <c r="W3399" t="s">
        <v>97</v>
      </c>
      <c r="X3399" t="s"/>
      <c r="Y3399" t="s">
        <v>85</v>
      </c>
      <c r="Z3399">
        <f>HYPERLINK("https://hotel-media.eclerx.com/savepage/tk_15468537401986115_sr_273.html","info")</f>
        <v/>
      </c>
      <c r="AA3399" t="n">
        <v>-2311918</v>
      </c>
      <c r="AB3399" t="s"/>
      <c r="AC3399" t="s"/>
      <c r="AD3399" t="s">
        <v>86</v>
      </c>
      <c r="AE3399" t="s"/>
      <c r="AF3399" t="s"/>
      <c r="AG3399" t="s"/>
      <c r="AH3399" t="s"/>
      <c r="AI3399" t="s"/>
      <c r="AJ3399" t="s"/>
      <c r="AK3399" t="s">
        <v>87</v>
      </c>
      <c r="AL3399" t="s"/>
      <c r="AM3399" t="s"/>
      <c r="AN3399" t="s">
        <v>87</v>
      </c>
      <c r="AO3399" t="s"/>
      <c r="AP3399" t="n">
        <v>47</v>
      </c>
      <c r="AQ3399" t="s">
        <v>88</v>
      </c>
      <c r="AR3399" t="s">
        <v>599</v>
      </c>
      <c r="AS3399" t="s"/>
      <c r="AT3399" t="s">
        <v>90</v>
      </c>
      <c r="AU3399" t="s"/>
      <c r="AV3399" t="s"/>
      <c r="AW3399" t="s"/>
      <c r="AX3399" t="s"/>
      <c r="AY3399" t="n">
        <v>2311918</v>
      </c>
      <c r="AZ3399" t="s">
        <v>952</v>
      </c>
      <c r="BA3399" t="s"/>
      <c r="BB3399" t="n">
        <v>28228</v>
      </c>
      <c r="BC3399" t="n">
        <v>53.601336057269</v>
      </c>
      <c r="BD3399" t="n">
        <v>53.601336057269</v>
      </c>
      <c r="BE3399" t="s"/>
      <c r="BF3399" t="s"/>
      <c r="BG3399" t="s"/>
      <c r="BH3399" t="s"/>
      <c r="BI3399" t="s"/>
      <c r="BJ3399" t="s"/>
      <c r="BK3399" t="s"/>
      <c r="BL3399" t="s"/>
      <c r="BM3399" t="s"/>
      <c r="BN3399" t="s"/>
      <c r="BO3399" t="s"/>
      <c r="BP3399" t="s"/>
      <c r="BQ3399" t="s"/>
      <c r="BR3399" t="s">
        <v>92</v>
      </c>
    </row>
    <row r="3400" spans="1:70">
      <c r="A3400" t="s">
        <v>70</v>
      </c>
      <c r="B3400" t="s">
        <v>71</v>
      </c>
      <c r="C3400" t="s">
        <v>72</v>
      </c>
      <c r="D3400" t="n">
        <v>2</v>
      </c>
      <c r="E3400" t="s">
        <v>950</v>
      </c>
      <c r="F3400" t="n">
        <v>-1</v>
      </c>
      <c r="G3400" t="s">
        <v>74</v>
      </c>
      <c r="H3400" t="s">
        <v>75</v>
      </c>
      <c r="I3400" t="s"/>
      <c r="J3400" t="s">
        <v>74</v>
      </c>
      <c r="K3400" t="n">
        <v>111</v>
      </c>
      <c r="L3400" t="s">
        <v>76</v>
      </c>
      <c r="M3400" t="s"/>
      <c r="N3400" t="s">
        <v>283</v>
      </c>
      <c r="O3400" t="s">
        <v>78</v>
      </c>
      <c r="P3400" t="s">
        <v>950</v>
      </c>
      <c r="Q3400" t="s"/>
      <c r="R3400" t="s">
        <v>220</v>
      </c>
      <c r="S3400" t="s">
        <v>560</v>
      </c>
      <c r="T3400" t="s">
        <v>81</v>
      </c>
      <c r="U3400" t="s">
        <v>82</v>
      </c>
      <c r="V3400" t="s">
        <v>83</v>
      </c>
      <c r="W3400" t="s">
        <v>84</v>
      </c>
      <c r="X3400" t="s"/>
      <c r="Y3400" t="s">
        <v>85</v>
      </c>
      <c r="Z3400">
        <f>HYPERLINK("https://hotel-media.eclerx.com/savepage/tk_15468537401986115_sr_273.html","info")</f>
        <v/>
      </c>
      <c r="AA3400" t="n">
        <v>-2311918</v>
      </c>
      <c r="AB3400" t="s"/>
      <c r="AC3400" t="s"/>
      <c r="AD3400" t="s">
        <v>86</v>
      </c>
      <c r="AE3400" t="s"/>
      <c r="AF3400" t="s"/>
      <c r="AG3400" t="s"/>
      <c r="AH3400" t="s"/>
      <c r="AI3400" t="s"/>
      <c r="AJ3400" t="s"/>
      <c r="AK3400" t="s">
        <v>87</v>
      </c>
      <c r="AL3400" t="s"/>
      <c r="AM3400" t="s"/>
      <c r="AN3400" t="s">
        <v>87</v>
      </c>
      <c r="AO3400" t="s"/>
      <c r="AP3400" t="n">
        <v>47</v>
      </c>
      <c r="AQ3400" t="s">
        <v>88</v>
      </c>
      <c r="AR3400" t="s">
        <v>127</v>
      </c>
      <c r="AS3400" t="s"/>
      <c r="AT3400" t="s">
        <v>90</v>
      </c>
      <c r="AU3400" t="s"/>
      <c r="AV3400" t="s"/>
      <c r="AW3400" t="s"/>
      <c r="AX3400" t="s"/>
      <c r="AY3400" t="n">
        <v>2311918</v>
      </c>
      <c r="AZ3400" t="s">
        <v>952</v>
      </c>
      <c r="BA3400" t="s"/>
      <c r="BB3400" t="n">
        <v>28228</v>
      </c>
      <c r="BC3400" t="n">
        <v>53.601336057269</v>
      </c>
      <c r="BD3400" t="n">
        <v>53.601336057269</v>
      </c>
      <c r="BE3400" t="s"/>
      <c r="BF3400" t="s"/>
      <c r="BG3400" t="s"/>
      <c r="BH3400" t="s"/>
      <c r="BI3400" t="s"/>
      <c r="BJ3400" t="s"/>
      <c r="BK3400" t="s"/>
      <c r="BL3400" t="s"/>
      <c r="BM3400" t="s"/>
      <c r="BN3400" t="s"/>
      <c r="BO3400" t="s"/>
      <c r="BP3400" t="s"/>
      <c r="BQ3400" t="s"/>
      <c r="BR3400" t="s">
        <v>92</v>
      </c>
    </row>
    <row r="3401" spans="1:70">
      <c r="A3401" t="s">
        <v>70</v>
      </c>
      <c r="B3401" t="s">
        <v>71</v>
      </c>
      <c r="C3401" t="s">
        <v>72</v>
      </c>
      <c r="D3401" t="n">
        <v>2</v>
      </c>
      <c r="E3401" t="s">
        <v>950</v>
      </c>
      <c r="F3401" t="n">
        <v>-1</v>
      </c>
      <c r="G3401" t="s">
        <v>74</v>
      </c>
      <c r="H3401" t="s">
        <v>75</v>
      </c>
      <c r="I3401" t="s"/>
      <c r="J3401" t="s">
        <v>74</v>
      </c>
      <c r="K3401" t="n">
        <v>112</v>
      </c>
      <c r="L3401" t="s">
        <v>76</v>
      </c>
      <c r="M3401" t="s"/>
      <c r="N3401" t="s">
        <v>956</v>
      </c>
      <c r="O3401" t="s">
        <v>78</v>
      </c>
      <c r="P3401" t="s">
        <v>950</v>
      </c>
      <c r="Q3401" t="s"/>
      <c r="R3401" t="s">
        <v>220</v>
      </c>
      <c r="S3401" t="s">
        <v>253</v>
      </c>
      <c r="T3401" t="s">
        <v>81</v>
      </c>
      <c r="U3401" t="s">
        <v>82</v>
      </c>
      <c r="V3401" t="s">
        <v>83</v>
      </c>
      <c r="W3401" t="s">
        <v>84</v>
      </c>
      <c r="X3401" t="s"/>
      <c r="Y3401" t="s">
        <v>85</v>
      </c>
      <c r="Z3401">
        <f>HYPERLINK("https://hotel-media.eclerx.com/savepage/tk_15468537401986115_sr_273.html","info")</f>
        <v/>
      </c>
      <c r="AA3401" t="n">
        <v>-2311918</v>
      </c>
      <c r="AB3401" t="s"/>
      <c r="AC3401" t="s"/>
      <c r="AD3401" t="s">
        <v>86</v>
      </c>
      <c r="AE3401" t="s"/>
      <c r="AF3401" t="s"/>
      <c r="AG3401" t="s"/>
      <c r="AH3401" t="s"/>
      <c r="AI3401" t="s"/>
      <c r="AJ3401" t="s"/>
      <c r="AK3401" t="s">
        <v>87</v>
      </c>
      <c r="AL3401" t="s"/>
      <c r="AM3401" t="s"/>
      <c r="AN3401" t="s">
        <v>87</v>
      </c>
      <c r="AO3401" t="s"/>
      <c r="AP3401" t="n">
        <v>47</v>
      </c>
      <c r="AQ3401" t="s">
        <v>88</v>
      </c>
      <c r="AR3401" t="s">
        <v>133</v>
      </c>
      <c r="AS3401" t="s"/>
      <c r="AT3401" t="s">
        <v>90</v>
      </c>
      <c r="AU3401" t="s"/>
      <c r="AV3401" t="s"/>
      <c r="AW3401" t="s"/>
      <c r="AX3401" t="s"/>
      <c r="AY3401" t="n">
        <v>2311918</v>
      </c>
      <c r="AZ3401" t="s">
        <v>952</v>
      </c>
      <c r="BA3401" t="s"/>
      <c r="BB3401" t="n">
        <v>28228</v>
      </c>
      <c r="BC3401" t="n">
        <v>53.601336057269</v>
      </c>
      <c r="BD3401" t="n">
        <v>53.601336057269</v>
      </c>
      <c r="BE3401" t="s"/>
      <c r="BF3401" t="s"/>
      <c r="BG3401" t="s"/>
      <c r="BH3401" t="s"/>
      <c r="BI3401" t="s"/>
      <c r="BJ3401" t="s"/>
      <c r="BK3401" t="s"/>
      <c r="BL3401" t="s"/>
      <c r="BM3401" t="s"/>
      <c r="BN3401" t="s"/>
      <c r="BO3401" t="s"/>
      <c r="BP3401" t="s"/>
      <c r="BQ3401" t="s"/>
      <c r="BR3401" t="s">
        <v>92</v>
      </c>
    </row>
    <row r="3402" spans="1:70">
      <c r="A3402" t="s">
        <v>70</v>
      </c>
      <c r="B3402" t="s">
        <v>71</v>
      </c>
      <c r="C3402" t="s">
        <v>72</v>
      </c>
      <c r="D3402" t="n">
        <v>2</v>
      </c>
      <c r="E3402" t="s">
        <v>950</v>
      </c>
      <c r="F3402" t="n">
        <v>-1</v>
      </c>
      <c r="G3402" t="s">
        <v>74</v>
      </c>
      <c r="H3402" t="s">
        <v>75</v>
      </c>
      <c r="I3402" t="s"/>
      <c r="J3402" t="s">
        <v>74</v>
      </c>
      <c r="K3402" t="n">
        <v>112</v>
      </c>
      <c r="L3402" t="s">
        <v>76</v>
      </c>
      <c r="M3402" t="s"/>
      <c r="N3402" t="s">
        <v>955</v>
      </c>
      <c r="O3402" t="s">
        <v>78</v>
      </c>
      <c r="P3402" t="s">
        <v>950</v>
      </c>
      <c r="Q3402" t="s"/>
      <c r="R3402" t="s">
        <v>220</v>
      </c>
      <c r="S3402" t="s">
        <v>253</v>
      </c>
      <c r="T3402" t="s">
        <v>81</v>
      </c>
      <c r="U3402" t="s">
        <v>82</v>
      </c>
      <c r="V3402" t="s">
        <v>83</v>
      </c>
      <c r="W3402" t="s">
        <v>84</v>
      </c>
      <c r="X3402" t="s"/>
      <c r="Y3402" t="s">
        <v>85</v>
      </c>
      <c r="Z3402">
        <f>HYPERLINK("https://hotel-media.eclerx.com/savepage/tk_15468537401986115_sr_273.html","info")</f>
        <v/>
      </c>
      <c r="AA3402" t="n">
        <v>-2311918</v>
      </c>
      <c r="AB3402" t="s"/>
      <c r="AC3402" t="s"/>
      <c r="AD3402" t="s">
        <v>86</v>
      </c>
      <c r="AE3402" t="s"/>
      <c r="AF3402" t="s"/>
      <c r="AG3402" t="s"/>
      <c r="AH3402" t="s"/>
      <c r="AI3402" t="s"/>
      <c r="AJ3402" t="s"/>
      <c r="AK3402" t="s">
        <v>87</v>
      </c>
      <c r="AL3402" t="s"/>
      <c r="AM3402" t="s"/>
      <c r="AN3402" t="s">
        <v>87</v>
      </c>
      <c r="AO3402" t="s"/>
      <c r="AP3402" t="n">
        <v>47</v>
      </c>
      <c r="AQ3402" t="s">
        <v>88</v>
      </c>
      <c r="AR3402" t="s">
        <v>89</v>
      </c>
      <c r="AS3402" t="s"/>
      <c r="AT3402" t="s">
        <v>90</v>
      </c>
      <c r="AU3402" t="s"/>
      <c r="AV3402" t="s"/>
      <c r="AW3402" t="s"/>
      <c r="AX3402" t="s"/>
      <c r="AY3402" t="n">
        <v>2311918</v>
      </c>
      <c r="AZ3402" t="s">
        <v>952</v>
      </c>
      <c r="BA3402" t="s"/>
      <c r="BB3402" t="n">
        <v>28228</v>
      </c>
      <c r="BC3402" t="n">
        <v>53.601336057269</v>
      </c>
      <c r="BD3402" t="n">
        <v>53.601336057269</v>
      </c>
      <c r="BE3402" t="s"/>
      <c r="BF3402" t="s"/>
      <c r="BG3402" t="s"/>
      <c r="BH3402" t="s"/>
      <c r="BI3402" t="s"/>
      <c r="BJ3402" t="s"/>
      <c r="BK3402" t="s"/>
      <c r="BL3402" t="s"/>
      <c r="BM3402" t="s"/>
      <c r="BN3402" t="s"/>
      <c r="BO3402" t="s"/>
      <c r="BP3402" t="s"/>
      <c r="BQ3402" t="s"/>
      <c r="BR3402" t="s">
        <v>92</v>
      </c>
    </row>
    <row r="3403" spans="1:70">
      <c r="A3403" t="s">
        <v>70</v>
      </c>
      <c r="B3403" t="s">
        <v>71</v>
      </c>
      <c r="C3403" t="s">
        <v>72</v>
      </c>
      <c r="D3403" t="n">
        <v>2</v>
      </c>
      <c r="E3403" t="s">
        <v>950</v>
      </c>
      <c r="F3403" t="n">
        <v>-1</v>
      </c>
      <c r="G3403" t="s">
        <v>74</v>
      </c>
      <c r="H3403" t="s">
        <v>75</v>
      </c>
      <c r="I3403" t="s"/>
      <c r="J3403" t="s">
        <v>74</v>
      </c>
      <c r="K3403" t="n">
        <v>116</v>
      </c>
      <c r="L3403" t="s">
        <v>76</v>
      </c>
      <c r="M3403" t="s"/>
      <c r="N3403" t="s">
        <v>955</v>
      </c>
      <c r="O3403" t="s">
        <v>78</v>
      </c>
      <c r="P3403" t="s">
        <v>950</v>
      </c>
      <c r="Q3403" t="s"/>
      <c r="R3403" t="s">
        <v>220</v>
      </c>
      <c r="S3403" t="s">
        <v>651</v>
      </c>
      <c r="T3403" t="s">
        <v>81</v>
      </c>
      <c r="U3403" t="s">
        <v>82</v>
      </c>
      <c r="V3403" t="s">
        <v>83</v>
      </c>
      <c r="W3403" t="s">
        <v>84</v>
      </c>
      <c r="X3403" t="s"/>
      <c r="Y3403" t="s">
        <v>85</v>
      </c>
      <c r="Z3403">
        <f>HYPERLINK("https://hotel-media.eclerx.com/savepage/tk_15468537401986115_sr_273.html","info")</f>
        <v/>
      </c>
      <c r="AA3403" t="n">
        <v>-2311918</v>
      </c>
      <c r="AB3403" t="s"/>
      <c r="AC3403" t="s"/>
      <c r="AD3403" t="s">
        <v>86</v>
      </c>
      <c r="AE3403" t="s"/>
      <c r="AF3403" t="s"/>
      <c r="AG3403" t="s"/>
      <c r="AH3403" t="s"/>
      <c r="AI3403" t="s"/>
      <c r="AJ3403" t="s"/>
      <c r="AK3403" t="s">
        <v>87</v>
      </c>
      <c r="AL3403" t="s"/>
      <c r="AM3403" t="s"/>
      <c r="AN3403" t="s">
        <v>87</v>
      </c>
      <c r="AO3403" t="s"/>
      <c r="AP3403" t="n">
        <v>47</v>
      </c>
      <c r="AQ3403" t="s">
        <v>88</v>
      </c>
      <c r="AR3403" t="s">
        <v>114</v>
      </c>
      <c r="AS3403" t="s"/>
      <c r="AT3403" t="s">
        <v>90</v>
      </c>
      <c r="AU3403" t="s"/>
      <c r="AV3403" t="s"/>
      <c r="AW3403" t="s"/>
      <c r="AX3403" t="s"/>
      <c r="AY3403" t="n">
        <v>2311918</v>
      </c>
      <c r="AZ3403" t="s">
        <v>952</v>
      </c>
      <c r="BA3403" t="s"/>
      <c r="BB3403" t="n">
        <v>28228</v>
      </c>
      <c r="BC3403" t="n">
        <v>53.601336057269</v>
      </c>
      <c r="BD3403" t="n">
        <v>53.601336057269</v>
      </c>
      <c r="BE3403" t="s"/>
      <c r="BF3403" t="s"/>
      <c r="BG3403" t="s"/>
      <c r="BH3403" t="s"/>
      <c r="BI3403" t="s"/>
      <c r="BJ3403" t="s"/>
      <c r="BK3403" t="s"/>
      <c r="BL3403" t="s"/>
      <c r="BM3403" t="s"/>
      <c r="BN3403" t="s"/>
      <c r="BO3403" t="s"/>
      <c r="BP3403" t="s"/>
      <c r="BQ3403" t="s"/>
      <c r="BR3403" t="s">
        <v>92</v>
      </c>
    </row>
    <row r="3404" spans="1:70">
      <c r="A3404" t="s">
        <v>70</v>
      </c>
      <c r="B3404" t="s">
        <v>71</v>
      </c>
      <c r="C3404" t="s">
        <v>72</v>
      </c>
      <c r="D3404" t="n">
        <v>2</v>
      </c>
      <c r="E3404" t="s">
        <v>950</v>
      </c>
      <c r="F3404" t="n">
        <v>-1</v>
      </c>
      <c r="G3404" t="s">
        <v>74</v>
      </c>
      <c r="H3404" t="s">
        <v>75</v>
      </c>
      <c r="I3404" t="s"/>
      <c r="J3404" t="s">
        <v>74</v>
      </c>
      <c r="K3404" t="n">
        <v>116</v>
      </c>
      <c r="L3404" t="s">
        <v>76</v>
      </c>
      <c r="M3404" t="s"/>
      <c r="N3404" t="s">
        <v>964</v>
      </c>
      <c r="O3404" t="s">
        <v>78</v>
      </c>
      <c r="P3404" t="s">
        <v>950</v>
      </c>
      <c r="Q3404" t="s"/>
      <c r="R3404" t="s">
        <v>220</v>
      </c>
      <c r="S3404" t="s">
        <v>651</v>
      </c>
      <c r="T3404" t="s">
        <v>81</v>
      </c>
      <c r="U3404" t="s">
        <v>82</v>
      </c>
      <c r="V3404" t="s">
        <v>83</v>
      </c>
      <c r="W3404" t="s">
        <v>84</v>
      </c>
      <c r="X3404" t="s"/>
      <c r="Y3404" t="s">
        <v>85</v>
      </c>
      <c r="Z3404">
        <f>HYPERLINK("https://hotel-media.eclerx.com/savepage/tk_15468537401986115_sr_273.html","info")</f>
        <v/>
      </c>
      <c r="AA3404" t="n">
        <v>-2311918</v>
      </c>
      <c r="AB3404" t="s"/>
      <c r="AC3404" t="s"/>
      <c r="AD3404" t="s">
        <v>86</v>
      </c>
      <c r="AE3404" t="s"/>
      <c r="AF3404" t="s"/>
      <c r="AG3404" t="s"/>
      <c r="AH3404" t="s"/>
      <c r="AI3404" t="s"/>
      <c r="AJ3404" t="s"/>
      <c r="AK3404" t="s">
        <v>87</v>
      </c>
      <c r="AL3404" t="s"/>
      <c r="AM3404" t="s"/>
      <c r="AN3404" t="s">
        <v>87</v>
      </c>
      <c r="AO3404" t="s"/>
      <c r="AP3404" t="n">
        <v>47</v>
      </c>
      <c r="AQ3404" t="s">
        <v>88</v>
      </c>
      <c r="AR3404" t="s">
        <v>89</v>
      </c>
      <c r="AS3404" t="s"/>
      <c r="AT3404" t="s">
        <v>90</v>
      </c>
      <c r="AU3404" t="s"/>
      <c r="AV3404" t="s"/>
      <c r="AW3404" t="s"/>
      <c r="AX3404" t="s"/>
      <c r="AY3404" t="n">
        <v>2311918</v>
      </c>
      <c r="AZ3404" t="s">
        <v>952</v>
      </c>
      <c r="BA3404" t="s"/>
      <c r="BB3404" t="n">
        <v>28228</v>
      </c>
      <c r="BC3404" t="n">
        <v>53.601336057269</v>
      </c>
      <c r="BD3404" t="n">
        <v>53.601336057269</v>
      </c>
      <c r="BE3404" t="s"/>
      <c r="BF3404" t="s"/>
      <c r="BG3404" t="s"/>
      <c r="BH3404" t="s"/>
      <c r="BI3404" t="s"/>
      <c r="BJ3404" t="s"/>
      <c r="BK3404" t="s"/>
      <c r="BL3404" t="s"/>
      <c r="BM3404" t="s"/>
      <c r="BN3404" t="s"/>
      <c r="BO3404" t="s"/>
      <c r="BP3404" t="s"/>
      <c r="BQ3404" t="s"/>
      <c r="BR3404" t="s">
        <v>92</v>
      </c>
    </row>
    <row r="3405" spans="1:70">
      <c r="A3405" t="s">
        <v>70</v>
      </c>
      <c r="B3405" t="s">
        <v>71</v>
      </c>
      <c r="C3405" t="s">
        <v>72</v>
      </c>
      <c r="D3405" t="n">
        <v>2</v>
      </c>
      <c r="E3405" t="s">
        <v>950</v>
      </c>
      <c r="F3405" t="n">
        <v>-1</v>
      </c>
      <c r="G3405" t="s">
        <v>74</v>
      </c>
      <c r="H3405" t="s">
        <v>75</v>
      </c>
      <c r="I3405" t="s"/>
      <c r="J3405" t="s">
        <v>74</v>
      </c>
      <c r="K3405" t="n">
        <v>117</v>
      </c>
      <c r="L3405" t="s">
        <v>76</v>
      </c>
      <c r="M3405" t="s"/>
      <c r="N3405" t="s">
        <v>956</v>
      </c>
      <c r="O3405" t="s">
        <v>78</v>
      </c>
      <c r="P3405" t="s">
        <v>950</v>
      </c>
      <c r="Q3405" t="s"/>
      <c r="R3405" t="s">
        <v>220</v>
      </c>
      <c r="S3405" t="s">
        <v>254</v>
      </c>
      <c r="T3405" t="s">
        <v>81</v>
      </c>
      <c r="U3405" t="s">
        <v>82</v>
      </c>
      <c r="V3405" t="s">
        <v>83</v>
      </c>
      <c r="W3405" t="s">
        <v>84</v>
      </c>
      <c r="X3405" t="s"/>
      <c r="Y3405" t="s">
        <v>85</v>
      </c>
      <c r="Z3405">
        <f>HYPERLINK("https://hotel-media.eclerx.com/savepage/tk_15468537401986115_sr_273.html","info")</f>
        <v/>
      </c>
      <c r="AA3405" t="n">
        <v>-2311918</v>
      </c>
      <c r="AB3405" t="s"/>
      <c r="AC3405" t="s"/>
      <c r="AD3405" t="s">
        <v>86</v>
      </c>
      <c r="AE3405" t="s"/>
      <c r="AF3405" t="s"/>
      <c r="AG3405" t="s"/>
      <c r="AH3405" t="s"/>
      <c r="AI3405" t="s"/>
      <c r="AJ3405" t="s"/>
      <c r="AK3405" t="s">
        <v>87</v>
      </c>
      <c r="AL3405" t="s"/>
      <c r="AM3405" t="s"/>
      <c r="AN3405" t="s">
        <v>87</v>
      </c>
      <c r="AO3405" t="s"/>
      <c r="AP3405" t="n">
        <v>47</v>
      </c>
      <c r="AQ3405" t="s">
        <v>88</v>
      </c>
      <c r="AR3405" t="s">
        <v>133</v>
      </c>
      <c r="AS3405" t="s"/>
      <c r="AT3405" t="s">
        <v>90</v>
      </c>
      <c r="AU3405" t="s"/>
      <c r="AV3405" t="s"/>
      <c r="AW3405" t="s"/>
      <c r="AX3405" t="s"/>
      <c r="AY3405" t="n">
        <v>2311918</v>
      </c>
      <c r="AZ3405" t="s">
        <v>952</v>
      </c>
      <c r="BA3405" t="s"/>
      <c r="BB3405" t="n">
        <v>28228</v>
      </c>
      <c r="BC3405" t="n">
        <v>53.601336057269</v>
      </c>
      <c r="BD3405" t="n">
        <v>53.601336057269</v>
      </c>
      <c r="BE3405" t="s"/>
      <c r="BF3405" t="s"/>
      <c r="BG3405" t="s"/>
      <c r="BH3405" t="s"/>
      <c r="BI3405" t="s"/>
      <c r="BJ3405" t="s"/>
      <c r="BK3405" t="s"/>
      <c r="BL3405" t="s"/>
      <c r="BM3405" t="s"/>
      <c r="BN3405" t="s"/>
      <c r="BO3405" t="s"/>
      <c r="BP3405" t="s"/>
      <c r="BQ3405" t="s"/>
      <c r="BR3405" t="s">
        <v>92</v>
      </c>
    </row>
    <row r="3406" spans="1:70">
      <c r="A3406" t="s">
        <v>70</v>
      </c>
      <c r="B3406" t="s">
        <v>71</v>
      </c>
      <c r="C3406" t="s">
        <v>72</v>
      </c>
      <c r="D3406" t="n">
        <v>2</v>
      </c>
      <c r="E3406" t="s">
        <v>950</v>
      </c>
      <c r="F3406" t="n">
        <v>-1</v>
      </c>
      <c r="G3406" t="s">
        <v>74</v>
      </c>
      <c r="H3406" t="s">
        <v>75</v>
      </c>
      <c r="I3406" t="s"/>
      <c r="J3406" t="s">
        <v>74</v>
      </c>
      <c r="K3406" t="n">
        <v>119</v>
      </c>
      <c r="L3406" t="s">
        <v>76</v>
      </c>
      <c r="M3406" t="s"/>
      <c r="N3406" t="s">
        <v>958</v>
      </c>
      <c r="O3406" t="s">
        <v>78</v>
      </c>
      <c r="P3406" t="s">
        <v>950</v>
      </c>
      <c r="Q3406" t="s"/>
      <c r="R3406" t="s">
        <v>220</v>
      </c>
      <c r="S3406" t="s">
        <v>204</v>
      </c>
      <c r="T3406" t="s">
        <v>81</v>
      </c>
      <c r="U3406" t="s">
        <v>82</v>
      </c>
      <c r="V3406" t="s">
        <v>83</v>
      </c>
      <c r="W3406" t="s">
        <v>84</v>
      </c>
      <c r="X3406" t="s"/>
      <c r="Y3406" t="s">
        <v>85</v>
      </c>
      <c r="Z3406">
        <f>HYPERLINK("https://hotel-media.eclerx.com/savepage/tk_15468537401986115_sr_273.html","info")</f>
        <v/>
      </c>
      <c r="AA3406" t="n">
        <v>-2311918</v>
      </c>
      <c r="AB3406" t="s"/>
      <c r="AC3406" t="s"/>
      <c r="AD3406" t="s">
        <v>86</v>
      </c>
      <c r="AE3406" t="s"/>
      <c r="AF3406" t="s"/>
      <c r="AG3406" t="s"/>
      <c r="AH3406" t="s"/>
      <c r="AI3406" t="s"/>
      <c r="AJ3406" t="s"/>
      <c r="AK3406" t="s">
        <v>87</v>
      </c>
      <c r="AL3406" t="s"/>
      <c r="AM3406" t="s"/>
      <c r="AN3406" t="s">
        <v>87</v>
      </c>
      <c r="AO3406" t="s"/>
      <c r="AP3406" t="n">
        <v>47</v>
      </c>
      <c r="AQ3406" t="s">
        <v>88</v>
      </c>
      <c r="AR3406" t="s">
        <v>124</v>
      </c>
      <c r="AS3406" t="s"/>
      <c r="AT3406" t="s">
        <v>90</v>
      </c>
      <c r="AU3406" t="s"/>
      <c r="AV3406" t="s"/>
      <c r="AW3406" t="s"/>
      <c r="AX3406" t="s"/>
      <c r="AY3406" t="n">
        <v>2311918</v>
      </c>
      <c r="AZ3406" t="s">
        <v>952</v>
      </c>
      <c r="BA3406" t="s"/>
      <c r="BB3406" t="n">
        <v>28228</v>
      </c>
      <c r="BC3406" t="n">
        <v>53.601336057269</v>
      </c>
      <c r="BD3406" t="n">
        <v>53.601336057269</v>
      </c>
      <c r="BE3406" t="s"/>
      <c r="BF3406" t="s"/>
      <c r="BG3406" t="s"/>
      <c r="BH3406" t="s"/>
      <c r="BI3406" t="s"/>
      <c r="BJ3406" t="s"/>
      <c r="BK3406" t="s"/>
      <c r="BL3406" t="s"/>
      <c r="BM3406" t="s"/>
      <c r="BN3406" t="s"/>
      <c r="BO3406" t="s"/>
      <c r="BP3406" t="s"/>
      <c r="BQ3406" t="s"/>
      <c r="BR3406" t="s">
        <v>92</v>
      </c>
    </row>
    <row r="3407" spans="1:70">
      <c r="A3407" t="s">
        <v>70</v>
      </c>
      <c r="B3407" t="s">
        <v>71</v>
      </c>
      <c r="C3407" t="s">
        <v>72</v>
      </c>
      <c r="D3407" t="n">
        <v>2</v>
      </c>
      <c r="E3407" t="s">
        <v>950</v>
      </c>
      <c r="F3407" t="n">
        <v>-1</v>
      </c>
      <c r="G3407" t="s">
        <v>74</v>
      </c>
      <c r="H3407" t="s">
        <v>75</v>
      </c>
      <c r="I3407" t="s"/>
      <c r="J3407" t="s">
        <v>74</v>
      </c>
      <c r="K3407" t="n">
        <v>119</v>
      </c>
      <c r="L3407" t="s">
        <v>76</v>
      </c>
      <c r="M3407" t="s"/>
      <c r="N3407" t="s">
        <v>958</v>
      </c>
      <c r="O3407" t="s">
        <v>78</v>
      </c>
      <c r="P3407" t="s">
        <v>950</v>
      </c>
      <c r="Q3407" t="s"/>
      <c r="R3407" t="s">
        <v>220</v>
      </c>
      <c r="S3407" t="s">
        <v>204</v>
      </c>
      <c r="T3407" t="s">
        <v>81</v>
      </c>
      <c r="U3407" t="s">
        <v>82</v>
      </c>
      <c r="V3407" t="s">
        <v>83</v>
      </c>
      <c r="W3407" t="s">
        <v>84</v>
      </c>
      <c r="X3407" t="s"/>
      <c r="Y3407" t="s">
        <v>85</v>
      </c>
      <c r="Z3407">
        <f>HYPERLINK("https://hotel-media.eclerx.com/savepage/tk_15468537401986115_sr_273.html","info")</f>
        <v/>
      </c>
      <c r="AA3407" t="n">
        <v>-2311918</v>
      </c>
      <c r="AB3407" t="s"/>
      <c r="AC3407" t="s"/>
      <c r="AD3407" t="s">
        <v>86</v>
      </c>
      <c r="AE3407" t="s"/>
      <c r="AF3407" t="s"/>
      <c r="AG3407" t="s"/>
      <c r="AH3407" t="s"/>
      <c r="AI3407" t="s"/>
      <c r="AJ3407" t="s"/>
      <c r="AK3407" t="s">
        <v>87</v>
      </c>
      <c r="AL3407" t="s"/>
      <c r="AM3407" t="s"/>
      <c r="AN3407" t="s">
        <v>87</v>
      </c>
      <c r="AO3407" t="s"/>
      <c r="AP3407" t="n">
        <v>47</v>
      </c>
      <c r="AQ3407" t="s">
        <v>88</v>
      </c>
      <c r="AR3407" t="s">
        <v>599</v>
      </c>
      <c r="AS3407" t="s"/>
      <c r="AT3407" t="s">
        <v>90</v>
      </c>
      <c r="AU3407" t="s"/>
      <c r="AV3407" t="s"/>
      <c r="AW3407" t="s"/>
      <c r="AX3407" t="s"/>
      <c r="AY3407" t="n">
        <v>2311918</v>
      </c>
      <c r="AZ3407" t="s">
        <v>952</v>
      </c>
      <c r="BA3407" t="s"/>
      <c r="BB3407" t="n">
        <v>28228</v>
      </c>
      <c r="BC3407" t="n">
        <v>53.601336057269</v>
      </c>
      <c r="BD3407" t="n">
        <v>53.601336057269</v>
      </c>
      <c r="BE3407" t="s"/>
      <c r="BF3407" t="s"/>
      <c r="BG3407" t="s"/>
      <c r="BH3407" t="s"/>
      <c r="BI3407" t="s"/>
      <c r="BJ3407" t="s"/>
      <c r="BK3407" t="s"/>
      <c r="BL3407" t="s"/>
      <c r="BM3407" t="s"/>
      <c r="BN3407" t="s"/>
      <c r="BO3407" t="s"/>
      <c r="BP3407" t="s"/>
      <c r="BQ3407" t="s"/>
      <c r="BR3407" t="s">
        <v>92</v>
      </c>
    </row>
    <row r="3408" spans="1:70">
      <c r="A3408" t="s">
        <v>70</v>
      </c>
      <c r="B3408" t="s">
        <v>71</v>
      </c>
      <c r="C3408" t="s">
        <v>72</v>
      </c>
      <c r="D3408" t="n">
        <v>2</v>
      </c>
      <c r="E3408" t="s">
        <v>950</v>
      </c>
      <c r="F3408" t="n">
        <v>-1</v>
      </c>
      <c r="G3408" t="s">
        <v>74</v>
      </c>
      <c r="H3408" t="s">
        <v>75</v>
      </c>
      <c r="I3408" t="s"/>
      <c r="J3408" t="s">
        <v>74</v>
      </c>
      <c r="K3408" t="n">
        <v>121</v>
      </c>
      <c r="L3408" t="s">
        <v>76</v>
      </c>
      <c r="M3408" t="s"/>
      <c r="N3408" t="s">
        <v>958</v>
      </c>
      <c r="O3408" t="s">
        <v>78</v>
      </c>
      <c r="P3408" t="s">
        <v>950</v>
      </c>
      <c r="Q3408" t="s"/>
      <c r="R3408" t="s">
        <v>220</v>
      </c>
      <c r="S3408" t="s">
        <v>293</v>
      </c>
      <c r="T3408" t="s">
        <v>81</v>
      </c>
      <c r="U3408" t="s">
        <v>82</v>
      </c>
      <c r="V3408" t="s">
        <v>83</v>
      </c>
      <c r="W3408" t="s">
        <v>84</v>
      </c>
      <c r="X3408" t="s"/>
      <c r="Y3408" t="s">
        <v>85</v>
      </c>
      <c r="Z3408">
        <f>HYPERLINK("https://hotel-media.eclerx.com/savepage/tk_15468537401986115_sr_273.html","info")</f>
        <v/>
      </c>
      <c r="AA3408" t="n">
        <v>-2311918</v>
      </c>
      <c r="AB3408" t="s"/>
      <c r="AC3408" t="s"/>
      <c r="AD3408" t="s">
        <v>86</v>
      </c>
      <c r="AE3408" t="s"/>
      <c r="AF3408" t="s"/>
      <c r="AG3408" t="s"/>
      <c r="AH3408" t="s"/>
      <c r="AI3408" t="s"/>
      <c r="AJ3408" t="s"/>
      <c r="AK3408" t="s">
        <v>87</v>
      </c>
      <c r="AL3408" t="s"/>
      <c r="AM3408" t="s"/>
      <c r="AN3408" t="s">
        <v>87</v>
      </c>
      <c r="AO3408" t="s"/>
      <c r="AP3408" t="n">
        <v>47</v>
      </c>
      <c r="AQ3408" t="s">
        <v>88</v>
      </c>
      <c r="AR3408" t="s">
        <v>148</v>
      </c>
      <c r="AS3408" t="s"/>
      <c r="AT3408" t="s">
        <v>90</v>
      </c>
      <c r="AU3408" t="s"/>
      <c r="AV3408" t="s"/>
      <c r="AW3408" t="s"/>
      <c r="AX3408" t="s"/>
      <c r="AY3408" t="n">
        <v>2311918</v>
      </c>
      <c r="AZ3408" t="s">
        <v>952</v>
      </c>
      <c r="BA3408" t="s"/>
      <c r="BB3408" t="n">
        <v>28228</v>
      </c>
      <c r="BC3408" t="n">
        <v>53.601336057269</v>
      </c>
      <c r="BD3408" t="n">
        <v>53.601336057269</v>
      </c>
      <c r="BE3408" t="s"/>
      <c r="BF3408" t="s"/>
      <c r="BG3408" t="s"/>
      <c r="BH3408" t="s"/>
      <c r="BI3408" t="s"/>
      <c r="BJ3408" t="s"/>
      <c r="BK3408" t="s"/>
      <c r="BL3408" t="s"/>
      <c r="BM3408" t="s"/>
      <c r="BN3408" t="s"/>
      <c r="BO3408" t="s"/>
      <c r="BP3408" t="s"/>
      <c r="BQ3408" t="s"/>
      <c r="BR3408" t="s">
        <v>92</v>
      </c>
    </row>
    <row r="3409" spans="1:70">
      <c r="A3409" t="s">
        <v>70</v>
      </c>
      <c r="B3409" t="s">
        <v>71</v>
      </c>
      <c r="C3409" t="s">
        <v>72</v>
      </c>
      <c r="D3409" t="n">
        <v>2</v>
      </c>
      <c r="E3409" t="s">
        <v>950</v>
      </c>
      <c r="F3409" t="n">
        <v>-1</v>
      </c>
      <c r="G3409" t="s">
        <v>74</v>
      </c>
      <c r="H3409" t="s">
        <v>75</v>
      </c>
      <c r="I3409" t="s"/>
      <c r="J3409" t="s">
        <v>74</v>
      </c>
      <c r="K3409" t="n">
        <v>121</v>
      </c>
      <c r="L3409" t="s">
        <v>76</v>
      </c>
      <c r="M3409" t="s"/>
      <c r="N3409" t="s">
        <v>285</v>
      </c>
      <c r="O3409" t="s">
        <v>78</v>
      </c>
      <c r="P3409" t="s">
        <v>950</v>
      </c>
      <c r="Q3409" t="s"/>
      <c r="R3409" t="s">
        <v>220</v>
      </c>
      <c r="S3409" t="s">
        <v>293</v>
      </c>
      <c r="T3409" t="s">
        <v>81</v>
      </c>
      <c r="U3409" t="s">
        <v>82</v>
      </c>
      <c r="V3409" t="s">
        <v>83</v>
      </c>
      <c r="W3409" t="s">
        <v>84</v>
      </c>
      <c r="X3409" t="s"/>
      <c r="Y3409" t="s">
        <v>85</v>
      </c>
      <c r="Z3409">
        <f>HYPERLINK("https://hotel-media.eclerx.com/savepage/tk_15468537401986115_sr_273.html","info")</f>
        <v/>
      </c>
      <c r="AA3409" t="n">
        <v>-2311918</v>
      </c>
      <c r="AB3409" t="s"/>
      <c r="AC3409" t="s"/>
      <c r="AD3409" t="s">
        <v>86</v>
      </c>
      <c r="AE3409" t="s"/>
      <c r="AF3409" t="s"/>
      <c r="AG3409" t="s"/>
      <c r="AH3409" t="s"/>
      <c r="AI3409" t="s"/>
      <c r="AJ3409" t="s"/>
      <c r="AK3409" t="s">
        <v>87</v>
      </c>
      <c r="AL3409" t="s"/>
      <c r="AM3409" t="s"/>
      <c r="AN3409" t="s">
        <v>87</v>
      </c>
      <c r="AO3409" t="s"/>
      <c r="AP3409" t="n">
        <v>47</v>
      </c>
      <c r="AQ3409" t="s">
        <v>88</v>
      </c>
      <c r="AR3409" t="s">
        <v>121</v>
      </c>
      <c r="AS3409" t="s"/>
      <c r="AT3409" t="s">
        <v>90</v>
      </c>
      <c r="AU3409" t="s"/>
      <c r="AV3409" t="s"/>
      <c r="AW3409" t="s"/>
      <c r="AX3409" t="s"/>
      <c r="AY3409" t="n">
        <v>2311918</v>
      </c>
      <c r="AZ3409" t="s">
        <v>952</v>
      </c>
      <c r="BA3409" t="s"/>
      <c r="BB3409" t="n">
        <v>28228</v>
      </c>
      <c r="BC3409" t="n">
        <v>53.601336057269</v>
      </c>
      <c r="BD3409" t="n">
        <v>53.601336057269</v>
      </c>
      <c r="BE3409" t="s"/>
      <c r="BF3409" t="s"/>
      <c r="BG3409" t="s"/>
      <c r="BH3409" t="s"/>
      <c r="BI3409" t="s"/>
      <c r="BJ3409" t="s"/>
      <c r="BK3409" t="s"/>
      <c r="BL3409" t="s"/>
      <c r="BM3409" t="s"/>
      <c r="BN3409" t="s"/>
      <c r="BO3409" t="s"/>
      <c r="BP3409" t="s"/>
      <c r="BQ3409" t="s"/>
      <c r="BR3409" t="s">
        <v>92</v>
      </c>
    </row>
    <row r="3410" spans="1:70">
      <c r="A3410" t="s">
        <v>70</v>
      </c>
      <c r="B3410" t="s">
        <v>71</v>
      </c>
      <c r="C3410" t="s">
        <v>72</v>
      </c>
      <c r="D3410" t="n">
        <v>2</v>
      </c>
      <c r="E3410" t="s">
        <v>950</v>
      </c>
      <c r="F3410" t="n">
        <v>-1</v>
      </c>
      <c r="G3410" t="s">
        <v>74</v>
      </c>
      <c r="H3410" t="s">
        <v>75</v>
      </c>
      <c r="I3410" t="s"/>
      <c r="J3410" t="s">
        <v>74</v>
      </c>
      <c r="K3410" t="n">
        <v>123</v>
      </c>
      <c r="L3410" t="s">
        <v>76</v>
      </c>
      <c r="M3410" t="s"/>
      <c r="N3410" t="s">
        <v>959</v>
      </c>
      <c r="O3410" t="s">
        <v>78</v>
      </c>
      <c r="P3410" t="s">
        <v>950</v>
      </c>
      <c r="Q3410" t="s"/>
      <c r="R3410" t="s">
        <v>220</v>
      </c>
      <c r="S3410" t="s">
        <v>205</v>
      </c>
      <c r="T3410" t="s">
        <v>81</v>
      </c>
      <c r="U3410" t="s">
        <v>82</v>
      </c>
      <c r="V3410" t="s">
        <v>83</v>
      </c>
      <c r="W3410" t="s">
        <v>84</v>
      </c>
      <c r="X3410" t="s"/>
      <c r="Y3410" t="s">
        <v>85</v>
      </c>
      <c r="Z3410">
        <f>HYPERLINK("https://hotel-media.eclerx.com/savepage/tk_15468537401986115_sr_273.html","info")</f>
        <v/>
      </c>
      <c r="AA3410" t="n">
        <v>-2311918</v>
      </c>
      <c r="AB3410" t="s"/>
      <c r="AC3410" t="s"/>
      <c r="AD3410" t="s">
        <v>86</v>
      </c>
      <c r="AE3410" t="s"/>
      <c r="AF3410" t="s"/>
      <c r="AG3410" t="s"/>
      <c r="AH3410" t="s"/>
      <c r="AI3410" t="s"/>
      <c r="AJ3410" t="s"/>
      <c r="AK3410" t="s">
        <v>87</v>
      </c>
      <c r="AL3410" t="s"/>
      <c r="AM3410" t="s"/>
      <c r="AN3410" t="s">
        <v>87</v>
      </c>
      <c r="AO3410" t="s"/>
      <c r="AP3410" t="n">
        <v>47</v>
      </c>
      <c r="AQ3410" t="s">
        <v>88</v>
      </c>
      <c r="AR3410" t="s">
        <v>89</v>
      </c>
      <c r="AS3410" t="s"/>
      <c r="AT3410" t="s">
        <v>90</v>
      </c>
      <c r="AU3410" t="s"/>
      <c r="AV3410" t="s"/>
      <c r="AW3410" t="s"/>
      <c r="AX3410" t="s"/>
      <c r="AY3410" t="n">
        <v>2311918</v>
      </c>
      <c r="AZ3410" t="s">
        <v>952</v>
      </c>
      <c r="BA3410" t="s"/>
      <c r="BB3410" t="n">
        <v>28228</v>
      </c>
      <c r="BC3410" t="n">
        <v>53.601336057269</v>
      </c>
      <c r="BD3410" t="n">
        <v>53.601336057269</v>
      </c>
      <c r="BE3410" t="s"/>
      <c r="BF3410" t="s"/>
      <c r="BG3410" t="s"/>
      <c r="BH3410" t="s"/>
      <c r="BI3410" t="s"/>
      <c r="BJ3410" t="s"/>
      <c r="BK3410" t="s"/>
      <c r="BL3410" t="s"/>
      <c r="BM3410" t="s"/>
      <c r="BN3410" t="s"/>
      <c r="BO3410" t="s"/>
      <c r="BP3410" t="s"/>
      <c r="BQ3410" t="s"/>
      <c r="BR3410" t="s">
        <v>92</v>
      </c>
    </row>
    <row r="3411" spans="1:70">
      <c r="A3411" t="s">
        <v>70</v>
      </c>
      <c r="B3411" t="s">
        <v>71</v>
      </c>
      <c r="C3411" t="s">
        <v>72</v>
      </c>
      <c r="D3411" t="n">
        <v>2</v>
      </c>
      <c r="E3411" t="s">
        <v>950</v>
      </c>
      <c r="F3411" t="n">
        <v>-1</v>
      </c>
      <c r="G3411" t="s">
        <v>74</v>
      </c>
      <c r="H3411" t="s">
        <v>75</v>
      </c>
      <c r="I3411" t="s"/>
      <c r="J3411" t="s">
        <v>74</v>
      </c>
      <c r="K3411" t="n">
        <v>127</v>
      </c>
      <c r="L3411" t="s">
        <v>76</v>
      </c>
      <c r="M3411" t="s"/>
      <c r="N3411" t="s">
        <v>959</v>
      </c>
      <c r="O3411" t="s">
        <v>78</v>
      </c>
      <c r="P3411" t="s">
        <v>950</v>
      </c>
      <c r="Q3411" t="s"/>
      <c r="R3411" t="s">
        <v>220</v>
      </c>
      <c r="S3411" t="s">
        <v>259</v>
      </c>
      <c r="T3411" t="s">
        <v>81</v>
      </c>
      <c r="U3411" t="s">
        <v>82</v>
      </c>
      <c r="V3411" t="s">
        <v>83</v>
      </c>
      <c r="W3411" t="s">
        <v>84</v>
      </c>
      <c r="X3411" t="s"/>
      <c r="Y3411" t="s">
        <v>85</v>
      </c>
      <c r="Z3411">
        <f>HYPERLINK("https://hotel-media.eclerx.com/savepage/tk_15468537401986115_sr_273.html","info")</f>
        <v/>
      </c>
      <c r="AA3411" t="n">
        <v>-2311918</v>
      </c>
      <c r="AB3411" t="s"/>
      <c r="AC3411" t="s"/>
      <c r="AD3411" t="s">
        <v>86</v>
      </c>
      <c r="AE3411" t="s"/>
      <c r="AF3411" t="s"/>
      <c r="AG3411" t="s"/>
      <c r="AH3411" t="s"/>
      <c r="AI3411" t="s"/>
      <c r="AJ3411" t="s"/>
      <c r="AK3411" t="s">
        <v>87</v>
      </c>
      <c r="AL3411" t="s"/>
      <c r="AM3411" t="s"/>
      <c r="AN3411" t="s">
        <v>87</v>
      </c>
      <c r="AO3411" t="s"/>
      <c r="AP3411" t="n">
        <v>47</v>
      </c>
      <c r="AQ3411" t="s">
        <v>88</v>
      </c>
      <c r="AR3411" t="s">
        <v>114</v>
      </c>
      <c r="AS3411" t="s"/>
      <c r="AT3411" t="s">
        <v>90</v>
      </c>
      <c r="AU3411" t="s"/>
      <c r="AV3411" t="s"/>
      <c r="AW3411" t="s"/>
      <c r="AX3411" t="s"/>
      <c r="AY3411" t="n">
        <v>2311918</v>
      </c>
      <c r="AZ3411" t="s">
        <v>952</v>
      </c>
      <c r="BA3411" t="s"/>
      <c r="BB3411" t="n">
        <v>28228</v>
      </c>
      <c r="BC3411" t="n">
        <v>53.601336057269</v>
      </c>
      <c r="BD3411" t="n">
        <v>53.601336057269</v>
      </c>
      <c r="BE3411" t="s"/>
      <c r="BF3411" t="s"/>
      <c r="BG3411" t="s"/>
      <c r="BH3411" t="s"/>
      <c r="BI3411" t="s"/>
      <c r="BJ3411" t="s"/>
      <c r="BK3411" t="s"/>
      <c r="BL3411" t="s"/>
      <c r="BM3411" t="s"/>
      <c r="BN3411" t="s"/>
      <c r="BO3411" t="s"/>
      <c r="BP3411" t="s"/>
      <c r="BQ3411" t="s"/>
      <c r="BR3411" t="s">
        <v>92</v>
      </c>
    </row>
    <row r="3412" spans="1:70">
      <c r="A3412" t="s">
        <v>70</v>
      </c>
      <c r="B3412" t="s">
        <v>71</v>
      </c>
      <c r="C3412" t="s">
        <v>72</v>
      </c>
      <c r="D3412" t="n">
        <v>2</v>
      </c>
      <c r="E3412" t="s">
        <v>950</v>
      </c>
      <c r="F3412" t="n">
        <v>-1</v>
      </c>
      <c r="G3412" t="s">
        <v>74</v>
      </c>
      <c r="H3412" t="s">
        <v>75</v>
      </c>
      <c r="I3412" t="s"/>
      <c r="J3412" t="s">
        <v>74</v>
      </c>
      <c r="K3412" t="n">
        <v>131</v>
      </c>
      <c r="L3412" t="s">
        <v>76</v>
      </c>
      <c r="M3412" t="s"/>
      <c r="N3412" t="s">
        <v>169</v>
      </c>
      <c r="O3412" t="s">
        <v>78</v>
      </c>
      <c r="P3412" t="s">
        <v>950</v>
      </c>
      <c r="Q3412" t="s"/>
      <c r="R3412" t="s">
        <v>220</v>
      </c>
      <c r="S3412" t="s">
        <v>318</v>
      </c>
      <c r="T3412" t="s">
        <v>81</v>
      </c>
      <c r="U3412" t="s">
        <v>82</v>
      </c>
      <c r="V3412" t="s">
        <v>83</v>
      </c>
      <c r="W3412" t="s">
        <v>84</v>
      </c>
      <c r="X3412" t="s"/>
      <c r="Y3412" t="s">
        <v>85</v>
      </c>
      <c r="Z3412">
        <f>HYPERLINK("https://hotel-media.eclerx.com/savepage/tk_15468537401986115_sr_273.html","info")</f>
        <v/>
      </c>
      <c r="AA3412" t="n">
        <v>-2311918</v>
      </c>
      <c r="AB3412" t="s"/>
      <c r="AC3412" t="s"/>
      <c r="AD3412" t="s">
        <v>86</v>
      </c>
      <c r="AE3412" t="s"/>
      <c r="AF3412" t="s"/>
      <c r="AG3412" t="s"/>
      <c r="AH3412" t="s"/>
      <c r="AI3412" t="s"/>
      <c r="AJ3412" t="s"/>
      <c r="AK3412" t="s">
        <v>87</v>
      </c>
      <c r="AL3412" t="s"/>
      <c r="AM3412" t="s"/>
      <c r="AN3412" t="s">
        <v>87</v>
      </c>
      <c r="AO3412" t="s"/>
      <c r="AP3412" t="n">
        <v>47</v>
      </c>
      <c r="AQ3412" t="s">
        <v>88</v>
      </c>
      <c r="AR3412" t="s">
        <v>121</v>
      </c>
      <c r="AS3412" t="s"/>
      <c r="AT3412" t="s">
        <v>90</v>
      </c>
      <c r="AU3412" t="s"/>
      <c r="AV3412" t="s"/>
      <c r="AW3412" t="s"/>
      <c r="AX3412" t="s"/>
      <c r="AY3412" t="n">
        <v>2311918</v>
      </c>
      <c r="AZ3412" t="s">
        <v>952</v>
      </c>
      <c r="BA3412" t="s"/>
      <c r="BB3412" t="n">
        <v>28228</v>
      </c>
      <c r="BC3412" t="n">
        <v>53.601336057269</v>
      </c>
      <c r="BD3412" t="n">
        <v>53.601336057269</v>
      </c>
      <c r="BE3412" t="s"/>
      <c r="BF3412" t="s"/>
      <c r="BG3412" t="s"/>
      <c r="BH3412" t="s"/>
      <c r="BI3412" t="s"/>
      <c r="BJ3412" t="s"/>
      <c r="BK3412" t="s"/>
      <c r="BL3412" t="s"/>
      <c r="BM3412" t="s"/>
      <c r="BN3412" t="s"/>
      <c r="BO3412" t="s"/>
      <c r="BP3412" t="s"/>
      <c r="BQ3412" t="s"/>
      <c r="BR3412" t="s">
        <v>92</v>
      </c>
    </row>
    <row r="3413" spans="1:70">
      <c r="A3413" t="s">
        <v>70</v>
      </c>
      <c r="B3413" t="s">
        <v>71</v>
      </c>
      <c r="C3413" t="s">
        <v>72</v>
      </c>
      <c r="D3413" t="n">
        <v>2</v>
      </c>
      <c r="E3413" t="s">
        <v>950</v>
      </c>
      <c r="F3413" t="n">
        <v>-1</v>
      </c>
      <c r="G3413" t="s">
        <v>74</v>
      </c>
      <c r="H3413" t="s">
        <v>75</v>
      </c>
      <c r="I3413" t="s"/>
      <c r="J3413" t="s">
        <v>74</v>
      </c>
      <c r="K3413" t="n">
        <v>131</v>
      </c>
      <c r="L3413" t="s">
        <v>76</v>
      </c>
      <c r="M3413" t="s"/>
      <c r="N3413" t="s">
        <v>169</v>
      </c>
      <c r="O3413" t="s">
        <v>78</v>
      </c>
      <c r="P3413" t="s">
        <v>950</v>
      </c>
      <c r="Q3413" t="s"/>
      <c r="R3413" t="s">
        <v>220</v>
      </c>
      <c r="S3413" t="s">
        <v>318</v>
      </c>
      <c r="T3413" t="s">
        <v>81</v>
      </c>
      <c r="U3413" t="s">
        <v>82</v>
      </c>
      <c r="V3413" t="s">
        <v>83</v>
      </c>
      <c r="W3413" t="s">
        <v>84</v>
      </c>
      <c r="X3413" t="s"/>
      <c r="Y3413" t="s">
        <v>85</v>
      </c>
      <c r="Z3413">
        <f>HYPERLINK("https://hotel-media.eclerx.com/savepage/tk_15468537401986115_sr_273.html","info")</f>
        <v/>
      </c>
      <c r="AA3413" t="n">
        <v>-2311918</v>
      </c>
      <c r="AB3413" t="s"/>
      <c r="AC3413" t="s"/>
      <c r="AD3413" t="s">
        <v>86</v>
      </c>
      <c r="AE3413" t="s"/>
      <c r="AF3413" t="s"/>
      <c r="AG3413" t="s"/>
      <c r="AH3413" t="s"/>
      <c r="AI3413" t="s"/>
      <c r="AJ3413" t="s"/>
      <c r="AK3413" t="s">
        <v>87</v>
      </c>
      <c r="AL3413" t="s"/>
      <c r="AM3413" t="s"/>
      <c r="AN3413" t="s">
        <v>87</v>
      </c>
      <c r="AO3413" t="s"/>
      <c r="AP3413" t="n">
        <v>47</v>
      </c>
      <c r="AQ3413" t="s">
        <v>88</v>
      </c>
      <c r="AR3413" t="s">
        <v>121</v>
      </c>
      <c r="AS3413" t="s"/>
      <c r="AT3413" t="s">
        <v>90</v>
      </c>
      <c r="AU3413" t="s"/>
      <c r="AV3413" t="s"/>
      <c r="AW3413" t="s"/>
      <c r="AX3413" t="s"/>
      <c r="AY3413" t="n">
        <v>2311918</v>
      </c>
      <c r="AZ3413" t="s">
        <v>952</v>
      </c>
      <c r="BA3413" t="s"/>
      <c r="BB3413" t="n">
        <v>28228</v>
      </c>
      <c r="BC3413" t="n">
        <v>53.601336057269</v>
      </c>
      <c r="BD3413" t="n">
        <v>53.601336057269</v>
      </c>
      <c r="BE3413" t="s"/>
      <c r="BF3413" t="s"/>
      <c r="BG3413" t="s"/>
      <c r="BH3413" t="s"/>
      <c r="BI3413" t="s"/>
      <c r="BJ3413" t="s"/>
      <c r="BK3413" t="s"/>
      <c r="BL3413" t="s"/>
      <c r="BM3413" t="s"/>
      <c r="BN3413" t="s"/>
      <c r="BO3413" t="s"/>
      <c r="BP3413" t="s"/>
      <c r="BQ3413" t="s"/>
      <c r="BR3413" t="s">
        <v>92</v>
      </c>
    </row>
    <row r="3414" spans="1:70">
      <c r="A3414" t="s">
        <v>70</v>
      </c>
      <c r="B3414" t="s">
        <v>71</v>
      </c>
      <c r="C3414" t="s">
        <v>72</v>
      </c>
      <c r="D3414" t="n">
        <v>2</v>
      </c>
      <c r="E3414" t="s">
        <v>950</v>
      </c>
      <c r="F3414" t="n">
        <v>-1</v>
      </c>
      <c r="G3414" t="s">
        <v>74</v>
      </c>
      <c r="H3414" t="s">
        <v>75</v>
      </c>
      <c r="I3414" t="s"/>
      <c r="J3414" t="s">
        <v>74</v>
      </c>
      <c r="K3414" t="n">
        <v>162</v>
      </c>
      <c r="L3414" t="s">
        <v>76</v>
      </c>
      <c r="M3414" t="s"/>
      <c r="N3414" t="s">
        <v>965</v>
      </c>
      <c r="O3414" t="s">
        <v>78</v>
      </c>
      <c r="P3414" t="s">
        <v>950</v>
      </c>
      <c r="Q3414" t="s"/>
      <c r="R3414" t="s">
        <v>220</v>
      </c>
      <c r="S3414" t="s">
        <v>617</v>
      </c>
      <c r="T3414" t="s">
        <v>81</v>
      </c>
      <c r="U3414" t="s">
        <v>82</v>
      </c>
      <c r="V3414" t="s">
        <v>83</v>
      </c>
      <c r="W3414" t="s">
        <v>97</v>
      </c>
      <c r="X3414" t="s"/>
      <c r="Y3414" t="s">
        <v>85</v>
      </c>
      <c r="Z3414">
        <f>HYPERLINK("https://hotel-media.eclerx.com/savepage/tk_15468537401986115_sr_273.html","info")</f>
        <v/>
      </c>
      <c r="AA3414" t="n">
        <v>-2311918</v>
      </c>
      <c r="AB3414" t="s"/>
      <c r="AC3414" t="s"/>
      <c r="AD3414" t="s">
        <v>86</v>
      </c>
      <c r="AE3414" t="s"/>
      <c r="AF3414" t="s"/>
      <c r="AG3414" t="s"/>
      <c r="AH3414" t="s"/>
      <c r="AI3414" t="s"/>
      <c r="AJ3414" t="s"/>
      <c r="AK3414" t="s">
        <v>87</v>
      </c>
      <c r="AL3414" t="s"/>
      <c r="AM3414" t="s"/>
      <c r="AN3414" t="s">
        <v>87</v>
      </c>
      <c r="AO3414" t="s"/>
      <c r="AP3414" t="n">
        <v>47</v>
      </c>
      <c r="AQ3414" t="s">
        <v>88</v>
      </c>
      <c r="AR3414" t="s">
        <v>89</v>
      </c>
      <c r="AS3414" t="s"/>
      <c r="AT3414" t="s">
        <v>90</v>
      </c>
      <c r="AU3414" t="s"/>
      <c r="AV3414" t="s"/>
      <c r="AW3414" t="s"/>
      <c r="AX3414" t="s"/>
      <c r="AY3414" t="n">
        <v>2311918</v>
      </c>
      <c r="AZ3414" t="s">
        <v>952</v>
      </c>
      <c r="BA3414" t="s"/>
      <c r="BB3414" t="n">
        <v>28228</v>
      </c>
      <c r="BC3414" t="n">
        <v>53.601336057269</v>
      </c>
      <c r="BD3414" t="n">
        <v>53.601336057269</v>
      </c>
      <c r="BE3414" t="s"/>
      <c r="BF3414" t="s"/>
      <c r="BG3414" t="s"/>
      <c r="BH3414" t="s"/>
      <c r="BI3414" t="s"/>
      <c r="BJ3414" t="s"/>
      <c r="BK3414" t="s"/>
      <c r="BL3414" t="s"/>
      <c r="BM3414" t="s"/>
      <c r="BN3414" t="s"/>
      <c r="BO3414" t="s"/>
      <c r="BP3414" t="s"/>
      <c r="BQ3414" t="s"/>
      <c r="BR3414" t="s">
        <v>92</v>
      </c>
    </row>
    <row r="3415" spans="1:70">
      <c r="A3415" t="s">
        <v>70</v>
      </c>
      <c r="B3415" t="s">
        <v>71</v>
      </c>
      <c r="C3415" t="s">
        <v>72</v>
      </c>
      <c r="D3415" t="n">
        <v>2</v>
      </c>
      <c r="E3415" t="s">
        <v>950</v>
      </c>
      <c r="F3415" t="n">
        <v>-1</v>
      </c>
      <c r="G3415" t="s">
        <v>74</v>
      </c>
      <c r="H3415" t="s">
        <v>75</v>
      </c>
      <c r="I3415" t="s"/>
      <c r="J3415" t="s">
        <v>74</v>
      </c>
      <c r="K3415" t="n">
        <v>172</v>
      </c>
      <c r="L3415" t="s">
        <v>76</v>
      </c>
      <c r="M3415" t="s"/>
      <c r="N3415" t="s">
        <v>966</v>
      </c>
      <c r="O3415" t="s">
        <v>78</v>
      </c>
      <c r="P3415" t="s">
        <v>950</v>
      </c>
      <c r="Q3415" t="s"/>
      <c r="R3415" t="s">
        <v>220</v>
      </c>
      <c r="S3415" t="s">
        <v>618</v>
      </c>
      <c r="T3415" t="s">
        <v>81</v>
      </c>
      <c r="U3415" t="s">
        <v>82</v>
      </c>
      <c r="V3415" t="s">
        <v>83</v>
      </c>
      <c r="W3415" t="s">
        <v>97</v>
      </c>
      <c r="X3415" t="s"/>
      <c r="Y3415" t="s">
        <v>85</v>
      </c>
      <c r="Z3415">
        <f>HYPERLINK("https://hotel-media.eclerx.com/savepage/tk_15468537401986115_sr_273.html","info")</f>
        <v/>
      </c>
      <c r="AA3415" t="n">
        <v>-2311918</v>
      </c>
      <c r="AB3415" t="s"/>
      <c r="AC3415" t="s"/>
      <c r="AD3415" t="s">
        <v>86</v>
      </c>
      <c r="AE3415" t="s"/>
      <c r="AF3415" t="s"/>
      <c r="AG3415" t="s"/>
      <c r="AH3415" t="s"/>
      <c r="AI3415" t="s"/>
      <c r="AJ3415" t="s"/>
      <c r="AK3415" t="s">
        <v>87</v>
      </c>
      <c r="AL3415" t="s"/>
      <c r="AM3415" t="s"/>
      <c r="AN3415" t="s">
        <v>87</v>
      </c>
      <c r="AO3415" t="s"/>
      <c r="AP3415" t="n">
        <v>47</v>
      </c>
      <c r="AQ3415" t="s">
        <v>88</v>
      </c>
      <c r="AR3415" t="s">
        <v>89</v>
      </c>
      <c r="AS3415" t="s"/>
      <c r="AT3415" t="s">
        <v>90</v>
      </c>
      <c r="AU3415" t="s"/>
      <c r="AV3415" t="s"/>
      <c r="AW3415" t="s"/>
      <c r="AX3415" t="s"/>
      <c r="AY3415" t="n">
        <v>2311918</v>
      </c>
      <c r="AZ3415" t="s">
        <v>952</v>
      </c>
      <c r="BA3415" t="s"/>
      <c r="BB3415" t="n">
        <v>28228</v>
      </c>
      <c r="BC3415" t="n">
        <v>53.601336057269</v>
      </c>
      <c r="BD3415" t="n">
        <v>53.601336057269</v>
      </c>
      <c r="BE3415" t="s"/>
      <c r="BF3415" t="s"/>
      <c r="BG3415" t="s"/>
      <c r="BH3415" t="s"/>
      <c r="BI3415" t="s"/>
      <c r="BJ3415" t="s"/>
      <c r="BK3415" t="s"/>
      <c r="BL3415" t="s"/>
      <c r="BM3415" t="s"/>
      <c r="BN3415" t="s"/>
      <c r="BO3415" t="s"/>
      <c r="BP3415" t="s"/>
      <c r="BQ3415" t="s"/>
      <c r="BR3415" t="s">
        <v>92</v>
      </c>
    </row>
    <row r="3416" spans="1:70">
      <c r="A3416" t="s">
        <v>70</v>
      </c>
      <c r="B3416" t="s">
        <v>71</v>
      </c>
      <c r="C3416" t="s">
        <v>72</v>
      </c>
      <c r="D3416" t="n">
        <v>2</v>
      </c>
      <c r="E3416" t="s">
        <v>967</v>
      </c>
      <c r="F3416" t="n">
        <v>-1</v>
      </c>
      <c r="G3416" t="s">
        <v>74</v>
      </c>
      <c r="H3416" t="s">
        <v>75</v>
      </c>
      <c r="I3416" t="s"/>
      <c r="J3416" t="s">
        <v>74</v>
      </c>
      <c r="K3416" t="n">
        <v>186</v>
      </c>
      <c r="L3416" t="s">
        <v>76</v>
      </c>
      <c r="M3416" t="s"/>
      <c r="N3416" t="s">
        <v>125</v>
      </c>
      <c r="O3416" t="s">
        <v>78</v>
      </c>
      <c r="P3416" t="s">
        <v>967</v>
      </c>
      <c r="Q3416" t="s"/>
      <c r="R3416" t="s">
        <v>220</v>
      </c>
      <c r="S3416" t="s">
        <v>943</v>
      </c>
      <c r="T3416" t="s">
        <v>81</v>
      </c>
      <c r="U3416" t="s">
        <v>82</v>
      </c>
      <c r="V3416" t="s">
        <v>83</v>
      </c>
      <c r="W3416" t="s">
        <v>84</v>
      </c>
      <c r="X3416" t="s"/>
      <c r="Y3416" t="s">
        <v>85</v>
      </c>
      <c r="Z3416">
        <f>HYPERLINK("https://hotel-media.eclerx.com/savepage/tk_1546853870128005_sr_273.html","info")</f>
        <v/>
      </c>
      <c r="AA3416" t="n">
        <v>-4915726</v>
      </c>
      <c r="AB3416" t="s"/>
      <c r="AC3416" t="s"/>
      <c r="AD3416" t="s">
        <v>86</v>
      </c>
      <c r="AE3416" t="s"/>
      <c r="AF3416" t="s"/>
      <c r="AG3416" t="s"/>
      <c r="AH3416" t="s"/>
      <c r="AI3416" t="s"/>
      <c r="AJ3416" t="s"/>
      <c r="AK3416" t="s">
        <v>87</v>
      </c>
      <c r="AL3416" t="s"/>
      <c r="AM3416" t="s"/>
      <c r="AN3416" t="s">
        <v>87</v>
      </c>
      <c r="AO3416" t="s"/>
      <c r="AP3416" t="n">
        <v>107</v>
      </c>
      <c r="AQ3416" t="s">
        <v>88</v>
      </c>
      <c r="AR3416" t="s">
        <v>133</v>
      </c>
      <c r="AS3416" t="s"/>
      <c r="AT3416" t="s">
        <v>90</v>
      </c>
      <c r="AU3416" t="s"/>
      <c r="AV3416" t="s"/>
      <c r="AW3416" t="s"/>
      <c r="AX3416" t="s"/>
      <c r="AY3416" t="n">
        <v>4915726</v>
      </c>
      <c r="AZ3416" t="s">
        <v>968</v>
      </c>
      <c r="BA3416" t="s"/>
      <c r="BB3416" t="n">
        <v>195548</v>
      </c>
      <c r="BC3416" t="n">
        <v>53.540330853591</v>
      </c>
      <c r="BD3416" t="n">
        <v>53.540330853591</v>
      </c>
      <c r="BE3416" t="s"/>
      <c r="BF3416" t="s"/>
      <c r="BG3416" t="s"/>
      <c r="BH3416" t="s"/>
      <c r="BI3416" t="s"/>
      <c r="BJ3416" t="s"/>
      <c r="BK3416" t="s"/>
      <c r="BL3416" t="s"/>
      <c r="BM3416" t="s"/>
      <c r="BN3416" t="s"/>
      <c r="BO3416" t="s"/>
      <c r="BP3416" t="s"/>
      <c r="BQ3416" t="s"/>
      <c r="BR3416" t="s">
        <v>92</v>
      </c>
    </row>
    <row r="3417" spans="1:70">
      <c r="A3417" t="s">
        <v>70</v>
      </c>
      <c r="B3417" t="s">
        <v>71</v>
      </c>
      <c r="C3417" t="s">
        <v>72</v>
      </c>
      <c r="D3417" t="n">
        <v>2</v>
      </c>
      <c r="E3417" t="s">
        <v>967</v>
      </c>
      <c r="F3417" t="n">
        <v>-1</v>
      </c>
      <c r="G3417" t="s">
        <v>74</v>
      </c>
      <c r="H3417" t="s">
        <v>75</v>
      </c>
      <c r="I3417" t="s"/>
      <c r="J3417" t="s">
        <v>74</v>
      </c>
      <c r="K3417" t="n">
        <v>188</v>
      </c>
      <c r="L3417" t="s">
        <v>76</v>
      </c>
      <c r="M3417" t="s"/>
      <c r="N3417" t="s">
        <v>969</v>
      </c>
      <c r="O3417" t="s">
        <v>78</v>
      </c>
      <c r="P3417" t="s">
        <v>967</v>
      </c>
      <c r="Q3417" t="s"/>
      <c r="R3417" t="s">
        <v>220</v>
      </c>
      <c r="S3417" t="s">
        <v>402</v>
      </c>
      <c r="T3417" t="s">
        <v>81</v>
      </c>
      <c r="U3417" t="s">
        <v>82</v>
      </c>
      <c r="V3417" t="s">
        <v>83</v>
      </c>
      <c r="W3417" t="s">
        <v>84</v>
      </c>
      <c r="X3417" t="s"/>
      <c r="Y3417" t="s">
        <v>85</v>
      </c>
      <c r="Z3417">
        <f>HYPERLINK("https://hotel-media.eclerx.com/savepage/tk_1546853870128005_sr_273.html","info")</f>
        <v/>
      </c>
      <c r="AA3417" t="n">
        <v>-4915726</v>
      </c>
      <c r="AB3417" t="s"/>
      <c r="AC3417" t="s"/>
      <c r="AD3417" t="s">
        <v>86</v>
      </c>
      <c r="AE3417" t="s"/>
      <c r="AF3417" t="s"/>
      <c r="AG3417" t="s"/>
      <c r="AH3417" t="s"/>
      <c r="AI3417" t="s"/>
      <c r="AJ3417" t="s"/>
      <c r="AK3417" t="s">
        <v>87</v>
      </c>
      <c r="AL3417" t="s"/>
      <c r="AM3417" t="s"/>
      <c r="AN3417" t="s">
        <v>87</v>
      </c>
      <c r="AO3417" t="s"/>
      <c r="AP3417" t="n">
        <v>107</v>
      </c>
      <c r="AQ3417" t="s">
        <v>88</v>
      </c>
      <c r="AR3417" t="s">
        <v>121</v>
      </c>
      <c r="AS3417" t="s"/>
      <c r="AT3417" t="s">
        <v>90</v>
      </c>
      <c r="AU3417" t="s"/>
      <c r="AV3417" t="s"/>
      <c r="AW3417" t="s"/>
      <c r="AX3417" t="s"/>
      <c r="AY3417" t="n">
        <v>4915726</v>
      </c>
      <c r="AZ3417" t="s">
        <v>968</v>
      </c>
      <c r="BA3417" t="s"/>
      <c r="BB3417" t="n">
        <v>195548</v>
      </c>
      <c r="BC3417" t="n">
        <v>53.540330853591</v>
      </c>
      <c r="BD3417" t="n">
        <v>53.540330853591</v>
      </c>
      <c r="BE3417" t="s"/>
      <c r="BF3417" t="s"/>
      <c r="BG3417" t="s"/>
      <c r="BH3417" t="s"/>
      <c r="BI3417" t="s"/>
      <c r="BJ3417" t="s"/>
      <c r="BK3417" t="s"/>
      <c r="BL3417" t="s"/>
      <c r="BM3417" t="s"/>
      <c r="BN3417" t="s"/>
      <c r="BO3417" t="s"/>
      <c r="BP3417" t="s"/>
      <c r="BQ3417" t="s"/>
      <c r="BR3417" t="s">
        <v>92</v>
      </c>
    </row>
    <row r="3418" spans="1:70">
      <c r="A3418" t="s">
        <v>70</v>
      </c>
      <c r="B3418" t="s">
        <v>71</v>
      </c>
      <c r="C3418" t="s">
        <v>72</v>
      </c>
      <c r="D3418" t="n">
        <v>2</v>
      </c>
      <c r="E3418" t="s">
        <v>967</v>
      </c>
      <c r="F3418" t="n">
        <v>-1</v>
      </c>
      <c r="G3418" t="s">
        <v>74</v>
      </c>
      <c r="H3418" t="s">
        <v>75</v>
      </c>
      <c r="I3418" t="s"/>
      <c r="J3418" t="s">
        <v>74</v>
      </c>
      <c r="K3418" t="n">
        <v>188</v>
      </c>
      <c r="L3418" t="s">
        <v>76</v>
      </c>
      <c r="M3418" t="s"/>
      <c r="N3418" t="s">
        <v>969</v>
      </c>
      <c r="O3418" t="s">
        <v>78</v>
      </c>
      <c r="P3418" t="s">
        <v>967</v>
      </c>
      <c r="Q3418" t="s"/>
      <c r="R3418" t="s">
        <v>220</v>
      </c>
      <c r="S3418" t="s">
        <v>402</v>
      </c>
      <c r="T3418" t="s">
        <v>81</v>
      </c>
      <c r="U3418" t="s">
        <v>82</v>
      </c>
      <c r="V3418" t="s">
        <v>83</v>
      </c>
      <c r="W3418" t="s">
        <v>84</v>
      </c>
      <c r="X3418" t="s"/>
      <c r="Y3418" t="s">
        <v>85</v>
      </c>
      <c r="Z3418">
        <f>HYPERLINK("https://hotel-media.eclerx.com/savepage/tk_1546853870128005_sr_273.html","info")</f>
        <v/>
      </c>
      <c r="AA3418" t="n">
        <v>-4915726</v>
      </c>
      <c r="AB3418" t="s"/>
      <c r="AC3418" t="s"/>
      <c r="AD3418" t="s">
        <v>86</v>
      </c>
      <c r="AE3418" t="s"/>
      <c r="AF3418" t="s"/>
      <c r="AG3418" t="s"/>
      <c r="AH3418" t="s"/>
      <c r="AI3418" t="s"/>
      <c r="AJ3418" t="s"/>
      <c r="AK3418" t="s">
        <v>87</v>
      </c>
      <c r="AL3418" t="s"/>
      <c r="AM3418" t="s"/>
      <c r="AN3418" t="s">
        <v>87</v>
      </c>
      <c r="AO3418" t="s"/>
      <c r="AP3418" t="n">
        <v>107</v>
      </c>
      <c r="AQ3418" t="s">
        <v>88</v>
      </c>
      <c r="AR3418" t="s">
        <v>121</v>
      </c>
      <c r="AS3418" t="s"/>
      <c r="AT3418" t="s">
        <v>90</v>
      </c>
      <c r="AU3418" t="s"/>
      <c r="AV3418" t="s"/>
      <c r="AW3418" t="s"/>
      <c r="AX3418" t="s"/>
      <c r="AY3418" t="n">
        <v>4915726</v>
      </c>
      <c r="AZ3418" t="s">
        <v>968</v>
      </c>
      <c r="BA3418" t="s"/>
      <c r="BB3418" t="n">
        <v>195548</v>
      </c>
      <c r="BC3418" t="n">
        <v>53.540330853591</v>
      </c>
      <c r="BD3418" t="n">
        <v>53.540330853591</v>
      </c>
      <c r="BE3418" t="s"/>
      <c r="BF3418" t="s"/>
      <c r="BG3418" t="s"/>
      <c r="BH3418" t="s"/>
      <c r="BI3418" t="s"/>
      <c r="BJ3418" t="s"/>
      <c r="BK3418" t="s"/>
      <c r="BL3418" t="s"/>
      <c r="BM3418" t="s"/>
      <c r="BN3418" t="s"/>
      <c r="BO3418" t="s"/>
      <c r="BP3418" t="s"/>
      <c r="BQ3418" t="s"/>
      <c r="BR3418" t="s">
        <v>92</v>
      </c>
    </row>
    <row r="3419" spans="1:70">
      <c r="A3419" t="s">
        <v>70</v>
      </c>
      <c r="B3419" t="s">
        <v>71</v>
      </c>
      <c r="C3419" t="s">
        <v>72</v>
      </c>
      <c r="D3419" t="n">
        <v>2</v>
      </c>
      <c r="E3419" t="s">
        <v>967</v>
      </c>
      <c r="F3419" t="n">
        <v>-1</v>
      </c>
      <c r="G3419" t="s">
        <v>74</v>
      </c>
      <c r="H3419" t="s">
        <v>75</v>
      </c>
      <c r="I3419" t="s"/>
      <c r="J3419" t="s">
        <v>74</v>
      </c>
      <c r="K3419" t="n">
        <v>188</v>
      </c>
      <c r="L3419" t="s">
        <v>76</v>
      </c>
      <c r="M3419" t="s"/>
      <c r="N3419" t="s">
        <v>321</v>
      </c>
      <c r="O3419" t="s">
        <v>78</v>
      </c>
      <c r="P3419" t="s">
        <v>967</v>
      </c>
      <c r="Q3419" t="s"/>
      <c r="R3419" t="s">
        <v>220</v>
      </c>
      <c r="S3419" t="s">
        <v>402</v>
      </c>
      <c r="T3419" t="s">
        <v>81</v>
      </c>
      <c r="U3419" t="s">
        <v>82</v>
      </c>
      <c r="V3419" t="s">
        <v>83</v>
      </c>
      <c r="W3419" t="s">
        <v>84</v>
      </c>
      <c r="X3419" t="s"/>
      <c r="Y3419" t="s">
        <v>85</v>
      </c>
      <c r="Z3419">
        <f>HYPERLINK("https://hotel-media.eclerx.com/savepage/tk_1546853870128005_sr_273.html","info")</f>
        <v/>
      </c>
      <c r="AA3419" t="n">
        <v>-4915726</v>
      </c>
      <c r="AB3419" t="s"/>
      <c r="AC3419" t="s"/>
      <c r="AD3419" t="s">
        <v>86</v>
      </c>
      <c r="AE3419" t="s"/>
      <c r="AF3419" t="s"/>
      <c r="AG3419" t="s"/>
      <c r="AH3419" t="s"/>
      <c r="AI3419" t="s"/>
      <c r="AJ3419" t="s"/>
      <c r="AK3419" t="s">
        <v>87</v>
      </c>
      <c r="AL3419" t="s"/>
      <c r="AM3419" t="s"/>
      <c r="AN3419" t="s">
        <v>87</v>
      </c>
      <c r="AO3419" t="s"/>
      <c r="AP3419" t="n">
        <v>107</v>
      </c>
      <c r="AQ3419" t="s">
        <v>88</v>
      </c>
      <c r="AR3419" t="s">
        <v>123</v>
      </c>
      <c r="AS3419" t="s"/>
      <c r="AT3419" t="s">
        <v>90</v>
      </c>
      <c r="AU3419" t="s"/>
      <c r="AV3419" t="s"/>
      <c r="AW3419" t="s"/>
      <c r="AX3419" t="s"/>
      <c r="AY3419" t="n">
        <v>4915726</v>
      </c>
      <c r="AZ3419" t="s">
        <v>968</v>
      </c>
      <c r="BA3419" t="s"/>
      <c r="BB3419" t="n">
        <v>195548</v>
      </c>
      <c r="BC3419" t="n">
        <v>53.540330853591</v>
      </c>
      <c r="BD3419" t="n">
        <v>53.540330853591</v>
      </c>
      <c r="BE3419" t="s"/>
      <c r="BF3419" t="s"/>
      <c r="BG3419" t="s"/>
      <c r="BH3419" t="s"/>
      <c r="BI3419" t="s"/>
      <c r="BJ3419" t="s"/>
      <c r="BK3419" t="s"/>
      <c r="BL3419" t="s"/>
      <c r="BM3419" t="s"/>
      <c r="BN3419" t="s"/>
      <c r="BO3419" t="s"/>
      <c r="BP3419" t="s"/>
      <c r="BQ3419" t="s"/>
      <c r="BR3419" t="s">
        <v>92</v>
      </c>
    </row>
    <row r="3420" spans="1:70">
      <c r="A3420" t="s">
        <v>70</v>
      </c>
      <c r="B3420" t="s">
        <v>71</v>
      </c>
      <c r="C3420" t="s">
        <v>72</v>
      </c>
      <c r="D3420" t="n">
        <v>2</v>
      </c>
      <c r="E3420" t="s">
        <v>970</v>
      </c>
      <c r="F3420" t="n">
        <v>-1</v>
      </c>
      <c r="G3420" t="s">
        <v>74</v>
      </c>
      <c r="H3420" t="s">
        <v>75</v>
      </c>
      <c r="I3420" t="s"/>
      <c r="J3420" t="s">
        <v>74</v>
      </c>
      <c r="K3420" t="n">
        <v>85</v>
      </c>
      <c r="L3420" t="s">
        <v>76</v>
      </c>
      <c r="M3420" t="s"/>
      <c r="N3420" t="s">
        <v>125</v>
      </c>
      <c r="O3420" t="s">
        <v>78</v>
      </c>
      <c r="P3420" t="s">
        <v>970</v>
      </c>
      <c r="Q3420" t="s"/>
      <c r="R3420" t="s">
        <v>95</v>
      </c>
      <c r="S3420" t="s">
        <v>129</v>
      </c>
      <c r="T3420" t="s">
        <v>81</v>
      </c>
      <c r="U3420" t="s">
        <v>82</v>
      </c>
      <c r="V3420" t="s">
        <v>83</v>
      </c>
      <c r="W3420" t="s">
        <v>97</v>
      </c>
      <c r="X3420" t="s"/>
      <c r="Y3420" t="s">
        <v>85</v>
      </c>
      <c r="Z3420">
        <f>HYPERLINK("https://hotel-media.eclerx.com/savepage/tk_15468538019695568_sr_273.html","info")</f>
        <v/>
      </c>
      <c r="AA3420" t="n">
        <v>-5983916</v>
      </c>
      <c r="AB3420" t="s"/>
      <c r="AC3420" t="s"/>
      <c r="AD3420" t="s">
        <v>86</v>
      </c>
      <c r="AE3420" t="s"/>
      <c r="AF3420" t="s"/>
      <c r="AG3420" t="s"/>
      <c r="AH3420" t="s"/>
      <c r="AI3420" t="s"/>
      <c r="AJ3420" t="s"/>
      <c r="AK3420" t="s">
        <v>87</v>
      </c>
      <c r="AL3420" t="s"/>
      <c r="AM3420" t="s"/>
      <c r="AN3420" t="s">
        <v>87</v>
      </c>
      <c r="AO3420" t="s"/>
      <c r="AP3420" t="n">
        <v>72</v>
      </c>
      <c r="AQ3420" t="s">
        <v>88</v>
      </c>
      <c r="AR3420" t="s">
        <v>127</v>
      </c>
      <c r="AS3420" t="s"/>
      <c r="AT3420" t="s">
        <v>90</v>
      </c>
      <c r="AU3420" t="s"/>
      <c r="AV3420" t="s"/>
      <c r="AW3420" t="s"/>
      <c r="AX3420" t="s"/>
      <c r="AY3420" t="n">
        <v>5983916</v>
      </c>
      <c r="AZ3420" t="s">
        <v>971</v>
      </c>
      <c r="BA3420" t="s"/>
      <c r="BB3420" t="n">
        <v>27214</v>
      </c>
      <c r="BC3420" t="n">
        <v>53.554210481925</v>
      </c>
      <c r="BD3420" t="n">
        <v>53.554210481925</v>
      </c>
      <c r="BE3420" t="s"/>
      <c r="BF3420" t="s"/>
      <c r="BG3420" t="s"/>
      <c r="BH3420" t="s"/>
      <c r="BI3420" t="s"/>
      <c r="BJ3420" t="s"/>
      <c r="BK3420" t="s"/>
      <c r="BL3420" t="s"/>
      <c r="BM3420" t="s"/>
      <c r="BN3420" t="s"/>
      <c r="BO3420" t="s"/>
      <c r="BP3420" t="s"/>
      <c r="BQ3420" t="s"/>
      <c r="BR3420" t="s">
        <v>92</v>
      </c>
    </row>
    <row r="3421" spans="1:70">
      <c r="A3421" t="s">
        <v>70</v>
      </c>
      <c r="B3421" t="s">
        <v>71</v>
      </c>
      <c r="C3421" t="s">
        <v>72</v>
      </c>
      <c r="D3421" t="n">
        <v>2</v>
      </c>
      <c r="E3421" t="s">
        <v>970</v>
      </c>
      <c r="F3421" t="n">
        <v>-1</v>
      </c>
      <c r="G3421" t="s">
        <v>74</v>
      </c>
      <c r="H3421" t="s">
        <v>75</v>
      </c>
      <c r="I3421" t="s"/>
      <c r="J3421" t="s">
        <v>74</v>
      </c>
      <c r="K3421" t="n">
        <v>92</v>
      </c>
      <c r="L3421" t="s">
        <v>76</v>
      </c>
      <c r="M3421" t="s"/>
      <c r="N3421" t="s">
        <v>329</v>
      </c>
      <c r="O3421" t="s">
        <v>78</v>
      </c>
      <c r="P3421" t="s">
        <v>970</v>
      </c>
      <c r="Q3421" t="s"/>
      <c r="R3421" t="s">
        <v>95</v>
      </c>
      <c r="S3421" t="s">
        <v>136</v>
      </c>
      <c r="T3421" t="s">
        <v>81</v>
      </c>
      <c r="U3421" t="s">
        <v>82</v>
      </c>
      <c r="V3421" t="s">
        <v>83</v>
      </c>
      <c r="W3421" t="s">
        <v>97</v>
      </c>
      <c r="X3421" t="s"/>
      <c r="Y3421" t="s">
        <v>85</v>
      </c>
      <c r="Z3421">
        <f>HYPERLINK("https://hotel-media.eclerx.com/savepage/tk_15468538019695568_sr_273.html","info")</f>
        <v/>
      </c>
      <c r="AA3421" t="n">
        <v>-5983916</v>
      </c>
      <c r="AB3421" t="s"/>
      <c r="AC3421" t="s"/>
      <c r="AD3421" t="s">
        <v>86</v>
      </c>
      <c r="AE3421" t="s"/>
      <c r="AF3421" t="s"/>
      <c r="AG3421" t="s"/>
      <c r="AH3421" t="s"/>
      <c r="AI3421" t="s"/>
      <c r="AJ3421" t="s"/>
      <c r="AK3421" t="s">
        <v>87</v>
      </c>
      <c r="AL3421" t="s"/>
      <c r="AM3421" t="s"/>
      <c r="AN3421" t="s">
        <v>87</v>
      </c>
      <c r="AO3421" t="s"/>
      <c r="AP3421" t="n">
        <v>72</v>
      </c>
      <c r="AQ3421" t="s">
        <v>88</v>
      </c>
      <c r="AR3421" t="s">
        <v>133</v>
      </c>
      <c r="AS3421" t="s"/>
      <c r="AT3421" t="s">
        <v>90</v>
      </c>
      <c r="AU3421" t="s"/>
      <c r="AV3421" t="s"/>
      <c r="AW3421" t="s"/>
      <c r="AX3421" t="s"/>
      <c r="AY3421" t="n">
        <v>5983916</v>
      </c>
      <c r="AZ3421" t="s">
        <v>971</v>
      </c>
      <c r="BA3421" t="s"/>
      <c r="BB3421" t="n">
        <v>27214</v>
      </c>
      <c r="BC3421" t="n">
        <v>53.554210481925</v>
      </c>
      <c r="BD3421" t="n">
        <v>53.554210481925</v>
      </c>
      <c r="BE3421" t="s"/>
      <c r="BF3421" t="s"/>
      <c r="BG3421" t="s"/>
      <c r="BH3421" t="s"/>
      <c r="BI3421" t="s"/>
      <c r="BJ3421" t="s"/>
      <c r="BK3421" t="s"/>
      <c r="BL3421" t="s"/>
      <c r="BM3421" t="s"/>
      <c r="BN3421" t="s"/>
      <c r="BO3421" t="s"/>
      <c r="BP3421" t="s"/>
      <c r="BQ3421" t="s"/>
      <c r="BR3421" t="s">
        <v>92</v>
      </c>
    </row>
    <row r="3422" spans="1:70">
      <c r="A3422" t="s">
        <v>70</v>
      </c>
      <c r="B3422" t="s">
        <v>71</v>
      </c>
      <c r="C3422" t="s">
        <v>72</v>
      </c>
      <c r="D3422" t="n">
        <v>2</v>
      </c>
      <c r="E3422" t="s">
        <v>970</v>
      </c>
      <c r="F3422" t="n">
        <v>-1</v>
      </c>
      <c r="G3422" t="s">
        <v>74</v>
      </c>
      <c r="H3422" t="s">
        <v>75</v>
      </c>
      <c r="I3422" t="s"/>
      <c r="J3422" t="s">
        <v>74</v>
      </c>
      <c r="K3422" t="n">
        <v>109</v>
      </c>
      <c r="L3422" t="s">
        <v>76</v>
      </c>
      <c r="M3422" t="s"/>
      <c r="N3422" t="s">
        <v>463</v>
      </c>
      <c r="O3422" t="s">
        <v>78</v>
      </c>
      <c r="P3422" t="s">
        <v>970</v>
      </c>
      <c r="Q3422" t="s"/>
      <c r="R3422" t="s">
        <v>95</v>
      </c>
      <c r="S3422" t="s">
        <v>203</v>
      </c>
      <c r="T3422" t="s">
        <v>81</v>
      </c>
      <c r="U3422" t="s">
        <v>82</v>
      </c>
      <c r="V3422" t="s">
        <v>83</v>
      </c>
      <c r="W3422" t="s">
        <v>84</v>
      </c>
      <c r="X3422" t="s"/>
      <c r="Y3422" t="s">
        <v>85</v>
      </c>
      <c r="Z3422">
        <f>HYPERLINK("https://hotel-media.eclerx.com/savepage/tk_15468538019695568_sr_273.html","info")</f>
        <v/>
      </c>
      <c r="AA3422" t="n">
        <v>-5983916</v>
      </c>
      <c r="AB3422" t="s"/>
      <c r="AC3422" t="s"/>
      <c r="AD3422" t="s">
        <v>86</v>
      </c>
      <c r="AE3422" t="s"/>
      <c r="AF3422" t="s"/>
      <c r="AG3422" t="s"/>
      <c r="AH3422" t="s"/>
      <c r="AI3422" t="s"/>
      <c r="AJ3422" t="s"/>
      <c r="AK3422" t="s">
        <v>87</v>
      </c>
      <c r="AL3422" t="s"/>
      <c r="AM3422" t="s"/>
      <c r="AN3422" t="s">
        <v>87</v>
      </c>
      <c r="AO3422" t="s"/>
      <c r="AP3422" t="n">
        <v>72</v>
      </c>
      <c r="AQ3422" t="s">
        <v>88</v>
      </c>
      <c r="AR3422" t="s">
        <v>123</v>
      </c>
      <c r="AS3422" t="s"/>
      <c r="AT3422" t="s">
        <v>90</v>
      </c>
      <c r="AU3422" t="s"/>
      <c r="AV3422" t="s"/>
      <c r="AW3422" t="s"/>
      <c r="AX3422" t="s"/>
      <c r="AY3422" t="n">
        <v>5983916</v>
      </c>
      <c r="AZ3422" t="s">
        <v>971</v>
      </c>
      <c r="BA3422" t="s"/>
      <c r="BB3422" t="n">
        <v>27214</v>
      </c>
      <c r="BC3422" t="n">
        <v>53.554210481925</v>
      </c>
      <c r="BD3422" t="n">
        <v>53.554210481925</v>
      </c>
      <c r="BE3422" t="s"/>
      <c r="BF3422" t="s"/>
      <c r="BG3422" t="s"/>
      <c r="BH3422" t="s"/>
      <c r="BI3422" t="s"/>
      <c r="BJ3422" t="s"/>
      <c r="BK3422" t="s"/>
      <c r="BL3422" t="s"/>
      <c r="BM3422" t="s"/>
      <c r="BN3422" t="s"/>
      <c r="BO3422" t="s"/>
      <c r="BP3422" t="s"/>
      <c r="BQ3422" t="s"/>
      <c r="BR3422" t="s">
        <v>92</v>
      </c>
    </row>
    <row r="3423" spans="1:70">
      <c r="A3423" t="s">
        <v>70</v>
      </c>
      <c r="B3423" t="s">
        <v>71</v>
      </c>
      <c r="C3423" t="s">
        <v>72</v>
      </c>
      <c r="D3423" t="n">
        <v>2</v>
      </c>
      <c r="E3423" t="s">
        <v>972</v>
      </c>
      <c r="F3423" t="n">
        <v>-1</v>
      </c>
      <c r="G3423" t="s">
        <v>74</v>
      </c>
      <c r="H3423" t="s">
        <v>75</v>
      </c>
      <c r="I3423" t="s"/>
      <c r="J3423" t="s">
        <v>74</v>
      </c>
      <c r="K3423" t="n">
        <v>126</v>
      </c>
      <c r="L3423" t="s">
        <v>76</v>
      </c>
      <c r="M3423" t="s"/>
      <c r="N3423" t="s">
        <v>463</v>
      </c>
      <c r="O3423" t="s">
        <v>78</v>
      </c>
      <c r="P3423" t="s">
        <v>972</v>
      </c>
      <c r="Q3423" t="s"/>
      <c r="R3423" t="s">
        <v>95</v>
      </c>
      <c r="S3423" t="s">
        <v>603</v>
      </c>
      <c r="T3423" t="s">
        <v>81</v>
      </c>
      <c r="U3423" t="s">
        <v>82</v>
      </c>
      <c r="V3423" t="s">
        <v>83</v>
      </c>
      <c r="W3423" t="s">
        <v>84</v>
      </c>
      <c r="X3423" t="s"/>
      <c r="Y3423" t="s">
        <v>85</v>
      </c>
      <c r="Z3423">
        <f>HYPERLINK("https://hotel-media.eclerx.com/savepage/tk_15468537119090195_sr_273.html","info")</f>
        <v/>
      </c>
      <c r="AA3423" t="n">
        <v>-2311911</v>
      </c>
      <c r="AB3423" t="s"/>
      <c r="AC3423" t="s"/>
      <c r="AD3423" t="s">
        <v>86</v>
      </c>
      <c r="AE3423" t="s"/>
      <c r="AF3423" t="s"/>
      <c r="AG3423" t="s"/>
      <c r="AH3423" t="s"/>
      <c r="AI3423" t="s"/>
      <c r="AJ3423" t="s"/>
      <c r="AK3423" t="s">
        <v>87</v>
      </c>
      <c r="AL3423" t="s"/>
      <c r="AM3423" t="s"/>
      <c r="AN3423" t="s">
        <v>87</v>
      </c>
      <c r="AO3423" t="s"/>
      <c r="AP3423" t="n">
        <v>35</v>
      </c>
      <c r="AQ3423" t="s">
        <v>88</v>
      </c>
      <c r="AR3423" t="s">
        <v>123</v>
      </c>
      <c r="AS3423" t="s"/>
      <c r="AT3423" t="s">
        <v>90</v>
      </c>
      <c r="AU3423" t="s"/>
      <c r="AV3423" t="s"/>
      <c r="AW3423" t="s"/>
      <c r="AX3423" t="s"/>
      <c r="AY3423" t="n">
        <v>2311911</v>
      </c>
      <c r="AZ3423" t="s">
        <v>973</v>
      </c>
      <c r="BA3423" t="s"/>
      <c r="BB3423" t="n">
        <v>146807</v>
      </c>
      <c r="BC3423" t="n">
        <v>53.580002104695</v>
      </c>
      <c r="BD3423" t="n">
        <v>53.580002104695</v>
      </c>
      <c r="BE3423" t="s"/>
      <c r="BF3423" t="s"/>
      <c r="BG3423" t="s"/>
      <c r="BH3423" t="s"/>
      <c r="BI3423" t="s"/>
      <c r="BJ3423" t="s"/>
      <c r="BK3423" t="s"/>
      <c r="BL3423" t="s"/>
      <c r="BM3423" t="s"/>
      <c r="BN3423" t="s"/>
      <c r="BO3423" t="s"/>
      <c r="BP3423" t="s"/>
      <c r="BQ3423" t="s"/>
      <c r="BR3423" t="s">
        <v>92</v>
      </c>
    </row>
    <row r="3424" spans="1:70">
      <c r="A3424" t="s">
        <v>70</v>
      </c>
      <c r="B3424" t="s">
        <v>71</v>
      </c>
      <c r="C3424" t="s">
        <v>72</v>
      </c>
      <c r="D3424" t="n">
        <v>2</v>
      </c>
      <c r="E3424" t="s">
        <v>972</v>
      </c>
      <c r="F3424" t="n">
        <v>-1</v>
      </c>
      <c r="G3424" t="s">
        <v>74</v>
      </c>
      <c r="H3424" t="s">
        <v>75</v>
      </c>
      <c r="I3424" t="s"/>
      <c r="J3424" t="s">
        <v>74</v>
      </c>
      <c r="K3424" t="n">
        <v>129</v>
      </c>
      <c r="L3424" t="s">
        <v>76</v>
      </c>
      <c r="M3424" t="s"/>
      <c r="N3424" t="s">
        <v>974</v>
      </c>
      <c r="O3424" t="s">
        <v>78</v>
      </c>
      <c r="P3424" t="s">
        <v>972</v>
      </c>
      <c r="Q3424" t="s"/>
      <c r="R3424" t="s">
        <v>95</v>
      </c>
      <c r="S3424" t="s">
        <v>208</v>
      </c>
      <c r="T3424" t="s">
        <v>81</v>
      </c>
      <c r="U3424" t="s">
        <v>82</v>
      </c>
      <c r="V3424" t="s">
        <v>83</v>
      </c>
      <c r="W3424" t="s">
        <v>84</v>
      </c>
      <c r="X3424" t="s"/>
      <c r="Y3424" t="s">
        <v>85</v>
      </c>
      <c r="Z3424">
        <f>HYPERLINK("https://hotel-media.eclerx.com/savepage/tk_15468537119090195_sr_273.html","info")</f>
        <v/>
      </c>
      <c r="AA3424" t="n">
        <v>-2311911</v>
      </c>
      <c r="AB3424" t="s"/>
      <c r="AC3424" t="s"/>
      <c r="AD3424" t="s">
        <v>86</v>
      </c>
      <c r="AE3424" t="s"/>
      <c r="AF3424" t="s"/>
      <c r="AG3424" t="s"/>
      <c r="AH3424" t="s"/>
      <c r="AI3424" t="s"/>
      <c r="AJ3424" t="s"/>
      <c r="AK3424" t="s">
        <v>87</v>
      </c>
      <c r="AL3424" t="s"/>
      <c r="AM3424" t="s"/>
      <c r="AN3424" t="s">
        <v>87</v>
      </c>
      <c r="AO3424" t="s"/>
      <c r="AP3424" t="n">
        <v>35</v>
      </c>
      <c r="AQ3424" t="s">
        <v>88</v>
      </c>
      <c r="AR3424" t="s">
        <v>89</v>
      </c>
      <c r="AS3424" t="s"/>
      <c r="AT3424" t="s">
        <v>90</v>
      </c>
      <c r="AU3424" t="s"/>
      <c r="AV3424" t="s"/>
      <c r="AW3424" t="s"/>
      <c r="AX3424" t="s"/>
      <c r="AY3424" t="n">
        <v>2311911</v>
      </c>
      <c r="AZ3424" t="s">
        <v>973</v>
      </c>
      <c r="BA3424" t="s"/>
      <c r="BB3424" t="n">
        <v>146807</v>
      </c>
      <c r="BC3424" t="n">
        <v>53.580002104695</v>
      </c>
      <c r="BD3424" t="n">
        <v>53.580002104695</v>
      </c>
      <c r="BE3424" t="s"/>
      <c r="BF3424" t="s"/>
      <c r="BG3424" t="s"/>
      <c r="BH3424" t="s"/>
      <c r="BI3424" t="s"/>
      <c r="BJ3424" t="s"/>
      <c r="BK3424" t="s"/>
      <c r="BL3424" t="s"/>
      <c r="BM3424" t="s"/>
      <c r="BN3424" t="s"/>
      <c r="BO3424" t="s"/>
      <c r="BP3424" t="s"/>
      <c r="BQ3424" t="s"/>
      <c r="BR3424" t="s">
        <v>92</v>
      </c>
    </row>
    <row r="3425" spans="1:70">
      <c r="A3425" t="s">
        <v>70</v>
      </c>
      <c r="B3425" t="s">
        <v>71</v>
      </c>
      <c r="C3425" t="s">
        <v>72</v>
      </c>
      <c r="D3425" t="n">
        <v>2</v>
      </c>
      <c r="E3425" t="s">
        <v>972</v>
      </c>
      <c r="F3425" t="n">
        <v>-1</v>
      </c>
      <c r="G3425" t="s">
        <v>74</v>
      </c>
      <c r="H3425" t="s">
        <v>75</v>
      </c>
      <c r="I3425" t="s"/>
      <c r="J3425" t="s">
        <v>74</v>
      </c>
      <c r="K3425" t="n">
        <v>133</v>
      </c>
      <c r="L3425" t="s">
        <v>76</v>
      </c>
      <c r="M3425" t="s"/>
      <c r="N3425" t="s">
        <v>974</v>
      </c>
      <c r="O3425" t="s">
        <v>78</v>
      </c>
      <c r="P3425" t="s">
        <v>972</v>
      </c>
      <c r="Q3425" t="s"/>
      <c r="R3425" t="s">
        <v>95</v>
      </c>
      <c r="S3425" t="s">
        <v>266</v>
      </c>
      <c r="T3425" t="s">
        <v>81</v>
      </c>
      <c r="U3425" t="s">
        <v>82</v>
      </c>
      <c r="V3425" t="s">
        <v>83</v>
      </c>
      <c r="W3425" t="s">
        <v>84</v>
      </c>
      <c r="X3425" t="s"/>
      <c r="Y3425" t="s">
        <v>85</v>
      </c>
      <c r="Z3425">
        <f>HYPERLINK("https://hotel-media.eclerx.com/savepage/tk_15468537119090195_sr_273.html","info")</f>
        <v/>
      </c>
      <c r="AA3425" t="n">
        <v>-2311911</v>
      </c>
      <c r="AB3425" t="s"/>
      <c r="AC3425" t="s"/>
      <c r="AD3425" t="s">
        <v>86</v>
      </c>
      <c r="AE3425" t="s"/>
      <c r="AF3425" t="s"/>
      <c r="AG3425" t="s"/>
      <c r="AH3425" t="s"/>
      <c r="AI3425" t="s"/>
      <c r="AJ3425" t="s"/>
      <c r="AK3425" t="s">
        <v>87</v>
      </c>
      <c r="AL3425" t="s"/>
      <c r="AM3425" t="s"/>
      <c r="AN3425" t="s">
        <v>87</v>
      </c>
      <c r="AO3425" t="s"/>
      <c r="AP3425" t="n">
        <v>35</v>
      </c>
      <c r="AQ3425" t="s">
        <v>88</v>
      </c>
      <c r="AR3425" t="s">
        <v>114</v>
      </c>
      <c r="AS3425" t="s"/>
      <c r="AT3425" t="s">
        <v>90</v>
      </c>
      <c r="AU3425" t="s"/>
      <c r="AV3425" t="s"/>
      <c r="AW3425" t="s"/>
      <c r="AX3425" t="s"/>
      <c r="AY3425" t="n">
        <v>2311911</v>
      </c>
      <c r="AZ3425" t="s">
        <v>973</v>
      </c>
      <c r="BA3425" t="s"/>
      <c r="BB3425" t="n">
        <v>146807</v>
      </c>
      <c r="BC3425" t="n">
        <v>53.580002104695</v>
      </c>
      <c r="BD3425" t="n">
        <v>53.580002104695</v>
      </c>
      <c r="BE3425" t="s"/>
      <c r="BF3425" t="s"/>
      <c r="BG3425" t="s"/>
      <c r="BH3425" t="s"/>
      <c r="BI3425" t="s"/>
      <c r="BJ3425" t="s"/>
      <c r="BK3425" t="s"/>
      <c r="BL3425" t="s"/>
      <c r="BM3425" t="s"/>
      <c r="BN3425" t="s"/>
      <c r="BO3425" t="s"/>
      <c r="BP3425" t="s"/>
      <c r="BQ3425" t="s"/>
      <c r="BR3425" t="s">
        <v>92</v>
      </c>
    </row>
    <row r="3426" spans="1:70">
      <c r="A3426" t="s">
        <v>70</v>
      </c>
      <c r="B3426" t="s">
        <v>71</v>
      </c>
      <c r="C3426" t="s">
        <v>72</v>
      </c>
      <c r="D3426" t="n">
        <v>2</v>
      </c>
      <c r="E3426" t="s">
        <v>972</v>
      </c>
      <c r="F3426" t="n">
        <v>-1</v>
      </c>
      <c r="G3426" t="s">
        <v>74</v>
      </c>
      <c r="H3426" t="s">
        <v>75</v>
      </c>
      <c r="I3426" t="s"/>
      <c r="J3426" t="s">
        <v>74</v>
      </c>
      <c r="K3426" t="n">
        <v>139</v>
      </c>
      <c r="L3426" t="s">
        <v>76</v>
      </c>
      <c r="M3426" t="s"/>
      <c r="N3426" t="s">
        <v>128</v>
      </c>
      <c r="O3426" t="s">
        <v>78</v>
      </c>
      <c r="P3426" t="s">
        <v>972</v>
      </c>
      <c r="Q3426" t="s"/>
      <c r="R3426" t="s">
        <v>95</v>
      </c>
      <c r="S3426" t="s">
        <v>357</v>
      </c>
      <c r="T3426" t="s">
        <v>81</v>
      </c>
      <c r="U3426" t="s">
        <v>82</v>
      </c>
      <c r="V3426" t="s">
        <v>83</v>
      </c>
      <c r="W3426" t="s">
        <v>84</v>
      </c>
      <c r="X3426" t="s"/>
      <c r="Y3426" t="s">
        <v>85</v>
      </c>
      <c r="Z3426">
        <f>HYPERLINK("https://hotel-media.eclerx.com/savepage/tk_15468537119090195_sr_273.html","info")</f>
        <v/>
      </c>
      <c r="AA3426" t="n">
        <v>-2311911</v>
      </c>
      <c r="AB3426" t="s"/>
      <c r="AC3426" t="s"/>
      <c r="AD3426" t="s">
        <v>86</v>
      </c>
      <c r="AE3426" t="s"/>
      <c r="AF3426" t="s"/>
      <c r="AG3426" t="s"/>
      <c r="AH3426" t="s"/>
      <c r="AI3426" t="s"/>
      <c r="AJ3426" t="s"/>
      <c r="AK3426" t="s">
        <v>87</v>
      </c>
      <c r="AL3426" t="s"/>
      <c r="AM3426" t="s"/>
      <c r="AN3426" t="s">
        <v>87</v>
      </c>
      <c r="AO3426" t="s"/>
      <c r="AP3426" t="n">
        <v>35</v>
      </c>
      <c r="AQ3426" t="s">
        <v>88</v>
      </c>
      <c r="AR3426" t="s">
        <v>127</v>
      </c>
      <c r="AS3426" t="s"/>
      <c r="AT3426" t="s">
        <v>90</v>
      </c>
      <c r="AU3426" t="s"/>
      <c r="AV3426" t="s"/>
      <c r="AW3426" t="s"/>
      <c r="AX3426" t="s"/>
      <c r="AY3426" t="n">
        <v>2311911</v>
      </c>
      <c r="AZ3426" t="s">
        <v>973</v>
      </c>
      <c r="BA3426" t="s"/>
      <c r="BB3426" t="n">
        <v>146807</v>
      </c>
      <c r="BC3426" t="n">
        <v>53.580002104695</v>
      </c>
      <c r="BD3426" t="n">
        <v>53.580002104695</v>
      </c>
      <c r="BE3426" t="s"/>
      <c r="BF3426" t="s"/>
      <c r="BG3426" t="s"/>
      <c r="BH3426" t="s"/>
      <c r="BI3426" t="s"/>
      <c r="BJ3426" t="s"/>
      <c r="BK3426" t="s"/>
      <c r="BL3426" t="s"/>
      <c r="BM3426" t="s"/>
      <c r="BN3426" t="s"/>
      <c r="BO3426" t="s"/>
      <c r="BP3426" t="s"/>
      <c r="BQ3426" t="s"/>
      <c r="BR3426" t="s">
        <v>92</v>
      </c>
    </row>
    <row r="3427" spans="1:70">
      <c r="A3427" t="s">
        <v>70</v>
      </c>
      <c r="B3427" t="s">
        <v>71</v>
      </c>
      <c r="C3427" t="s">
        <v>72</v>
      </c>
      <c r="D3427" t="n">
        <v>2</v>
      </c>
      <c r="E3427" t="s">
        <v>972</v>
      </c>
      <c r="F3427" t="n">
        <v>-1</v>
      </c>
      <c r="G3427" t="s">
        <v>74</v>
      </c>
      <c r="H3427" t="s">
        <v>75</v>
      </c>
      <c r="I3427" t="s"/>
      <c r="J3427" t="s">
        <v>74</v>
      </c>
      <c r="K3427" t="n">
        <v>146</v>
      </c>
      <c r="L3427" t="s">
        <v>76</v>
      </c>
      <c r="M3427" t="s"/>
      <c r="N3427" t="s">
        <v>125</v>
      </c>
      <c r="O3427" t="s">
        <v>78</v>
      </c>
      <c r="P3427" t="s">
        <v>972</v>
      </c>
      <c r="Q3427" t="s"/>
      <c r="R3427" t="s">
        <v>95</v>
      </c>
      <c r="S3427" t="s">
        <v>278</v>
      </c>
      <c r="T3427" t="s">
        <v>81</v>
      </c>
      <c r="U3427" t="s">
        <v>82</v>
      </c>
      <c r="V3427" t="s">
        <v>83</v>
      </c>
      <c r="W3427" t="s">
        <v>84</v>
      </c>
      <c r="X3427" t="s"/>
      <c r="Y3427" t="s">
        <v>85</v>
      </c>
      <c r="Z3427">
        <f>HYPERLINK("https://hotel-media.eclerx.com/savepage/tk_15468537119090195_sr_273.html","info")</f>
        <v/>
      </c>
      <c r="AA3427" t="n">
        <v>-2311911</v>
      </c>
      <c r="AB3427" t="s"/>
      <c r="AC3427" t="s"/>
      <c r="AD3427" t="s">
        <v>86</v>
      </c>
      <c r="AE3427" t="s"/>
      <c r="AF3427" t="s"/>
      <c r="AG3427" t="s"/>
      <c r="AH3427" t="s"/>
      <c r="AI3427" t="s"/>
      <c r="AJ3427" t="s"/>
      <c r="AK3427" t="s">
        <v>87</v>
      </c>
      <c r="AL3427" t="s"/>
      <c r="AM3427" t="s"/>
      <c r="AN3427" t="s">
        <v>87</v>
      </c>
      <c r="AO3427" t="s"/>
      <c r="AP3427" t="n">
        <v>35</v>
      </c>
      <c r="AQ3427" t="s">
        <v>88</v>
      </c>
      <c r="AR3427" t="s">
        <v>127</v>
      </c>
      <c r="AS3427" t="s"/>
      <c r="AT3427" t="s">
        <v>90</v>
      </c>
      <c r="AU3427" t="s"/>
      <c r="AV3427" t="s"/>
      <c r="AW3427" t="s"/>
      <c r="AX3427" t="s"/>
      <c r="AY3427" t="n">
        <v>2311911</v>
      </c>
      <c r="AZ3427" t="s">
        <v>973</v>
      </c>
      <c r="BA3427" t="s"/>
      <c r="BB3427" t="n">
        <v>146807</v>
      </c>
      <c r="BC3427" t="n">
        <v>53.580002104695</v>
      </c>
      <c r="BD3427" t="n">
        <v>53.580002104695</v>
      </c>
      <c r="BE3427" t="s"/>
      <c r="BF3427" t="s"/>
      <c r="BG3427" t="s"/>
      <c r="BH3427" t="s"/>
      <c r="BI3427" t="s"/>
      <c r="BJ3427" t="s"/>
      <c r="BK3427" t="s"/>
      <c r="BL3427" t="s"/>
      <c r="BM3427" t="s"/>
      <c r="BN3427" t="s"/>
      <c r="BO3427" t="s"/>
      <c r="BP3427" t="s"/>
      <c r="BQ3427" t="s"/>
      <c r="BR3427" t="s">
        <v>92</v>
      </c>
    </row>
    <row r="3428" spans="1:70">
      <c r="A3428" t="s">
        <v>70</v>
      </c>
      <c r="B3428" t="s">
        <v>71</v>
      </c>
      <c r="C3428" t="s">
        <v>72</v>
      </c>
      <c r="D3428" t="n">
        <v>2</v>
      </c>
      <c r="E3428" t="s">
        <v>972</v>
      </c>
      <c r="F3428" t="n">
        <v>-1</v>
      </c>
      <c r="G3428" t="s">
        <v>74</v>
      </c>
      <c r="H3428" t="s">
        <v>75</v>
      </c>
      <c r="I3428" t="s"/>
      <c r="J3428" t="s">
        <v>74</v>
      </c>
      <c r="K3428" t="n">
        <v>147</v>
      </c>
      <c r="L3428" t="s">
        <v>76</v>
      </c>
      <c r="M3428" t="s"/>
      <c r="N3428" t="s">
        <v>128</v>
      </c>
      <c r="O3428" t="s">
        <v>78</v>
      </c>
      <c r="P3428" t="s">
        <v>972</v>
      </c>
      <c r="Q3428" t="s"/>
      <c r="R3428" t="s">
        <v>95</v>
      </c>
      <c r="S3428" t="s">
        <v>393</v>
      </c>
      <c r="T3428" t="s">
        <v>81</v>
      </c>
      <c r="U3428" t="s">
        <v>82</v>
      </c>
      <c r="V3428" t="s">
        <v>83</v>
      </c>
      <c r="W3428" t="s">
        <v>84</v>
      </c>
      <c r="X3428" t="s"/>
      <c r="Y3428" t="s">
        <v>85</v>
      </c>
      <c r="Z3428">
        <f>HYPERLINK("https://hotel-media.eclerx.com/savepage/tk_15468537119090195_sr_273.html","info")</f>
        <v/>
      </c>
      <c r="AA3428" t="n">
        <v>-2311911</v>
      </c>
      <c r="AB3428" t="s"/>
      <c r="AC3428" t="s"/>
      <c r="AD3428" t="s">
        <v>86</v>
      </c>
      <c r="AE3428" t="s"/>
      <c r="AF3428" t="s"/>
      <c r="AG3428" t="s"/>
      <c r="AH3428" t="s"/>
      <c r="AI3428" t="s"/>
      <c r="AJ3428" t="s"/>
      <c r="AK3428" t="s">
        <v>87</v>
      </c>
      <c r="AL3428" t="s"/>
      <c r="AM3428" t="s"/>
      <c r="AN3428" t="s">
        <v>87</v>
      </c>
      <c r="AO3428" t="s"/>
      <c r="AP3428" t="n">
        <v>35</v>
      </c>
      <c r="AQ3428" t="s">
        <v>88</v>
      </c>
      <c r="AR3428" t="s">
        <v>133</v>
      </c>
      <c r="AS3428" t="s"/>
      <c r="AT3428" t="s">
        <v>90</v>
      </c>
      <c r="AU3428" t="s"/>
      <c r="AV3428" t="s"/>
      <c r="AW3428" t="s"/>
      <c r="AX3428" t="s"/>
      <c r="AY3428" t="n">
        <v>2311911</v>
      </c>
      <c r="AZ3428" t="s">
        <v>973</v>
      </c>
      <c r="BA3428" t="s"/>
      <c r="BB3428" t="n">
        <v>146807</v>
      </c>
      <c r="BC3428" t="n">
        <v>53.580002104695</v>
      </c>
      <c r="BD3428" t="n">
        <v>53.580002104695</v>
      </c>
      <c r="BE3428" t="s"/>
      <c r="BF3428" t="s"/>
      <c r="BG3428" t="s"/>
      <c r="BH3428" t="s"/>
      <c r="BI3428" t="s"/>
      <c r="BJ3428" t="s"/>
      <c r="BK3428" t="s"/>
      <c r="BL3428" t="s"/>
      <c r="BM3428" t="s"/>
      <c r="BN3428" t="s"/>
      <c r="BO3428" t="s"/>
      <c r="BP3428" t="s"/>
      <c r="BQ3428" t="s"/>
      <c r="BR3428" t="s">
        <v>92</v>
      </c>
    </row>
    <row r="3429" spans="1:70">
      <c r="A3429" t="s">
        <v>70</v>
      </c>
      <c r="B3429" t="s">
        <v>71</v>
      </c>
      <c r="C3429" t="s">
        <v>72</v>
      </c>
      <c r="D3429" t="n">
        <v>2</v>
      </c>
      <c r="E3429" t="s">
        <v>975</v>
      </c>
      <c r="F3429" t="n">
        <v>-1</v>
      </c>
      <c r="G3429" t="s">
        <v>74</v>
      </c>
      <c r="H3429" t="s">
        <v>75</v>
      </c>
      <c r="I3429" t="s"/>
      <c r="J3429" t="s">
        <v>74</v>
      </c>
      <c r="K3429" t="n">
        <v>139</v>
      </c>
      <c r="L3429" t="s">
        <v>76</v>
      </c>
      <c r="M3429" t="s"/>
      <c r="N3429" t="s">
        <v>976</v>
      </c>
      <c r="O3429" t="s">
        <v>78</v>
      </c>
      <c r="P3429" t="s">
        <v>975</v>
      </c>
      <c r="Q3429" t="s"/>
      <c r="R3429" t="s">
        <v>220</v>
      </c>
      <c r="S3429" t="s">
        <v>357</v>
      </c>
      <c r="T3429" t="s">
        <v>81</v>
      </c>
      <c r="U3429" t="s">
        <v>82</v>
      </c>
      <c r="V3429" t="s">
        <v>83</v>
      </c>
      <c r="W3429" t="s">
        <v>97</v>
      </c>
      <c r="X3429" t="s"/>
      <c r="Y3429" t="s">
        <v>85</v>
      </c>
      <c r="Z3429">
        <f>HYPERLINK("https://hotel-media.eclerx.com/savepage/tk_15468537597802799_sr_273.html","info")</f>
        <v/>
      </c>
      <c r="AA3429" t="n">
        <v>-2311872</v>
      </c>
      <c r="AB3429" t="s"/>
      <c r="AC3429" t="s"/>
      <c r="AD3429" t="s">
        <v>86</v>
      </c>
      <c r="AE3429" t="s"/>
      <c r="AF3429" t="s"/>
      <c r="AG3429" t="s"/>
      <c r="AH3429" t="s"/>
      <c r="AI3429" t="s"/>
      <c r="AJ3429" t="s"/>
      <c r="AK3429" t="s">
        <v>87</v>
      </c>
      <c r="AL3429" t="s"/>
      <c r="AM3429" t="s"/>
      <c r="AN3429" t="s">
        <v>87</v>
      </c>
      <c r="AO3429" t="s"/>
      <c r="AP3429" t="n">
        <v>51</v>
      </c>
      <c r="AQ3429" t="s">
        <v>88</v>
      </c>
      <c r="AR3429" t="s">
        <v>89</v>
      </c>
      <c r="AS3429" t="s"/>
      <c r="AT3429" t="s">
        <v>90</v>
      </c>
      <c r="AU3429" t="s"/>
      <c r="AV3429" t="s"/>
      <c r="AW3429" t="s"/>
      <c r="AX3429" t="s"/>
      <c r="AY3429" t="n">
        <v>2311872</v>
      </c>
      <c r="AZ3429" t="s">
        <v>977</v>
      </c>
      <c r="BA3429" t="s"/>
      <c r="BB3429" t="n">
        <v>40321</v>
      </c>
      <c r="BC3429" t="n">
        <v>53.551104834636</v>
      </c>
      <c r="BD3429" t="n">
        <v>53.551104834636</v>
      </c>
      <c r="BE3429" t="s"/>
      <c r="BF3429" t="s"/>
      <c r="BG3429" t="s"/>
      <c r="BH3429" t="s"/>
      <c r="BI3429" t="s"/>
      <c r="BJ3429" t="s"/>
      <c r="BK3429" t="s"/>
      <c r="BL3429" t="s"/>
      <c r="BM3429" t="s"/>
      <c r="BN3429" t="s"/>
      <c r="BO3429" t="s"/>
      <c r="BP3429" t="s"/>
      <c r="BQ3429" t="s"/>
      <c r="BR3429" t="s">
        <v>92</v>
      </c>
    </row>
    <row r="3430" spans="1:70">
      <c r="A3430" t="s">
        <v>70</v>
      </c>
      <c r="B3430" t="s">
        <v>71</v>
      </c>
      <c r="C3430" t="s">
        <v>72</v>
      </c>
      <c r="D3430" t="n">
        <v>2</v>
      </c>
      <c r="E3430" t="s">
        <v>975</v>
      </c>
      <c r="F3430" t="n">
        <v>-1</v>
      </c>
      <c r="G3430" t="s">
        <v>74</v>
      </c>
      <c r="H3430" t="s">
        <v>75</v>
      </c>
      <c r="I3430" t="s"/>
      <c r="J3430" t="s">
        <v>74</v>
      </c>
      <c r="K3430" t="n">
        <v>159</v>
      </c>
      <c r="L3430" t="s">
        <v>76</v>
      </c>
      <c r="M3430" t="s"/>
      <c r="N3430" t="s">
        <v>978</v>
      </c>
      <c r="O3430" t="s">
        <v>78</v>
      </c>
      <c r="P3430" t="s">
        <v>975</v>
      </c>
      <c r="Q3430" t="s"/>
      <c r="R3430" t="s">
        <v>220</v>
      </c>
      <c r="S3430" t="s">
        <v>698</v>
      </c>
      <c r="T3430" t="s">
        <v>81</v>
      </c>
      <c r="U3430" t="s">
        <v>82</v>
      </c>
      <c r="V3430" t="s">
        <v>83</v>
      </c>
      <c r="W3430" t="s">
        <v>97</v>
      </c>
      <c r="X3430" t="s"/>
      <c r="Y3430" t="s">
        <v>85</v>
      </c>
      <c r="Z3430">
        <f>HYPERLINK("https://hotel-media.eclerx.com/savepage/tk_15468537597802799_sr_273.html","info")</f>
        <v/>
      </c>
      <c r="AA3430" t="n">
        <v>-2311872</v>
      </c>
      <c r="AB3430" t="s"/>
      <c r="AC3430" t="s"/>
      <c r="AD3430" t="s">
        <v>86</v>
      </c>
      <c r="AE3430" t="s"/>
      <c r="AF3430" t="s"/>
      <c r="AG3430" t="s"/>
      <c r="AH3430" t="s"/>
      <c r="AI3430" t="s"/>
      <c r="AJ3430" t="s"/>
      <c r="AK3430" t="s">
        <v>87</v>
      </c>
      <c r="AL3430" t="s"/>
      <c r="AM3430" t="s"/>
      <c r="AN3430" t="s">
        <v>87</v>
      </c>
      <c r="AO3430" t="s"/>
      <c r="AP3430" t="n">
        <v>51</v>
      </c>
      <c r="AQ3430" t="s">
        <v>88</v>
      </c>
      <c r="AR3430" t="s">
        <v>89</v>
      </c>
      <c r="AS3430" t="s"/>
      <c r="AT3430" t="s">
        <v>90</v>
      </c>
      <c r="AU3430" t="s"/>
      <c r="AV3430" t="s"/>
      <c r="AW3430" t="s"/>
      <c r="AX3430" t="s"/>
      <c r="AY3430" t="n">
        <v>2311872</v>
      </c>
      <c r="AZ3430" t="s">
        <v>977</v>
      </c>
      <c r="BA3430" t="s"/>
      <c r="BB3430" t="n">
        <v>40321</v>
      </c>
      <c r="BC3430" t="n">
        <v>53.551104834636</v>
      </c>
      <c r="BD3430" t="n">
        <v>53.551104834636</v>
      </c>
      <c r="BE3430" t="s"/>
      <c r="BF3430" t="s"/>
      <c r="BG3430" t="s"/>
      <c r="BH3430" t="s"/>
      <c r="BI3430" t="s"/>
      <c r="BJ3430" t="s"/>
      <c r="BK3430" t="s"/>
      <c r="BL3430" t="s"/>
      <c r="BM3430" t="s"/>
      <c r="BN3430" t="s"/>
      <c r="BO3430" t="s"/>
      <c r="BP3430" t="s"/>
      <c r="BQ3430" t="s"/>
      <c r="BR3430" t="s">
        <v>92</v>
      </c>
    </row>
    <row r="3431" spans="1:70">
      <c r="A3431" t="s">
        <v>70</v>
      </c>
      <c r="B3431" t="s">
        <v>71</v>
      </c>
      <c r="C3431" t="s">
        <v>72</v>
      </c>
      <c r="D3431" t="n">
        <v>2</v>
      </c>
      <c r="E3431" t="s">
        <v>975</v>
      </c>
      <c r="F3431" t="n">
        <v>-1</v>
      </c>
      <c r="G3431" t="s">
        <v>74</v>
      </c>
      <c r="H3431" t="s">
        <v>75</v>
      </c>
      <c r="I3431" t="s"/>
      <c r="J3431" t="s">
        <v>74</v>
      </c>
      <c r="K3431" t="n">
        <v>188</v>
      </c>
      <c r="L3431" t="s">
        <v>76</v>
      </c>
      <c r="M3431" t="s"/>
      <c r="N3431" t="s">
        <v>979</v>
      </c>
      <c r="O3431" t="s">
        <v>78</v>
      </c>
      <c r="P3431" t="s">
        <v>975</v>
      </c>
      <c r="Q3431" t="s"/>
      <c r="R3431" t="s">
        <v>220</v>
      </c>
      <c r="S3431" t="s">
        <v>402</v>
      </c>
      <c r="T3431" t="s">
        <v>81</v>
      </c>
      <c r="U3431" t="s">
        <v>82</v>
      </c>
      <c r="V3431" t="s">
        <v>83</v>
      </c>
      <c r="W3431" t="s">
        <v>84</v>
      </c>
      <c r="X3431" t="s"/>
      <c r="Y3431" t="s">
        <v>85</v>
      </c>
      <c r="Z3431">
        <f>HYPERLINK("https://hotel-media.eclerx.com/savepage/tk_15468537597802799_sr_273.html","info")</f>
        <v/>
      </c>
      <c r="AA3431" t="n">
        <v>-2311872</v>
      </c>
      <c r="AB3431" t="s"/>
      <c r="AC3431" t="s"/>
      <c r="AD3431" t="s">
        <v>86</v>
      </c>
      <c r="AE3431" t="s"/>
      <c r="AF3431" t="s"/>
      <c r="AG3431" t="s"/>
      <c r="AH3431" t="s"/>
      <c r="AI3431" t="s"/>
      <c r="AJ3431" t="s"/>
      <c r="AK3431" t="s">
        <v>87</v>
      </c>
      <c r="AL3431" t="s"/>
      <c r="AM3431" t="s"/>
      <c r="AN3431" t="s">
        <v>87</v>
      </c>
      <c r="AO3431" t="s"/>
      <c r="AP3431" t="n">
        <v>51</v>
      </c>
      <c r="AQ3431" t="s">
        <v>88</v>
      </c>
      <c r="AR3431" t="s">
        <v>133</v>
      </c>
      <c r="AS3431" t="s"/>
      <c r="AT3431" t="s">
        <v>90</v>
      </c>
      <c r="AU3431" t="s"/>
      <c r="AV3431" t="s"/>
      <c r="AW3431" t="s"/>
      <c r="AX3431" t="s"/>
      <c r="AY3431" t="n">
        <v>2311872</v>
      </c>
      <c r="AZ3431" t="s">
        <v>977</v>
      </c>
      <c r="BA3431" t="s"/>
      <c r="BB3431" t="n">
        <v>40321</v>
      </c>
      <c r="BC3431" t="n">
        <v>53.551104834636</v>
      </c>
      <c r="BD3431" t="n">
        <v>53.551104834636</v>
      </c>
      <c r="BE3431" t="s"/>
      <c r="BF3431" t="s"/>
      <c r="BG3431" t="s"/>
      <c r="BH3431" t="s"/>
      <c r="BI3431" t="s"/>
      <c r="BJ3431" t="s"/>
      <c r="BK3431" t="s"/>
      <c r="BL3431" t="s"/>
      <c r="BM3431" t="s"/>
      <c r="BN3431" t="s"/>
      <c r="BO3431" t="s"/>
      <c r="BP3431" t="s"/>
      <c r="BQ3431" t="s"/>
      <c r="BR3431" t="s">
        <v>92</v>
      </c>
    </row>
    <row r="3432" spans="1:70">
      <c r="A3432" t="s">
        <v>70</v>
      </c>
      <c r="B3432" t="s">
        <v>71</v>
      </c>
      <c r="C3432" t="s">
        <v>72</v>
      </c>
      <c r="D3432" t="n">
        <v>2</v>
      </c>
      <c r="E3432" t="s">
        <v>975</v>
      </c>
      <c r="F3432" t="n">
        <v>-1</v>
      </c>
      <c r="G3432" t="s">
        <v>74</v>
      </c>
      <c r="H3432" t="s">
        <v>75</v>
      </c>
      <c r="I3432" t="s"/>
      <c r="J3432" t="s">
        <v>74</v>
      </c>
      <c r="K3432" t="n">
        <v>188</v>
      </c>
      <c r="L3432" t="s">
        <v>76</v>
      </c>
      <c r="M3432" t="s"/>
      <c r="N3432" t="s">
        <v>979</v>
      </c>
      <c r="O3432" t="s">
        <v>78</v>
      </c>
      <c r="P3432" t="s">
        <v>975</v>
      </c>
      <c r="Q3432" t="s"/>
      <c r="R3432" t="s">
        <v>220</v>
      </c>
      <c r="S3432" t="s">
        <v>402</v>
      </c>
      <c r="T3432" t="s">
        <v>81</v>
      </c>
      <c r="U3432" t="s">
        <v>82</v>
      </c>
      <c r="V3432" t="s">
        <v>83</v>
      </c>
      <c r="W3432" t="s">
        <v>84</v>
      </c>
      <c r="X3432" t="s"/>
      <c r="Y3432" t="s">
        <v>85</v>
      </c>
      <c r="Z3432">
        <f>HYPERLINK("https://hotel-media.eclerx.com/savepage/tk_15468537597802799_sr_273.html","info")</f>
        <v/>
      </c>
      <c r="AA3432" t="n">
        <v>-2311872</v>
      </c>
      <c r="AB3432" t="s"/>
      <c r="AC3432" t="s"/>
      <c r="AD3432" t="s">
        <v>86</v>
      </c>
      <c r="AE3432" t="s"/>
      <c r="AF3432" t="s"/>
      <c r="AG3432" t="s"/>
      <c r="AH3432" t="s"/>
      <c r="AI3432" t="s"/>
      <c r="AJ3432" t="s"/>
      <c r="AK3432" t="s">
        <v>87</v>
      </c>
      <c r="AL3432" t="s"/>
      <c r="AM3432" t="s"/>
      <c r="AN3432" t="s">
        <v>87</v>
      </c>
      <c r="AO3432" t="s"/>
      <c r="AP3432" t="n">
        <v>51</v>
      </c>
      <c r="AQ3432" t="s">
        <v>88</v>
      </c>
      <c r="AR3432" t="s">
        <v>438</v>
      </c>
      <c r="AS3432" t="s"/>
      <c r="AT3432" t="s">
        <v>90</v>
      </c>
      <c r="AU3432" t="s"/>
      <c r="AV3432" t="s"/>
      <c r="AW3432" t="s"/>
      <c r="AX3432" t="s"/>
      <c r="AY3432" t="n">
        <v>2311872</v>
      </c>
      <c r="AZ3432" t="s">
        <v>977</v>
      </c>
      <c r="BA3432" t="s"/>
      <c r="BB3432" t="n">
        <v>40321</v>
      </c>
      <c r="BC3432" t="n">
        <v>53.551104834636</v>
      </c>
      <c r="BD3432" t="n">
        <v>53.551104834636</v>
      </c>
      <c r="BE3432" t="s"/>
      <c r="BF3432" t="s"/>
      <c r="BG3432" t="s"/>
      <c r="BH3432" t="s"/>
      <c r="BI3432" t="s"/>
      <c r="BJ3432" t="s"/>
      <c r="BK3432" t="s"/>
      <c r="BL3432" t="s"/>
      <c r="BM3432" t="s"/>
      <c r="BN3432" t="s"/>
      <c r="BO3432" t="s"/>
      <c r="BP3432" t="s"/>
      <c r="BQ3432" t="s"/>
      <c r="BR3432" t="s">
        <v>92</v>
      </c>
    </row>
    <row r="3433" spans="1:70">
      <c r="A3433" t="s">
        <v>70</v>
      </c>
      <c r="B3433" t="s">
        <v>71</v>
      </c>
      <c r="C3433" t="s">
        <v>72</v>
      </c>
      <c r="D3433" t="n">
        <v>2</v>
      </c>
      <c r="E3433" t="s">
        <v>975</v>
      </c>
      <c r="F3433" t="n">
        <v>-1</v>
      </c>
      <c r="G3433" t="s">
        <v>74</v>
      </c>
      <c r="H3433" t="s">
        <v>75</v>
      </c>
      <c r="I3433" t="s"/>
      <c r="J3433" t="s">
        <v>74</v>
      </c>
      <c r="K3433" t="n">
        <v>212</v>
      </c>
      <c r="L3433" t="s">
        <v>76</v>
      </c>
      <c r="M3433" t="s"/>
      <c r="N3433" t="s">
        <v>125</v>
      </c>
      <c r="O3433" t="s">
        <v>78</v>
      </c>
      <c r="P3433" t="s">
        <v>975</v>
      </c>
      <c r="Q3433" t="s"/>
      <c r="R3433" t="s">
        <v>220</v>
      </c>
      <c r="S3433" t="s">
        <v>875</v>
      </c>
      <c r="T3433" t="s">
        <v>81</v>
      </c>
      <c r="U3433" t="s">
        <v>82</v>
      </c>
      <c r="V3433" t="s">
        <v>83</v>
      </c>
      <c r="W3433" t="s">
        <v>84</v>
      </c>
      <c r="X3433" t="s"/>
      <c r="Y3433" t="s">
        <v>85</v>
      </c>
      <c r="Z3433">
        <f>HYPERLINK("https://hotel-media.eclerx.com/savepage/tk_15468537597802799_sr_273.html","info")</f>
        <v/>
      </c>
      <c r="AA3433" t="n">
        <v>-2311872</v>
      </c>
      <c r="AB3433" t="s"/>
      <c r="AC3433" t="s"/>
      <c r="AD3433" t="s">
        <v>86</v>
      </c>
      <c r="AE3433" t="s"/>
      <c r="AF3433" t="s"/>
      <c r="AG3433" t="s"/>
      <c r="AH3433" t="s"/>
      <c r="AI3433" t="s"/>
      <c r="AJ3433" t="s"/>
      <c r="AK3433" t="s">
        <v>87</v>
      </c>
      <c r="AL3433" t="s"/>
      <c r="AM3433" t="s"/>
      <c r="AN3433" t="s">
        <v>87</v>
      </c>
      <c r="AO3433" t="s"/>
      <c r="AP3433" t="n">
        <v>51</v>
      </c>
      <c r="AQ3433" t="s">
        <v>88</v>
      </c>
      <c r="AR3433" t="s">
        <v>127</v>
      </c>
      <c r="AS3433" t="s"/>
      <c r="AT3433" t="s">
        <v>90</v>
      </c>
      <c r="AU3433" t="s"/>
      <c r="AV3433" t="s"/>
      <c r="AW3433" t="s"/>
      <c r="AX3433" t="s"/>
      <c r="AY3433" t="n">
        <v>2311872</v>
      </c>
      <c r="AZ3433" t="s">
        <v>977</v>
      </c>
      <c r="BA3433" t="s"/>
      <c r="BB3433" t="n">
        <v>40321</v>
      </c>
      <c r="BC3433" t="n">
        <v>53.551104834636</v>
      </c>
      <c r="BD3433" t="n">
        <v>53.551104834636</v>
      </c>
      <c r="BE3433" t="s"/>
      <c r="BF3433" t="s"/>
      <c r="BG3433" t="s"/>
      <c r="BH3433" t="s"/>
      <c r="BI3433" t="s"/>
      <c r="BJ3433" t="s"/>
      <c r="BK3433" t="s"/>
      <c r="BL3433" t="s"/>
      <c r="BM3433" t="s"/>
      <c r="BN3433" t="s"/>
      <c r="BO3433" t="s"/>
      <c r="BP3433" t="s"/>
      <c r="BQ3433" t="s"/>
      <c r="BR3433" t="s">
        <v>92</v>
      </c>
    </row>
    <row r="3434" spans="1:70">
      <c r="A3434" t="s">
        <v>70</v>
      </c>
      <c r="B3434" t="s">
        <v>71</v>
      </c>
      <c r="C3434" t="s">
        <v>72</v>
      </c>
      <c r="D3434" t="n">
        <v>2</v>
      </c>
      <c r="E3434" t="s">
        <v>975</v>
      </c>
      <c r="F3434" t="n">
        <v>-1</v>
      </c>
      <c r="G3434" t="s">
        <v>74</v>
      </c>
      <c r="H3434" t="s">
        <v>75</v>
      </c>
      <c r="I3434" t="s"/>
      <c r="J3434" t="s">
        <v>74</v>
      </c>
      <c r="K3434" t="n">
        <v>213</v>
      </c>
      <c r="L3434" t="s">
        <v>76</v>
      </c>
      <c r="M3434" t="s"/>
      <c r="N3434" t="s">
        <v>980</v>
      </c>
      <c r="O3434" t="s">
        <v>78</v>
      </c>
      <c r="P3434" t="s">
        <v>975</v>
      </c>
      <c r="Q3434" t="s"/>
      <c r="R3434" t="s">
        <v>220</v>
      </c>
      <c r="S3434" t="s">
        <v>877</v>
      </c>
      <c r="T3434" t="s">
        <v>81</v>
      </c>
      <c r="U3434" t="s">
        <v>82</v>
      </c>
      <c r="V3434" t="s">
        <v>83</v>
      </c>
      <c r="W3434" t="s">
        <v>84</v>
      </c>
      <c r="X3434" t="s"/>
      <c r="Y3434" t="s">
        <v>85</v>
      </c>
      <c r="Z3434">
        <f>HYPERLINK("https://hotel-media.eclerx.com/savepage/tk_15468537597802799_sr_273.html","info")</f>
        <v/>
      </c>
      <c r="AA3434" t="n">
        <v>-2311872</v>
      </c>
      <c r="AB3434" t="s"/>
      <c r="AC3434" t="s"/>
      <c r="AD3434" t="s">
        <v>86</v>
      </c>
      <c r="AE3434" t="s"/>
      <c r="AF3434" t="s"/>
      <c r="AG3434" t="s"/>
      <c r="AH3434" t="s"/>
      <c r="AI3434" t="s"/>
      <c r="AJ3434" t="s"/>
      <c r="AK3434" t="s">
        <v>87</v>
      </c>
      <c r="AL3434" t="s"/>
      <c r="AM3434" t="s"/>
      <c r="AN3434" t="s">
        <v>87</v>
      </c>
      <c r="AO3434" t="s"/>
      <c r="AP3434" t="n">
        <v>51</v>
      </c>
      <c r="AQ3434" t="s">
        <v>88</v>
      </c>
      <c r="AR3434" t="s">
        <v>133</v>
      </c>
      <c r="AS3434" t="s"/>
      <c r="AT3434" t="s">
        <v>90</v>
      </c>
      <c r="AU3434" t="s"/>
      <c r="AV3434" t="s"/>
      <c r="AW3434" t="s"/>
      <c r="AX3434" t="s"/>
      <c r="AY3434" t="n">
        <v>2311872</v>
      </c>
      <c r="AZ3434" t="s">
        <v>977</v>
      </c>
      <c r="BA3434" t="s"/>
      <c r="BB3434" t="n">
        <v>40321</v>
      </c>
      <c r="BC3434" t="n">
        <v>53.551104834636</v>
      </c>
      <c r="BD3434" t="n">
        <v>53.551104834636</v>
      </c>
      <c r="BE3434" t="s"/>
      <c r="BF3434" t="s"/>
      <c r="BG3434" t="s"/>
      <c r="BH3434" t="s"/>
      <c r="BI3434" t="s"/>
      <c r="BJ3434" t="s"/>
      <c r="BK3434" t="s"/>
      <c r="BL3434" t="s"/>
      <c r="BM3434" t="s"/>
      <c r="BN3434" t="s"/>
      <c r="BO3434" t="s"/>
      <c r="BP3434" t="s"/>
      <c r="BQ3434" t="s"/>
      <c r="BR3434" t="s">
        <v>92</v>
      </c>
    </row>
    <row r="3435" spans="1:70">
      <c r="A3435" t="s">
        <v>70</v>
      </c>
      <c r="B3435" t="s">
        <v>71</v>
      </c>
      <c r="C3435" t="s">
        <v>72</v>
      </c>
      <c r="D3435" t="n">
        <v>2</v>
      </c>
      <c r="E3435" t="s">
        <v>975</v>
      </c>
      <c r="F3435" t="n">
        <v>-1</v>
      </c>
      <c r="G3435" t="s">
        <v>74</v>
      </c>
      <c r="H3435" t="s">
        <v>75</v>
      </c>
      <c r="I3435" t="s"/>
      <c r="J3435" t="s">
        <v>74</v>
      </c>
      <c r="K3435" t="n">
        <v>213</v>
      </c>
      <c r="L3435" t="s">
        <v>76</v>
      </c>
      <c r="M3435" t="s"/>
      <c r="N3435" t="s">
        <v>980</v>
      </c>
      <c r="O3435" t="s">
        <v>78</v>
      </c>
      <c r="P3435" t="s">
        <v>975</v>
      </c>
      <c r="Q3435" t="s"/>
      <c r="R3435" t="s">
        <v>220</v>
      </c>
      <c r="S3435" t="s">
        <v>877</v>
      </c>
      <c r="T3435" t="s">
        <v>81</v>
      </c>
      <c r="U3435" t="s">
        <v>82</v>
      </c>
      <c r="V3435" t="s">
        <v>83</v>
      </c>
      <c r="W3435" t="s">
        <v>84</v>
      </c>
      <c r="X3435" t="s"/>
      <c r="Y3435" t="s">
        <v>85</v>
      </c>
      <c r="Z3435">
        <f>HYPERLINK("https://hotel-media.eclerx.com/savepage/tk_15468537597802799_sr_273.html","info")</f>
        <v/>
      </c>
      <c r="AA3435" t="n">
        <v>-2311872</v>
      </c>
      <c r="AB3435" t="s"/>
      <c r="AC3435" t="s"/>
      <c r="AD3435" t="s">
        <v>86</v>
      </c>
      <c r="AE3435" t="s"/>
      <c r="AF3435" t="s"/>
      <c r="AG3435" t="s"/>
      <c r="AH3435" t="s"/>
      <c r="AI3435" t="s"/>
      <c r="AJ3435" t="s"/>
      <c r="AK3435" t="s">
        <v>87</v>
      </c>
      <c r="AL3435" t="s"/>
      <c r="AM3435" t="s"/>
      <c r="AN3435" t="s">
        <v>87</v>
      </c>
      <c r="AO3435" t="s"/>
      <c r="AP3435" t="n">
        <v>51</v>
      </c>
      <c r="AQ3435" t="s">
        <v>88</v>
      </c>
      <c r="AR3435" t="s">
        <v>438</v>
      </c>
      <c r="AS3435" t="s"/>
      <c r="AT3435" t="s">
        <v>90</v>
      </c>
      <c r="AU3435" t="s"/>
      <c r="AV3435" t="s"/>
      <c r="AW3435" t="s"/>
      <c r="AX3435" t="s"/>
      <c r="AY3435" t="n">
        <v>2311872</v>
      </c>
      <c r="AZ3435" t="s">
        <v>977</v>
      </c>
      <c r="BA3435" t="s"/>
      <c r="BB3435" t="n">
        <v>40321</v>
      </c>
      <c r="BC3435" t="n">
        <v>53.551104834636</v>
      </c>
      <c r="BD3435" t="n">
        <v>53.551104834636</v>
      </c>
      <c r="BE3435" t="s"/>
      <c r="BF3435" t="s"/>
      <c r="BG3435" t="s"/>
      <c r="BH3435" t="s"/>
      <c r="BI3435" t="s"/>
      <c r="BJ3435" t="s"/>
      <c r="BK3435" t="s"/>
      <c r="BL3435" t="s"/>
      <c r="BM3435" t="s"/>
      <c r="BN3435" t="s"/>
      <c r="BO3435" t="s"/>
      <c r="BP3435" t="s"/>
      <c r="BQ3435" t="s"/>
      <c r="BR3435" t="s">
        <v>92</v>
      </c>
    </row>
    <row r="3436" spans="1:70">
      <c r="A3436" t="s">
        <v>70</v>
      </c>
      <c r="B3436" t="s">
        <v>71</v>
      </c>
      <c r="C3436" t="s">
        <v>72</v>
      </c>
      <c r="D3436" t="n">
        <v>2</v>
      </c>
      <c r="E3436" t="s">
        <v>975</v>
      </c>
      <c r="F3436" t="n">
        <v>-1</v>
      </c>
      <c r="G3436" t="s">
        <v>74</v>
      </c>
      <c r="H3436" t="s">
        <v>75</v>
      </c>
      <c r="I3436" t="s"/>
      <c r="J3436" t="s">
        <v>74</v>
      </c>
      <c r="K3436" t="n">
        <v>219</v>
      </c>
      <c r="L3436" t="s">
        <v>76</v>
      </c>
      <c r="M3436" t="s"/>
      <c r="N3436" t="s">
        <v>981</v>
      </c>
      <c r="O3436" t="s">
        <v>78</v>
      </c>
      <c r="P3436" t="s">
        <v>975</v>
      </c>
      <c r="Q3436" t="s"/>
      <c r="R3436" t="s">
        <v>220</v>
      </c>
      <c r="S3436" t="s">
        <v>370</v>
      </c>
      <c r="T3436" t="s">
        <v>81</v>
      </c>
      <c r="U3436" t="s">
        <v>82</v>
      </c>
      <c r="V3436" t="s">
        <v>83</v>
      </c>
      <c r="W3436" t="s">
        <v>84</v>
      </c>
      <c r="X3436" t="s"/>
      <c r="Y3436" t="s">
        <v>85</v>
      </c>
      <c r="Z3436">
        <f>HYPERLINK("https://hotel-media.eclerx.com/savepage/tk_15468537597802799_sr_273.html","info")</f>
        <v/>
      </c>
      <c r="AA3436" t="n">
        <v>-2311872</v>
      </c>
      <c r="AB3436" t="s"/>
      <c r="AC3436" t="s"/>
      <c r="AD3436" t="s">
        <v>86</v>
      </c>
      <c r="AE3436" t="s"/>
      <c r="AF3436" t="s"/>
      <c r="AG3436" t="s"/>
      <c r="AH3436" t="s"/>
      <c r="AI3436" t="s"/>
      <c r="AJ3436" t="s"/>
      <c r="AK3436" t="s">
        <v>87</v>
      </c>
      <c r="AL3436" t="s"/>
      <c r="AM3436" t="s"/>
      <c r="AN3436" t="s">
        <v>87</v>
      </c>
      <c r="AO3436" t="s"/>
      <c r="AP3436" t="n">
        <v>51</v>
      </c>
      <c r="AQ3436" t="s">
        <v>88</v>
      </c>
      <c r="AR3436" t="s">
        <v>133</v>
      </c>
      <c r="AS3436" t="s"/>
      <c r="AT3436" t="s">
        <v>90</v>
      </c>
      <c r="AU3436" t="s"/>
      <c r="AV3436" t="s"/>
      <c r="AW3436" t="s"/>
      <c r="AX3436" t="s"/>
      <c r="AY3436" t="n">
        <v>2311872</v>
      </c>
      <c r="AZ3436" t="s">
        <v>977</v>
      </c>
      <c r="BA3436" t="s"/>
      <c r="BB3436" t="n">
        <v>40321</v>
      </c>
      <c r="BC3436" t="n">
        <v>53.551104834636</v>
      </c>
      <c r="BD3436" t="n">
        <v>53.551104834636</v>
      </c>
      <c r="BE3436" t="s"/>
      <c r="BF3436" t="s"/>
      <c r="BG3436" t="s"/>
      <c r="BH3436" t="s"/>
      <c r="BI3436" t="s"/>
      <c r="BJ3436" t="s"/>
      <c r="BK3436" t="s"/>
      <c r="BL3436" t="s"/>
      <c r="BM3436" t="s"/>
      <c r="BN3436" t="s"/>
      <c r="BO3436" t="s"/>
      <c r="BP3436" t="s"/>
      <c r="BQ3436" t="s"/>
      <c r="BR3436" t="s">
        <v>92</v>
      </c>
    </row>
    <row r="3437" spans="1:70">
      <c r="A3437" t="s">
        <v>70</v>
      </c>
      <c r="B3437" t="s">
        <v>71</v>
      </c>
      <c r="C3437" t="s">
        <v>72</v>
      </c>
      <c r="D3437" t="n">
        <v>2</v>
      </c>
      <c r="E3437" t="s">
        <v>975</v>
      </c>
      <c r="F3437" t="n">
        <v>-1</v>
      </c>
      <c r="G3437" t="s">
        <v>74</v>
      </c>
      <c r="H3437" t="s">
        <v>75</v>
      </c>
      <c r="I3437" t="s"/>
      <c r="J3437" t="s">
        <v>74</v>
      </c>
      <c r="K3437" t="n">
        <v>221</v>
      </c>
      <c r="L3437" t="s">
        <v>76</v>
      </c>
      <c r="M3437" t="s"/>
      <c r="N3437" t="s">
        <v>981</v>
      </c>
      <c r="O3437" t="s">
        <v>78</v>
      </c>
      <c r="P3437" t="s">
        <v>975</v>
      </c>
      <c r="Q3437" t="s"/>
      <c r="R3437" t="s">
        <v>220</v>
      </c>
      <c r="S3437" t="s">
        <v>982</v>
      </c>
      <c r="T3437" t="s">
        <v>81</v>
      </c>
      <c r="U3437" t="s">
        <v>82</v>
      </c>
      <c r="V3437" t="s">
        <v>83</v>
      </c>
      <c r="W3437" t="s">
        <v>84</v>
      </c>
      <c r="X3437" t="s"/>
      <c r="Y3437" t="s">
        <v>85</v>
      </c>
      <c r="Z3437">
        <f>HYPERLINK("https://hotel-media.eclerx.com/savepage/tk_15468537597802799_sr_273.html","info")</f>
        <v/>
      </c>
      <c r="AA3437" t="n">
        <v>-2311872</v>
      </c>
      <c r="AB3437" t="s"/>
      <c r="AC3437" t="s"/>
      <c r="AD3437" t="s">
        <v>86</v>
      </c>
      <c r="AE3437" t="s"/>
      <c r="AF3437" t="s"/>
      <c r="AG3437" t="s"/>
      <c r="AH3437" t="s"/>
      <c r="AI3437" t="s"/>
      <c r="AJ3437" t="s"/>
      <c r="AK3437" t="s">
        <v>87</v>
      </c>
      <c r="AL3437" t="s"/>
      <c r="AM3437" t="s"/>
      <c r="AN3437" t="s">
        <v>87</v>
      </c>
      <c r="AO3437" t="s"/>
      <c r="AP3437" t="n">
        <v>51</v>
      </c>
      <c r="AQ3437" t="s">
        <v>88</v>
      </c>
      <c r="AR3437" t="s">
        <v>438</v>
      </c>
      <c r="AS3437" t="s"/>
      <c r="AT3437" t="s">
        <v>90</v>
      </c>
      <c r="AU3437" t="s"/>
      <c r="AV3437" t="s"/>
      <c r="AW3437" t="s"/>
      <c r="AX3437" t="s"/>
      <c r="AY3437" t="n">
        <v>2311872</v>
      </c>
      <c r="AZ3437" t="s">
        <v>977</v>
      </c>
      <c r="BA3437" t="s"/>
      <c r="BB3437" t="n">
        <v>40321</v>
      </c>
      <c r="BC3437" t="n">
        <v>53.551104834636</v>
      </c>
      <c r="BD3437" t="n">
        <v>53.551104834636</v>
      </c>
      <c r="BE3437" t="s"/>
      <c r="BF3437" t="s"/>
      <c r="BG3437" t="s"/>
      <c r="BH3437" t="s"/>
      <c r="BI3437" t="s"/>
      <c r="BJ3437" t="s"/>
      <c r="BK3437" t="s"/>
      <c r="BL3437" t="s"/>
      <c r="BM3437" t="s"/>
      <c r="BN3437" t="s"/>
      <c r="BO3437" t="s"/>
      <c r="BP3437" t="s"/>
      <c r="BQ3437" t="s"/>
      <c r="BR3437" t="s">
        <v>92</v>
      </c>
    </row>
    <row r="3438" spans="1:70">
      <c r="A3438" t="s">
        <v>70</v>
      </c>
      <c r="B3438" t="s">
        <v>71</v>
      </c>
      <c r="C3438" t="s">
        <v>72</v>
      </c>
      <c r="D3438" t="n">
        <v>2</v>
      </c>
      <c r="E3438" t="s">
        <v>975</v>
      </c>
      <c r="F3438" t="n">
        <v>-1</v>
      </c>
      <c r="G3438" t="s">
        <v>74</v>
      </c>
      <c r="H3438" t="s">
        <v>75</v>
      </c>
      <c r="I3438" t="s"/>
      <c r="J3438" t="s">
        <v>74</v>
      </c>
      <c r="K3438" t="n">
        <v>259</v>
      </c>
      <c r="L3438" t="s">
        <v>76</v>
      </c>
      <c r="M3438" t="s"/>
      <c r="N3438" t="s">
        <v>983</v>
      </c>
      <c r="O3438" t="s">
        <v>78</v>
      </c>
      <c r="P3438" t="s">
        <v>975</v>
      </c>
      <c r="Q3438" t="s"/>
      <c r="R3438" t="s">
        <v>220</v>
      </c>
      <c r="S3438" t="s">
        <v>378</v>
      </c>
      <c r="T3438" t="s">
        <v>81</v>
      </c>
      <c r="U3438" t="s">
        <v>82</v>
      </c>
      <c r="V3438" t="s">
        <v>83</v>
      </c>
      <c r="W3438" t="s">
        <v>97</v>
      </c>
      <c r="X3438" t="s"/>
      <c r="Y3438" t="s">
        <v>85</v>
      </c>
      <c r="Z3438">
        <f>HYPERLINK("https://hotel-media.eclerx.com/savepage/tk_15468537597802799_sr_273.html","info")</f>
        <v/>
      </c>
      <c r="AA3438" t="n">
        <v>-2311872</v>
      </c>
      <c r="AB3438" t="s"/>
      <c r="AC3438" t="s"/>
      <c r="AD3438" t="s">
        <v>86</v>
      </c>
      <c r="AE3438" t="s"/>
      <c r="AF3438" t="s"/>
      <c r="AG3438" t="s"/>
      <c r="AH3438" t="s"/>
      <c r="AI3438" t="s"/>
      <c r="AJ3438" t="s"/>
      <c r="AK3438" t="s">
        <v>87</v>
      </c>
      <c r="AL3438" t="s"/>
      <c r="AM3438" t="s"/>
      <c r="AN3438" t="s">
        <v>87</v>
      </c>
      <c r="AO3438" t="s"/>
      <c r="AP3438" t="n">
        <v>51</v>
      </c>
      <c r="AQ3438" t="s">
        <v>88</v>
      </c>
      <c r="AR3438" t="s">
        <v>89</v>
      </c>
      <c r="AS3438" t="s"/>
      <c r="AT3438" t="s">
        <v>90</v>
      </c>
      <c r="AU3438" t="s"/>
      <c r="AV3438" t="s"/>
      <c r="AW3438" t="s"/>
      <c r="AX3438" t="s"/>
      <c r="AY3438" t="n">
        <v>2311872</v>
      </c>
      <c r="AZ3438" t="s">
        <v>977</v>
      </c>
      <c r="BA3438" t="s"/>
      <c r="BB3438" t="n">
        <v>40321</v>
      </c>
      <c r="BC3438" t="n">
        <v>53.551104834636</v>
      </c>
      <c r="BD3438" t="n">
        <v>53.551104834636</v>
      </c>
      <c r="BE3438" t="s"/>
      <c r="BF3438" t="s"/>
      <c r="BG3438" t="s"/>
      <c r="BH3438" t="s"/>
      <c r="BI3438" t="s"/>
      <c r="BJ3438" t="s"/>
      <c r="BK3438" t="s"/>
      <c r="BL3438" t="s"/>
      <c r="BM3438" t="s"/>
      <c r="BN3438" t="s"/>
      <c r="BO3438" t="s"/>
      <c r="BP3438" t="s"/>
      <c r="BQ3438" t="s"/>
      <c r="BR3438" t="s">
        <v>92</v>
      </c>
    </row>
    <row r="3439" spans="1:70">
      <c r="A3439" t="s">
        <v>70</v>
      </c>
      <c r="B3439" t="s">
        <v>71</v>
      </c>
      <c r="C3439" t="s">
        <v>72</v>
      </c>
      <c r="D3439" t="n">
        <v>2</v>
      </c>
      <c r="E3439" t="s">
        <v>975</v>
      </c>
      <c r="F3439" t="n">
        <v>-1</v>
      </c>
      <c r="G3439" t="s">
        <v>74</v>
      </c>
      <c r="H3439" t="s">
        <v>75</v>
      </c>
      <c r="I3439" t="s"/>
      <c r="J3439" t="s">
        <v>74</v>
      </c>
      <c r="K3439" t="n">
        <v>339</v>
      </c>
      <c r="L3439" t="s">
        <v>76</v>
      </c>
      <c r="M3439" t="s"/>
      <c r="N3439" t="s">
        <v>984</v>
      </c>
      <c r="O3439" t="s">
        <v>78</v>
      </c>
      <c r="P3439" t="s">
        <v>975</v>
      </c>
      <c r="Q3439" t="s"/>
      <c r="R3439" t="s">
        <v>220</v>
      </c>
      <c r="S3439" t="s">
        <v>985</v>
      </c>
      <c r="T3439" t="s">
        <v>81</v>
      </c>
      <c r="U3439" t="s">
        <v>82</v>
      </c>
      <c r="V3439" t="s">
        <v>83</v>
      </c>
      <c r="W3439" t="s">
        <v>97</v>
      </c>
      <c r="X3439" t="s"/>
      <c r="Y3439" t="s">
        <v>85</v>
      </c>
      <c r="Z3439">
        <f>HYPERLINK("https://hotel-media.eclerx.com/savepage/tk_15468537597802799_sr_273.html","info")</f>
        <v/>
      </c>
      <c r="AA3439" t="n">
        <v>-2311872</v>
      </c>
      <c r="AB3439" t="s"/>
      <c r="AC3439" t="s"/>
      <c r="AD3439" t="s">
        <v>86</v>
      </c>
      <c r="AE3439" t="s"/>
      <c r="AF3439" t="s"/>
      <c r="AG3439" t="s"/>
      <c r="AH3439" t="s"/>
      <c r="AI3439" t="s"/>
      <c r="AJ3439" t="s"/>
      <c r="AK3439" t="s">
        <v>87</v>
      </c>
      <c r="AL3439" t="s"/>
      <c r="AM3439" t="s"/>
      <c r="AN3439" t="s">
        <v>87</v>
      </c>
      <c r="AO3439" t="s"/>
      <c r="AP3439" t="n">
        <v>51</v>
      </c>
      <c r="AQ3439" t="s">
        <v>88</v>
      </c>
      <c r="AR3439" t="s">
        <v>89</v>
      </c>
      <c r="AS3439" t="s"/>
      <c r="AT3439" t="s">
        <v>90</v>
      </c>
      <c r="AU3439" t="s"/>
      <c r="AV3439" t="s"/>
      <c r="AW3439" t="s"/>
      <c r="AX3439" t="s"/>
      <c r="AY3439" t="n">
        <v>2311872</v>
      </c>
      <c r="AZ3439" t="s">
        <v>977</v>
      </c>
      <c r="BA3439" t="s"/>
      <c r="BB3439" t="n">
        <v>40321</v>
      </c>
      <c r="BC3439" t="n">
        <v>53.551104834636</v>
      </c>
      <c r="BD3439" t="n">
        <v>53.551104834636</v>
      </c>
      <c r="BE3439" t="s"/>
      <c r="BF3439" t="s"/>
      <c r="BG3439" t="s"/>
      <c r="BH3439" t="s"/>
      <c r="BI3439" t="s"/>
      <c r="BJ3439" t="s"/>
      <c r="BK3439" t="s"/>
      <c r="BL3439" t="s"/>
      <c r="BM3439" t="s"/>
      <c r="BN3439" t="s"/>
      <c r="BO3439" t="s"/>
      <c r="BP3439" t="s"/>
      <c r="BQ3439" t="s"/>
      <c r="BR3439" t="s">
        <v>92</v>
      </c>
    </row>
    <row r="3440" spans="1:70">
      <c r="A3440" t="s">
        <v>70</v>
      </c>
      <c r="B3440" t="s">
        <v>71</v>
      </c>
      <c r="C3440" t="s">
        <v>72</v>
      </c>
      <c r="D3440" t="n">
        <v>2</v>
      </c>
      <c r="E3440" t="s">
        <v>986</v>
      </c>
      <c r="F3440" t="n">
        <v>-1</v>
      </c>
      <c r="G3440" t="s">
        <v>74</v>
      </c>
      <c r="H3440" t="s">
        <v>75</v>
      </c>
      <c r="I3440" t="s"/>
      <c r="J3440" t="s">
        <v>74</v>
      </c>
      <c r="K3440" t="n">
        <v>72</v>
      </c>
      <c r="L3440" t="s">
        <v>76</v>
      </c>
      <c r="M3440" t="s"/>
      <c r="N3440" t="s">
        <v>134</v>
      </c>
      <c r="O3440" t="s">
        <v>78</v>
      </c>
      <c r="P3440" t="s">
        <v>986</v>
      </c>
      <c r="Q3440" t="s"/>
      <c r="R3440" t="s">
        <v>95</v>
      </c>
      <c r="S3440" t="s">
        <v>194</v>
      </c>
      <c r="T3440" t="s">
        <v>81</v>
      </c>
      <c r="U3440" t="s">
        <v>82</v>
      </c>
      <c r="V3440" t="s">
        <v>83</v>
      </c>
      <c r="W3440" t="s">
        <v>84</v>
      </c>
      <c r="X3440" t="s"/>
      <c r="Y3440" t="s">
        <v>85</v>
      </c>
      <c r="Z3440">
        <f>HYPERLINK("https://hotel-media.eclerx.com/savepage/tk_15468538856110413_sr_273.html","info")</f>
        <v/>
      </c>
      <c r="AA3440" t="n">
        <v>-2311955</v>
      </c>
      <c r="AB3440" t="s"/>
      <c r="AC3440" t="s"/>
      <c r="AD3440" t="s">
        <v>86</v>
      </c>
      <c r="AE3440" t="s"/>
      <c r="AF3440" t="s"/>
      <c r="AG3440" t="s"/>
      <c r="AH3440" t="s"/>
      <c r="AI3440" t="s"/>
      <c r="AJ3440" t="s"/>
      <c r="AK3440" t="s">
        <v>87</v>
      </c>
      <c r="AL3440" t="s"/>
      <c r="AM3440" t="s"/>
      <c r="AN3440" t="s">
        <v>87</v>
      </c>
      <c r="AO3440" t="s"/>
      <c r="AP3440" t="n">
        <v>115</v>
      </c>
      <c r="AQ3440" t="s">
        <v>88</v>
      </c>
      <c r="AR3440" t="s">
        <v>133</v>
      </c>
      <c r="AS3440" t="s"/>
      <c r="AT3440" t="s">
        <v>90</v>
      </c>
      <c r="AU3440" t="s"/>
      <c r="AV3440" t="s"/>
      <c r="AW3440" t="s"/>
      <c r="AX3440" t="s"/>
      <c r="AY3440" t="n">
        <v>2311955</v>
      </c>
      <c r="AZ3440" t="s">
        <v>987</v>
      </c>
      <c r="BA3440" t="s"/>
      <c r="BB3440" t="n">
        <v>39017</v>
      </c>
      <c r="BC3440" t="n">
        <v>53.553724</v>
      </c>
      <c r="BD3440" t="n">
        <v>53.553724</v>
      </c>
      <c r="BE3440" t="s"/>
      <c r="BF3440" t="s"/>
      <c r="BG3440" t="s"/>
      <c r="BH3440" t="s"/>
      <c r="BI3440" t="s"/>
      <c r="BJ3440" t="s"/>
      <c r="BK3440" t="s"/>
      <c r="BL3440" t="s"/>
      <c r="BM3440" t="s"/>
      <c r="BN3440" t="s"/>
      <c r="BO3440" t="s"/>
      <c r="BP3440" t="s"/>
      <c r="BQ3440" t="s"/>
      <c r="BR3440" t="s">
        <v>92</v>
      </c>
    </row>
    <row r="3441" spans="1:70">
      <c r="A3441" t="s">
        <v>70</v>
      </c>
      <c r="B3441" t="s">
        <v>71</v>
      </c>
      <c r="C3441" t="s">
        <v>72</v>
      </c>
      <c r="D3441" t="n">
        <v>2</v>
      </c>
      <c r="E3441" t="s">
        <v>986</v>
      </c>
      <c r="F3441" t="n">
        <v>-1</v>
      </c>
      <c r="G3441" t="s">
        <v>74</v>
      </c>
      <c r="H3441" t="s">
        <v>75</v>
      </c>
      <c r="I3441" t="s"/>
      <c r="J3441" t="s">
        <v>74</v>
      </c>
      <c r="K3441" t="n">
        <v>73</v>
      </c>
      <c r="L3441" t="s">
        <v>76</v>
      </c>
      <c r="M3441" t="s"/>
      <c r="N3441" t="s">
        <v>235</v>
      </c>
      <c r="O3441" t="s">
        <v>78</v>
      </c>
      <c r="P3441" t="s">
        <v>986</v>
      </c>
      <c r="Q3441" t="s"/>
      <c r="R3441" t="s">
        <v>95</v>
      </c>
      <c r="S3441" t="s">
        <v>195</v>
      </c>
      <c r="T3441" t="s">
        <v>81</v>
      </c>
      <c r="U3441" t="s">
        <v>82</v>
      </c>
      <c r="V3441" t="s">
        <v>83</v>
      </c>
      <c r="W3441" t="s">
        <v>84</v>
      </c>
      <c r="X3441" t="s"/>
      <c r="Y3441" t="s">
        <v>85</v>
      </c>
      <c r="Z3441">
        <f>HYPERLINK("https://hotel-media.eclerx.com/savepage/tk_15468538856110413_sr_273.html","info")</f>
        <v/>
      </c>
      <c r="AA3441" t="n">
        <v>-2311955</v>
      </c>
      <c r="AB3441" t="s"/>
      <c r="AC3441" t="s"/>
      <c r="AD3441" t="s">
        <v>86</v>
      </c>
      <c r="AE3441" t="s"/>
      <c r="AF3441" t="s"/>
      <c r="AG3441" t="s"/>
      <c r="AH3441" t="s"/>
      <c r="AI3441" t="s"/>
      <c r="AJ3441" t="s"/>
      <c r="AK3441" t="s">
        <v>87</v>
      </c>
      <c r="AL3441" t="s"/>
      <c r="AM3441" t="s"/>
      <c r="AN3441" t="s">
        <v>87</v>
      </c>
      <c r="AO3441" t="s"/>
      <c r="AP3441" t="n">
        <v>115</v>
      </c>
      <c r="AQ3441" t="s">
        <v>88</v>
      </c>
      <c r="AR3441" t="s">
        <v>123</v>
      </c>
      <c r="AS3441" t="s"/>
      <c r="AT3441" t="s">
        <v>90</v>
      </c>
      <c r="AU3441" t="s"/>
      <c r="AV3441" t="s"/>
      <c r="AW3441" t="s"/>
      <c r="AX3441" t="s"/>
      <c r="AY3441" t="n">
        <v>2311955</v>
      </c>
      <c r="AZ3441" t="s">
        <v>987</v>
      </c>
      <c r="BA3441" t="s"/>
      <c r="BB3441" t="n">
        <v>39017</v>
      </c>
      <c r="BC3441" t="n">
        <v>53.553724</v>
      </c>
      <c r="BD3441" t="n">
        <v>53.553724</v>
      </c>
      <c r="BE3441" t="s"/>
      <c r="BF3441" t="s"/>
      <c r="BG3441" t="s"/>
      <c r="BH3441" t="s"/>
      <c r="BI3441" t="s"/>
      <c r="BJ3441" t="s"/>
      <c r="BK3441" t="s"/>
      <c r="BL3441" t="s"/>
      <c r="BM3441" t="s"/>
      <c r="BN3441" t="s"/>
      <c r="BO3441" t="s"/>
      <c r="BP3441" t="s"/>
      <c r="BQ3441" t="s"/>
      <c r="BR3441" t="s">
        <v>92</v>
      </c>
    </row>
    <row r="3442" spans="1:70">
      <c r="A3442" t="s">
        <v>70</v>
      </c>
      <c r="B3442" t="s">
        <v>71</v>
      </c>
      <c r="C3442" t="s">
        <v>72</v>
      </c>
      <c r="D3442" t="n">
        <v>2</v>
      </c>
      <c r="E3442" t="s">
        <v>988</v>
      </c>
      <c r="F3442" t="n">
        <v>-1</v>
      </c>
      <c r="G3442" t="s">
        <v>74</v>
      </c>
      <c r="H3442" t="s">
        <v>75</v>
      </c>
      <c r="I3442" t="s"/>
      <c r="J3442" t="s">
        <v>74</v>
      </c>
      <c r="K3442" t="n">
        <v>118</v>
      </c>
      <c r="L3442" t="s">
        <v>76</v>
      </c>
      <c r="M3442" t="s"/>
      <c r="N3442" t="s">
        <v>128</v>
      </c>
      <c r="O3442" t="s">
        <v>78</v>
      </c>
      <c r="P3442" t="s">
        <v>988</v>
      </c>
      <c r="Q3442" t="s"/>
      <c r="R3442" t="s">
        <v>220</v>
      </c>
      <c r="S3442" t="s">
        <v>462</v>
      </c>
      <c r="T3442" t="s">
        <v>81</v>
      </c>
      <c r="U3442" t="s">
        <v>82</v>
      </c>
      <c r="V3442" t="s">
        <v>83</v>
      </c>
      <c r="W3442" t="s">
        <v>84</v>
      </c>
      <c r="X3442" t="s"/>
      <c r="Y3442" t="s">
        <v>85</v>
      </c>
      <c r="Z3442">
        <f>HYPERLINK("https://hotel-media.eclerx.com/savepage/tk_15468538196859353_sr_273.html","info")</f>
        <v/>
      </c>
      <c r="AA3442" t="n">
        <v>-6882368</v>
      </c>
      <c r="AB3442" t="s"/>
      <c r="AC3442" t="s"/>
      <c r="AD3442" t="s">
        <v>86</v>
      </c>
      <c r="AE3442" t="s"/>
      <c r="AF3442" t="s"/>
      <c r="AG3442" t="s"/>
      <c r="AH3442" t="s"/>
      <c r="AI3442" t="s"/>
      <c r="AJ3442" t="s"/>
      <c r="AK3442" t="s">
        <v>87</v>
      </c>
      <c r="AL3442" t="s"/>
      <c r="AM3442" t="s"/>
      <c r="AN3442" t="s">
        <v>87</v>
      </c>
      <c r="AO3442" t="s"/>
      <c r="AP3442" t="n">
        <v>81</v>
      </c>
      <c r="AQ3442" t="s">
        <v>88</v>
      </c>
      <c r="AR3442" t="s">
        <v>119</v>
      </c>
      <c r="AS3442" t="s"/>
      <c r="AT3442" t="s">
        <v>90</v>
      </c>
      <c r="AU3442" t="s"/>
      <c r="AV3442" t="s"/>
      <c r="AW3442" t="s"/>
      <c r="AX3442" t="s"/>
      <c r="AY3442" t="n">
        <v>6882368</v>
      </c>
      <c r="AZ3442" t="s">
        <v>989</v>
      </c>
      <c r="BA3442" t="s"/>
      <c r="BB3442" t="n">
        <v>45912</v>
      </c>
      <c r="BC3442" t="n">
        <v>53.558883661108</v>
      </c>
      <c r="BD3442" t="n">
        <v>53.558883661108</v>
      </c>
      <c r="BE3442" t="s"/>
      <c r="BF3442" t="s"/>
      <c r="BG3442" t="s"/>
      <c r="BH3442" t="s"/>
      <c r="BI3442" t="s"/>
      <c r="BJ3442" t="s"/>
      <c r="BK3442" t="s"/>
      <c r="BL3442" t="s"/>
      <c r="BM3442" t="s"/>
      <c r="BN3442" t="s"/>
      <c r="BO3442" t="s"/>
      <c r="BP3442" t="s"/>
      <c r="BQ3442" t="s"/>
      <c r="BR3442" t="s">
        <v>92</v>
      </c>
    </row>
    <row r="3443" spans="1:70">
      <c r="A3443" t="s">
        <v>70</v>
      </c>
      <c r="B3443" t="s">
        <v>71</v>
      </c>
      <c r="C3443" t="s">
        <v>72</v>
      </c>
      <c r="D3443" t="n">
        <v>2</v>
      </c>
      <c r="E3443" t="s">
        <v>988</v>
      </c>
      <c r="F3443" t="n">
        <v>-1</v>
      </c>
      <c r="G3443" t="s">
        <v>74</v>
      </c>
      <c r="H3443" t="s">
        <v>75</v>
      </c>
      <c r="I3443" t="s"/>
      <c r="J3443" t="s">
        <v>74</v>
      </c>
      <c r="K3443" t="n">
        <v>118</v>
      </c>
      <c r="L3443" t="s">
        <v>76</v>
      </c>
      <c r="M3443" t="s"/>
      <c r="N3443" t="s">
        <v>128</v>
      </c>
      <c r="O3443" t="s">
        <v>78</v>
      </c>
      <c r="P3443" t="s">
        <v>988</v>
      </c>
      <c r="Q3443" t="s"/>
      <c r="R3443" t="s">
        <v>220</v>
      </c>
      <c r="S3443" t="s">
        <v>462</v>
      </c>
      <c r="T3443" t="s">
        <v>81</v>
      </c>
      <c r="U3443" t="s">
        <v>82</v>
      </c>
      <c r="V3443" t="s">
        <v>83</v>
      </c>
      <c r="W3443" t="s">
        <v>84</v>
      </c>
      <c r="X3443" t="s"/>
      <c r="Y3443" t="s">
        <v>85</v>
      </c>
      <c r="Z3443">
        <f>HYPERLINK("https://hotel-media.eclerx.com/savepage/tk_15468538196859353_sr_273.html","info")</f>
        <v/>
      </c>
      <c r="AA3443" t="n">
        <v>-6882368</v>
      </c>
      <c r="AB3443" t="s"/>
      <c r="AC3443" t="s"/>
      <c r="AD3443" t="s">
        <v>86</v>
      </c>
      <c r="AE3443" t="s"/>
      <c r="AF3443" t="s"/>
      <c r="AG3443" t="s"/>
      <c r="AH3443" t="s"/>
      <c r="AI3443" t="s"/>
      <c r="AJ3443" t="s"/>
      <c r="AK3443" t="s">
        <v>87</v>
      </c>
      <c r="AL3443" t="s"/>
      <c r="AM3443" t="s"/>
      <c r="AN3443" t="s">
        <v>87</v>
      </c>
      <c r="AO3443" t="s"/>
      <c r="AP3443" t="n">
        <v>81</v>
      </c>
      <c r="AQ3443" t="s">
        <v>88</v>
      </c>
      <c r="AR3443" t="s">
        <v>124</v>
      </c>
      <c r="AS3443" t="s"/>
      <c r="AT3443" t="s">
        <v>90</v>
      </c>
      <c r="AU3443" t="s"/>
      <c r="AV3443" t="s"/>
      <c r="AW3443" t="s"/>
      <c r="AX3443" t="s"/>
      <c r="AY3443" t="n">
        <v>6882368</v>
      </c>
      <c r="AZ3443" t="s">
        <v>989</v>
      </c>
      <c r="BA3443" t="s"/>
      <c r="BB3443" t="n">
        <v>45912</v>
      </c>
      <c r="BC3443" t="n">
        <v>53.558883661108</v>
      </c>
      <c r="BD3443" t="n">
        <v>53.558883661108</v>
      </c>
      <c r="BE3443" t="s"/>
      <c r="BF3443" t="s"/>
      <c r="BG3443" t="s"/>
      <c r="BH3443" t="s"/>
      <c r="BI3443" t="s"/>
      <c r="BJ3443" t="s"/>
      <c r="BK3443" t="s"/>
      <c r="BL3443" t="s"/>
      <c r="BM3443" t="s"/>
      <c r="BN3443" t="s"/>
      <c r="BO3443" t="s"/>
      <c r="BP3443" t="s"/>
      <c r="BQ3443" t="s"/>
      <c r="BR3443" t="s">
        <v>92</v>
      </c>
    </row>
    <row r="3444" spans="1:70">
      <c r="A3444" t="s">
        <v>70</v>
      </c>
      <c r="B3444" t="s">
        <v>71</v>
      </c>
      <c r="C3444" t="s">
        <v>72</v>
      </c>
      <c r="D3444" t="n">
        <v>2</v>
      </c>
      <c r="E3444" t="s">
        <v>988</v>
      </c>
      <c r="F3444" t="n">
        <v>-1</v>
      </c>
      <c r="G3444" t="s">
        <v>74</v>
      </c>
      <c r="H3444" t="s">
        <v>75</v>
      </c>
      <c r="I3444" t="s"/>
      <c r="J3444" t="s">
        <v>74</v>
      </c>
      <c r="K3444" t="n">
        <v>118</v>
      </c>
      <c r="L3444" t="s">
        <v>76</v>
      </c>
      <c r="M3444" t="s"/>
      <c r="N3444" t="s">
        <v>137</v>
      </c>
      <c r="O3444" t="s">
        <v>78</v>
      </c>
      <c r="P3444" t="s">
        <v>988</v>
      </c>
      <c r="Q3444" t="s"/>
      <c r="R3444" t="s">
        <v>220</v>
      </c>
      <c r="S3444" t="s">
        <v>462</v>
      </c>
      <c r="T3444" t="s">
        <v>81</v>
      </c>
      <c r="U3444" t="s">
        <v>82</v>
      </c>
      <c r="V3444" t="s">
        <v>83</v>
      </c>
      <c r="W3444" t="s">
        <v>84</v>
      </c>
      <c r="X3444" t="s"/>
      <c r="Y3444" t="s">
        <v>85</v>
      </c>
      <c r="Z3444">
        <f>HYPERLINK("https://hotel-media.eclerx.com/savepage/tk_15468538196859353_sr_273.html","info")</f>
        <v/>
      </c>
      <c r="AA3444" t="n">
        <v>-6882368</v>
      </c>
      <c r="AB3444" t="s"/>
      <c r="AC3444" t="s"/>
      <c r="AD3444" t="s">
        <v>86</v>
      </c>
      <c r="AE3444" t="s"/>
      <c r="AF3444" t="s"/>
      <c r="AG3444" t="s"/>
      <c r="AH3444" t="s"/>
      <c r="AI3444" t="s"/>
      <c r="AJ3444" t="s"/>
      <c r="AK3444" t="s">
        <v>87</v>
      </c>
      <c r="AL3444" t="s"/>
      <c r="AM3444" t="s"/>
      <c r="AN3444" t="s">
        <v>87</v>
      </c>
      <c r="AO3444" t="s"/>
      <c r="AP3444" t="n">
        <v>81</v>
      </c>
      <c r="AQ3444" t="s">
        <v>88</v>
      </c>
      <c r="AR3444" t="s">
        <v>121</v>
      </c>
      <c r="AS3444" t="s"/>
      <c r="AT3444" t="s">
        <v>90</v>
      </c>
      <c r="AU3444" t="s"/>
      <c r="AV3444" t="s"/>
      <c r="AW3444" t="s"/>
      <c r="AX3444" t="s"/>
      <c r="AY3444" t="n">
        <v>6882368</v>
      </c>
      <c r="AZ3444" t="s">
        <v>989</v>
      </c>
      <c r="BA3444" t="s"/>
      <c r="BB3444" t="n">
        <v>45912</v>
      </c>
      <c r="BC3444" t="n">
        <v>53.558883661108</v>
      </c>
      <c r="BD3444" t="n">
        <v>53.558883661108</v>
      </c>
      <c r="BE3444" t="s"/>
      <c r="BF3444" t="s"/>
      <c r="BG3444" t="s"/>
      <c r="BH3444" t="s"/>
      <c r="BI3444" t="s"/>
      <c r="BJ3444" t="s"/>
      <c r="BK3444" t="s"/>
      <c r="BL3444" t="s"/>
      <c r="BM3444" t="s"/>
      <c r="BN3444" t="s"/>
      <c r="BO3444" t="s"/>
      <c r="BP3444" t="s"/>
      <c r="BQ3444" t="s"/>
      <c r="BR3444" t="s">
        <v>92</v>
      </c>
    </row>
    <row r="3445" spans="1:70">
      <c r="A3445" t="s">
        <v>70</v>
      </c>
      <c r="B3445" t="s">
        <v>71</v>
      </c>
      <c r="C3445" t="s">
        <v>72</v>
      </c>
      <c r="D3445" t="n">
        <v>2</v>
      </c>
      <c r="E3445" t="s">
        <v>988</v>
      </c>
      <c r="F3445" t="n">
        <v>-1</v>
      </c>
      <c r="G3445" t="s">
        <v>74</v>
      </c>
      <c r="H3445" t="s">
        <v>75</v>
      </c>
      <c r="I3445" t="s"/>
      <c r="J3445" t="s">
        <v>74</v>
      </c>
      <c r="K3445" t="n">
        <v>159</v>
      </c>
      <c r="L3445" t="s">
        <v>76</v>
      </c>
      <c r="M3445" t="s"/>
      <c r="N3445" t="s">
        <v>149</v>
      </c>
      <c r="O3445" t="s">
        <v>78</v>
      </c>
      <c r="P3445" t="s">
        <v>988</v>
      </c>
      <c r="Q3445" t="s"/>
      <c r="R3445" t="s">
        <v>220</v>
      </c>
      <c r="S3445" t="s">
        <v>698</v>
      </c>
      <c r="T3445" t="s">
        <v>81</v>
      </c>
      <c r="U3445" t="s">
        <v>82</v>
      </c>
      <c r="V3445" t="s">
        <v>83</v>
      </c>
      <c r="W3445" t="s">
        <v>97</v>
      </c>
      <c r="X3445" t="s"/>
      <c r="Y3445" t="s">
        <v>85</v>
      </c>
      <c r="Z3445">
        <f>HYPERLINK("https://hotel-media.eclerx.com/savepage/tk_15468538196859353_sr_273.html","info")</f>
        <v/>
      </c>
      <c r="AA3445" t="n">
        <v>-6882368</v>
      </c>
      <c r="AB3445" t="s"/>
      <c r="AC3445" t="s"/>
      <c r="AD3445" t="s">
        <v>86</v>
      </c>
      <c r="AE3445" t="s"/>
      <c r="AF3445" t="s"/>
      <c r="AG3445" t="s"/>
      <c r="AH3445" t="s"/>
      <c r="AI3445" t="s"/>
      <c r="AJ3445" t="s"/>
      <c r="AK3445" t="s">
        <v>87</v>
      </c>
      <c r="AL3445" t="s"/>
      <c r="AM3445" t="s"/>
      <c r="AN3445" t="s">
        <v>87</v>
      </c>
      <c r="AO3445" t="s"/>
      <c r="AP3445" t="n">
        <v>81</v>
      </c>
      <c r="AQ3445" t="s">
        <v>88</v>
      </c>
      <c r="AR3445" t="s">
        <v>121</v>
      </c>
      <c r="AS3445" t="s"/>
      <c r="AT3445" t="s">
        <v>90</v>
      </c>
      <c r="AU3445" t="s"/>
      <c r="AV3445" t="s"/>
      <c r="AW3445" t="s"/>
      <c r="AX3445" t="s"/>
      <c r="AY3445" t="n">
        <v>6882368</v>
      </c>
      <c r="AZ3445" t="s">
        <v>989</v>
      </c>
      <c r="BA3445" t="s"/>
      <c r="BB3445" t="n">
        <v>45912</v>
      </c>
      <c r="BC3445" t="n">
        <v>53.558883661108</v>
      </c>
      <c r="BD3445" t="n">
        <v>53.558883661108</v>
      </c>
      <c r="BE3445" t="s"/>
      <c r="BF3445" t="s"/>
      <c r="BG3445" t="s"/>
      <c r="BH3445" t="s"/>
      <c r="BI3445" t="s"/>
      <c r="BJ3445" t="s"/>
      <c r="BK3445" t="s"/>
      <c r="BL3445" t="s"/>
      <c r="BM3445" t="s"/>
      <c r="BN3445" t="s"/>
      <c r="BO3445" t="s"/>
      <c r="BP3445" t="s"/>
      <c r="BQ3445" t="s"/>
      <c r="BR3445" t="s">
        <v>92</v>
      </c>
    </row>
    <row r="3446" spans="1:70">
      <c r="A3446" t="s">
        <v>70</v>
      </c>
      <c r="B3446" t="s">
        <v>71</v>
      </c>
      <c r="C3446" t="s">
        <v>72</v>
      </c>
      <c r="D3446" t="n">
        <v>2</v>
      </c>
      <c r="E3446" t="s">
        <v>988</v>
      </c>
      <c r="F3446" t="n">
        <v>-1</v>
      </c>
      <c r="G3446" t="s">
        <v>74</v>
      </c>
      <c r="H3446" t="s">
        <v>75</v>
      </c>
      <c r="I3446" t="s"/>
      <c r="J3446" t="s">
        <v>74</v>
      </c>
      <c r="K3446" t="n">
        <v>159</v>
      </c>
      <c r="L3446" t="s">
        <v>76</v>
      </c>
      <c r="M3446" t="s"/>
      <c r="N3446" t="s">
        <v>128</v>
      </c>
      <c r="O3446" t="s">
        <v>78</v>
      </c>
      <c r="P3446" t="s">
        <v>988</v>
      </c>
      <c r="Q3446" t="s"/>
      <c r="R3446" t="s">
        <v>220</v>
      </c>
      <c r="S3446" t="s">
        <v>698</v>
      </c>
      <c r="T3446" t="s">
        <v>81</v>
      </c>
      <c r="U3446" t="s">
        <v>82</v>
      </c>
      <c r="V3446" t="s">
        <v>83</v>
      </c>
      <c r="W3446" t="s">
        <v>97</v>
      </c>
      <c r="X3446" t="s"/>
      <c r="Y3446" t="s">
        <v>85</v>
      </c>
      <c r="Z3446">
        <f>HYPERLINK("https://hotel-media.eclerx.com/savepage/tk_15468538196859353_sr_273.html","info")</f>
        <v/>
      </c>
      <c r="AA3446" t="n">
        <v>-6882368</v>
      </c>
      <c r="AB3446" t="s"/>
      <c r="AC3446" t="s"/>
      <c r="AD3446" t="s">
        <v>86</v>
      </c>
      <c r="AE3446" t="s"/>
      <c r="AF3446" t="s"/>
      <c r="AG3446" t="s"/>
      <c r="AH3446" t="s"/>
      <c r="AI3446" t="s"/>
      <c r="AJ3446" t="s"/>
      <c r="AK3446" t="s">
        <v>87</v>
      </c>
      <c r="AL3446" t="s"/>
      <c r="AM3446" t="s"/>
      <c r="AN3446" t="s">
        <v>87</v>
      </c>
      <c r="AO3446" t="s"/>
      <c r="AP3446" t="n">
        <v>81</v>
      </c>
      <c r="AQ3446" t="s">
        <v>88</v>
      </c>
      <c r="AR3446" t="s">
        <v>121</v>
      </c>
      <c r="AS3446" t="s"/>
      <c r="AT3446" t="s">
        <v>90</v>
      </c>
      <c r="AU3446" t="s"/>
      <c r="AV3446" t="s"/>
      <c r="AW3446" t="s"/>
      <c r="AX3446" t="s"/>
      <c r="AY3446" t="n">
        <v>6882368</v>
      </c>
      <c r="AZ3446" t="s">
        <v>989</v>
      </c>
      <c r="BA3446" t="s"/>
      <c r="BB3446" t="n">
        <v>45912</v>
      </c>
      <c r="BC3446" t="n">
        <v>53.558883661108</v>
      </c>
      <c r="BD3446" t="n">
        <v>53.558883661108</v>
      </c>
      <c r="BE3446" t="s"/>
      <c r="BF3446" t="s"/>
      <c r="BG3446" t="s"/>
      <c r="BH3446" t="s"/>
      <c r="BI3446" t="s"/>
      <c r="BJ3446" t="s"/>
      <c r="BK3446" t="s"/>
      <c r="BL3446" t="s"/>
      <c r="BM3446" t="s"/>
      <c r="BN3446" t="s"/>
      <c r="BO3446" t="s"/>
      <c r="BP3446" t="s"/>
      <c r="BQ3446" t="s"/>
      <c r="BR3446" t="s">
        <v>92</v>
      </c>
    </row>
    <row r="3447" spans="1:70">
      <c r="A3447" t="s">
        <v>70</v>
      </c>
      <c r="B3447" t="s">
        <v>71</v>
      </c>
      <c r="C3447" t="s">
        <v>72</v>
      </c>
      <c r="D3447" t="n">
        <v>2</v>
      </c>
      <c r="E3447" t="s">
        <v>988</v>
      </c>
      <c r="F3447" t="n">
        <v>-1</v>
      </c>
      <c r="G3447" t="s">
        <v>74</v>
      </c>
      <c r="H3447" t="s">
        <v>75</v>
      </c>
      <c r="I3447" t="s"/>
      <c r="J3447" t="s">
        <v>74</v>
      </c>
      <c r="K3447" t="n">
        <v>159</v>
      </c>
      <c r="L3447" t="s">
        <v>76</v>
      </c>
      <c r="M3447" t="s"/>
      <c r="N3447" t="s">
        <v>149</v>
      </c>
      <c r="O3447" t="s">
        <v>78</v>
      </c>
      <c r="P3447" t="s">
        <v>988</v>
      </c>
      <c r="Q3447" t="s"/>
      <c r="R3447" t="s">
        <v>220</v>
      </c>
      <c r="S3447" t="s">
        <v>698</v>
      </c>
      <c r="T3447" t="s">
        <v>81</v>
      </c>
      <c r="U3447" t="s">
        <v>82</v>
      </c>
      <c r="V3447" t="s">
        <v>83</v>
      </c>
      <c r="W3447" t="s">
        <v>84</v>
      </c>
      <c r="X3447" t="s"/>
      <c r="Y3447" t="s">
        <v>85</v>
      </c>
      <c r="Z3447">
        <f>HYPERLINK("https://hotel-media.eclerx.com/savepage/tk_15468538196859353_sr_273.html","info")</f>
        <v/>
      </c>
      <c r="AA3447" t="n">
        <v>-6882368</v>
      </c>
      <c r="AB3447" t="s"/>
      <c r="AC3447" t="s"/>
      <c r="AD3447" t="s">
        <v>86</v>
      </c>
      <c r="AE3447" t="s"/>
      <c r="AF3447" t="s"/>
      <c r="AG3447" t="s"/>
      <c r="AH3447" t="s"/>
      <c r="AI3447" t="s"/>
      <c r="AJ3447" t="s"/>
      <c r="AK3447" t="s">
        <v>87</v>
      </c>
      <c r="AL3447" t="s"/>
      <c r="AM3447" t="s"/>
      <c r="AN3447" t="s">
        <v>87</v>
      </c>
      <c r="AO3447" t="s"/>
      <c r="AP3447" t="n">
        <v>81</v>
      </c>
      <c r="AQ3447" t="s">
        <v>88</v>
      </c>
      <c r="AR3447" t="s">
        <v>121</v>
      </c>
      <c r="AS3447" t="s"/>
      <c r="AT3447" t="s">
        <v>90</v>
      </c>
      <c r="AU3447" t="s"/>
      <c r="AV3447" t="s"/>
      <c r="AW3447" t="s"/>
      <c r="AX3447" t="s"/>
      <c r="AY3447" t="n">
        <v>6882368</v>
      </c>
      <c r="AZ3447" t="s">
        <v>989</v>
      </c>
      <c r="BA3447" t="s"/>
      <c r="BB3447" t="n">
        <v>45912</v>
      </c>
      <c r="BC3447" t="n">
        <v>53.558883661108</v>
      </c>
      <c r="BD3447" t="n">
        <v>53.558883661108</v>
      </c>
      <c r="BE3447" t="s"/>
      <c r="BF3447" t="s"/>
      <c r="BG3447" t="s"/>
      <c r="BH3447" t="s"/>
      <c r="BI3447" t="s"/>
      <c r="BJ3447" t="s"/>
      <c r="BK3447" t="s"/>
      <c r="BL3447" t="s"/>
      <c r="BM3447" t="s"/>
      <c r="BN3447" t="s"/>
      <c r="BO3447" t="s"/>
      <c r="BP3447" t="s"/>
      <c r="BQ3447" t="s"/>
      <c r="BR3447" t="s">
        <v>92</v>
      </c>
    </row>
    <row r="3448" spans="1:70">
      <c r="A3448" t="s">
        <v>70</v>
      </c>
      <c r="B3448" t="s">
        <v>71</v>
      </c>
      <c r="C3448" t="s">
        <v>72</v>
      </c>
      <c r="D3448" t="n">
        <v>2</v>
      </c>
      <c r="E3448" t="s">
        <v>988</v>
      </c>
      <c r="F3448" t="n">
        <v>-1</v>
      </c>
      <c r="G3448" t="s">
        <v>74</v>
      </c>
      <c r="H3448" t="s">
        <v>75</v>
      </c>
      <c r="I3448" t="s"/>
      <c r="J3448" t="s">
        <v>74</v>
      </c>
      <c r="K3448" t="n">
        <v>159</v>
      </c>
      <c r="L3448" t="s">
        <v>76</v>
      </c>
      <c r="M3448" t="s"/>
      <c r="N3448" t="s">
        <v>128</v>
      </c>
      <c r="O3448" t="s">
        <v>78</v>
      </c>
      <c r="P3448" t="s">
        <v>988</v>
      </c>
      <c r="Q3448" t="s"/>
      <c r="R3448" t="s">
        <v>220</v>
      </c>
      <c r="S3448" t="s">
        <v>698</v>
      </c>
      <c r="T3448" t="s">
        <v>81</v>
      </c>
      <c r="U3448" t="s">
        <v>82</v>
      </c>
      <c r="V3448" t="s">
        <v>83</v>
      </c>
      <c r="W3448" t="s">
        <v>84</v>
      </c>
      <c r="X3448" t="s"/>
      <c r="Y3448" t="s">
        <v>85</v>
      </c>
      <c r="Z3448">
        <f>HYPERLINK("https://hotel-media.eclerx.com/savepage/tk_15468538196859353_sr_273.html","info")</f>
        <v/>
      </c>
      <c r="AA3448" t="n">
        <v>-6882368</v>
      </c>
      <c r="AB3448" t="s"/>
      <c r="AC3448" t="s"/>
      <c r="AD3448" t="s">
        <v>86</v>
      </c>
      <c r="AE3448" t="s"/>
      <c r="AF3448" t="s"/>
      <c r="AG3448" t="s"/>
      <c r="AH3448" t="s"/>
      <c r="AI3448" t="s"/>
      <c r="AJ3448" t="s"/>
      <c r="AK3448" t="s">
        <v>87</v>
      </c>
      <c r="AL3448" t="s"/>
      <c r="AM3448" t="s"/>
      <c r="AN3448" t="s">
        <v>87</v>
      </c>
      <c r="AO3448" t="s"/>
      <c r="AP3448" t="n">
        <v>81</v>
      </c>
      <c r="AQ3448" t="s">
        <v>88</v>
      </c>
      <c r="AR3448" t="s">
        <v>121</v>
      </c>
      <c r="AS3448" t="s"/>
      <c r="AT3448" t="s">
        <v>90</v>
      </c>
      <c r="AU3448" t="s"/>
      <c r="AV3448" t="s"/>
      <c r="AW3448" t="s"/>
      <c r="AX3448" t="s"/>
      <c r="AY3448" t="n">
        <v>6882368</v>
      </c>
      <c r="AZ3448" t="s">
        <v>989</v>
      </c>
      <c r="BA3448" t="s"/>
      <c r="BB3448" t="n">
        <v>45912</v>
      </c>
      <c r="BC3448" t="n">
        <v>53.558883661108</v>
      </c>
      <c r="BD3448" t="n">
        <v>53.558883661108</v>
      </c>
      <c r="BE3448" t="s"/>
      <c r="BF3448" t="s"/>
      <c r="BG3448" t="s"/>
      <c r="BH3448" t="s"/>
      <c r="BI3448" t="s"/>
      <c r="BJ3448" t="s"/>
      <c r="BK3448" t="s"/>
      <c r="BL3448" t="s"/>
      <c r="BM3448" t="s"/>
      <c r="BN3448" t="s"/>
      <c r="BO3448" t="s"/>
      <c r="BP3448" t="s"/>
      <c r="BQ3448" t="s"/>
      <c r="BR3448" t="s">
        <v>92</v>
      </c>
    </row>
    <row r="3449" spans="1:70">
      <c r="A3449" t="s">
        <v>70</v>
      </c>
      <c r="B3449" t="s">
        <v>71</v>
      </c>
      <c r="C3449" t="s">
        <v>72</v>
      </c>
      <c r="D3449" t="n">
        <v>2</v>
      </c>
      <c r="E3449" t="s">
        <v>988</v>
      </c>
      <c r="F3449" t="n">
        <v>-1</v>
      </c>
      <c r="G3449" t="s">
        <v>74</v>
      </c>
      <c r="H3449" t="s">
        <v>75</v>
      </c>
      <c r="I3449" t="s"/>
      <c r="J3449" t="s">
        <v>74</v>
      </c>
      <c r="K3449" t="n">
        <v>165</v>
      </c>
      <c r="L3449" t="s">
        <v>76</v>
      </c>
      <c r="M3449" t="s"/>
      <c r="N3449" t="s">
        <v>128</v>
      </c>
      <c r="O3449" t="s">
        <v>78</v>
      </c>
      <c r="P3449" t="s">
        <v>988</v>
      </c>
      <c r="Q3449" t="s"/>
      <c r="R3449" t="s">
        <v>220</v>
      </c>
      <c r="S3449" t="s">
        <v>284</v>
      </c>
      <c r="T3449" t="s">
        <v>81</v>
      </c>
      <c r="U3449" t="s">
        <v>82</v>
      </c>
      <c r="V3449" t="s">
        <v>83</v>
      </c>
      <c r="W3449" t="s">
        <v>84</v>
      </c>
      <c r="X3449" t="s"/>
      <c r="Y3449" t="s">
        <v>85</v>
      </c>
      <c r="Z3449">
        <f>HYPERLINK("https://hotel-media.eclerx.com/savepage/tk_15468538196859353_sr_273.html","info")</f>
        <v/>
      </c>
      <c r="AA3449" t="n">
        <v>-6882368</v>
      </c>
      <c r="AB3449" t="s"/>
      <c r="AC3449" t="s"/>
      <c r="AD3449" t="s">
        <v>86</v>
      </c>
      <c r="AE3449" t="s"/>
      <c r="AF3449" t="s"/>
      <c r="AG3449" t="s"/>
      <c r="AH3449" t="s"/>
      <c r="AI3449" t="s"/>
      <c r="AJ3449" t="s"/>
      <c r="AK3449" t="s">
        <v>87</v>
      </c>
      <c r="AL3449" t="s"/>
      <c r="AM3449" t="s"/>
      <c r="AN3449" t="s">
        <v>87</v>
      </c>
      <c r="AO3449" t="s"/>
      <c r="AP3449" t="n">
        <v>81</v>
      </c>
      <c r="AQ3449" t="s">
        <v>88</v>
      </c>
      <c r="AR3449" t="s">
        <v>450</v>
      </c>
      <c r="AS3449" t="s"/>
      <c r="AT3449" t="s">
        <v>90</v>
      </c>
      <c r="AU3449" t="s"/>
      <c r="AV3449" t="s"/>
      <c r="AW3449" t="s"/>
      <c r="AX3449" t="s"/>
      <c r="AY3449" t="n">
        <v>6882368</v>
      </c>
      <c r="AZ3449" t="s">
        <v>989</v>
      </c>
      <c r="BA3449" t="s"/>
      <c r="BB3449" t="n">
        <v>45912</v>
      </c>
      <c r="BC3449" t="n">
        <v>53.558883661108</v>
      </c>
      <c r="BD3449" t="n">
        <v>53.558883661108</v>
      </c>
      <c r="BE3449" t="s"/>
      <c r="BF3449" t="s"/>
      <c r="BG3449" t="s"/>
      <c r="BH3449" t="s"/>
      <c r="BI3449" t="s"/>
      <c r="BJ3449" t="s"/>
      <c r="BK3449" t="s"/>
      <c r="BL3449" t="s"/>
      <c r="BM3449" t="s"/>
      <c r="BN3449" t="s"/>
      <c r="BO3449" t="s"/>
      <c r="BP3449" t="s"/>
      <c r="BQ3449" t="s"/>
      <c r="BR3449" t="s">
        <v>92</v>
      </c>
    </row>
    <row r="3450" spans="1:70">
      <c r="A3450" t="s">
        <v>70</v>
      </c>
      <c r="B3450" t="s">
        <v>71</v>
      </c>
      <c r="C3450" t="s">
        <v>72</v>
      </c>
      <c r="D3450" t="n">
        <v>2</v>
      </c>
      <c r="E3450" t="s">
        <v>990</v>
      </c>
      <c r="F3450" t="n">
        <v>-1</v>
      </c>
      <c r="G3450" t="s">
        <v>74</v>
      </c>
      <c r="H3450" t="s">
        <v>75</v>
      </c>
      <c r="I3450" t="s"/>
      <c r="J3450" t="s">
        <v>74</v>
      </c>
      <c r="K3450" t="n">
        <v>69</v>
      </c>
      <c r="L3450" t="s">
        <v>76</v>
      </c>
      <c r="M3450" t="s"/>
      <c r="N3450" t="s">
        <v>596</v>
      </c>
      <c r="O3450" t="s">
        <v>78</v>
      </c>
      <c r="P3450" t="s">
        <v>990</v>
      </c>
      <c r="Q3450" t="s"/>
      <c r="R3450" t="s">
        <v>242</v>
      </c>
      <c r="S3450" t="s">
        <v>343</v>
      </c>
      <c r="T3450" t="s">
        <v>81</v>
      </c>
      <c r="U3450" t="s">
        <v>82</v>
      </c>
      <c r="V3450" t="s">
        <v>83</v>
      </c>
      <c r="W3450" t="s">
        <v>97</v>
      </c>
      <c r="X3450" t="s"/>
      <c r="Y3450" t="s">
        <v>85</v>
      </c>
      <c r="Z3450">
        <f>HYPERLINK("https://hotel-media.eclerx.com/savepage/tk_15468538933818328_sr_273.html","info")</f>
        <v/>
      </c>
      <c r="AA3450" t="n">
        <v>-2311893</v>
      </c>
      <c r="AB3450" t="s"/>
      <c r="AC3450" t="s"/>
      <c r="AD3450" t="s">
        <v>86</v>
      </c>
      <c r="AE3450" t="s"/>
      <c r="AF3450" t="s"/>
      <c r="AG3450" t="s"/>
      <c r="AH3450" t="s"/>
      <c r="AI3450" t="s"/>
      <c r="AJ3450" t="s"/>
      <c r="AK3450" t="s">
        <v>87</v>
      </c>
      <c r="AL3450" t="s"/>
      <c r="AM3450" t="s"/>
      <c r="AN3450" t="s">
        <v>87</v>
      </c>
      <c r="AO3450" t="s"/>
      <c r="AP3450" t="n">
        <v>119</v>
      </c>
      <c r="AQ3450" t="s">
        <v>88</v>
      </c>
      <c r="AR3450" t="s">
        <v>89</v>
      </c>
      <c r="AS3450" t="s"/>
      <c r="AT3450" t="s">
        <v>90</v>
      </c>
      <c r="AU3450" t="s"/>
      <c r="AV3450" t="s"/>
      <c r="AW3450" t="s"/>
      <c r="AX3450" t="s"/>
      <c r="AY3450" t="n">
        <v>2311893</v>
      </c>
      <c r="AZ3450" t="s">
        <v>991</v>
      </c>
      <c r="BA3450" t="s"/>
      <c r="BB3450" t="n">
        <v>28906</v>
      </c>
      <c r="BC3450" t="n">
        <v>53.528110539014</v>
      </c>
      <c r="BD3450" t="n">
        <v>53.528110539014</v>
      </c>
      <c r="BE3450" t="s"/>
      <c r="BF3450" t="s"/>
      <c r="BG3450" t="s"/>
      <c r="BH3450" t="s"/>
      <c r="BI3450" t="s"/>
      <c r="BJ3450" t="s"/>
      <c r="BK3450" t="s"/>
      <c r="BL3450" t="s"/>
      <c r="BM3450" t="s"/>
      <c r="BN3450" t="s"/>
      <c r="BO3450" t="s"/>
      <c r="BP3450" t="s"/>
      <c r="BQ3450" t="s"/>
      <c r="BR3450" t="s">
        <v>92</v>
      </c>
    </row>
    <row r="3451" spans="1:70">
      <c r="A3451" t="s">
        <v>70</v>
      </c>
      <c r="B3451" t="s">
        <v>71</v>
      </c>
      <c r="C3451" t="s">
        <v>72</v>
      </c>
      <c r="D3451" t="n">
        <v>2</v>
      </c>
      <c r="E3451" t="s">
        <v>990</v>
      </c>
      <c r="F3451" t="n">
        <v>-1</v>
      </c>
      <c r="G3451" t="s">
        <v>74</v>
      </c>
      <c r="H3451" t="s">
        <v>75</v>
      </c>
      <c r="I3451" t="s"/>
      <c r="J3451" t="s">
        <v>74</v>
      </c>
      <c r="K3451" t="n">
        <v>69</v>
      </c>
      <c r="L3451" t="s">
        <v>76</v>
      </c>
      <c r="M3451" t="s"/>
      <c r="N3451" t="s">
        <v>992</v>
      </c>
      <c r="O3451" t="s">
        <v>78</v>
      </c>
      <c r="P3451" t="s">
        <v>990</v>
      </c>
      <c r="Q3451" t="s"/>
      <c r="R3451" t="s">
        <v>242</v>
      </c>
      <c r="S3451" t="s">
        <v>343</v>
      </c>
      <c r="T3451" t="s">
        <v>81</v>
      </c>
      <c r="U3451" t="s">
        <v>82</v>
      </c>
      <c r="V3451" t="s">
        <v>83</v>
      </c>
      <c r="W3451" t="s">
        <v>97</v>
      </c>
      <c r="X3451" t="s"/>
      <c r="Y3451" t="s">
        <v>85</v>
      </c>
      <c r="Z3451">
        <f>HYPERLINK("https://hotel-media.eclerx.com/savepage/tk_15468538933818328_sr_273.html","info")</f>
        <v/>
      </c>
      <c r="AA3451" t="n">
        <v>-2311893</v>
      </c>
      <c r="AB3451" t="s"/>
      <c r="AC3451" t="s"/>
      <c r="AD3451" t="s">
        <v>86</v>
      </c>
      <c r="AE3451" t="s"/>
      <c r="AF3451" t="s"/>
      <c r="AG3451" t="s"/>
      <c r="AH3451" t="s"/>
      <c r="AI3451" t="s"/>
      <c r="AJ3451" t="s"/>
      <c r="AK3451" t="s">
        <v>87</v>
      </c>
      <c r="AL3451" t="s"/>
      <c r="AM3451" t="s"/>
      <c r="AN3451" t="s">
        <v>87</v>
      </c>
      <c r="AO3451" t="s"/>
      <c r="AP3451" t="n">
        <v>119</v>
      </c>
      <c r="AQ3451" t="s">
        <v>88</v>
      </c>
      <c r="AR3451" t="s">
        <v>89</v>
      </c>
      <c r="AS3451" t="s"/>
      <c r="AT3451" t="s">
        <v>90</v>
      </c>
      <c r="AU3451" t="s"/>
      <c r="AV3451" t="s"/>
      <c r="AW3451" t="s"/>
      <c r="AX3451" t="s"/>
      <c r="AY3451" t="n">
        <v>2311893</v>
      </c>
      <c r="AZ3451" t="s">
        <v>991</v>
      </c>
      <c r="BA3451" t="s"/>
      <c r="BB3451" t="n">
        <v>28906</v>
      </c>
      <c r="BC3451" t="n">
        <v>53.528110539014</v>
      </c>
      <c r="BD3451" t="n">
        <v>53.528110539014</v>
      </c>
      <c r="BE3451" t="s"/>
      <c r="BF3451" t="s"/>
      <c r="BG3451" t="s"/>
      <c r="BH3451" t="s"/>
      <c r="BI3451" t="s"/>
      <c r="BJ3451" t="s"/>
      <c r="BK3451" t="s"/>
      <c r="BL3451" t="s"/>
      <c r="BM3451" t="s"/>
      <c r="BN3451" t="s"/>
      <c r="BO3451" t="s"/>
      <c r="BP3451" t="s"/>
      <c r="BQ3451" t="s"/>
      <c r="BR3451" t="s">
        <v>92</v>
      </c>
    </row>
    <row r="3452" spans="1:70">
      <c r="A3452" t="s">
        <v>70</v>
      </c>
      <c r="B3452" t="s">
        <v>71</v>
      </c>
      <c r="C3452" t="s">
        <v>72</v>
      </c>
      <c r="D3452" t="n">
        <v>2</v>
      </c>
      <c r="E3452" t="s">
        <v>990</v>
      </c>
      <c r="F3452" t="n">
        <v>-1</v>
      </c>
      <c r="G3452" t="s">
        <v>74</v>
      </c>
      <c r="H3452" t="s">
        <v>75</v>
      </c>
      <c r="I3452" t="s"/>
      <c r="J3452" t="s">
        <v>74</v>
      </c>
      <c r="K3452" t="n">
        <v>71</v>
      </c>
      <c r="L3452" t="s">
        <v>76</v>
      </c>
      <c r="M3452" t="s"/>
      <c r="N3452" t="s">
        <v>849</v>
      </c>
      <c r="O3452" t="s">
        <v>78</v>
      </c>
      <c r="P3452" t="s">
        <v>990</v>
      </c>
      <c r="Q3452" t="s"/>
      <c r="R3452" t="s">
        <v>242</v>
      </c>
      <c r="S3452" t="s">
        <v>447</v>
      </c>
      <c r="T3452" t="s">
        <v>81</v>
      </c>
      <c r="U3452" t="s">
        <v>82</v>
      </c>
      <c r="V3452" t="s">
        <v>83</v>
      </c>
      <c r="W3452" t="s">
        <v>97</v>
      </c>
      <c r="X3452" t="s"/>
      <c r="Y3452" t="s">
        <v>85</v>
      </c>
      <c r="Z3452">
        <f>HYPERLINK("https://hotel-media.eclerx.com/savepage/tk_15468538933818328_sr_273.html","info")</f>
        <v/>
      </c>
      <c r="AA3452" t="n">
        <v>-2311893</v>
      </c>
      <c r="AB3452" t="s"/>
      <c r="AC3452" t="s"/>
      <c r="AD3452" t="s">
        <v>86</v>
      </c>
      <c r="AE3452" t="s"/>
      <c r="AF3452" t="s"/>
      <c r="AG3452" t="s"/>
      <c r="AH3452" t="s"/>
      <c r="AI3452" t="s"/>
      <c r="AJ3452" t="s"/>
      <c r="AK3452" t="s">
        <v>87</v>
      </c>
      <c r="AL3452" t="s"/>
      <c r="AM3452" t="s"/>
      <c r="AN3452" t="s">
        <v>87</v>
      </c>
      <c r="AO3452" t="s"/>
      <c r="AP3452" t="n">
        <v>119</v>
      </c>
      <c r="AQ3452" t="s">
        <v>88</v>
      </c>
      <c r="AR3452" t="s">
        <v>141</v>
      </c>
      <c r="AS3452" t="s"/>
      <c r="AT3452" t="s">
        <v>90</v>
      </c>
      <c r="AU3452" t="s"/>
      <c r="AV3452" t="s"/>
      <c r="AW3452" t="s"/>
      <c r="AX3452" t="s"/>
      <c r="AY3452" t="n">
        <v>2311893</v>
      </c>
      <c r="AZ3452" t="s">
        <v>991</v>
      </c>
      <c r="BA3452" t="s"/>
      <c r="BB3452" t="n">
        <v>28906</v>
      </c>
      <c r="BC3452" t="n">
        <v>53.528110539014</v>
      </c>
      <c r="BD3452" t="n">
        <v>53.528110539014</v>
      </c>
      <c r="BE3452" t="s"/>
      <c r="BF3452" t="s"/>
      <c r="BG3452" t="s"/>
      <c r="BH3452" t="s"/>
      <c r="BI3452" t="s"/>
      <c r="BJ3452" t="s"/>
      <c r="BK3452" t="s"/>
      <c r="BL3452" t="s"/>
      <c r="BM3452" t="s"/>
      <c r="BN3452" t="s"/>
      <c r="BO3452" t="s"/>
      <c r="BP3452" t="s"/>
      <c r="BQ3452" t="s"/>
      <c r="BR3452" t="s">
        <v>92</v>
      </c>
    </row>
    <row r="3453" spans="1:70">
      <c r="A3453" t="s">
        <v>70</v>
      </c>
      <c r="B3453" t="s">
        <v>71</v>
      </c>
      <c r="C3453" t="s">
        <v>72</v>
      </c>
      <c r="D3453" t="n">
        <v>2</v>
      </c>
      <c r="E3453" t="s">
        <v>990</v>
      </c>
      <c r="F3453" t="n">
        <v>-1</v>
      </c>
      <c r="G3453" t="s">
        <v>74</v>
      </c>
      <c r="H3453" t="s">
        <v>75</v>
      </c>
      <c r="I3453" t="s"/>
      <c r="J3453" t="s">
        <v>74</v>
      </c>
      <c r="K3453" t="n">
        <v>74</v>
      </c>
      <c r="L3453" t="s">
        <v>76</v>
      </c>
      <c r="M3453" t="s"/>
      <c r="N3453" t="s">
        <v>993</v>
      </c>
      <c r="O3453" t="s">
        <v>78</v>
      </c>
      <c r="P3453" t="s">
        <v>990</v>
      </c>
      <c r="Q3453" t="s"/>
      <c r="R3453" t="s">
        <v>242</v>
      </c>
      <c r="S3453" t="s">
        <v>110</v>
      </c>
      <c r="T3453" t="s">
        <v>81</v>
      </c>
      <c r="U3453" t="s">
        <v>82</v>
      </c>
      <c r="V3453" t="s">
        <v>83</v>
      </c>
      <c r="W3453" t="s">
        <v>97</v>
      </c>
      <c r="X3453" t="s"/>
      <c r="Y3453" t="s">
        <v>85</v>
      </c>
      <c r="Z3453">
        <f>HYPERLINK("https://hotel-media.eclerx.com/savepage/tk_15468538933818328_sr_273.html","info")</f>
        <v/>
      </c>
      <c r="AA3453" t="n">
        <v>-2311893</v>
      </c>
      <c r="AB3453" t="s"/>
      <c r="AC3453" t="s"/>
      <c r="AD3453" t="s">
        <v>86</v>
      </c>
      <c r="AE3453" t="s"/>
      <c r="AF3453" t="s"/>
      <c r="AG3453" t="s"/>
      <c r="AH3453" t="s"/>
      <c r="AI3453" t="s"/>
      <c r="AJ3453" t="s"/>
      <c r="AK3453" t="s">
        <v>87</v>
      </c>
      <c r="AL3453" t="s"/>
      <c r="AM3453" t="s"/>
      <c r="AN3453" t="s">
        <v>87</v>
      </c>
      <c r="AO3453" t="s"/>
      <c r="AP3453" t="n">
        <v>119</v>
      </c>
      <c r="AQ3453" t="s">
        <v>88</v>
      </c>
      <c r="AR3453" t="s">
        <v>89</v>
      </c>
      <c r="AS3453" t="s"/>
      <c r="AT3453" t="s">
        <v>90</v>
      </c>
      <c r="AU3453" t="s"/>
      <c r="AV3453" t="s"/>
      <c r="AW3453" t="s"/>
      <c r="AX3453" t="s"/>
      <c r="AY3453" t="n">
        <v>2311893</v>
      </c>
      <c r="AZ3453" t="s">
        <v>991</v>
      </c>
      <c r="BA3453" t="s"/>
      <c r="BB3453" t="n">
        <v>28906</v>
      </c>
      <c r="BC3453" t="n">
        <v>53.528110539014</v>
      </c>
      <c r="BD3453" t="n">
        <v>53.528110539014</v>
      </c>
      <c r="BE3453" t="s"/>
      <c r="BF3453" t="s"/>
      <c r="BG3453" t="s"/>
      <c r="BH3453" t="s"/>
      <c r="BI3453" t="s"/>
      <c r="BJ3453" t="s"/>
      <c r="BK3453" t="s"/>
      <c r="BL3453" t="s"/>
      <c r="BM3453" t="s"/>
      <c r="BN3453" t="s"/>
      <c r="BO3453" t="s"/>
      <c r="BP3453" t="s"/>
      <c r="BQ3453" t="s"/>
      <c r="BR3453" t="s">
        <v>92</v>
      </c>
    </row>
    <row r="3454" spans="1:70">
      <c r="A3454" t="s">
        <v>70</v>
      </c>
      <c r="B3454" t="s">
        <v>71</v>
      </c>
      <c r="C3454" t="s">
        <v>72</v>
      </c>
      <c r="D3454" t="n">
        <v>2</v>
      </c>
      <c r="E3454" t="s">
        <v>990</v>
      </c>
      <c r="F3454" t="n">
        <v>-1</v>
      </c>
      <c r="G3454" t="s">
        <v>74</v>
      </c>
      <c r="H3454" t="s">
        <v>75</v>
      </c>
      <c r="I3454" t="s"/>
      <c r="J3454" t="s">
        <v>74</v>
      </c>
      <c r="K3454" t="n">
        <v>74</v>
      </c>
      <c r="L3454" t="s">
        <v>76</v>
      </c>
      <c r="M3454" t="s"/>
      <c r="N3454" t="s">
        <v>994</v>
      </c>
      <c r="O3454" t="s">
        <v>78</v>
      </c>
      <c r="P3454" t="s">
        <v>990</v>
      </c>
      <c r="Q3454" t="s"/>
      <c r="R3454" t="s">
        <v>242</v>
      </c>
      <c r="S3454" t="s">
        <v>110</v>
      </c>
      <c r="T3454" t="s">
        <v>81</v>
      </c>
      <c r="U3454" t="s">
        <v>82</v>
      </c>
      <c r="V3454" t="s">
        <v>83</v>
      </c>
      <c r="W3454" t="s">
        <v>97</v>
      </c>
      <c r="X3454" t="s"/>
      <c r="Y3454" t="s">
        <v>85</v>
      </c>
      <c r="Z3454">
        <f>HYPERLINK("https://hotel-media.eclerx.com/savepage/tk_15468538933818328_sr_273.html","info")</f>
        <v/>
      </c>
      <c r="AA3454" t="n">
        <v>-2311893</v>
      </c>
      <c r="AB3454" t="s"/>
      <c r="AC3454" t="s"/>
      <c r="AD3454" t="s">
        <v>86</v>
      </c>
      <c r="AE3454" t="s"/>
      <c r="AF3454" t="s"/>
      <c r="AG3454" t="s"/>
      <c r="AH3454" t="s"/>
      <c r="AI3454" t="s"/>
      <c r="AJ3454" t="s"/>
      <c r="AK3454" t="s">
        <v>87</v>
      </c>
      <c r="AL3454" t="s"/>
      <c r="AM3454" t="s"/>
      <c r="AN3454" t="s">
        <v>87</v>
      </c>
      <c r="AO3454" t="s"/>
      <c r="AP3454" t="n">
        <v>119</v>
      </c>
      <c r="AQ3454" t="s">
        <v>88</v>
      </c>
      <c r="AR3454" t="s">
        <v>89</v>
      </c>
      <c r="AS3454" t="s"/>
      <c r="AT3454" t="s">
        <v>90</v>
      </c>
      <c r="AU3454" t="s"/>
      <c r="AV3454" t="s"/>
      <c r="AW3454" t="s"/>
      <c r="AX3454" t="s"/>
      <c r="AY3454" t="n">
        <v>2311893</v>
      </c>
      <c r="AZ3454" t="s">
        <v>991</v>
      </c>
      <c r="BA3454" t="s"/>
      <c r="BB3454" t="n">
        <v>28906</v>
      </c>
      <c r="BC3454" t="n">
        <v>53.528110539014</v>
      </c>
      <c r="BD3454" t="n">
        <v>53.528110539014</v>
      </c>
      <c r="BE3454" t="s"/>
      <c r="BF3454" t="s"/>
      <c r="BG3454" t="s"/>
      <c r="BH3454" t="s"/>
      <c r="BI3454" t="s"/>
      <c r="BJ3454" t="s"/>
      <c r="BK3454" t="s"/>
      <c r="BL3454" t="s"/>
      <c r="BM3454" t="s"/>
      <c r="BN3454" t="s"/>
      <c r="BO3454" t="s"/>
      <c r="BP3454" t="s"/>
      <c r="BQ3454" t="s"/>
      <c r="BR3454" t="s">
        <v>92</v>
      </c>
    </row>
    <row r="3455" spans="1:70">
      <c r="A3455" t="s">
        <v>70</v>
      </c>
      <c r="B3455" t="s">
        <v>71</v>
      </c>
      <c r="C3455" t="s">
        <v>72</v>
      </c>
      <c r="D3455" t="n">
        <v>2</v>
      </c>
      <c r="E3455" t="s">
        <v>990</v>
      </c>
      <c r="F3455" t="n">
        <v>-1</v>
      </c>
      <c r="G3455" t="s">
        <v>74</v>
      </c>
      <c r="H3455" t="s">
        <v>75</v>
      </c>
      <c r="I3455" t="s"/>
      <c r="J3455" t="s">
        <v>74</v>
      </c>
      <c r="K3455" t="n">
        <v>74</v>
      </c>
      <c r="L3455" t="s">
        <v>76</v>
      </c>
      <c r="M3455" t="s"/>
      <c r="N3455" t="s">
        <v>995</v>
      </c>
      <c r="O3455" t="s">
        <v>78</v>
      </c>
      <c r="P3455" t="s">
        <v>990</v>
      </c>
      <c r="Q3455" t="s"/>
      <c r="R3455" t="s">
        <v>242</v>
      </c>
      <c r="S3455" t="s">
        <v>110</v>
      </c>
      <c r="T3455" t="s">
        <v>81</v>
      </c>
      <c r="U3455" t="s">
        <v>82</v>
      </c>
      <c r="V3455" t="s">
        <v>83</v>
      </c>
      <c r="W3455" t="s">
        <v>97</v>
      </c>
      <c r="X3455" t="s"/>
      <c r="Y3455" t="s">
        <v>85</v>
      </c>
      <c r="Z3455">
        <f>HYPERLINK("https://hotel-media.eclerx.com/savepage/tk_15468538933818328_sr_273.html","info")</f>
        <v/>
      </c>
      <c r="AA3455" t="n">
        <v>-2311893</v>
      </c>
      <c r="AB3455" t="s"/>
      <c r="AC3455" t="s"/>
      <c r="AD3455" t="s">
        <v>86</v>
      </c>
      <c r="AE3455" t="s"/>
      <c r="AF3455" t="s"/>
      <c r="AG3455" t="s"/>
      <c r="AH3455" t="s"/>
      <c r="AI3455" t="s"/>
      <c r="AJ3455" t="s"/>
      <c r="AK3455" t="s">
        <v>87</v>
      </c>
      <c r="AL3455" t="s"/>
      <c r="AM3455" t="s"/>
      <c r="AN3455" t="s">
        <v>87</v>
      </c>
      <c r="AO3455" t="s"/>
      <c r="AP3455" t="n">
        <v>119</v>
      </c>
      <c r="AQ3455" t="s">
        <v>88</v>
      </c>
      <c r="AR3455" t="s">
        <v>89</v>
      </c>
      <c r="AS3455" t="s"/>
      <c r="AT3455" t="s">
        <v>90</v>
      </c>
      <c r="AU3455" t="s"/>
      <c r="AV3455" t="s"/>
      <c r="AW3455" t="s"/>
      <c r="AX3455" t="s"/>
      <c r="AY3455" t="n">
        <v>2311893</v>
      </c>
      <c r="AZ3455" t="s">
        <v>991</v>
      </c>
      <c r="BA3455" t="s"/>
      <c r="BB3455" t="n">
        <v>28906</v>
      </c>
      <c r="BC3455" t="n">
        <v>53.528110539014</v>
      </c>
      <c r="BD3455" t="n">
        <v>53.528110539014</v>
      </c>
      <c r="BE3455" t="s"/>
      <c r="BF3455" t="s"/>
      <c r="BG3455" t="s"/>
      <c r="BH3455" t="s"/>
      <c r="BI3455" t="s"/>
      <c r="BJ3455" t="s"/>
      <c r="BK3455" t="s"/>
      <c r="BL3455" t="s"/>
      <c r="BM3455" t="s"/>
      <c r="BN3455" t="s"/>
      <c r="BO3455" t="s"/>
      <c r="BP3455" t="s"/>
      <c r="BQ3455" t="s"/>
      <c r="BR3455" t="s">
        <v>92</v>
      </c>
    </row>
    <row r="3456" spans="1:70">
      <c r="A3456" t="s">
        <v>70</v>
      </c>
      <c r="B3456" t="s">
        <v>71</v>
      </c>
      <c r="C3456" t="s">
        <v>72</v>
      </c>
      <c r="D3456" t="n">
        <v>2</v>
      </c>
      <c r="E3456" t="s">
        <v>990</v>
      </c>
      <c r="F3456" t="n">
        <v>-1</v>
      </c>
      <c r="G3456" t="s">
        <v>74</v>
      </c>
      <c r="H3456" t="s">
        <v>75</v>
      </c>
      <c r="I3456" t="s"/>
      <c r="J3456" t="s">
        <v>74</v>
      </c>
      <c r="K3456" t="n">
        <v>74</v>
      </c>
      <c r="L3456" t="s">
        <v>76</v>
      </c>
      <c r="M3456" t="s"/>
      <c r="N3456" t="s">
        <v>996</v>
      </c>
      <c r="O3456" t="s">
        <v>78</v>
      </c>
      <c r="P3456" t="s">
        <v>990</v>
      </c>
      <c r="Q3456" t="s"/>
      <c r="R3456" t="s">
        <v>242</v>
      </c>
      <c r="S3456" t="s">
        <v>110</v>
      </c>
      <c r="T3456" t="s">
        <v>81</v>
      </c>
      <c r="U3456" t="s">
        <v>82</v>
      </c>
      <c r="V3456" t="s">
        <v>83</v>
      </c>
      <c r="W3456" t="s">
        <v>97</v>
      </c>
      <c r="X3456" t="s"/>
      <c r="Y3456" t="s">
        <v>85</v>
      </c>
      <c r="Z3456">
        <f>HYPERLINK("https://hotel-media.eclerx.com/savepage/tk_15468538933818328_sr_273.html","info")</f>
        <v/>
      </c>
      <c r="AA3456" t="n">
        <v>-2311893</v>
      </c>
      <c r="AB3456" t="s"/>
      <c r="AC3456" t="s"/>
      <c r="AD3456" t="s">
        <v>86</v>
      </c>
      <c r="AE3456" t="s"/>
      <c r="AF3456" t="s"/>
      <c r="AG3456" t="s"/>
      <c r="AH3456" t="s"/>
      <c r="AI3456" t="s"/>
      <c r="AJ3456" t="s"/>
      <c r="AK3456" t="s">
        <v>87</v>
      </c>
      <c r="AL3456" t="s"/>
      <c r="AM3456" t="s"/>
      <c r="AN3456" t="s">
        <v>87</v>
      </c>
      <c r="AO3456" t="s"/>
      <c r="AP3456" t="n">
        <v>119</v>
      </c>
      <c r="AQ3456" t="s">
        <v>88</v>
      </c>
      <c r="AR3456" t="s">
        <v>89</v>
      </c>
      <c r="AS3456" t="s"/>
      <c r="AT3456" t="s">
        <v>90</v>
      </c>
      <c r="AU3456" t="s"/>
      <c r="AV3456" t="s"/>
      <c r="AW3456" t="s"/>
      <c r="AX3456" t="s"/>
      <c r="AY3456" t="n">
        <v>2311893</v>
      </c>
      <c r="AZ3456" t="s">
        <v>991</v>
      </c>
      <c r="BA3456" t="s"/>
      <c r="BB3456" t="n">
        <v>28906</v>
      </c>
      <c r="BC3456" t="n">
        <v>53.528110539014</v>
      </c>
      <c r="BD3456" t="n">
        <v>53.528110539014</v>
      </c>
      <c r="BE3456" t="s"/>
      <c r="BF3456" t="s"/>
      <c r="BG3456" t="s"/>
      <c r="BH3456" t="s"/>
      <c r="BI3456" t="s"/>
      <c r="BJ3456" t="s"/>
      <c r="BK3456" t="s"/>
      <c r="BL3456" t="s"/>
      <c r="BM3456" t="s"/>
      <c r="BN3456" t="s"/>
      <c r="BO3456" t="s"/>
      <c r="BP3456" t="s"/>
      <c r="BQ3456" t="s"/>
      <c r="BR3456" t="s">
        <v>92</v>
      </c>
    </row>
    <row r="3457" spans="1:70">
      <c r="A3457" t="s">
        <v>70</v>
      </c>
      <c r="B3457" t="s">
        <v>71</v>
      </c>
      <c r="C3457" t="s">
        <v>72</v>
      </c>
      <c r="D3457" t="n">
        <v>2</v>
      </c>
      <c r="E3457" t="s">
        <v>990</v>
      </c>
      <c r="F3457" t="n">
        <v>-1</v>
      </c>
      <c r="G3457" t="s">
        <v>74</v>
      </c>
      <c r="H3457" t="s">
        <v>75</v>
      </c>
      <c r="I3457" t="s"/>
      <c r="J3457" t="s">
        <v>74</v>
      </c>
      <c r="K3457" t="n">
        <v>76</v>
      </c>
      <c r="L3457" t="s">
        <v>76</v>
      </c>
      <c r="M3457" t="s"/>
      <c r="N3457" t="s">
        <v>418</v>
      </c>
      <c r="O3457" t="s">
        <v>78</v>
      </c>
      <c r="P3457" t="s">
        <v>990</v>
      </c>
      <c r="Q3457" t="s"/>
      <c r="R3457" t="s">
        <v>242</v>
      </c>
      <c r="S3457" t="s">
        <v>451</v>
      </c>
      <c r="T3457" t="s">
        <v>81</v>
      </c>
      <c r="U3457" t="s">
        <v>82</v>
      </c>
      <c r="V3457" t="s">
        <v>83</v>
      </c>
      <c r="W3457" t="s">
        <v>97</v>
      </c>
      <c r="X3457" t="s"/>
      <c r="Y3457" t="s">
        <v>85</v>
      </c>
      <c r="Z3457">
        <f>HYPERLINK("https://hotel-media.eclerx.com/savepage/tk_15468538933818328_sr_273.html","info")</f>
        <v/>
      </c>
      <c r="AA3457" t="n">
        <v>-2311893</v>
      </c>
      <c r="AB3457" t="s"/>
      <c r="AC3457" t="s"/>
      <c r="AD3457" t="s">
        <v>86</v>
      </c>
      <c r="AE3457" t="s"/>
      <c r="AF3457" t="s"/>
      <c r="AG3457" t="s"/>
      <c r="AH3457" t="s"/>
      <c r="AI3457" t="s"/>
      <c r="AJ3457" t="s"/>
      <c r="AK3457" t="s">
        <v>87</v>
      </c>
      <c r="AL3457" t="s"/>
      <c r="AM3457" t="s"/>
      <c r="AN3457" t="s">
        <v>87</v>
      </c>
      <c r="AO3457" t="s"/>
      <c r="AP3457" t="n">
        <v>119</v>
      </c>
      <c r="AQ3457" t="s">
        <v>88</v>
      </c>
      <c r="AR3457" t="s">
        <v>141</v>
      </c>
      <c r="AS3457" t="s"/>
      <c r="AT3457" t="s">
        <v>90</v>
      </c>
      <c r="AU3457" t="s"/>
      <c r="AV3457" t="s"/>
      <c r="AW3457" t="s"/>
      <c r="AX3457" t="s"/>
      <c r="AY3457" t="n">
        <v>2311893</v>
      </c>
      <c r="AZ3457" t="s">
        <v>991</v>
      </c>
      <c r="BA3457" t="s"/>
      <c r="BB3457" t="n">
        <v>28906</v>
      </c>
      <c r="BC3457" t="n">
        <v>53.528110539014</v>
      </c>
      <c r="BD3457" t="n">
        <v>53.528110539014</v>
      </c>
      <c r="BE3457" t="s"/>
      <c r="BF3457" t="s"/>
      <c r="BG3457" t="s"/>
      <c r="BH3457" t="s"/>
      <c r="BI3457" t="s"/>
      <c r="BJ3457" t="s"/>
      <c r="BK3457" t="s"/>
      <c r="BL3457" t="s"/>
      <c r="BM3457" t="s"/>
      <c r="BN3457" t="s"/>
      <c r="BO3457" t="s"/>
      <c r="BP3457" t="s"/>
      <c r="BQ3457" t="s"/>
      <c r="BR3457" t="s">
        <v>92</v>
      </c>
    </row>
    <row r="3458" spans="1:70">
      <c r="A3458" t="s">
        <v>70</v>
      </c>
      <c r="B3458" t="s">
        <v>71</v>
      </c>
      <c r="C3458" t="s">
        <v>72</v>
      </c>
      <c r="D3458" t="n">
        <v>2</v>
      </c>
      <c r="E3458" t="s">
        <v>990</v>
      </c>
      <c r="F3458" t="n">
        <v>-1</v>
      </c>
      <c r="G3458" t="s">
        <v>74</v>
      </c>
      <c r="H3458" t="s">
        <v>75</v>
      </c>
      <c r="I3458" t="s"/>
      <c r="J3458" t="s">
        <v>74</v>
      </c>
      <c r="K3458" t="n">
        <v>76</v>
      </c>
      <c r="L3458" t="s">
        <v>76</v>
      </c>
      <c r="M3458" t="s"/>
      <c r="N3458" t="s">
        <v>283</v>
      </c>
      <c r="O3458" t="s">
        <v>78</v>
      </c>
      <c r="P3458" t="s">
        <v>990</v>
      </c>
      <c r="Q3458" t="s"/>
      <c r="R3458" t="s">
        <v>242</v>
      </c>
      <c r="S3458" t="s">
        <v>451</v>
      </c>
      <c r="T3458" t="s">
        <v>81</v>
      </c>
      <c r="U3458" t="s">
        <v>82</v>
      </c>
      <c r="V3458" t="s">
        <v>83</v>
      </c>
      <c r="W3458" t="s">
        <v>97</v>
      </c>
      <c r="X3458" t="s"/>
      <c r="Y3458" t="s">
        <v>85</v>
      </c>
      <c r="Z3458">
        <f>HYPERLINK("https://hotel-media.eclerx.com/savepage/tk_15468538933818328_sr_273.html","info")</f>
        <v/>
      </c>
      <c r="AA3458" t="n">
        <v>-2311893</v>
      </c>
      <c r="AB3458" t="s"/>
      <c r="AC3458" t="s"/>
      <c r="AD3458" t="s">
        <v>86</v>
      </c>
      <c r="AE3458" t="s"/>
      <c r="AF3458" t="s"/>
      <c r="AG3458" t="s"/>
      <c r="AH3458" t="s"/>
      <c r="AI3458" t="s"/>
      <c r="AJ3458" t="s"/>
      <c r="AK3458" t="s">
        <v>87</v>
      </c>
      <c r="AL3458" t="s"/>
      <c r="AM3458" t="s"/>
      <c r="AN3458" t="s">
        <v>87</v>
      </c>
      <c r="AO3458" t="s"/>
      <c r="AP3458" t="n">
        <v>119</v>
      </c>
      <c r="AQ3458" t="s">
        <v>88</v>
      </c>
      <c r="AR3458" t="s">
        <v>127</v>
      </c>
      <c r="AS3458" t="s"/>
      <c r="AT3458" t="s">
        <v>90</v>
      </c>
      <c r="AU3458" t="s"/>
      <c r="AV3458" t="s"/>
      <c r="AW3458" t="s"/>
      <c r="AX3458" t="s"/>
      <c r="AY3458" t="n">
        <v>2311893</v>
      </c>
      <c r="AZ3458" t="s">
        <v>991</v>
      </c>
      <c r="BA3458" t="s"/>
      <c r="BB3458" t="n">
        <v>28906</v>
      </c>
      <c r="BC3458" t="n">
        <v>53.528110539014</v>
      </c>
      <c r="BD3458" t="n">
        <v>53.528110539014</v>
      </c>
      <c r="BE3458" t="s"/>
      <c r="BF3458" t="s"/>
      <c r="BG3458" t="s"/>
      <c r="BH3458" t="s"/>
      <c r="BI3458" t="s"/>
      <c r="BJ3458" t="s"/>
      <c r="BK3458" t="s"/>
      <c r="BL3458" t="s"/>
      <c r="BM3458" t="s"/>
      <c r="BN3458" t="s"/>
      <c r="BO3458" t="s"/>
      <c r="BP3458" t="s"/>
      <c r="BQ3458" t="s"/>
      <c r="BR3458" t="s">
        <v>92</v>
      </c>
    </row>
    <row r="3459" spans="1:70">
      <c r="A3459" t="s">
        <v>70</v>
      </c>
      <c r="B3459" t="s">
        <v>71</v>
      </c>
      <c r="C3459" t="s">
        <v>72</v>
      </c>
      <c r="D3459" t="n">
        <v>2</v>
      </c>
      <c r="E3459" t="s">
        <v>990</v>
      </c>
      <c r="F3459" t="n">
        <v>-1</v>
      </c>
      <c r="G3459" t="s">
        <v>74</v>
      </c>
      <c r="H3459" t="s">
        <v>75</v>
      </c>
      <c r="I3459" t="s"/>
      <c r="J3459" t="s">
        <v>74</v>
      </c>
      <c r="K3459" t="n">
        <v>76</v>
      </c>
      <c r="L3459" t="s">
        <v>76</v>
      </c>
      <c r="M3459" t="s"/>
      <c r="N3459" t="s">
        <v>995</v>
      </c>
      <c r="O3459" t="s">
        <v>78</v>
      </c>
      <c r="P3459" t="s">
        <v>990</v>
      </c>
      <c r="Q3459" t="s"/>
      <c r="R3459" t="s">
        <v>242</v>
      </c>
      <c r="S3459" t="s">
        <v>451</v>
      </c>
      <c r="T3459" t="s">
        <v>81</v>
      </c>
      <c r="U3459" t="s">
        <v>82</v>
      </c>
      <c r="V3459" t="s">
        <v>83</v>
      </c>
      <c r="W3459" t="s">
        <v>97</v>
      </c>
      <c r="X3459" t="s"/>
      <c r="Y3459" t="s">
        <v>85</v>
      </c>
      <c r="Z3459">
        <f>HYPERLINK("https://hotel-media.eclerx.com/savepage/tk_15468538933818328_sr_273.html","info")</f>
        <v/>
      </c>
      <c r="AA3459" t="n">
        <v>-2311893</v>
      </c>
      <c r="AB3459" t="s"/>
      <c r="AC3459" t="s"/>
      <c r="AD3459" t="s">
        <v>86</v>
      </c>
      <c r="AE3459" t="s"/>
      <c r="AF3459" t="s"/>
      <c r="AG3459" t="s"/>
      <c r="AH3459" t="s"/>
      <c r="AI3459" t="s"/>
      <c r="AJ3459" t="s"/>
      <c r="AK3459" t="s">
        <v>87</v>
      </c>
      <c r="AL3459" t="s"/>
      <c r="AM3459" t="s"/>
      <c r="AN3459" t="s">
        <v>87</v>
      </c>
      <c r="AO3459" t="s"/>
      <c r="AP3459" t="n">
        <v>119</v>
      </c>
      <c r="AQ3459" t="s">
        <v>88</v>
      </c>
      <c r="AR3459" t="s">
        <v>114</v>
      </c>
      <c r="AS3459" t="s"/>
      <c r="AT3459" t="s">
        <v>90</v>
      </c>
      <c r="AU3459" t="s"/>
      <c r="AV3459" t="s"/>
      <c r="AW3459" t="s"/>
      <c r="AX3459" t="s"/>
      <c r="AY3459" t="n">
        <v>2311893</v>
      </c>
      <c r="AZ3459" t="s">
        <v>991</v>
      </c>
      <c r="BA3459" t="s"/>
      <c r="BB3459" t="n">
        <v>28906</v>
      </c>
      <c r="BC3459" t="n">
        <v>53.528110539014</v>
      </c>
      <c r="BD3459" t="n">
        <v>53.528110539014</v>
      </c>
      <c r="BE3459" t="s"/>
      <c r="BF3459" t="s"/>
      <c r="BG3459" t="s"/>
      <c r="BH3459" t="s"/>
      <c r="BI3459" t="s"/>
      <c r="BJ3459" t="s"/>
      <c r="BK3459" t="s"/>
      <c r="BL3459" t="s"/>
      <c r="BM3459" t="s"/>
      <c r="BN3459" t="s"/>
      <c r="BO3459" t="s"/>
      <c r="BP3459" t="s"/>
      <c r="BQ3459" t="s"/>
      <c r="BR3459" t="s">
        <v>92</v>
      </c>
    </row>
    <row r="3460" spans="1:70">
      <c r="A3460" t="s">
        <v>70</v>
      </c>
      <c r="B3460" t="s">
        <v>71</v>
      </c>
      <c r="C3460" t="s">
        <v>72</v>
      </c>
      <c r="D3460" t="n">
        <v>2</v>
      </c>
      <c r="E3460" t="s">
        <v>990</v>
      </c>
      <c r="F3460" t="n">
        <v>-1</v>
      </c>
      <c r="G3460" t="s">
        <v>74</v>
      </c>
      <c r="H3460" t="s">
        <v>75</v>
      </c>
      <c r="I3460" t="s"/>
      <c r="J3460" t="s">
        <v>74</v>
      </c>
      <c r="K3460" t="n">
        <v>77</v>
      </c>
      <c r="L3460" t="s">
        <v>76</v>
      </c>
      <c r="M3460" t="s"/>
      <c r="N3460" t="s">
        <v>997</v>
      </c>
      <c r="O3460" t="s">
        <v>78</v>
      </c>
      <c r="P3460" t="s">
        <v>990</v>
      </c>
      <c r="Q3460" t="s"/>
      <c r="R3460" t="s">
        <v>242</v>
      </c>
      <c r="S3460" t="s">
        <v>116</v>
      </c>
      <c r="T3460" t="s">
        <v>81</v>
      </c>
      <c r="U3460" t="s">
        <v>82</v>
      </c>
      <c r="V3460" t="s">
        <v>83</v>
      </c>
      <c r="W3460" t="s">
        <v>97</v>
      </c>
      <c r="X3460" t="s"/>
      <c r="Y3460" t="s">
        <v>85</v>
      </c>
      <c r="Z3460">
        <f>HYPERLINK("https://hotel-media.eclerx.com/savepage/tk_15468538933818328_sr_273.html","info")</f>
        <v/>
      </c>
      <c r="AA3460" t="n">
        <v>-2311893</v>
      </c>
      <c r="AB3460" t="s"/>
      <c r="AC3460" t="s"/>
      <c r="AD3460" t="s">
        <v>86</v>
      </c>
      <c r="AE3460" t="s"/>
      <c r="AF3460" t="s"/>
      <c r="AG3460" t="s"/>
      <c r="AH3460" t="s"/>
      <c r="AI3460" t="s"/>
      <c r="AJ3460" t="s"/>
      <c r="AK3460" t="s">
        <v>87</v>
      </c>
      <c r="AL3460" t="s"/>
      <c r="AM3460" t="s"/>
      <c r="AN3460" t="s">
        <v>87</v>
      </c>
      <c r="AO3460" t="s"/>
      <c r="AP3460" t="n">
        <v>119</v>
      </c>
      <c r="AQ3460" t="s">
        <v>88</v>
      </c>
      <c r="AR3460" t="s">
        <v>133</v>
      </c>
      <c r="AS3460" t="s"/>
      <c r="AT3460" t="s">
        <v>90</v>
      </c>
      <c r="AU3460" t="s"/>
      <c r="AV3460" t="s"/>
      <c r="AW3460" t="s"/>
      <c r="AX3460" t="s"/>
      <c r="AY3460" t="n">
        <v>2311893</v>
      </c>
      <c r="AZ3460" t="s">
        <v>991</v>
      </c>
      <c r="BA3460" t="s"/>
      <c r="BB3460" t="n">
        <v>28906</v>
      </c>
      <c r="BC3460" t="n">
        <v>53.528110539014</v>
      </c>
      <c r="BD3460" t="n">
        <v>53.528110539014</v>
      </c>
      <c r="BE3460" t="s"/>
      <c r="BF3460" t="s"/>
      <c r="BG3460" t="s"/>
      <c r="BH3460" t="s"/>
      <c r="BI3460" t="s"/>
      <c r="BJ3460" t="s"/>
      <c r="BK3460" t="s"/>
      <c r="BL3460" t="s"/>
      <c r="BM3460" t="s"/>
      <c r="BN3460" t="s"/>
      <c r="BO3460" t="s"/>
      <c r="BP3460" t="s"/>
      <c r="BQ3460" t="s"/>
      <c r="BR3460" t="s">
        <v>92</v>
      </c>
    </row>
    <row r="3461" spans="1:70">
      <c r="A3461" t="s">
        <v>70</v>
      </c>
      <c r="B3461" t="s">
        <v>71</v>
      </c>
      <c r="C3461" t="s">
        <v>72</v>
      </c>
      <c r="D3461" t="n">
        <v>2</v>
      </c>
      <c r="E3461" t="s">
        <v>990</v>
      </c>
      <c r="F3461" t="n">
        <v>-1</v>
      </c>
      <c r="G3461" t="s">
        <v>74</v>
      </c>
      <c r="H3461" t="s">
        <v>75</v>
      </c>
      <c r="I3461" t="s"/>
      <c r="J3461" t="s">
        <v>74</v>
      </c>
      <c r="K3461" t="n">
        <v>79</v>
      </c>
      <c r="L3461" t="s">
        <v>76</v>
      </c>
      <c r="M3461" t="s"/>
      <c r="N3461" t="s">
        <v>998</v>
      </c>
      <c r="O3461" t="s">
        <v>78</v>
      </c>
      <c r="P3461" t="s">
        <v>990</v>
      </c>
      <c r="Q3461" t="s"/>
      <c r="R3461" t="s">
        <v>242</v>
      </c>
      <c r="S3461" t="s">
        <v>345</v>
      </c>
      <c r="T3461" t="s">
        <v>81</v>
      </c>
      <c r="U3461" t="s">
        <v>82</v>
      </c>
      <c r="V3461" t="s">
        <v>83</v>
      </c>
      <c r="W3461" t="s">
        <v>97</v>
      </c>
      <c r="X3461" t="s"/>
      <c r="Y3461" t="s">
        <v>85</v>
      </c>
      <c r="Z3461">
        <f>HYPERLINK("https://hotel-media.eclerx.com/savepage/tk_15468538933818328_sr_273.html","info")</f>
        <v/>
      </c>
      <c r="AA3461" t="n">
        <v>-2311893</v>
      </c>
      <c r="AB3461" t="s"/>
      <c r="AC3461" t="s"/>
      <c r="AD3461" t="s">
        <v>86</v>
      </c>
      <c r="AE3461" t="s"/>
      <c r="AF3461" t="s"/>
      <c r="AG3461" t="s"/>
      <c r="AH3461" t="s"/>
      <c r="AI3461" t="s"/>
      <c r="AJ3461" t="s"/>
      <c r="AK3461" t="s">
        <v>87</v>
      </c>
      <c r="AL3461" t="s"/>
      <c r="AM3461" t="s"/>
      <c r="AN3461" t="s">
        <v>87</v>
      </c>
      <c r="AO3461" t="s"/>
      <c r="AP3461" t="n">
        <v>119</v>
      </c>
      <c r="AQ3461" t="s">
        <v>88</v>
      </c>
      <c r="AR3461" t="s">
        <v>89</v>
      </c>
      <c r="AS3461" t="s"/>
      <c r="AT3461" t="s">
        <v>90</v>
      </c>
      <c r="AU3461" t="s"/>
      <c r="AV3461" t="s"/>
      <c r="AW3461" t="s"/>
      <c r="AX3461" t="s"/>
      <c r="AY3461" t="n">
        <v>2311893</v>
      </c>
      <c r="AZ3461" t="s">
        <v>991</v>
      </c>
      <c r="BA3461" t="s"/>
      <c r="BB3461" t="n">
        <v>28906</v>
      </c>
      <c r="BC3461" t="n">
        <v>53.528110539014</v>
      </c>
      <c r="BD3461" t="n">
        <v>53.528110539014</v>
      </c>
      <c r="BE3461" t="s"/>
      <c r="BF3461" t="s"/>
      <c r="BG3461" t="s"/>
      <c r="BH3461" t="s"/>
      <c r="BI3461" t="s"/>
      <c r="BJ3461" t="s"/>
      <c r="BK3461" t="s"/>
      <c r="BL3461" t="s"/>
      <c r="BM3461" t="s"/>
      <c r="BN3461" t="s"/>
      <c r="BO3461" t="s"/>
      <c r="BP3461" t="s"/>
      <c r="BQ3461" t="s"/>
      <c r="BR3461" t="s">
        <v>92</v>
      </c>
    </row>
    <row r="3462" spans="1:70">
      <c r="A3462" t="s">
        <v>70</v>
      </c>
      <c r="B3462" t="s">
        <v>71</v>
      </c>
      <c r="C3462" t="s">
        <v>72</v>
      </c>
      <c r="D3462" t="n">
        <v>2</v>
      </c>
      <c r="E3462" t="s">
        <v>990</v>
      </c>
      <c r="F3462" t="n">
        <v>-1</v>
      </c>
      <c r="G3462" t="s">
        <v>74</v>
      </c>
      <c r="H3462" t="s">
        <v>75</v>
      </c>
      <c r="I3462" t="s"/>
      <c r="J3462" t="s">
        <v>74</v>
      </c>
      <c r="K3462" t="n">
        <v>79</v>
      </c>
      <c r="L3462" t="s">
        <v>76</v>
      </c>
      <c r="M3462" t="s"/>
      <c r="N3462" t="s">
        <v>999</v>
      </c>
      <c r="O3462" t="s">
        <v>78</v>
      </c>
      <c r="P3462" t="s">
        <v>990</v>
      </c>
      <c r="Q3462" t="s"/>
      <c r="R3462" t="s">
        <v>242</v>
      </c>
      <c r="S3462" t="s">
        <v>345</v>
      </c>
      <c r="T3462" t="s">
        <v>81</v>
      </c>
      <c r="U3462" t="s">
        <v>82</v>
      </c>
      <c r="V3462" t="s">
        <v>83</v>
      </c>
      <c r="W3462" t="s">
        <v>97</v>
      </c>
      <c r="X3462" t="s"/>
      <c r="Y3462" t="s">
        <v>85</v>
      </c>
      <c r="Z3462">
        <f>HYPERLINK("https://hotel-media.eclerx.com/savepage/tk_15468538933818328_sr_273.html","info")</f>
        <v/>
      </c>
      <c r="AA3462" t="n">
        <v>-2311893</v>
      </c>
      <c r="AB3462" t="s"/>
      <c r="AC3462" t="s"/>
      <c r="AD3462" t="s">
        <v>86</v>
      </c>
      <c r="AE3462" t="s"/>
      <c r="AF3462" t="s"/>
      <c r="AG3462" t="s"/>
      <c r="AH3462" t="s"/>
      <c r="AI3462" t="s"/>
      <c r="AJ3462" t="s"/>
      <c r="AK3462" t="s">
        <v>87</v>
      </c>
      <c r="AL3462" t="s"/>
      <c r="AM3462" t="s"/>
      <c r="AN3462" t="s">
        <v>87</v>
      </c>
      <c r="AO3462" t="s"/>
      <c r="AP3462" t="n">
        <v>119</v>
      </c>
      <c r="AQ3462" t="s">
        <v>88</v>
      </c>
      <c r="AR3462" t="s">
        <v>89</v>
      </c>
      <c r="AS3462" t="s"/>
      <c r="AT3462" t="s">
        <v>90</v>
      </c>
      <c r="AU3462" t="s"/>
      <c r="AV3462" t="s"/>
      <c r="AW3462" t="s"/>
      <c r="AX3462" t="s"/>
      <c r="AY3462" t="n">
        <v>2311893</v>
      </c>
      <c r="AZ3462" t="s">
        <v>991</v>
      </c>
      <c r="BA3462" t="s"/>
      <c r="BB3462" t="n">
        <v>28906</v>
      </c>
      <c r="BC3462" t="n">
        <v>53.528110539014</v>
      </c>
      <c r="BD3462" t="n">
        <v>53.528110539014</v>
      </c>
      <c r="BE3462" t="s"/>
      <c r="BF3462" t="s"/>
      <c r="BG3462" t="s"/>
      <c r="BH3462" t="s"/>
      <c r="BI3462" t="s"/>
      <c r="BJ3462" t="s"/>
      <c r="BK3462" t="s"/>
      <c r="BL3462" t="s"/>
      <c r="BM3462" t="s"/>
      <c r="BN3462" t="s"/>
      <c r="BO3462" t="s"/>
      <c r="BP3462" t="s"/>
      <c r="BQ3462" t="s"/>
      <c r="BR3462" t="s">
        <v>92</v>
      </c>
    </row>
    <row r="3463" spans="1:70">
      <c r="A3463" t="s">
        <v>70</v>
      </c>
      <c r="B3463" t="s">
        <v>71</v>
      </c>
      <c r="C3463" t="s">
        <v>72</v>
      </c>
      <c r="D3463" t="n">
        <v>2</v>
      </c>
      <c r="E3463" t="s">
        <v>990</v>
      </c>
      <c r="F3463" t="n">
        <v>-1</v>
      </c>
      <c r="G3463" t="s">
        <v>74</v>
      </c>
      <c r="H3463" t="s">
        <v>75</v>
      </c>
      <c r="I3463" t="s"/>
      <c r="J3463" t="s">
        <v>74</v>
      </c>
      <c r="K3463" t="n">
        <v>79</v>
      </c>
      <c r="L3463" t="s">
        <v>76</v>
      </c>
      <c r="M3463" t="s"/>
      <c r="N3463" t="s">
        <v>849</v>
      </c>
      <c r="O3463" t="s">
        <v>78</v>
      </c>
      <c r="P3463" t="s">
        <v>990</v>
      </c>
      <c r="Q3463" t="s"/>
      <c r="R3463" t="s">
        <v>242</v>
      </c>
      <c r="S3463" t="s">
        <v>345</v>
      </c>
      <c r="T3463" t="s">
        <v>81</v>
      </c>
      <c r="U3463" t="s">
        <v>82</v>
      </c>
      <c r="V3463" t="s">
        <v>83</v>
      </c>
      <c r="W3463" t="s">
        <v>97</v>
      </c>
      <c r="X3463" t="s"/>
      <c r="Y3463" t="s">
        <v>85</v>
      </c>
      <c r="Z3463">
        <f>HYPERLINK("https://hotel-media.eclerx.com/savepage/tk_15468538933818328_sr_273.html","info")</f>
        <v/>
      </c>
      <c r="AA3463" t="n">
        <v>-2311893</v>
      </c>
      <c r="AB3463" t="s"/>
      <c r="AC3463" t="s"/>
      <c r="AD3463" t="s">
        <v>86</v>
      </c>
      <c r="AE3463" t="s"/>
      <c r="AF3463" t="s"/>
      <c r="AG3463" t="s"/>
      <c r="AH3463" t="s"/>
      <c r="AI3463" t="s"/>
      <c r="AJ3463" t="s"/>
      <c r="AK3463" t="s">
        <v>87</v>
      </c>
      <c r="AL3463" t="s"/>
      <c r="AM3463" t="s"/>
      <c r="AN3463" t="s">
        <v>87</v>
      </c>
      <c r="AO3463" t="s"/>
      <c r="AP3463" t="n">
        <v>119</v>
      </c>
      <c r="AQ3463" t="s">
        <v>88</v>
      </c>
      <c r="AR3463" t="s">
        <v>119</v>
      </c>
      <c r="AS3463" t="s"/>
      <c r="AT3463" t="s">
        <v>90</v>
      </c>
      <c r="AU3463" t="s"/>
      <c r="AV3463" t="s"/>
      <c r="AW3463" t="s"/>
      <c r="AX3463" t="s"/>
      <c r="AY3463" t="n">
        <v>2311893</v>
      </c>
      <c r="AZ3463" t="s">
        <v>991</v>
      </c>
      <c r="BA3463" t="s"/>
      <c r="BB3463" t="n">
        <v>28906</v>
      </c>
      <c r="BC3463" t="n">
        <v>53.528110539014</v>
      </c>
      <c r="BD3463" t="n">
        <v>53.528110539014</v>
      </c>
      <c r="BE3463" t="s"/>
      <c r="BF3463" t="s"/>
      <c r="BG3463" t="s"/>
      <c r="BH3463" t="s"/>
      <c r="BI3463" t="s"/>
      <c r="BJ3463" t="s"/>
      <c r="BK3463" t="s"/>
      <c r="BL3463" t="s"/>
      <c r="BM3463" t="s"/>
      <c r="BN3463" t="s"/>
      <c r="BO3463" t="s"/>
      <c r="BP3463" t="s"/>
      <c r="BQ3463" t="s"/>
      <c r="BR3463" t="s">
        <v>92</v>
      </c>
    </row>
    <row r="3464" spans="1:70">
      <c r="A3464" t="s">
        <v>70</v>
      </c>
      <c r="B3464" t="s">
        <v>71</v>
      </c>
      <c r="C3464" t="s">
        <v>72</v>
      </c>
      <c r="D3464" t="n">
        <v>2</v>
      </c>
      <c r="E3464" t="s">
        <v>990</v>
      </c>
      <c r="F3464" t="n">
        <v>-1</v>
      </c>
      <c r="G3464" t="s">
        <v>74</v>
      </c>
      <c r="H3464" t="s">
        <v>75</v>
      </c>
      <c r="I3464" t="s"/>
      <c r="J3464" t="s">
        <v>74</v>
      </c>
      <c r="K3464" t="n">
        <v>80</v>
      </c>
      <c r="L3464" t="s">
        <v>76</v>
      </c>
      <c r="M3464" t="s"/>
      <c r="N3464" t="s">
        <v>257</v>
      </c>
      <c r="O3464" t="s">
        <v>78</v>
      </c>
      <c r="P3464" t="s">
        <v>990</v>
      </c>
      <c r="Q3464" t="s"/>
      <c r="R3464" t="s">
        <v>242</v>
      </c>
      <c r="S3464" t="s">
        <v>96</v>
      </c>
      <c r="T3464" t="s">
        <v>81</v>
      </c>
      <c r="U3464" t="s">
        <v>82</v>
      </c>
      <c r="V3464" t="s">
        <v>83</v>
      </c>
      <c r="W3464" t="s">
        <v>97</v>
      </c>
      <c r="X3464" t="s"/>
      <c r="Y3464" t="s">
        <v>85</v>
      </c>
      <c r="Z3464">
        <f>HYPERLINK("https://hotel-media.eclerx.com/savepage/tk_15468538933818328_sr_273.html","info")</f>
        <v/>
      </c>
      <c r="AA3464" t="n">
        <v>-2311893</v>
      </c>
      <c r="AB3464" t="s"/>
      <c r="AC3464" t="s"/>
      <c r="AD3464" t="s">
        <v>86</v>
      </c>
      <c r="AE3464" t="s"/>
      <c r="AF3464" t="s"/>
      <c r="AG3464" t="s"/>
      <c r="AH3464" t="s"/>
      <c r="AI3464" t="s"/>
      <c r="AJ3464" t="s"/>
      <c r="AK3464" t="s">
        <v>87</v>
      </c>
      <c r="AL3464" t="s"/>
      <c r="AM3464" t="s"/>
      <c r="AN3464" t="s">
        <v>87</v>
      </c>
      <c r="AO3464" t="s"/>
      <c r="AP3464" t="n">
        <v>119</v>
      </c>
      <c r="AQ3464" t="s">
        <v>88</v>
      </c>
      <c r="AR3464" t="s">
        <v>133</v>
      </c>
      <c r="AS3464" t="s"/>
      <c r="AT3464" t="s">
        <v>90</v>
      </c>
      <c r="AU3464" t="s"/>
      <c r="AV3464" t="s"/>
      <c r="AW3464" t="s"/>
      <c r="AX3464" t="s"/>
      <c r="AY3464" t="n">
        <v>2311893</v>
      </c>
      <c r="AZ3464" t="s">
        <v>991</v>
      </c>
      <c r="BA3464" t="s"/>
      <c r="BB3464" t="n">
        <v>28906</v>
      </c>
      <c r="BC3464" t="n">
        <v>53.528110539014</v>
      </c>
      <c r="BD3464" t="n">
        <v>53.528110539014</v>
      </c>
      <c r="BE3464" t="s"/>
      <c r="BF3464" t="s"/>
      <c r="BG3464" t="s"/>
      <c r="BH3464" t="s"/>
      <c r="BI3464" t="s"/>
      <c r="BJ3464" t="s"/>
      <c r="BK3464" t="s"/>
      <c r="BL3464" t="s"/>
      <c r="BM3464" t="s"/>
      <c r="BN3464" t="s"/>
      <c r="BO3464" t="s"/>
      <c r="BP3464" t="s"/>
      <c r="BQ3464" t="s"/>
      <c r="BR3464" t="s">
        <v>92</v>
      </c>
    </row>
    <row r="3465" spans="1:70">
      <c r="A3465" t="s">
        <v>70</v>
      </c>
      <c r="B3465" t="s">
        <v>71</v>
      </c>
      <c r="C3465" t="s">
        <v>72</v>
      </c>
      <c r="D3465" t="n">
        <v>2</v>
      </c>
      <c r="E3465" t="s">
        <v>990</v>
      </c>
      <c r="F3465" t="n">
        <v>-1</v>
      </c>
      <c r="G3465" t="s">
        <v>74</v>
      </c>
      <c r="H3465" t="s">
        <v>75</v>
      </c>
      <c r="I3465" t="s"/>
      <c r="J3465" t="s">
        <v>74</v>
      </c>
      <c r="K3465" t="n">
        <v>80</v>
      </c>
      <c r="L3465" t="s">
        <v>76</v>
      </c>
      <c r="M3465" t="s"/>
      <c r="N3465" t="s">
        <v>285</v>
      </c>
      <c r="O3465" t="s">
        <v>78</v>
      </c>
      <c r="P3465" t="s">
        <v>990</v>
      </c>
      <c r="Q3465" t="s"/>
      <c r="R3465" t="s">
        <v>242</v>
      </c>
      <c r="S3465" t="s">
        <v>96</v>
      </c>
      <c r="T3465" t="s">
        <v>81</v>
      </c>
      <c r="U3465" t="s">
        <v>82</v>
      </c>
      <c r="V3465" t="s">
        <v>83</v>
      </c>
      <c r="W3465" t="s">
        <v>97</v>
      </c>
      <c r="X3465" t="s"/>
      <c r="Y3465" t="s">
        <v>85</v>
      </c>
      <c r="Z3465">
        <f>HYPERLINK("https://hotel-media.eclerx.com/savepage/tk_15468538933818328_sr_273.html","info")</f>
        <v/>
      </c>
      <c r="AA3465" t="n">
        <v>-2311893</v>
      </c>
      <c r="AB3465" t="s"/>
      <c r="AC3465" t="s"/>
      <c r="AD3465" t="s">
        <v>86</v>
      </c>
      <c r="AE3465" t="s"/>
      <c r="AF3465" t="s"/>
      <c r="AG3465" t="s"/>
      <c r="AH3465" t="s"/>
      <c r="AI3465" t="s"/>
      <c r="AJ3465" t="s"/>
      <c r="AK3465" t="s">
        <v>87</v>
      </c>
      <c r="AL3465" t="s"/>
      <c r="AM3465" t="s"/>
      <c r="AN3465" t="s">
        <v>87</v>
      </c>
      <c r="AO3465" t="s"/>
      <c r="AP3465" t="n">
        <v>119</v>
      </c>
      <c r="AQ3465" t="s">
        <v>88</v>
      </c>
      <c r="AR3465" t="s">
        <v>121</v>
      </c>
      <c r="AS3465" t="s"/>
      <c r="AT3465" t="s">
        <v>90</v>
      </c>
      <c r="AU3465" t="s"/>
      <c r="AV3465" t="s"/>
      <c r="AW3465" t="s"/>
      <c r="AX3465" t="s"/>
      <c r="AY3465" t="n">
        <v>2311893</v>
      </c>
      <c r="AZ3465" t="s">
        <v>991</v>
      </c>
      <c r="BA3465" t="s"/>
      <c r="BB3465" t="n">
        <v>28906</v>
      </c>
      <c r="BC3465" t="n">
        <v>53.528110539014</v>
      </c>
      <c r="BD3465" t="n">
        <v>53.528110539014</v>
      </c>
      <c r="BE3465" t="s"/>
      <c r="BF3465" t="s"/>
      <c r="BG3465" t="s"/>
      <c r="BH3465" t="s"/>
      <c r="BI3465" t="s"/>
      <c r="BJ3465" t="s"/>
      <c r="BK3465" t="s"/>
      <c r="BL3465" t="s"/>
      <c r="BM3465" t="s"/>
      <c r="BN3465" t="s"/>
      <c r="BO3465" t="s"/>
      <c r="BP3465" t="s"/>
      <c r="BQ3465" t="s"/>
      <c r="BR3465" t="s">
        <v>92</v>
      </c>
    </row>
    <row r="3466" spans="1:70">
      <c r="A3466" t="s">
        <v>70</v>
      </c>
      <c r="B3466" t="s">
        <v>71</v>
      </c>
      <c r="C3466" t="s">
        <v>72</v>
      </c>
      <c r="D3466" t="n">
        <v>2</v>
      </c>
      <c r="E3466" t="s">
        <v>990</v>
      </c>
      <c r="F3466" t="n">
        <v>-1</v>
      </c>
      <c r="G3466" t="s">
        <v>74</v>
      </c>
      <c r="H3466" t="s">
        <v>75</v>
      </c>
      <c r="I3466" t="s"/>
      <c r="J3466" t="s">
        <v>74</v>
      </c>
      <c r="K3466" t="n">
        <v>81</v>
      </c>
      <c r="L3466" t="s">
        <v>76</v>
      </c>
      <c r="M3466" t="s"/>
      <c r="N3466" t="s">
        <v>849</v>
      </c>
      <c r="O3466" t="s">
        <v>78</v>
      </c>
      <c r="P3466" t="s">
        <v>990</v>
      </c>
      <c r="Q3466" t="s"/>
      <c r="R3466" t="s">
        <v>242</v>
      </c>
      <c r="S3466" t="s">
        <v>245</v>
      </c>
      <c r="T3466" t="s">
        <v>81</v>
      </c>
      <c r="U3466" t="s">
        <v>82</v>
      </c>
      <c r="V3466" t="s">
        <v>83</v>
      </c>
      <c r="W3466" t="s">
        <v>97</v>
      </c>
      <c r="X3466" t="s"/>
      <c r="Y3466" t="s">
        <v>85</v>
      </c>
      <c r="Z3466">
        <f>HYPERLINK("https://hotel-media.eclerx.com/savepage/tk_15468538933818328_sr_273.html","info")</f>
        <v/>
      </c>
      <c r="AA3466" t="n">
        <v>-2311893</v>
      </c>
      <c r="AB3466" t="s"/>
      <c r="AC3466" t="s"/>
      <c r="AD3466" t="s">
        <v>86</v>
      </c>
      <c r="AE3466" t="s"/>
      <c r="AF3466" t="s"/>
      <c r="AG3466" t="s"/>
      <c r="AH3466" t="s"/>
      <c r="AI3466" t="s"/>
      <c r="AJ3466" t="s"/>
      <c r="AK3466" t="s">
        <v>87</v>
      </c>
      <c r="AL3466" t="s"/>
      <c r="AM3466" t="s"/>
      <c r="AN3466" t="s">
        <v>87</v>
      </c>
      <c r="AO3466" t="s"/>
      <c r="AP3466" t="n">
        <v>119</v>
      </c>
      <c r="AQ3466" t="s">
        <v>88</v>
      </c>
      <c r="AR3466" t="s">
        <v>148</v>
      </c>
      <c r="AS3466" t="s"/>
      <c r="AT3466" t="s">
        <v>90</v>
      </c>
      <c r="AU3466" t="s"/>
      <c r="AV3466" t="s"/>
      <c r="AW3466" t="s"/>
      <c r="AX3466" t="s"/>
      <c r="AY3466" t="n">
        <v>2311893</v>
      </c>
      <c r="AZ3466" t="s">
        <v>991</v>
      </c>
      <c r="BA3466" t="s"/>
      <c r="BB3466" t="n">
        <v>28906</v>
      </c>
      <c r="BC3466" t="n">
        <v>53.528110539014</v>
      </c>
      <c r="BD3466" t="n">
        <v>53.528110539014</v>
      </c>
      <c r="BE3466" t="s"/>
      <c r="BF3466" t="s"/>
      <c r="BG3466" t="s"/>
      <c r="BH3466" t="s"/>
      <c r="BI3466" t="s"/>
      <c r="BJ3466" t="s"/>
      <c r="BK3466" t="s"/>
      <c r="BL3466" t="s"/>
      <c r="BM3466" t="s"/>
      <c r="BN3466" t="s"/>
      <c r="BO3466" t="s"/>
      <c r="BP3466" t="s"/>
      <c r="BQ3466" t="s"/>
      <c r="BR3466" t="s">
        <v>92</v>
      </c>
    </row>
    <row r="3467" spans="1:70">
      <c r="A3467" t="s">
        <v>70</v>
      </c>
      <c r="B3467" t="s">
        <v>71</v>
      </c>
      <c r="C3467" t="s">
        <v>72</v>
      </c>
      <c r="D3467" t="n">
        <v>2</v>
      </c>
      <c r="E3467" t="s">
        <v>990</v>
      </c>
      <c r="F3467" t="n">
        <v>-1</v>
      </c>
      <c r="G3467" t="s">
        <v>74</v>
      </c>
      <c r="H3467" t="s">
        <v>75</v>
      </c>
      <c r="I3467" t="s"/>
      <c r="J3467" t="s">
        <v>74</v>
      </c>
      <c r="K3467" t="n">
        <v>81</v>
      </c>
      <c r="L3467" t="s">
        <v>76</v>
      </c>
      <c r="M3467" t="s"/>
      <c r="N3467" t="s">
        <v>285</v>
      </c>
      <c r="O3467" t="s">
        <v>78</v>
      </c>
      <c r="P3467" t="s">
        <v>990</v>
      </c>
      <c r="Q3467" t="s"/>
      <c r="R3467" t="s">
        <v>242</v>
      </c>
      <c r="S3467" t="s">
        <v>245</v>
      </c>
      <c r="T3467" t="s">
        <v>81</v>
      </c>
      <c r="U3467" t="s">
        <v>82</v>
      </c>
      <c r="V3467" t="s">
        <v>83</v>
      </c>
      <c r="W3467" t="s">
        <v>97</v>
      </c>
      <c r="X3467" t="s"/>
      <c r="Y3467" t="s">
        <v>85</v>
      </c>
      <c r="Z3467">
        <f>HYPERLINK("https://hotel-media.eclerx.com/savepage/tk_15468538933818328_sr_273.html","info")</f>
        <v/>
      </c>
      <c r="AA3467" t="n">
        <v>-2311893</v>
      </c>
      <c r="AB3467" t="s"/>
      <c r="AC3467" t="s"/>
      <c r="AD3467" t="s">
        <v>86</v>
      </c>
      <c r="AE3467" t="s"/>
      <c r="AF3467" t="s"/>
      <c r="AG3467" t="s"/>
      <c r="AH3467" t="s"/>
      <c r="AI3467" t="s"/>
      <c r="AJ3467" t="s"/>
      <c r="AK3467" t="s">
        <v>87</v>
      </c>
      <c r="AL3467" t="s"/>
      <c r="AM3467" t="s"/>
      <c r="AN3467" t="s">
        <v>87</v>
      </c>
      <c r="AO3467" t="s"/>
      <c r="AP3467" t="n">
        <v>119</v>
      </c>
      <c r="AQ3467" t="s">
        <v>88</v>
      </c>
      <c r="AR3467" t="s">
        <v>121</v>
      </c>
      <c r="AS3467" t="s"/>
      <c r="AT3467" t="s">
        <v>90</v>
      </c>
      <c r="AU3467" t="s"/>
      <c r="AV3467" t="s"/>
      <c r="AW3467" t="s"/>
      <c r="AX3467" t="s"/>
      <c r="AY3467" t="n">
        <v>2311893</v>
      </c>
      <c r="AZ3467" t="s">
        <v>991</v>
      </c>
      <c r="BA3467" t="s"/>
      <c r="BB3467" t="n">
        <v>28906</v>
      </c>
      <c r="BC3467" t="n">
        <v>53.528110539014</v>
      </c>
      <c r="BD3467" t="n">
        <v>53.528110539014</v>
      </c>
      <c r="BE3467" t="s"/>
      <c r="BF3467" t="s"/>
      <c r="BG3467" t="s"/>
      <c r="BH3467" t="s"/>
      <c r="BI3467" t="s"/>
      <c r="BJ3467" t="s"/>
      <c r="BK3467" t="s"/>
      <c r="BL3467" t="s"/>
      <c r="BM3467" t="s"/>
      <c r="BN3467" t="s"/>
      <c r="BO3467" t="s"/>
      <c r="BP3467" t="s"/>
      <c r="BQ3467" t="s"/>
      <c r="BR3467" t="s">
        <v>92</v>
      </c>
    </row>
    <row r="3468" spans="1:70">
      <c r="A3468" t="s">
        <v>70</v>
      </c>
      <c r="B3468" t="s">
        <v>71</v>
      </c>
      <c r="C3468" t="s">
        <v>72</v>
      </c>
      <c r="D3468" t="n">
        <v>2</v>
      </c>
      <c r="E3468" t="s">
        <v>990</v>
      </c>
      <c r="F3468" t="n">
        <v>-1</v>
      </c>
      <c r="G3468" t="s">
        <v>74</v>
      </c>
      <c r="H3468" t="s">
        <v>75</v>
      </c>
      <c r="I3468" t="s"/>
      <c r="J3468" t="s">
        <v>74</v>
      </c>
      <c r="K3468" t="n">
        <v>81</v>
      </c>
      <c r="L3468" t="s">
        <v>76</v>
      </c>
      <c r="M3468" t="s"/>
      <c r="N3468" t="s">
        <v>1000</v>
      </c>
      <c r="O3468" t="s">
        <v>78</v>
      </c>
      <c r="P3468" t="s">
        <v>990</v>
      </c>
      <c r="Q3468" t="s"/>
      <c r="R3468" t="s">
        <v>242</v>
      </c>
      <c r="S3468" t="s">
        <v>245</v>
      </c>
      <c r="T3468" t="s">
        <v>81</v>
      </c>
      <c r="U3468" t="s">
        <v>82</v>
      </c>
      <c r="V3468" t="s">
        <v>83</v>
      </c>
      <c r="W3468" t="s">
        <v>97</v>
      </c>
      <c r="X3468" t="s"/>
      <c r="Y3468" t="s">
        <v>85</v>
      </c>
      <c r="Z3468">
        <f>HYPERLINK("https://hotel-media.eclerx.com/savepage/tk_15468538933818328_sr_273.html","info")</f>
        <v/>
      </c>
      <c r="AA3468" t="n">
        <v>-2311893</v>
      </c>
      <c r="AB3468" t="s"/>
      <c r="AC3468" t="s"/>
      <c r="AD3468" t="s">
        <v>86</v>
      </c>
      <c r="AE3468" t="s"/>
      <c r="AF3468" t="s"/>
      <c r="AG3468" t="s"/>
      <c r="AH3468" t="s"/>
      <c r="AI3468" t="s"/>
      <c r="AJ3468" t="s"/>
      <c r="AK3468" t="s">
        <v>87</v>
      </c>
      <c r="AL3468" t="s"/>
      <c r="AM3468" t="s"/>
      <c r="AN3468" t="s">
        <v>87</v>
      </c>
      <c r="AO3468" t="s"/>
      <c r="AP3468" t="n">
        <v>119</v>
      </c>
      <c r="AQ3468" t="s">
        <v>88</v>
      </c>
      <c r="AR3468" t="s">
        <v>121</v>
      </c>
      <c r="AS3468" t="s"/>
      <c r="AT3468" t="s">
        <v>90</v>
      </c>
      <c r="AU3468" t="s"/>
      <c r="AV3468" t="s"/>
      <c r="AW3468" t="s"/>
      <c r="AX3468" t="s"/>
      <c r="AY3468" t="n">
        <v>2311893</v>
      </c>
      <c r="AZ3468" t="s">
        <v>991</v>
      </c>
      <c r="BA3468" t="s"/>
      <c r="BB3468" t="n">
        <v>28906</v>
      </c>
      <c r="BC3468" t="n">
        <v>53.528110539014</v>
      </c>
      <c r="BD3468" t="n">
        <v>53.528110539014</v>
      </c>
      <c r="BE3468" t="s"/>
      <c r="BF3468" t="s"/>
      <c r="BG3468" t="s"/>
      <c r="BH3468" t="s"/>
      <c r="BI3468" t="s"/>
      <c r="BJ3468" t="s"/>
      <c r="BK3468" t="s"/>
      <c r="BL3468" t="s"/>
      <c r="BM3468" t="s"/>
      <c r="BN3468" t="s"/>
      <c r="BO3468" t="s"/>
      <c r="BP3468" t="s"/>
      <c r="BQ3468" t="s"/>
      <c r="BR3468" t="s">
        <v>92</v>
      </c>
    </row>
    <row r="3469" spans="1:70">
      <c r="A3469" t="s">
        <v>70</v>
      </c>
      <c r="B3469" t="s">
        <v>71</v>
      </c>
      <c r="C3469" t="s">
        <v>72</v>
      </c>
      <c r="D3469" t="n">
        <v>2</v>
      </c>
      <c r="E3469" t="s">
        <v>990</v>
      </c>
      <c r="F3469" t="n">
        <v>-1</v>
      </c>
      <c r="G3469" t="s">
        <v>74</v>
      </c>
      <c r="H3469" t="s">
        <v>75</v>
      </c>
      <c r="I3469" t="s"/>
      <c r="J3469" t="s">
        <v>74</v>
      </c>
      <c r="K3469" t="n">
        <v>82</v>
      </c>
      <c r="L3469" t="s">
        <v>76</v>
      </c>
      <c r="M3469" t="s"/>
      <c r="N3469" t="s">
        <v>998</v>
      </c>
      <c r="O3469" t="s">
        <v>78</v>
      </c>
      <c r="P3469" t="s">
        <v>990</v>
      </c>
      <c r="Q3469" t="s"/>
      <c r="R3469" t="s">
        <v>242</v>
      </c>
      <c r="S3469" t="s">
        <v>126</v>
      </c>
      <c r="T3469" t="s">
        <v>81</v>
      </c>
      <c r="U3469" t="s">
        <v>82</v>
      </c>
      <c r="V3469" t="s">
        <v>83</v>
      </c>
      <c r="W3469" t="s">
        <v>97</v>
      </c>
      <c r="X3469" t="s"/>
      <c r="Y3469" t="s">
        <v>85</v>
      </c>
      <c r="Z3469">
        <f>HYPERLINK("https://hotel-media.eclerx.com/savepage/tk_15468538933818328_sr_273.html","info")</f>
        <v/>
      </c>
      <c r="AA3469" t="n">
        <v>-2311893</v>
      </c>
      <c r="AB3469" t="s"/>
      <c r="AC3469" t="s"/>
      <c r="AD3469" t="s">
        <v>86</v>
      </c>
      <c r="AE3469" t="s"/>
      <c r="AF3469" t="s"/>
      <c r="AG3469" t="s"/>
      <c r="AH3469" t="s"/>
      <c r="AI3469" t="s"/>
      <c r="AJ3469" t="s"/>
      <c r="AK3469" t="s">
        <v>87</v>
      </c>
      <c r="AL3469" t="s"/>
      <c r="AM3469" t="s"/>
      <c r="AN3469" t="s">
        <v>87</v>
      </c>
      <c r="AO3469" t="s"/>
      <c r="AP3469" t="n">
        <v>119</v>
      </c>
      <c r="AQ3469" t="s">
        <v>88</v>
      </c>
      <c r="AR3469" t="s">
        <v>114</v>
      </c>
      <c r="AS3469" t="s"/>
      <c r="AT3469" t="s">
        <v>90</v>
      </c>
      <c r="AU3469" t="s"/>
      <c r="AV3469" t="s"/>
      <c r="AW3469" t="s"/>
      <c r="AX3469" t="s"/>
      <c r="AY3469" t="n">
        <v>2311893</v>
      </c>
      <c r="AZ3469" t="s">
        <v>991</v>
      </c>
      <c r="BA3469" t="s"/>
      <c r="BB3469" t="n">
        <v>28906</v>
      </c>
      <c r="BC3469" t="n">
        <v>53.528110539014</v>
      </c>
      <c r="BD3469" t="n">
        <v>53.528110539014</v>
      </c>
      <c r="BE3469" t="s"/>
      <c r="BF3469" t="s"/>
      <c r="BG3469" t="s"/>
      <c r="BH3469" t="s"/>
      <c r="BI3469" t="s"/>
      <c r="BJ3469" t="s"/>
      <c r="BK3469" t="s"/>
      <c r="BL3469" t="s"/>
      <c r="BM3469" t="s"/>
      <c r="BN3469" t="s"/>
      <c r="BO3469" t="s"/>
      <c r="BP3469" t="s"/>
      <c r="BQ3469" t="s"/>
      <c r="BR3469" t="s">
        <v>92</v>
      </c>
    </row>
    <row r="3470" spans="1:70">
      <c r="A3470" t="s">
        <v>70</v>
      </c>
      <c r="B3470" t="s">
        <v>71</v>
      </c>
      <c r="C3470" t="s">
        <v>72</v>
      </c>
      <c r="D3470" t="n">
        <v>2</v>
      </c>
      <c r="E3470" t="s">
        <v>990</v>
      </c>
      <c r="F3470" t="n">
        <v>-1</v>
      </c>
      <c r="G3470" t="s">
        <v>74</v>
      </c>
      <c r="H3470" t="s">
        <v>75</v>
      </c>
      <c r="I3470" t="s"/>
      <c r="J3470" t="s">
        <v>74</v>
      </c>
      <c r="K3470" t="n">
        <v>86</v>
      </c>
      <c r="L3470" t="s">
        <v>76</v>
      </c>
      <c r="M3470" t="s"/>
      <c r="N3470" t="s">
        <v>169</v>
      </c>
      <c r="O3470" t="s">
        <v>78</v>
      </c>
      <c r="P3470" t="s">
        <v>990</v>
      </c>
      <c r="Q3470" t="s"/>
      <c r="R3470" t="s">
        <v>242</v>
      </c>
      <c r="S3470" t="s">
        <v>132</v>
      </c>
      <c r="T3470" t="s">
        <v>81</v>
      </c>
      <c r="U3470" t="s">
        <v>82</v>
      </c>
      <c r="V3470" t="s">
        <v>83</v>
      </c>
      <c r="W3470" t="s">
        <v>97</v>
      </c>
      <c r="X3470" t="s"/>
      <c r="Y3470" t="s">
        <v>85</v>
      </c>
      <c r="Z3470">
        <f>HYPERLINK("https://hotel-media.eclerx.com/savepage/tk_15468538933818328_sr_273.html","info")</f>
        <v/>
      </c>
      <c r="AA3470" t="n">
        <v>-2311893</v>
      </c>
      <c r="AB3470" t="s"/>
      <c r="AC3470" t="s"/>
      <c r="AD3470" t="s">
        <v>86</v>
      </c>
      <c r="AE3470" t="s"/>
      <c r="AF3470" t="s"/>
      <c r="AG3470" t="s"/>
      <c r="AH3470" t="s"/>
      <c r="AI3470" t="s"/>
      <c r="AJ3470" t="s"/>
      <c r="AK3470" t="s">
        <v>87</v>
      </c>
      <c r="AL3470" t="s"/>
      <c r="AM3470" t="s"/>
      <c r="AN3470" t="s">
        <v>87</v>
      </c>
      <c r="AO3470" t="s"/>
      <c r="AP3470" t="n">
        <v>119</v>
      </c>
      <c r="AQ3470" t="s">
        <v>88</v>
      </c>
      <c r="AR3470" t="s">
        <v>121</v>
      </c>
      <c r="AS3470" t="s"/>
      <c r="AT3470" t="s">
        <v>90</v>
      </c>
      <c r="AU3470" t="s"/>
      <c r="AV3470" t="s"/>
      <c r="AW3470" t="s"/>
      <c r="AX3470" t="s"/>
      <c r="AY3470" t="n">
        <v>2311893</v>
      </c>
      <c r="AZ3470" t="s">
        <v>991</v>
      </c>
      <c r="BA3470" t="s"/>
      <c r="BB3470" t="n">
        <v>28906</v>
      </c>
      <c r="BC3470" t="n">
        <v>53.528110539014</v>
      </c>
      <c r="BD3470" t="n">
        <v>53.528110539014</v>
      </c>
      <c r="BE3470" t="s"/>
      <c r="BF3470" t="s"/>
      <c r="BG3470" t="s"/>
      <c r="BH3470" t="s"/>
      <c r="BI3470" t="s"/>
      <c r="BJ3470" t="s"/>
      <c r="BK3470" t="s"/>
      <c r="BL3470" t="s"/>
      <c r="BM3470" t="s"/>
      <c r="BN3470" t="s"/>
      <c r="BO3470" t="s"/>
      <c r="BP3470" t="s"/>
      <c r="BQ3470" t="s"/>
      <c r="BR3470" t="s">
        <v>92</v>
      </c>
    </row>
    <row r="3471" spans="1:70">
      <c r="A3471" t="s">
        <v>70</v>
      </c>
      <c r="B3471" t="s">
        <v>71</v>
      </c>
      <c r="C3471" t="s">
        <v>72</v>
      </c>
      <c r="D3471" t="n">
        <v>2</v>
      </c>
      <c r="E3471" t="s">
        <v>990</v>
      </c>
      <c r="F3471" t="n">
        <v>-1</v>
      </c>
      <c r="G3471" t="s">
        <v>74</v>
      </c>
      <c r="H3471" t="s">
        <v>75</v>
      </c>
      <c r="I3471" t="s"/>
      <c r="J3471" t="s">
        <v>74</v>
      </c>
      <c r="K3471" t="n">
        <v>87</v>
      </c>
      <c r="L3471" t="s">
        <v>76</v>
      </c>
      <c r="M3471" t="s"/>
      <c r="N3471" t="s">
        <v>415</v>
      </c>
      <c r="O3471" t="s">
        <v>78</v>
      </c>
      <c r="P3471" t="s">
        <v>990</v>
      </c>
      <c r="Q3471" t="s"/>
      <c r="R3471" t="s">
        <v>242</v>
      </c>
      <c r="S3471" t="s">
        <v>199</v>
      </c>
      <c r="T3471" t="s">
        <v>81</v>
      </c>
      <c r="U3471" t="s">
        <v>82</v>
      </c>
      <c r="V3471" t="s">
        <v>83</v>
      </c>
      <c r="W3471" t="s">
        <v>97</v>
      </c>
      <c r="X3471" t="s"/>
      <c r="Y3471" t="s">
        <v>85</v>
      </c>
      <c r="Z3471">
        <f>HYPERLINK("https://hotel-media.eclerx.com/savepage/tk_15468538933818328_sr_273.html","info")</f>
        <v/>
      </c>
      <c r="AA3471" t="n">
        <v>-2311893</v>
      </c>
      <c r="AB3471" t="s"/>
      <c r="AC3471" t="s"/>
      <c r="AD3471" t="s">
        <v>86</v>
      </c>
      <c r="AE3471" t="s"/>
      <c r="AF3471" t="s"/>
      <c r="AG3471" t="s"/>
      <c r="AH3471" t="s"/>
      <c r="AI3471" t="s"/>
      <c r="AJ3471" t="s"/>
      <c r="AK3471" t="s">
        <v>87</v>
      </c>
      <c r="AL3471" t="s"/>
      <c r="AM3471" t="s"/>
      <c r="AN3471" t="s">
        <v>87</v>
      </c>
      <c r="AO3471" t="s"/>
      <c r="AP3471" t="n">
        <v>119</v>
      </c>
      <c r="AQ3471" t="s">
        <v>88</v>
      </c>
      <c r="AR3471" t="s">
        <v>121</v>
      </c>
      <c r="AS3471" t="s"/>
      <c r="AT3471" t="s">
        <v>90</v>
      </c>
      <c r="AU3471" t="s"/>
      <c r="AV3471" t="s"/>
      <c r="AW3471" t="s"/>
      <c r="AX3471" t="s"/>
      <c r="AY3471" t="n">
        <v>2311893</v>
      </c>
      <c r="AZ3471" t="s">
        <v>991</v>
      </c>
      <c r="BA3471" t="s"/>
      <c r="BB3471" t="n">
        <v>28906</v>
      </c>
      <c r="BC3471" t="n">
        <v>53.528110539014</v>
      </c>
      <c r="BD3471" t="n">
        <v>53.528110539014</v>
      </c>
      <c r="BE3471" t="s"/>
      <c r="BF3471" t="s"/>
      <c r="BG3471" t="s"/>
      <c r="BH3471" t="s"/>
      <c r="BI3471" t="s"/>
      <c r="BJ3471" t="s"/>
      <c r="BK3471" t="s"/>
      <c r="BL3471" t="s"/>
      <c r="BM3471" t="s"/>
      <c r="BN3471" t="s"/>
      <c r="BO3471" t="s"/>
      <c r="BP3471" t="s"/>
      <c r="BQ3471" t="s"/>
      <c r="BR3471" t="s">
        <v>92</v>
      </c>
    </row>
    <row r="3472" spans="1:70">
      <c r="A3472" t="s">
        <v>70</v>
      </c>
      <c r="B3472" t="s">
        <v>71</v>
      </c>
      <c r="C3472" t="s">
        <v>72</v>
      </c>
      <c r="D3472" t="n">
        <v>2</v>
      </c>
      <c r="E3472" t="s">
        <v>990</v>
      </c>
      <c r="F3472" t="n">
        <v>-1</v>
      </c>
      <c r="G3472" t="s">
        <v>74</v>
      </c>
      <c r="H3472" t="s">
        <v>75</v>
      </c>
      <c r="I3472" t="s"/>
      <c r="J3472" t="s">
        <v>74</v>
      </c>
      <c r="K3472" t="n">
        <v>87</v>
      </c>
      <c r="L3472" t="s">
        <v>76</v>
      </c>
      <c r="M3472" t="s"/>
      <c r="N3472" t="s">
        <v>169</v>
      </c>
      <c r="O3472" t="s">
        <v>78</v>
      </c>
      <c r="P3472" t="s">
        <v>990</v>
      </c>
      <c r="Q3472" t="s"/>
      <c r="R3472" t="s">
        <v>242</v>
      </c>
      <c r="S3472" t="s">
        <v>199</v>
      </c>
      <c r="T3472" t="s">
        <v>81</v>
      </c>
      <c r="U3472" t="s">
        <v>82</v>
      </c>
      <c r="V3472" t="s">
        <v>83</v>
      </c>
      <c r="W3472" t="s">
        <v>97</v>
      </c>
      <c r="X3472" t="s"/>
      <c r="Y3472" t="s">
        <v>85</v>
      </c>
      <c r="Z3472">
        <f>HYPERLINK("https://hotel-media.eclerx.com/savepage/tk_15468538933818328_sr_273.html","info")</f>
        <v/>
      </c>
      <c r="AA3472" t="n">
        <v>-2311893</v>
      </c>
      <c r="AB3472" t="s"/>
      <c r="AC3472" t="s"/>
      <c r="AD3472" t="s">
        <v>86</v>
      </c>
      <c r="AE3472" t="s"/>
      <c r="AF3472" t="s"/>
      <c r="AG3472" t="s"/>
      <c r="AH3472" t="s"/>
      <c r="AI3472" t="s"/>
      <c r="AJ3472" t="s"/>
      <c r="AK3472" t="s">
        <v>87</v>
      </c>
      <c r="AL3472" t="s"/>
      <c r="AM3472" t="s"/>
      <c r="AN3472" t="s">
        <v>87</v>
      </c>
      <c r="AO3472" t="s"/>
      <c r="AP3472" t="n">
        <v>119</v>
      </c>
      <c r="AQ3472" t="s">
        <v>88</v>
      </c>
      <c r="AR3472" t="s">
        <v>121</v>
      </c>
      <c r="AS3472" t="s"/>
      <c r="AT3472" t="s">
        <v>90</v>
      </c>
      <c r="AU3472" t="s"/>
      <c r="AV3472" t="s"/>
      <c r="AW3472" t="s"/>
      <c r="AX3472" t="s"/>
      <c r="AY3472" t="n">
        <v>2311893</v>
      </c>
      <c r="AZ3472" t="s">
        <v>991</v>
      </c>
      <c r="BA3472" t="s"/>
      <c r="BB3472" t="n">
        <v>28906</v>
      </c>
      <c r="BC3472" t="n">
        <v>53.528110539014</v>
      </c>
      <c r="BD3472" t="n">
        <v>53.528110539014</v>
      </c>
      <c r="BE3472" t="s"/>
      <c r="BF3472" t="s"/>
      <c r="BG3472" t="s"/>
      <c r="BH3472" t="s"/>
      <c r="BI3472" t="s"/>
      <c r="BJ3472" t="s"/>
      <c r="BK3472" t="s"/>
      <c r="BL3472" t="s"/>
      <c r="BM3472" t="s"/>
      <c r="BN3472" t="s"/>
      <c r="BO3472" t="s"/>
      <c r="BP3472" t="s"/>
      <c r="BQ3472" t="s"/>
      <c r="BR3472" t="s">
        <v>92</v>
      </c>
    </row>
    <row r="3473" spans="1:70">
      <c r="A3473" t="s">
        <v>70</v>
      </c>
      <c r="B3473" t="s">
        <v>71</v>
      </c>
      <c r="C3473" t="s">
        <v>72</v>
      </c>
      <c r="D3473" t="n">
        <v>2</v>
      </c>
      <c r="E3473" t="s">
        <v>990</v>
      </c>
      <c r="F3473" t="n">
        <v>-1</v>
      </c>
      <c r="G3473" t="s">
        <v>74</v>
      </c>
      <c r="H3473" t="s">
        <v>75</v>
      </c>
      <c r="I3473" t="s"/>
      <c r="J3473" t="s">
        <v>74</v>
      </c>
      <c r="K3473" t="n">
        <v>93</v>
      </c>
      <c r="L3473" t="s">
        <v>76</v>
      </c>
      <c r="M3473" t="s"/>
      <c r="N3473" t="s">
        <v>1001</v>
      </c>
      <c r="O3473" t="s">
        <v>78</v>
      </c>
      <c r="P3473" t="s">
        <v>990</v>
      </c>
      <c r="Q3473" t="s"/>
      <c r="R3473" t="s">
        <v>242</v>
      </c>
      <c r="S3473" t="s">
        <v>139</v>
      </c>
      <c r="T3473" t="s">
        <v>81</v>
      </c>
      <c r="U3473" t="s">
        <v>82</v>
      </c>
      <c r="V3473" t="s">
        <v>83</v>
      </c>
      <c r="W3473" t="s">
        <v>84</v>
      </c>
      <c r="X3473" t="s"/>
      <c r="Y3473" t="s">
        <v>85</v>
      </c>
      <c r="Z3473">
        <f>HYPERLINK("https://hotel-media.eclerx.com/savepage/tk_15468538933818328_sr_273.html","info")</f>
        <v/>
      </c>
      <c r="AA3473" t="n">
        <v>-2311893</v>
      </c>
      <c r="AB3473" t="s"/>
      <c r="AC3473" t="s"/>
      <c r="AD3473" t="s">
        <v>86</v>
      </c>
      <c r="AE3473" t="s"/>
      <c r="AF3473" t="s"/>
      <c r="AG3473" t="s"/>
      <c r="AH3473" t="s"/>
      <c r="AI3473" t="s"/>
      <c r="AJ3473" t="s"/>
      <c r="AK3473" t="s">
        <v>87</v>
      </c>
      <c r="AL3473" t="s"/>
      <c r="AM3473" t="s"/>
      <c r="AN3473" t="s">
        <v>87</v>
      </c>
      <c r="AO3473" t="s"/>
      <c r="AP3473" t="n">
        <v>119</v>
      </c>
      <c r="AQ3473" t="s">
        <v>88</v>
      </c>
      <c r="AR3473" t="s">
        <v>89</v>
      </c>
      <c r="AS3473" t="s"/>
      <c r="AT3473" t="s">
        <v>90</v>
      </c>
      <c r="AU3473" t="s"/>
      <c r="AV3473" t="s"/>
      <c r="AW3473" t="s"/>
      <c r="AX3473" t="s"/>
      <c r="AY3473" t="n">
        <v>2311893</v>
      </c>
      <c r="AZ3473" t="s">
        <v>991</v>
      </c>
      <c r="BA3473" t="s"/>
      <c r="BB3473" t="n">
        <v>28906</v>
      </c>
      <c r="BC3473" t="n">
        <v>53.528110539014</v>
      </c>
      <c r="BD3473" t="n">
        <v>53.528110539014</v>
      </c>
      <c r="BE3473" t="s"/>
      <c r="BF3473" t="s"/>
      <c r="BG3473" t="s"/>
      <c r="BH3473" t="s"/>
      <c r="BI3473" t="s"/>
      <c r="BJ3473" t="s"/>
      <c r="BK3473" t="s"/>
      <c r="BL3473" t="s"/>
      <c r="BM3473" t="s"/>
      <c r="BN3473" t="s"/>
      <c r="BO3473" t="s"/>
      <c r="BP3473" t="s"/>
      <c r="BQ3473" t="s"/>
      <c r="BR3473" t="s">
        <v>92</v>
      </c>
    </row>
    <row r="3474" spans="1:70">
      <c r="A3474" t="s">
        <v>70</v>
      </c>
      <c r="B3474" t="s">
        <v>71</v>
      </c>
      <c r="C3474" t="s">
        <v>72</v>
      </c>
      <c r="D3474" t="n">
        <v>2</v>
      </c>
      <c r="E3474" t="s">
        <v>990</v>
      </c>
      <c r="F3474" t="n">
        <v>-1</v>
      </c>
      <c r="G3474" t="s">
        <v>74</v>
      </c>
      <c r="H3474" t="s">
        <v>75</v>
      </c>
      <c r="I3474" t="s"/>
      <c r="J3474" t="s">
        <v>74</v>
      </c>
      <c r="K3474" t="n">
        <v>93</v>
      </c>
      <c r="L3474" t="s">
        <v>76</v>
      </c>
      <c r="M3474" t="s"/>
      <c r="N3474" t="s">
        <v>601</v>
      </c>
      <c r="O3474" t="s">
        <v>78</v>
      </c>
      <c r="P3474" t="s">
        <v>990</v>
      </c>
      <c r="Q3474" t="s"/>
      <c r="R3474" t="s">
        <v>242</v>
      </c>
      <c r="S3474" t="s">
        <v>139</v>
      </c>
      <c r="T3474" t="s">
        <v>81</v>
      </c>
      <c r="U3474" t="s">
        <v>82</v>
      </c>
      <c r="V3474" t="s">
        <v>83</v>
      </c>
      <c r="W3474" t="s">
        <v>84</v>
      </c>
      <c r="X3474" t="s"/>
      <c r="Y3474" t="s">
        <v>85</v>
      </c>
      <c r="Z3474">
        <f>HYPERLINK("https://hotel-media.eclerx.com/savepage/tk_15468538933818328_sr_273.html","info")</f>
        <v/>
      </c>
      <c r="AA3474" t="n">
        <v>-2311893</v>
      </c>
      <c r="AB3474" t="s"/>
      <c r="AC3474" t="s"/>
      <c r="AD3474" t="s">
        <v>86</v>
      </c>
      <c r="AE3474" t="s"/>
      <c r="AF3474" t="s"/>
      <c r="AG3474" t="s"/>
      <c r="AH3474" t="s"/>
      <c r="AI3474" t="s"/>
      <c r="AJ3474" t="s"/>
      <c r="AK3474" t="s">
        <v>87</v>
      </c>
      <c r="AL3474" t="s"/>
      <c r="AM3474" t="s"/>
      <c r="AN3474" t="s">
        <v>87</v>
      </c>
      <c r="AO3474" t="s"/>
      <c r="AP3474" t="n">
        <v>119</v>
      </c>
      <c r="AQ3474" t="s">
        <v>88</v>
      </c>
      <c r="AR3474" t="s">
        <v>89</v>
      </c>
      <c r="AS3474" t="s"/>
      <c r="AT3474" t="s">
        <v>90</v>
      </c>
      <c r="AU3474" t="s"/>
      <c r="AV3474" t="s"/>
      <c r="AW3474" t="s"/>
      <c r="AX3474" t="s"/>
      <c r="AY3474" t="n">
        <v>2311893</v>
      </c>
      <c r="AZ3474" t="s">
        <v>991</v>
      </c>
      <c r="BA3474" t="s"/>
      <c r="BB3474" t="n">
        <v>28906</v>
      </c>
      <c r="BC3474" t="n">
        <v>53.528110539014</v>
      </c>
      <c r="BD3474" t="n">
        <v>53.528110539014</v>
      </c>
      <c r="BE3474" t="s"/>
      <c r="BF3474" t="s"/>
      <c r="BG3474" t="s"/>
      <c r="BH3474" t="s"/>
      <c r="BI3474" t="s"/>
      <c r="BJ3474" t="s"/>
      <c r="BK3474" t="s"/>
      <c r="BL3474" t="s"/>
      <c r="BM3474" t="s"/>
      <c r="BN3474" t="s"/>
      <c r="BO3474" t="s"/>
      <c r="BP3474" t="s"/>
      <c r="BQ3474" t="s"/>
      <c r="BR3474" t="s">
        <v>92</v>
      </c>
    </row>
    <row r="3475" spans="1:70">
      <c r="A3475" t="s">
        <v>70</v>
      </c>
      <c r="B3475" t="s">
        <v>71</v>
      </c>
      <c r="C3475" t="s">
        <v>72</v>
      </c>
      <c r="D3475" t="n">
        <v>2</v>
      </c>
      <c r="E3475" t="s">
        <v>990</v>
      </c>
      <c r="F3475" t="n">
        <v>-1</v>
      </c>
      <c r="G3475" t="s">
        <v>74</v>
      </c>
      <c r="H3475" t="s">
        <v>75</v>
      </c>
      <c r="I3475" t="s"/>
      <c r="J3475" t="s">
        <v>74</v>
      </c>
      <c r="K3475" t="n">
        <v>94</v>
      </c>
      <c r="L3475" t="s">
        <v>76</v>
      </c>
      <c r="M3475" t="s"/>
      <c r="N3475" t="s">
        <v>849</v>
      </c>
      <c r="O3475" t="s">
        <v>78</v>
      </c>
      <c r="P3475" t="s">
        <v>990</v>
      </c>
      <c r="Q3475" t="s"/>
      <c r="R3475" t="s">
        <v>242</v>
      </c>
      <c r="S3475" t="s">
        <v>140</v>
      </c>
      <c r="T3475" t="s">
        <v>81</v>
      </c>
      <c r="U3475" t="s">
        <v>82</v>
      </c>
      <c r="V3475" t="s">
        <v>83</v>
      </c>
      <c r="W3475" t="s">
        <v>84</v>
      </c>
      <c r="X3475" t="s"/>
      <c r="Y3475" t="s">
        <v>85</v>
      </c>
      <c r="Z3475">
        <f>HYPERLINK("https://hotel-media.eclerx.com/savepage/tk_15468538933818328_sr_273.html","info")</f>
        <v/>
      </c>
      <c r="AA3475" t="n">
        <v>-2311893</v>
      </c>
      <c r="AB3475" t="s"/>
      <c r="AC3475" t="s"/>
      <c r="AD3475" t="s">
        <v>86</v>
      </c>
      <c r="AE3475" t="s"/>
      <c r="AF3475" t="s"/>
      <c r="AG3475" t="s"/>
      <c r="AH3475" t="s"/>
      <c r="AI3475" t="s"/>
      <c r="AJ3475" t="s"/>
      <c r="AK3475" t="s">
        <v>87</v>
      </c>
      <c r="AL3475" t="s"/>
      <c r="AM3475" t="s"/>
      <c r="AN3475" t="s">
        <v>87</v>
      </c>
      <c r="AO3475" t="s"/>
      <c r="AP3475" t="n">
        <v>119</v>
      </c>
      <c r="AQ3475" t="s">
        <v>88</v>
      </c>
      <c r="AR3475" t="s">
        <v>141</v>
      </c>
      <c r="AS3475" t="s"/>
      <c r="AT3475" t="s">
        <v>90</v>
      </c>
      <c r="AU3475" t="s"/>
      <c r="AV3475" t="s"/>
      <c r="AW3475" t="s"/>
      <c r="AX3475" t="s"/>
      <c r="AY3475" t="n">
        <v>2311893</v>
      </c>
      <c r="AZ3475" t="s">
        <v>991</v>
      </c>
      <c r="BA3475" t="s"/>
      <c r="BB3475" t="n">
        <v>28906</v>
      </c>
      <c r="BC3475" t="n">
        <v>53.528110539014</v>
      </c>
      <c r="BD3475" t="n">
        <v>53.528110539014</v>
      </c>
      <c r="BE3475" t="s"/>
      <c r="BF3475" t="s"/>
      <c r="BG3475" t="s"/>
      <c r="BH3475" t="s"/>
      <c r="BI3475" t="s"/>
      <c r="BJ3475" t="s"/>
      <c r="BK3475" t="s"/>
      <c r="BL3475" t="s"/>
      <c r="BM3475" t="s"/>
      <c r="BN3475" t="s"/>
      <c r="BO3475" t="s"/>
      <c r="BP3475" t="s"/>
      <c r="BQ3475" t="s"/>
      <c r="BR3475" t="s">
        <v>92</v>
      </c>
    </row>
    <row r="3476" spans="1:70">
      <c r="A3476" t="s">
        <v>70</v>
      </c>
      <c r="B3476" t="s">
        <v>71</v>
      </c>
      <c r="C3476" t="s">
        <v>72</v>
      </c>
      <c r="D3476" t="n">
        <v>2</v>
      </c>
      <c r="E3476" t="s">
        <v>990</v>
      </c>
      <c r="F3476" t="n">
        <v>-1</v>
      </c>
      <c r="G3476" t="s">
        <v>74</v>
      </c>
      <c r="H3476" t="s">
        <v>75</v>
      </c>
      <c r="I3476" t="s"/>
      <c r="J3476" t="s">
        <v>74</v>
      </c>
      <c r="K3476" t="n">
        <v>98</v>
      </c>
      <c r="L3476" t="s">
        <v>76</v>
      </c>
      <c r="M3476" t="s"/>
      <c r="N3476" t="s">
        <v>1002</v>
      </c>
      <c r="O3476" t="s">
        <v>78</v>
      </c>
      <c r="P3476" t="s">
        <v>990</v>
      </c>
      <c r="Q3476" t="s"/>
      <c r="R3476" t="s">
        <v>242</v>
      </c>
      <c r="S3476" t="s">
        <v>103</v>
      </c>
      <c r="T3476" t="s">
        <v>81</v>
      </c>
      <c r="U3476" t="s">
        <v>82</v>
      </c>
      <c r="V3476" t="s">
        <v>83</v>
      </c>
      <c r="W3476" t="s">
        <v>84</v>
      </c>
      <c r="X3476" t="s"/>
      <c r="Y3476" t="s">
        <v>85</v>
      </c>
      <c r="Z3476">
        <f>HYPERLINK("https://hotel-media.eclerx.com/savepage/tk_15468538933818328_sr_273.html","info")</f>
        <v/>
      </c>
      <c r="AA3476" t="n">
        <v>-2311893</v>
      </c>
      <c r="AB3476" t="s"/>
      <c r="AC3476" t="s"/>
      <c r="AD3476" t="s">
        <v>86</v>
      </c>
      <c r="AE3476" t="s"/>
      <c r="AF3476" t="s"/>
      <c r="AG3476" t="s"/>
      <c r="AH3476" t="s"/>
      <c r="AI3476" t="s"/>
      <c r="AJ3476" t="s"/>
      <c r="AK3476" t="s">
        <v>87</v>
      </c>
      <c r="AL3476" t="s"/>
      <c r="AM3476" t="s"/>
      <c r="AN3476" t="s">
        <v>87</v>
      </c>
      <c r="AO3476" t="s"/>
      <c r="AP3476" t="n">
        <v>119</v>
      </c>
      <c r="AQ3476" t="s">
        <v>88</v>
      </c>
      <c r="AR3476" t="s">
        <v>89</v>
      </c>
      <c r="AS3476" t="s"/>
      <c r="AT3476" t="s">
        <v>90</v>
      </c>
      <c r="AU3476" t="s"/>
      <c r="AV3476" t="s"/>
      <c r="AW3476" t="s"/>
      <c r="AX3476" t="s"/>
      <c r="AY3476" t="n">
        <v>2311893</v>
      </c>
      <c r="AZ3476" t="s">
        <v>991</v>
      </c>
      <c r="BA3476" t="s"/>
      <c r="BB3476" t="n">
        <v>28906</v>
      </c>
      <c r="BC3476" t="n">
        <v>53.528110539014</v>
      </c>
      <c r="BD3476" t="n">
        <v>53.528110539014</v>
      </c>
      <c r="BE3476" t="s"/>
      <c r="BF3476" t="s"/>
      <c r="BG3476" t="s"/>
      <c r="BH3476" t="s"/>
      <c r="BI3476" t="s"/>
      <c r="BJ3476" t="s"/>
      <c r="BK3476" t="s"/>
      <c r="BL3476" t="s"/>
      <c r="BM3476" t="s"/>
      <c r="BN3476" t="s"/>
      <c r="BO3476" t="s"/>
      <c r="BP3476" t="s"/>
      <c r="BQ3476" t="s"/>
      <c r="BR3476" t="s">
        <v>92</v>
      </c>
    </row>
    <row r="3477" spans="1:70">
      <c r="A3477" t="s">
        <v>70</v>
      </c>
      <c r="B3477" t="s">
        <v>71</v>
      </c>
      <c r="C3477" t="s">
        <v>72</v>
      </c>
      <c r="D3477" t="n">
        <v>2</v>
      </c>
      <c r="E3477" t="s">
        <v>990</v>
      </c>
      <c r="F3477" t="n">
        <v>-1</v>
      </c>
      <c r="G3477" t="s">
        <v>74</v>
      </c>
      <c r="H3477" t="s">
        <v>75</v>
      </c>
      <c r="I3477" t="s"/>
      <c r="J3477" t="s">
        <v>74</v>
      </c>
      <c r="K3477" t="n">
        <v>98</v>
      </c>
      <c r="L3477" t="s">
        <v>76</v>
      </c>
      <c r="M3477" t="s"/>
      <c r="N3477" t="s">
        <v>1003</v>
      </c>
      <c r="O3477" t="s">
        <v>78</v>
      </c>
      <c r="P3477" t="s">
        <v>990</v>
      </c>
      <c r="Q3477" t="s"/>
      <c r="R3477" t="s">
        <v>242</v>
      </c>
      <c r="S3477" t="s">
        <v>103</v>
      </c>
      <c r="T3477" t="s">
        <v>81</v>
      </c>
      <c r="U3477" t="s">
        <v>82</v>
      </c>
      <c r="V3477" t="s">
        <v>83</v>
      </c>
      <c r="W3477" t="s">
        <v>84</v>
      </c>
      <c r="X3477" t="s"/>
      <c r="Y3477" t="s">
        <v>85</v>
      </c>
      <c r="Z3477">
        <f>HYPERLINK("https://hotel-media.eclerx.com/savepage/tk_15468538933818328_sr_273.html","info")</f>
        <v/>
      </c>
      <c r="AA3477" t="n">
        <v>-2311893</v>
      </c>
      <c r="AB3477" t="s"/>
      <c r="AC3477" t="s"/>
      <c r="AD3477" t="s">
        <v>86</v>
      </c>
      <c r="AE3477" t="s"/>
      <c r="AF3477" t="s"/>
      <c r="AG3477" t="s"/>
      <c r="AH3477" t="s"/>
      <c r="AI3477" t="s"/>
      <c r="AJ3477" t="s"/>
      <c r="AK3477" t="s">
        <v>87</v>
      </c>
      <c r="AL3477" t="s"/>
      <c r="AM3477" t="s"/>
      <c r="AN3477" t="s">
        <v>87</v>
      </c>
      <c r="AO3477" t="s"/>
      <c r="AP3477" t="n">
        <v>119</v>
      </c>
      <c r="AQ3477" t="s">
        <v>88</v>
      </c>
      <c r="AR3477" t="s">
        <v>89</v>
      </c>
      <c r="AS3477" t="s"/>
      <c r="AT3477" t="s">
        <v>90</v>
      </c>
      <c r="AU3477" t="s"/>
      <c r="AV3477" t="s"/>
      <c r="AW3477" t="s"/>
      <c r="AX3477" t="s"/>
      <c r="AY3477" t="n">
        <v>2311893</v>
      </c>
      <c r="AZ3477" t="s">
        <v>991</v>
      </c>
      <c r="BA3477" t="s"/>
      <c r="BB3477" t="n">
        <v>28906</v>
      </c>
      <c r="BC3477" t="n">
        <v>53.528110539014</v>
      </c>
      <c r="BD3477" t="n">
        <v>53.528110539014</v>
      </c>
      <c r="BE3477" t="s"/>
      <c r="BF3477" t="s"/>
      <c r="BG3477" t="s"/>
      <c r="BH3477" t="s"/>
      <c r="BI3477" t="s"/>
      <c r="BJ3477" t="s"/>
      <c r="BK3477" t="s"/>
      <c r="BL3477" t="s"/>
      <c r="BM3477" t="s"/>
      <c r="BN3477" t="s"/>
      <c r="BO3477" t="s"/>
      <c r="BP3477" t="s"/>
      <c r="BQ3477" t="s"/>
      <c r="BR3477" t="s">
        <v>92</v>
      </c>
    </row>
    <row r="3478" spans="1:70">
      <c r="A3478" t="s">
        <v>70</v>
      </c>
      <c r="B3478" t="s">
        <v>71</v>
      </c>
      <c r="C3478" t="s">
        <v>72</v>
      </c>
      <c r="D3478" t="n">
        <v>2</v>
      </c>
      <c r="E3478" t="s">
        <v>990</v>
      </c>
      <c r="F3478" t="n">
        <v>-1</v>
      </c>
      <c r="G3478" t="s">
        <v>74</v>
      </c>
      <c r="H3478" t="s">
        <v>75</v>
      </c>
      <c r="I3478" t="s"/>
      <c r="J3478" t="s">
        <v>74</v>
      </c>
      <c r="K3478" t="n">
        <v>99</v>
      </c>
      <c r="L3478" t="s">
        <v>76</v>
      </c>
      <c r="M3478" t="s"/>
      <c r="N3478" t="s">
        <v>418</v>
      </c>
      <c r="O3478" t="s">
        <v>78</v>
      </c>
      <c r="P3478" t="s">
        <v>990</v>
      </c>
      <c r="Q3478" t="s"/>
      <c r="R3478" t="s">
        <v>242</v>
      </c>
      <c r="S3478" t="s">
        <v>142</v>
      </c>
      <c r="T3478" t="s">
        <v>81</v>
      </c>
      <c r="U3478" t="s">
        <v>82</v>
      </c>
      <c r="V3478" t="s">
        <v>83</v>
      </c>
      <c r="W3478" t="s">
        <v>84</v>
      </c>
      <c r="X3478" t="s"/>
      <c r="Y3478" t="s">
        <v>85</v>
      </c>
      <c r="Z3478">
        <f>HYPERLINK("https://hotel-media.eclerx.com/savepage/tk_15468538933818328_sr_273.html","info")</f>
        <v/>
      </c>
      <c r="AA3478" t="n">
        <v>-2311893</v>
      </c>
      <c r="AB3478" t="s"/>
      <c r="AC3478" t="s"/>
      <c r="AD3478" t="s">
        <v>86</v>
      </c>
      <c r="AE3478" t="s"/>
      <c r="AF3478" t="s"/>
      <c r="AG3478" t="s"/>
      <c r="AH3478" t="s"/>
      <c r="AI3478" t="s"/>
      <c r="AJ3478" t="s"/>
      <c r="AK3478" t="s">
        <v>87</v>
      </c>
      <c r="AL3478" t="s"/>
      <c r="AM3478" t="s"/>
      <c r="AN3478" t="s">
        <v>87</v>
      </c>
      <c r="AO3478" t="s"/>
      <c r="AP3478" t="n">
        <v>119</v>
      </c>
      <c r="AQ3478" t="s">
        <v>88</v>
      </c>
      <c r="AR3478" t="s">
        <v>141</v>
      </c>
      <c r="AS3478" t="s"/>
      <c r="AT3478" t="s">
        <v>90</v>
      </c>
      <c r="AU3478" t="s"/>
      <c r="AV3478" t="s"/>
      <c r="AW3478" t="s"/>
      <c r="AX3478" t="s"/>
      <c r="AY3478" t="n">
        <v>2311893</v>
      </c>
      <c r="AZ3478" t="s">
        <v>991</v>
      </c>
      <c r="BA3478" t="s"/>
      <c r="BB3478" t="n">
        <v>28906</v>
      </c>
      <c r="BC3478" t="n">
        <v>53.528110539014</v>
      </c>
      <c r="BD3478" t="n">
        <v>53.528110539014</v>
      </c>
      <c r="BE3478" t="s"/>
      <c r="BF3478" t="s"/>
      <c r="BG3478" t="s"/>
      <c r="BH3478" t="s"/>
      <c r="BI3478" t="s"/>
      <c r="BJ3478" t="s"/>
      <c r="BK3478" t="s"/>
      <c r="BL3478" t="s"/>
      <c r="BM3478" t="s"/>
      <c r="BN3478" t="s"/>
      <c r="BO3478" t="s"/>
      <c r="BP3478" t="s"/>
      <c r="BQ3478" t="s"/>
      <c r="BR3478" t="s">
        <v>92</v>
      </c>
    </row>
    <row r="3479" spans="1:70">
      <c r="A3479" t="s">
        <v>70</v>
      </c>
      <c r="B3479" t="s">
        <v>71</v>
      </c>
      <c r="C3479" t="s">
        <v>72</v>
      </c>
      <c r="D3479" t="n">
        <v>2</v>
      </c>
      <c r="E3479" t="s">
        <v>990</v>
      </c>
      <c r="F3479" t="n">
        <v>-1</v>
      </c>
      <c r="G3479" t="s">
        <v>74</v>
      </c>
      <c r="H3479" t="s">
        <v>75</v>
      </c>
      <c r="I3479" t="s"/>
      <c r="J3479" t="s">
        <v>74</v>
      </c>
      <c r="K3479" t="n">
        <v>99</v>
      </c>
      <c r="L3479" t="s">
        <v>76</v>
      </c>
      <c r="M3479" t="s"/>
      <c r="N3479" t="s">
        <v>994</v>
      </c>
      <c r="O3479" t="s">
        <v>78</v>
      </c>
      <c r="P3479" t="s">
        <v>990</v>
      </c>
      <c r="Q3479" t="s"/>
      <c r="R3479" t="s">
        <v>242</v>
      </c>
      <c r="S3479" t="s">
        <v>142</v>
      </c>
      <c r="T3479" t="s">
        <v>81</v>
      </c>
      <c r="U3479" t="s">
        <v>82</v>
      </c>
      <c r="V3479" t="s">
        <v>83</v>
      </c>
      <c r="W3479" t="s">
        <v>84</v>
      </c>
      <c r="X3479" t="s"/>
      <c r="Y3479" t="s">
        <v>85</v>
      </c>
      <c r="Z3479">
        <f>HYPERLINK("https://hotel-media.eclerx.com/savepage/tk_15468538933818328_sr_273.html","info")</f>
        <v/>
      </c>
      <c r="AA3479" t="n">
        <v>-2311893</v>
      </c>
      <c r="AB3479" t="s"/>
      <c r="AC3479" t="s"/>
      <c r="AD3479" t="s">
        <v>86</v>
      </c>
      <c r="AE3479" t="s"/>
      <c r="AF3479" t="s"/>
      <c r="AG3479" t="s"/>
      <c r="AH3479" t="s"/>
      <c r="AI3479" t="s"/>
      <c r="AJ3479" t="s"/>
      <c r="AK3479" t="s">
        <v>87</v>
      </c>
      <c r="AL3479" t="s"/>
      <c r="AM3479" t="s"/>
      <c r="AN3479" t="s">
        <v>87</v>
      </c>
      <c r="AO3479" t="s"/>
      <c r="AP3479" t="n">
        <v>119</v>
      </c>
      <c r="AQ3479" t="s">
        <v>88</v>
      </c>
      <c r="AR3479" t="s">
        <v>89</v>
      </c>
      <c r="AS3479" t="s"/>
      <c r="AT3479" t="s">
        <v>90</v>
      </c>
      <c r="AU3479" t="s"/>
      <c r="AV3479" t="s"/>
      <c r="AW3479" t="s"/>
      <c r="AX3479" t="s"/>
      <c r="AY3479" t="n">
        <v>2311893</v>
      </c>
      <c r="AZ3479" t="s">
        <v>991</v>
      </c>
      <c r="BA3479" t="s"/>
      <c r="BB3479" t="n">
        <v>28906</v>
      </c>
      <c r="BC3479" t="n">
        <v>53.528110539014</v>
      </c>
      <c r="BD3479" t="n">
        <v>53.528110539014</v>
      </c>
      <c r="BE3479" t="s"/>
      <c r="BF3479" t="s"/>
      <c r="BG3479" t="s"/>
      <c r="BH3479" t="s"/>
      <c r="BI3479" t="s"/>
      <c r="BJ3479" t="s"/>
      <c r="BK3479" t="s"/>
      <c r="BL3479" t="s"/>
      <c r="BM3479" t="s"/>
      <c r="BN3479" t="s"/>
      <c r="BO3479" t="s"/>
      <c r="BP3479" t="s"/>
      <c r="BQ3479" t="s"/>
      <c r="BR3479" t="s">
        <v>92</v>
      </c>
    </row>
    <row r="3480" spans="1:70">
      <c r="A3480" t="s">
        <v>70</v>
      </c>
      <c r="B3480" t="s">
        <v>71</v>
      </c>
      <c r="C3480" t="s">
        <v>72</v>
      </c>
      <c r="D3480" t="n">
        <v>2</v>
      </c>
      <c r="E3480" t="s">
        <v>990</v>
      </c>
      <c r="F3480" t="n">
        <v>-1</v>
      </c>
      <c r="G3480" t="s">
        <v>74</v>
      </c>
      <c r="H3480" t="s">
        <v>75</v>
      </c>
      <c r="I3480" t="s"/>
      <c r="J3480" t="s">
        <v>74</v>
      </c>
      <c r="K3480" t="n">
        <v>99</v>
      </c>
      <c r="L3480" t="s">
        <v>76</v>
      </c>
      <c r="M3480" t="s"/>
      <c r="N3480" t="s">
        <v>995</v>
      </c>
      <c r="O3480" t="s">
        <v>78</v>
      </c>
      <c r="P3480" t="s">
        <v>990</v>
      </c>
      <c r="Q3480" t="s"/>
      <c r="R3480" t="s">
        <v>242</v>
      </c>
      <c r="S3480" t="s">
        <v>142</v>
      </c>
      <c r="T3480" t="s">
        <v>81</v>
      </c>
      <c r="U3480" t="s">
        <v>82</v>
      </c>
      <c r="V3480" t="s">
        <v>83</v>
      </c>
      <c r="W3480" t="s">
        <v>84</v>
      </c>
      <c r="X3480" t="s"/>
      <c r="Y3480" t="s">
        <v>85</v>
      </c>
      <c r="Z3480">
        <f>HYPERLINK("https://hotel-media.eclerx.com/savepage/tk_15468538933818328_sr_273.html","info")</f>
        <v/>
      </c>
      <c r="AA3480" t="n">
        <v>-2311893</v>
      </c>
      <c r="AB3480" t="s"/>
      <c r="AC3480" t="s"/>
      <c r="AD3480" t="s">
        <v>86</v>
      </c>
      <c r="AE3480" t="s"/>
      <c r="AF3480" t="s"/>
      <c r="AG3480" t="s"/>
      <c r="AH3480" t="s"/>
      <c r="AI3480" t="s"/>
      <c r="AJ3480" t="s"/>
      <c r="AK3480" t="s">
        <v>87</v>
      </c>
      <c r="AL3480" t="s"/>
      <c r="AM3480" t="s"/>
      <c r="AN3480" t="s">
        <v>87</v>
      </c>
      <c r="AO3480" t="s"/>
      <c r="AP3480" t="n">
        <v>119</v>
      </c>
      <c r="AQ3480" t="s">
        <v>88</v>
      </c>
      <c r="AR3480" t="s">
        <v>89</v>
      </c>
      <c r="AS3480" t="s"/>
      <c r="AT3480" t="s">
        <v>90</v>
      </c>
      <c r="AU3480" t="s"/>
      <c r="AV3480" t="s"/>
      <c r="AW3480" t="s"/>
      <c r="AX3480" t="s"/>
      <c r="AY3480" t="n">
        <v>2311893</v>
      </c>
      <c r="AZ3480" t="s">
        <v>991</v>
      </c>
      <c r="BA3480" t="s"/>
      <c r="BB3480" t="n">
        <v>28906</v>
      </c>
      <c r="BC3480" t="n">
        <v>53.528110539014</v>
      </c>
      <c r="BD3480" t="n">
        <v>53.528110539014</v>
      </c>
      <c r="BE3480" t="s"/>
      <c r="BF3480" t="s"/>
      <c r="BG3480" t="s"/>
      <c r="BH3480" t="s"/>
      <c r="BI3480" t="s"/>
      <c r="BJ3480" t="s"/>
      <c r="BK3480" t="s"/>
      <c r="BL3480" t="s"/>
      <c r="BM3480" t="s"/>
      <c r="BN3480" t="s"/>
      <c r="BO3480" t="s"/>
      <c r="BP3480" t="s"/>
      <c r="BQ3480" t="s"/>
      <c r="BR3480" t="s">
        <v>92</v>
      </c>
    </row>
    <row r="3481" spans="1:70">
      <c r="A3481" t="s">
        <v>70</v>
      </c>
      <c r="B3481" t="s">
        <v>71</v>
      </c>
      <c r="C3481" t="s">
        <v>72</v>
      </c>
      <c r="D3481" t="n">
        <v>2</v>
      </c>
      <c r="E3481" t="s">
        <v>990</v>
      </c>
      <c r="F3481" t="n">
        <v>-1</v>
      </c>
      <c r="G3481" t="s">
        <v>74</v>
      </c>
      <c r="H3481" t="s">
        <v>75</v>
      </c>
      <c r="I3481" t="s"/>
      <c r="J3481" t="s">
        <v>74</v>
      </c>
      <c r="K3481" t="n">
        <v>102</v>
      </c>
      <c r="L3481" t="s">
        <v>76</v>
      </c>
      <c r="M3481" t="s"/>
      <c r="N3481" t="s">
        <v>283</v>
      </c>
      <c r="O3481" t="s">
        <v>78</v>
      </c>
      <c r="P3481" t="s">
        <v>990</v>
      </c>
      <c r="Q3481" t="s"/>
      <c r="R3481" t="s">
        <v>242</v>
      </c>
      <c r="S3481" t="s">
        <v>145</v>
      </c>
      <c r="T3481" t="s">
        <v>81</v>
      </c>
      <c r="U3481" t="s">
        <v>82</v>
      </c>
      <c r="V3481" t="s">
        <v>83</v>
      </c>
      <c r="W3481" t="s">
        <v>84</v>
      </c>
      <c r="X3481" t="s"/>
      <c r="Y3481" t="s">
        <v>85</v>
      </c>
      <c r="Z3481">
        <f>HYPERLINK("https://hotel-media.eclerx.com/savepage/tk_15468538933818328_sr_273.html","info")</f>
        <v/>
      </c>
      <c r="AA3481" t="n">
        <v>-2311893</v>
      </c>
      <c r="AB3481" t="s"/>
      <c r="AC3481" t="s"/>
      <c r="AD3481" t="s">
        <v>86</v>
      </c>
      <c r="AE3481" t="s"/>
      <c r="AF3481" t="s"/>
      <c r="AG3481" t="s"/>
      <c r="AH3481" t="s"/>
      <c r="AI3481" t="s"/>
      <c r="AJ3481" t="s"/>
      <c r="AK3481" t="s">
        <v>87</v>
      </c>
      <c r="AL3481" t="s"/>
      <c r="AM3481" t="s"/>
      <c r="AN3481" t="s">
        <v>87</v>
      </c>
      <c r="AO3481" t="s"/>
      <c r="AP3481" t="n">
        <v>119</v>
      </c>
      <c r="AQ3481" t="s">
        <v>88</v>
      </c>
      <c r="AR3481" t="s">
        <v>127</v>
      </c>
      <c r="AS3481" t="s"/>
      <c r="AT3481" t="s">
        <v>90</v>
      </c>
      <c r="AU3481" t="s"/>
      <c r="AV3481" t="s"/>
      <c r="AW3481" t="s"/>
      <c r="AX3481" t="s"/>
      <c r="AY3481" t="n">
        <v>2311893</v>
      </c>
      <c r="AZ3481" t="s">
        <v>991</v>
      </c>
      <c r="BA3481" t="s"/>
      <c r="BB3481" t="n">
        <v>28906</v>
      </c>
      <c r="BC3481" t="n">
        <v>53.528110539014</v>
      </c>
      <c r="BD3481" t="n">
        <v>53.528110539014</v>
      </c>
      <c r="BE3481" t="s"/>
      <c r="BF3481" t="s"/>
      <c r="BG3481" t="s"/>
      <c r="BH3481" t="s"/>
      <c r="BI3481" t="s"/>
      <c r="BJ3481" t="s"/>
      <c r="BK3481" t="s"/>
      <c r="BL3481" t="s"/>
      <c r="BM3481" t="s"/>
      <c r="BN3481" t="s"/>
      <c r="BO3481" t="s"/>
      <c r="BP3481" t="s"/>
      <c r="BQ3481" t="s"/>
      <c r="BR3481" t="s">
        <v>92</v>
      </c>
    </row>
    <row r="3482" spans="1:70">
      <c r="A3482" t="s">
        <v>70</v>
      </c>
      <c r="B3482" t="s">
        <v>71</v>
      </c>
      <c r="C3482" t="s">
        <v>72</v>
      </c>
      <c r="D3482" t="n">
        <v>2</v>
      </c>
      <c r="E3482" t="s">
        <v>990</v>
      </c>
      <c r="F3482" t="n">
        <v>-1</v>
      </c>
      <c r="G3482" t="s">
        <v>74</v>
      </c>
      <c r="H3482" t="s">
        <v>75</v>
      </c>
      <c r="I3482" t="s"/>
      <c r="J3482" t="s">
        <v>74</v>
      </c>
      <c r="K3482" t="n">
        <v>103</v>
      </c>
      <c r="L3482" t="s">
        <v>76</v>
      </c>
      <c r="M3482" t="s"/>
      <c r="N3482" t="s">
        <v>995</v>
      </c>
      <c r="O3482" t="s">
        <v>78</v>
      </c>
      <c r="P3482" t="s">
        <v>990</v>
      </c>
      <c r="Q3482" t="s"/>
      <c r="R3482" t="s">
        <v>242</v>
      </c>
      <c r="S3482" t="s">
        <v>147</v>
      </c>
      <c r="T3482" t="s">
        <v>81</v>
      </c>
      <c r="U3482" t="s">
        <v>82</v>
      </c>
      <c r="V3482" t="s">
        <v>83</v>
      </c>
      <c r="W3482" t="s">
        <v>84</v>
      </c>
      <c r="X3482" t="s"/>
      <c r="Y3482" t="s">
        <v>85</v>
      </c>
      <c r="Z3482">
        <f>HYPERLINK("https://hotel-media.eclerx.com/savepage/tk_15468538933818328_sr_273.html","info")</f>
        <v/>
      </c>
      <c r="AA3482" t="n">
        <v>-2311893</v>
      </c>
      <c r="AB3482" t="s"/>
      <c r="AC3482" t="s"/>
      <c r="AD3482" t="s">
        <v>86</v>
      </c>
      <c r="AE3482" t="s"/>
      <c r="AF3482" t="s"/>
      <c r="AG3482" t="s"/>
      <c r="AH3482" t="s"/>
      <c r="AI3482" t="s"/>
      <c r="AJ3482" t="s"/>
      <c r="AK3482" t="s">
        <v>87</v>
      </c>
      <c r="AL3482" t="s"/>
      <c r="AM3482" t="s"/>
      <c r="AN3482" t="s">
        <v>87</v>
      </c>
      <c r="AO3482" t="s"/>
      <c r="AP3482" t="n">
        <v>119</v>
      </c>
      <c r="AQ3482" t="s">
        <v>88</v>
      </c>
      <c r="AR3482" t="s">
        <v>114</v>
      </c>
      <c r="AS3482" t="s"/>
      <c r="AT3482" t="s">
        <v>90</v>
      </c>
      <c r="AU3482" t="s"/>
      <c r="AV3482" t="s"/>
      <c r="AW3482" t="s"/>
      <c r="AX3482" t="s"/>
      <c r="AY3482" t="n">
        <v>2311893</v>
      </c>
      <c r="AZ3482" t="s">
        <v>991</v>
      </c>
      <c r="BA3482" t="s"/>
      <c r="BB3482" t="n">
        <v>28906</v>
      </c>
      <c r="BC3482" t="n">
        <v>53.528110539014</v>
      </c>
      <c r="BD3482" t="n">
        <v>53.528110539014</v>
      </c>
      <c r="BE3482" t="s"/>
      <c r="BF3482" t="s"/>
      <c r="BG3482" t="s"/>
      <c r="BH3482" t="s"/>
      <c r="BI3482" t="s"/>
      <c r="BJ3482" t="s"/>
      <c r="BK3482" t="s"/>
      <c r="BL3482" t="s"/>
      <c r="BM3482" t="s"/>
      <c r="BN3482" t="s"/>
      <c r="BO3482" t="s"/>
      <c r="BP3482" t="s"/>
      <c r="BQ3482" t="s"/>
      <c r="BR3482" t="s">
        <v>92</v>
      </c>
    </row>
    <row r="3483" spans="1:70">
      <c r="A3483" t="s">
        <v>70</v>
      </c>
      <c r="B3483" t="s">
        <v>71</v>
      </c>
      <c r="C3483" t="s">
        <v>72</v>
      </c>
      <c r="D3483" t="n">
        <v>2</v>
      </c>
      <c r="E3483" t="s">
        <v>990</v>
      </c>
      <c r="F3483" t="n">
        <v>-1</v>
      </c>
      <c r="G3483" t="s">
        <v>74</v>
      </c>
      <c r="H3483" t="s">
        <v>75</v>
      </c>
      <c r="I3483" t="s"/>
      <c r="J3483" t="s">
        <v>74</v>
      </c>
      <c r="K3483" t="n">
        <v>104</v>
      </c>
      <c r="L3483" t="s">
        <v>76</v>
      </c>
      <c r="M3483" t="s"/>
      <c r="N3483" t="s">
        <v>997</v>
      </c>
      <c r="O3483" t="s">
        <v>78</v>
      </c>
      <c r="P3483" t="s">
        <v>990</v>
      </c>
      <c r="Q3483" t="s"/>
      <c r="R3483" t="s">
        <v>242</v>
      </c>
      <c r="S3483" t="s">
        <v>150</v>
      </c>
      <c r="T3483" t="s">
        <v>81</v>
      </c>
      <c r="U3483" t="s">
        <v>82</v>
      </c>
      <c r="V3483" t="s">
        <v>83</v>
      </c>
      <c r="W3483" t="s">
        <v>84</v>
      </c>
      <c r="X3483" t="s"/>
      <c r="Y3483" t="s">
        <v>85</v>
      </c>
      <c r="Z3483">
        <f>HYPERLINK("https://hotel-media.eclerx.com/savepage/tk_15468538933818328_sr_273.html","info")</f>
        <v/>
      </c>
      <c r="AA3483" t="n">
        <v>-2311893</v>
      </c>
      <c r="AB3483" t="s"/>
      <c r="AC3483" t="s"/>
      <c r="AD3483" t="s">
        <v>86</v>
      </c>
      <c r="AE3483" t="s"/>
      <c r="AF3483" t="s"/>
      <c r="AG3483" t="s"/>
      <c r="AH3483" t="s"/>
      <c r="AI3483" t="s"/>
      <c r="AJ3483" t="s"/>
      <c r="AK3483" t="s">
        <v>87</v>
      </c>
      <c r="AL3483" t="s"/>
      <c r="AM3483" t="s"/>
      <c r="AN3483" t="s">
        <v>87</v>
      </c>
      <c r="AO3483" t="s"/>
      <c r="AP3483" t="n">
        <v>119</v>
      </c>
      <c r="AQ3483" t="s">
        <v>88</v>
      </c>
      <c r="AR3483" t="s">
        <v>133</v>
      </c>
      <c r="AS3483" t="s"/>
      <c r="AT3483" t="s">
        <v>90</v>
      </c>
      <c r="AU3483" t="s"/>
      <c r="AV3483" t="s"/>
      <c r="AW3483" t="s"/>
      <c r="AX3483" t="s"/>
      <c r="AY3483" t="n">
        <v>2311893</v>
      </c>
      <c r="AZ3483" t="s">
        <v>991</v>
      </c>
      <c r="BA3483" t="s"/>
      <c r="BB3483" t="n">
        <v>28906</v>
      </c>
      <c r="BC3483" t="n">
        <v>53.528110539014</v>
      </c>
      <c r="BD3483" t="n">
        <v>53.528110539014</v>
      </c>
      <c r="BE3483" t="s"/>
      <c r="BF3483" t="s"/>
      <c r="BG3483" t="s"/>
      <c r="BH3483" t="s"/>
      <c r="BI3483" t="s"/>
      <c r="BJ3483" t="s"/>
      <c r="BK3483" t="s"/>
      <c r="BL3483" t="s"/>
      <c r="BM3483" t="s"/>
      <c r="BN3483" t="s"/>
      <c r="BO3483" t="s"/>
      <c r="BP3483" t="s"/>
      <c r="BQ3483" t="s"/>
      <c r="BR3483" t="s">
        <v>92</v>
      </c>
    </row>
    <row r="3484" spans="1:70">
      <c r="A3484" t="s">
        <v>70</v>
      </c>
      <c r="B3484" t="s">
        <v>71</v>
      </c>
      <c r="C3484" t="s">
        <v>72</v>
      </c>
      <c r="D3484" t="n">
        <v>2</v>
      </c>
      <c r="E3484" t="s">
        <v>990</v>
      </c>
      <c r="F3484" t="n">
        <v>-1</v>
      </c>
      <c r="G3484" t="s">
        <v>74</v>
      </c>
      <c r="H3484" t="s">
        <v>75</v>
      </c>
      <c r="I3484" t="s"/>
      <c r="J3484" t="s">
        <v>74</v>
      </c>
      <c r="K3484" t="n">
        <v>105</v>
      </c>
      <c r="L3484" t="s">
        <v>76</v>
      </c>
      <c r="M3484" t="s"/>
      <c r="N3484" t="s">
        <v>999</v>
      </c>
      <c r="O3484" t="s">
        <v>78</v>
      </c>
      <c r="P3484" t="s">
        <v>990</v>
      </c>
      <c r="Q3484" t="s"/>
      <c r="R3484" t="s">
        <v>242</v>
      </c>
      <c r="S3484" t="s">
        <v>387</v>
      </c>
      <c r="T3484" t="s">
        <v>81</v>
      </c>
      <c r="U3484" t="s">
        <v>82</v>
      </c>
      <c r="V3484" t="s">
        <v>83</v>
      </c>
      <c r="W3484" t="s">
        <v>84</v>
      </c>
      <c r="X3484" t="s"/>
      <c r="Y3484" t="s">
        <v>85</v>
      </c>
      <c r="Z3484">
        <f>HYPERLINK("https://hotel-media.eclerx.com/savepage/tk_15468538933818328_sr_273.html","info")</f>
        <v/>
      </c>
      <c r="AA3484" t="n">
        <v>-2311893</v>
      </c>
      <c r="AB3484" t="s"/>
      <c r="AC3484" t="s"/>
      <c r="AD3484" t="s">
        <v>86</v>
      </c>
      <c r="AE3484" t="s"/>
      <c r="AF3484" t="s"/>
      <c r="AG3484" t="s"/>
      <c r="AH3484" t="s"/>
      <c r="AI3484" t="s"/>
      <c r="AJ3484" t="s"/>
      <c r="AK3484" t="s">
        <v>87</v>
      </c>
      <c r="AL3484" t="s"/>
      <c r="AM3484" t="s"/>
      <c r="AN3484" t="s">
        <v>87</v>
      </c>
      <c r="AO3484" t="s"/>
      <c r="AP3484" t="n">
        <v>119</v>
      </c>
      <c r="AQ3484" t="s">
        <v>88</v>
      </c>
      <c r="AR3484" t="s">
        <v>89</v>
      </c>
      <c r="AS3484" t="s"/>
      <c r="AT3484" t="s">
        <v>90</v>
      </c>
      <c r="AU3484" t="s"/>
      <c r="AV3484" t="s"/>
      <c r="AW3484" t="s"/>
      <c r="AX3484" t="s"/>
      <c r="AY3484" t="n">
        <v>2311893</v>
      </c>
      <c r="AZ3484" t="s">
        <v>991</v>
      </c>
      <c r="BA3484" t="s"/>
      <c r="BB3484" t="n">
        <v>28906</v>
      </c>
      <c r="BC3484" t="n">
        <v>53.528110539014</v>
      </c>
      <c r="BD3484" t="n">
        <v>53.528110539014</v>
      </c>
      <c r="BE3484" t="s"/>
      <c r="BF3484" t="s"/>
      <c r="BG3484" t="s"/>
      <c r="BH3484" t="s"/>
      <c r="BI3484" t="s"/>
      <c r="BJ3484" t="s"/>
      <c r="BK3484" t="s"/>
      <c r="BL3484" t="s"/>
      <c r="BM3484" t="s"/>
      <c r="BN3484" t="s"/>
      <c r="BO3484" t="s"/>
      <c r="BP3484" t="s"/>
      <c r="BQ3484" t="s"/>
      <c r="BR3484" t="s">
        <v>92</v>
      </c>
    </row>
    <row r="3485" spans="1:70">
      <c r="A3485" t="s">
        <v>70</v>
      </c>
      <c r="B3485" t="s">
        <v>71</v>
      </c>
      <c r="C3485" t="s">
        <v>72</v>
      </c>
      <c r="D3485" t="n">
        <v>2</v>
      </c>
      <c r="E3485" t="s">
        <v>990</v>
      </c>
      <c r="F3485" t="n">
        <v>-1</v>
      </c>
      <c r="G3485" t="s">
        <v>74</v>
      </c>
      <c r="H3485" t="s">
        <v>75</v>
      </c>
      <c r="I3485" t="s"/>
      <c r="J3485" t="s">
        <v>74</v>
      </c>
      <c r="K3485" t="n">
        <v>105</v>
      </c>
      <c r="L3485" t="s">
        <v>76</v>
      </c>
      <c r="M3485" t="s"/>
      <c r="N3485" t="s">
        <v>998</v>
      </c>
      <c r="O3485" t="s">
        <v>78</v>
      </c>
      <c r="P3485" t="s">
        <v>990</v>
      </c>
      <c r="Q3485" t="s"/>
      <c r="R3485" t="s">
        <v>242</v>
      </c>
      <c r="S3485" t="s">
        <v>387</v>
      </c>
      <c r="T3485" t="s">
        <v>81</v>
      </c>
      <c r="U3485" t="s">
        <v>82</v>
      </c>
      <c r="V3485" t="s">
        <v>83</v>
      </c>
      <c r="W3485" t="s">
        <v>84</v>
      </c>
      <c r="X3485" t="s"/>
      <c r="Y3485" t="s">
        <v>85</v>
      </c>
      <c r="Z3485">
        <f>HYPERLINK("https://hotel-media.eclerx.com/savepage/tk_15468538933818328_sr_273.html","info")</f>
        <v/>
      </c>
      <c r="AA3485" t="n">
        <v>-2311893</v>
      </c>
      <c r="AB3485" t="s"/>
      <c r="AC3485" t="s"/>
      <c r="AD3485" t="s">
        <v>86</v>
      </c>
      <c r="AE3485" t="s"/>
      <c r="AF3485" t="s"/>
      <c r="AG3485" t="s"/>
      <c r="AH3485" t="s"/>
      <c r="AI3485" t="s"/>
      <c r="AJ3485" t="s"/>
      <c r="AK3485" t="s">
        <v>87</v>
      </c>
      <c r="AL3485" t="s"/>
      <c r="AM3485" t="s"/>
      <c r="AN3485" t="s">
        <v>87</v>
      </c>
      <c r="AO3485" t="s"/>
      <c r="AP3485" t="n">
        <v>119</v>
      </c>
      <c r="AQ3485" t="s">
        <v>88</v>
      </c>
      <c r="AR3485" t="s">
        <v>89</v>
      </c>
      <c r="AS3485" t="s"/>
      <c r="AT3485" t="s">
        <v>90</v>
      </c>
      <c r="AU3485" t="s"/>
      <c r="AV3485" t="s"/>
      <c r="AW3485" t="s"/>
      <c r="AX3485" t="s"/>
      <c r="AY3485" t="n">
        <v>2311893</v>
      </c>
      <c r="AZ3485" t="s">
        <v>991</v>
      </c>
      <c r="BA3485" t="s"/>
      <c r="BB3485" t="n">
        <v>28906</v>
      </c>
      <c r="BC3485" t="n">
        <v>53.528110539014</v>
      </c>
      <c r="BD3485" t="n">
        <v>53.528110539014</v>
      </c>
      <c r="BE3485" t="s"/>
      <c r="BF3485" t="s"/>
      <c r="BG3485" t="s"/>
      <c r="BH3485" t="s"/>
      <c r="BI3485" t="s"/>
      <c r="BJ3485" t="s"/>
      <c r="BK3485" t="s"/>
      <c r="BL3485" t="s"/>
      <c r="BM3485" t="s"/>
      <c r="BN3485" t="s"/>
      <c r="BO3485" t="s"/>
      <c r="BP3485" t="s"/>
      <c r="BQ3485" t="s"/>
      <c r="BR3485" t="s">
        <v>92</v>
      </c>
    </row>
    <row r="3486" spans="1:70">
      <c r="A3486" t="s">
        <v>70</v>
      </c>
      <c r="B3486" t="s">
        <v>71</v>
      </c>
      <c r="C3486" t="s">
        <v>72</v>
      </c>
      <c r="D3486" t="n">
        <v>2</v>
      </c>
      <c r="E3486" t="s">
        <v>990</v>
      </c>
      <c r="F3486" t="n">
        <v>-1</v>
      </c>
      <c r="G3486" t="s">
        <v>74</v>
      </c>
      <c r="H3486" t="s">
        <v>75</v>
      </c>
      <c r="I3486" t="s"/>
      <c r="J3486" t="s">
        <v>74</v>
      </c>
      <c r="K3486" t="n">
        <v>105</v>
      </c>
      <c r="L3486" t="s">
        <v>76</v>
      </c>
      <c r="M3486" t="s"/>
      <c r="N3486" t="s">
        <v>849</v>
      </c>
      <c r="O3486" t="s">
        <v>78</v>
      </c>
      <c r="P3486" t="s">
        <v>990</v>
      </c>
      <c r="Q3486" t="s"/>
      <c r="R3486" t="s">
        <v>242</v>
      </c>
      <c r="S3486" t="s">
        <v>387</v>
      </c>
      <c r="T3486" t="s">
        <v>81</v>
      </c>
      <c r="U3486" t="s">
        <v>82</v>
      </c>
      <c r="V3486" t="s">
        <v>83</v>
      </c>
      <c r="W3486" t="s">
        <v>84</v>
      </c>
      <c r="X3486" t="s"/>
      <c r="Y3486" t="s">
        <v>85</v>
      </c>
      <c r="Z3486">
        <f>HYPERLINK("https://hotel-media.eclerx.com/savepage/tk_15468538933818328_sr_273.html","info")</f>
        <v/>
      </c>
      <c r="AA3486" t="n">
        <v>-2311893</v>
      </c>
      <c r="AB3486" t="s"/>
      <c r="AC3486" t="s"/>
      <c r="AD3486" t="s">
        <v>86</v>
      </c>
      <c r="AE3486" t="s"/>
      <c r="AF3486" t="s"/>
      <c r="AG3486" t="s"/>
      <c r="AH3486" t="s"/>
      <c r="AI3486" t="s"/>
      <c r="AJ3486" t="s"/>
      <c r="AK3486" t="s">
        <v>87</v>
      </c>
      <c r="AL3486" t="s"/>
      <c r="AM3486" t="s"/>
      <c r="AN3486" t="s">
        <v>87</v>
      </c>
      <c r="AO3486" t="s"/>
      <c r="AP3486" t="n">
        <v>119</v>
      </c>
      <c r="AQ3486" t="s">
        <v>88</v>
      </c>
      <c r="AR3486" t="s">
        <v>119</v>
      </c>
      <c r="AS3486" t="s"/>
      <c r="AT3486" t="s">
        <v>90</v>
      </c>
      <c r="AU3486" t="s"/>
      <c r="AV3486" t="s"/>
      <c r="AW3486" t="s"/>
      <c r="AX3486" t="s"/>
      <c r="AY3486" t="n">
        <v>2311893</v>
      </c>
      <c r="AZ3486" t="s">
        <v>991</v>
      </c>
      <c r="BA3486" t="s"/>
      <c r="BB3486" t="n">
        <v>28906</v>
      </c>
      <c r="BC3486" t="n">
        <v>53.528110539014</v>
      </c>
      <c r="BD3486" t="n">
        <v>53.528110539014</v>
      </c>
      <c r="BE3486" t="s"/>
      <c r="BF3486" t="s"/>
      <c r="BG3486" t="s"/>
      <c r="BH3486" t="s"/>
      <c r="BI3486" t="s"/>
      <c r="BJ3486" t="s"/>
      <c r="BK3486" t="s"/>
      <c r="BL3486" t="s"/>
      <c r="BM3486" t="s"/>
      <c r="BN3486" t="s"/>
      <c r="BO3486" t="s"/>
      <c r="BP3486" t="s"/>
      <c r="BQ3486" t="s"/>
      <c r="BR3486" t="s">
        <v>92</v>
      </c>
    </row>
    <row r="3487" spans="1:70">
      <c r="A3487" t="s">
        <v>70</v>
      </c>
      <c r="B3487" t="s">
        <v>71</v>
      </c>
      <c r="C3487" t="s">
        <v>72</v>
      </c>
      <c r="D3487" t="n">
        <v>2</v>
      </c>
      <c r="E3487" t="s">
        <v>990</v>
      </c>
      <c r="F3487" t="n">
        <v>-1</v>
      </c>
      <c r="G3487" t="s">
        <v>74</v>
      </c>
      <c r="H3487" t="s">
        <v>75</v>
      </c>
      <c r="I3487" t="s"/>
      <c r="J3487" t="s">
        <v>74</v>
      </c>
      <c r="K3487" t="n">
        <v>107</v>
      </c>
      <c r="L3487" t="s">
        <v>76</v>
      </c>
      <c r="M3487" t="s"/>
      <c r="N3487" t="s">
        <v>849</v>
      </c>
      <c r="O3487" t="s">
        <v>78</v>
      </c>
      <c r="P3487" t="s">
        <v>990</v>
      </c>
      <c r="Q3487" t="s"/>
      <c r="R3487" t="s">
        <v>242</v>
      </c>
      <c r="S3487" t="s">
        <v>300</v>
      </c>
      <c r="T3487" t="s">
        <v>81</v>
      </c>
      <c r="U3487" t="s">
        <v>82</v>
      </c>
      <c r="V3487" t="s">
        <v>83</v>
      </c>
      <c r="W3487" t="s">
        <v>84</v>
      </c>
      <c r="X3487" t="s"/>
      <c r="Y3487" t="s">
        <v>85</v>
      </c>
      <c r="Z3487">
        <f>HYPERLINK("https://hotel-media.eclerx.com/savepage/tk_15468538933818328_sr_273.html","info")</f>
        <v/>
      </c>
      <c r="AA3487" t="n">
        <v>-2311893</v>
      </c>
      <c r="AB3487" t="s"/>
      <c r="AC3487" t="s"/>
      <c r="AD3487" t="s">
        <v>86</v>
      </c>
      <c r="AE3487" t="s"/>
      <c r="AF3487" t="s"/>
      <c r="AG3487" t="s"/>
      <c r="AH3487" t="s"/>
      <c r="AI3487" t="s"/>
      <c r="AJ3487" t="s"/>
      <c r="AK3487" t="s">
        <v>87</v>
      </c>
      <c r="AL3487" t="s"/>
      <c r="AM3487" t="s"/>
      <c r="AN3487" t="s">
        <v>87</v>
      </c>
      <c r="AO3487" t="s"/>
      <c r="AP3487" t="n">
        <v>119</v>
      </c>
      <c r="AQ3487" t="s">
        <v>88</v>
      </c>
      <c r="AR3487" t="s">
        <v>148</v>
      </c>
      <c r="AS3487" t="s"/>
      <c r="AT3487" t="s">
        <v>90</v>
      </c>
      <c r="AU3487" t="s"/>
      <c r="AV3487" t="s"/>
      <c r="AW3487" t="s"/>
      <c r="AX3487" t="s"/>
      <c r="AY3487" t="n">
        <v>2311893</v>
      </c>
      <c r="AZ3487" t="s">
        <v>991</v>
      </c>
      <c r="BA3487" t="s"/>
      <c r="BB3487" t="n">
        <v>28906</v>
      </c>
      <c r="BC3487" t="n">
        <v>53.528110539014</v>
      </c>
      <c r="BD3487" t="n">
        <v>53.528110539014</v>
      </c>
      <c r="BE3487" t="s"/>
      <c r="BF3487" t="s"/>
      <c r="BG3487" t="s"/>
      <c r="BH3487" t="s"/>
      <c r="BI3487" t="s"/>
      <c r="BJ3487" t="s"/>
      <c r="BK3487" t="s"/>
      <c r="BL3487" t="s"/>
      <c r="BM3487" t="s"/>
      <c r="BN3487" t="s"/>
      <c r="BO3487" t="s"/>
      <c r="BP3487" t="s"/>
      <c r="BQ3487" t="s"/>
      <c r="BR3487" t="s">
        <v>92</v>
      </c>
    </row>
    <row r="3488" spans="1:70">
      <c r="A3488" t="s">
        <v>70</v>
      </c>
      <c r="B3488" t="s">
        <v>71</v>
      </c>
      <c r="C3488" t="s">
        <v>72</v>
      </c>
      <c r="D3488" t="n">
        <v>2</v>
      </c>
      <c r="E3488" t="s">
        <v>990</v>
      </c>
      <c r="F3488" t="n">
        <v>-1</v>
      </c>
      <c r="G3488" t="s">
        <v>74</v>
      </c>
      <c r="H3488" t="s">
        <v>75</v>
      </c>
      <c r="I3488" t="s"/>
      <c r="J3488" t="s">
        <v>74</v>
      </c>
      <c r="K3488" t="n">
        <v>107</v>
      </c>
      <c r="L3488" t="s">
        <v>76</v>
      </c>
      <c r="M3488" t="s"/>
      <c r="N3488" t="s">
        <v>285</v>
      </c>
      <c r="O3488" t="s">
        <v>78</v>
      </c>
      <c r="P3488" t="s">
        <v>990</v>
      </c>
      <c r="Q3488" t="s"/>
      <c r="R3488" t="s">
        <v>242</v>
      </c>
      <c r="S3488" t="s">
        <v>300</v>
      </c>
      <c r="T3488" t="s">
        <v>81</v>
      </c>
      <c r="U3488" t="s">
        <v>82</v>
      </c>
      <c r="V3488" t="s">
        <v>83</v>
      </c>
      <c r="W3488" t="s">
        <v>84</v>
      </c>
      <c r="X3488" t="s"/>
      <c r="Y3488" t="s">
        <v>85</v>
      </c>
      <c r="Z3488">
        <f>HYPERLINK("https://hotel-media.eclerx.com/savepage/tk_15468538933818328_sr_273.html","info")</f>
        <v/>
      </c>
      <c r="AA3488" t="n">
        <v>-2311893</v>
      </c>
      <c r="AB3488" t="s"/>
      <c r="AC3488" t="s"/>
      <c r="AD3488" t="s">
        <v>86</v>
      </c>
      <c r="AE3488" t="s"/>
      <c r="AF3488" t="s"/>
      <c r="AG3488" t="s"/>
      <c r="AH3488" t="s"/>
      <c r="AI3488" t="s"/>
      <c r="AJ3488" t="s"/>
      <c r="AK3488" t="s">
        <v>87</v>
      </c>
      <c r="AL3488" t="s"/>
      <c r="AM3488" t="s"/>
      <c r="AN3488" t="s">
        <v>87</v>
      </c>
      <c r="AO3488" t="s"/>
      <c r="AP3488" t="n">
        <v>119</v>
      </c>
      <c r="AQ3488" t="s">
        <v>88</v>
      </c>
      <c r="AR3488" t="s">
        <v>121</v>
      </c>
      <c r="AS3488" t="s"/>
      <c r="AT3488" t="s">
        <v>90</v>
      </c>
      <c r="AU3488" t="s"/>
      <c r="AV3488" t="s"/>
      <c r="AW3488" t="s"/>
      <c r="AX3488" t="s"/>
      <c r="AY3488" t="n">
        <v>2311893</v>
      </c>
      <c r="AZ3488" t="s">
        <v>991</v>
      </c>
      <c r="BA3488" t="s"/>
      <c r="BB3488" t="n">
        <v>28906</v>
      </c>
      <c r="BC3488" t="n">
        <v>53.528110539014</v>
      </c>
      <c r="BD3488" t="n">
        <v>53.528110539014</v>
      </c>
      <c r="BE3488" t="s"/>
      <c r="BF3488" t="s"/>
      <c r="BG3488" t="s"/>
      <c r="BH3488" t="s"/>
      <c r="BI3488" t="s"/>
      <c r="BJ3488" t="s"/>
      <c r="BK3488" t="s"/>
      <c r="BL3488" t="s"/>
      <c r="BM3488" t="s"/>
      <c r="BN3488" t="s"/>
      <c r="BO3488" t="s"/>
      <c r="BP3488" t="s"/>
      <c r="BQ3488" t="s"/>
      <c r="BR3488" t="s">
        <v>92</v>
      </c>
    </row>
    <row r="3489" spans="1:70">
      <c r="A3489" t="s">
        <v>70</v>
      </c>
      <c r="B3489" t="s">
        <v>71</v>
      </c>
      <c r="C3489" t="s">
        <v>72</v>
      </c>
      <c r="D3489" t="n">
        <v>2</v>
      </c>
      <c r="E3489" t="s">
        <v>990</v>
      </c>
      <c r="F3489" t="n">
        <v>-1</v>
      </c>
      <c r="G3489" t="s">
        <v>74</v>
      </c>
      <c r="H3489" t="s">
        <v>75</v>
      </c>
      <c r="I3489" t="s"/>
      <c r="J3489" t="s">
        <v>74</v>
      </c>
      <c r="K3489" t="n">
        <v>108</v>
      </c>
      <c r="L3489" t="s">
        <v>76</v>
      </c>
      <c r="M3489" t="s"/>
      <c r="N3489" t="s">
        <v>998</v>
      </c>
      <c r="O3489" t="s">
        <v>78</v>
      </c>
      <c r="P3489" t="s">
        <v>990</v>
      </c>
      <c r="Q3489" t="s"/>
      <c r="R3489" t="s">
        <v>242</v>
      </c>
      <c r="S3489" t="s">
        <v>644</v>
      </c>
      <c r="T3489" t="s">
        <v>81</v>
      </c>
      <c r="U3489" t="s">
        <v>82</v>
      </c>
      <c r="V3489" t="s">
        <v>83</v>
      </c>
      <c r="W3489" t="s">
        <v>84</v>
      </c>
      <c r="X3489" t="s"/>
      <c r="Y3489" t="s">
        <v>85</v>
      </c>
      <c r="Z3489">
        <f>HYPERLINK("https://hotel-media.eclerx.com/savepage/tk_15468538933818328_sr_273.html","info")</f>
        <v/>
      </c>
      <c r="AA3489" t="n">
        <v>-2311893</v>
      </c>
      <c r="AB3489" t="s"/>
      <c r="AC3489" t="s"/>
      <c r="AD3489" t="s">
        <v>86</v>
      </c>
      <c r="AE3489" t="s"/>
      <c r="AF3489" t="s"/>
      <c r="AG3489" t="s"/>
      <c r="AH3489" t="s"/>
      <c r="AI3489" t="s"/>
      <c r="AJ3489" t="s"/>
      <c r="AK3489" t="s">
        <v>87</v>
      </c>
      <c r="AL3489" t="s"/>
      <c r="AM3489" t="s"/>
      <c r="AN3489" t="s">
        <v>87</v>
      </c>
      <c r="AO3489" t="s"/>
      <c r="AP3489" t="n">
        <v>119</v>
      </c>
      <c r="AQ3489" t="s">
        <v>88</v>
      </c>
      <c r="AR3489" t="s">
        <v>114</v>
      </c>
      <c r="AS3489" t="s"/>
      <c r="AT3489" t="s">
        <v>90</v>
      </c>
      <c r="AU3489" t="s"/>
      <c r="AV3489" t="s"/>
      <c r="AW3489" t="s"/>
      <c r="AX3489" t="s"/>
      <c r="AY3489" t="n">
        <v>2311893</v>
      </c>
      <c r="AZ3489" t="s">
        <v>991</v>
      </c>
      <c r="BA3489" t="s"/>
      <c r="BB3489" t="n">
        <v>28906</v>
      </c>
      <c r="BC3489" t="n">
        <v>53.528110539014</v>
      </c>
      <c r="BD3489" t="n">
        <v>53.528110539014</v>
      </c>
      <c r="BE3489" t="s"/>
      <c r="BF3489" t="s"/>
      <c r="BG3489" t="s"/>
      <c r="BH3489" t="s"/>
      <c r="BI3489" t="s"/>
      <c r="BJ3489" t="s"/>
      <c r="BK3489" t="s"/>
      <c r="BL3489" t="s"/>
      <c r="BM3489" t="s"/>
      <c r="BN3489" t="s"/>
      <c r="BO3489" t="s"/>
      <c r="BP3489" t="s"/>
      <c r="BQ3489" t="s"/>
      <c r="BR3489" t="s">
        <v>92</v>
      </c>
    </row>
    <row r="3490" spans="1:70">
      <c r="A3490" t="s">
        <v>70</v>
      </c>
      <c r="B3490" t="s">
        <v>71</v>
      </c>
      <c r="C3490" t="s">
        <v>72</v>
      </c>
      <c r="D3490" t="n">
        <v>2</v>
      </c>
      <c r="E3490" t="s">
        <v>990</v>
      </c>
      <c r="F3490" t="n">
        <v>-1</v>
      </c>
      <c r="G3490" t="s">
        <v>74</v>
      </c>
      <c r="H3490" t="s">
        <v>75</v>
      </c>
      <c r="I3490" t="s"/>
      <c r="J3490" t="s">
        <v>74</v>
      </c>
      <c r="K3490" t="n">
        <v>108</v>
      </c>
      <c r="L3490" t="s">
        <v>76</v>
      </c>
      <c r="M3490" t="s"/>
      <c r="N3490" t="s">
        <v>1000</v>
      </c>
      <c r="O3490" t="s">
        <v>78</v>
      </c>
      <c r="P3490" t="s">
        <v>990</v>
      </c>
      <c r="Q3490" t="s"/>
      <c r="R3490" t="s">
        <v>242</v>
      </c>
      <c r="S3490" t="s">
        <v>644</v>
      </c>
      <c r="T3490" t="s">
        <v>81</v>
      </c>
      <c r="U3490" t="s">
        <v>82</v>
      </c>
      <c r="V3490" t="s">
        <v>83</v>
      </c>
      <c r="W3490" t="s">
        <v>84</v>
      </c>
      <c r="X3490" t="s"/>
      <c r="Y3490" t="s">
        <v>85</v>
      </c>
      <c r="Z3490">
        <f>HYPERLINK("https://hotel-media.eclerx.com/savepage/tk_15468538933818328_sr_273.html","info")</f>
        <v/>
      </c>
      <c r="AA3490" t="n">
        <v>-2311893</v>
      </c>
      <c r="AB3490" t="s"/>
      <c r="AC3490" t="s"/>
      <c r="AD3490" t="s">
        <v>86</v>
      </c>
      <c r="AE3490" t="s"/>
      <c r="AF3490" t="s"/>
      <c r="AG3490" t="s"/>
      <c r="AH3490" t="s"/>
      <c r="AI3490" t="s"/>
      <c r="AJ3490" t="s"/>
      <c r="AK3490" t="s">
        <v>87</v>
      </c>
      <c r="AL3490" t="s"/>
      <c r="AM3490" t="s"/>
      <c r="AN3490" t="s">
        <v>87</v>
      </c>
      <c r="AO3490" t="s"/>
      <c r="AP3490" t="n">
        <v>119</v>
      </c>
      <c r="AQ3490" t="s">
        <v>88</v>
      </c>
      <c r="AR3490" t="s">
        <v>121</v>
      </c>
      <c r="AS3490" t="s"/>
      <c r="AT3490" t="s">
        <v>90</v>
      </c>
      <c r="AU3490" t="s"/>
      <c r="AV3490" t="s"/>
      <c r="AW3490" t="s"/>
      <c r="AX3490" t="s"/>
      <c r="AY3490" t="n">
        <v>2311893</v>
      </c>
      <c r="AZ3490" t="s">
        <v>991</v>
      </c>
      <c r="BA3490" t="s"/>
      <c r="BB3490" t="n">
        <v>28906</v>
      </c>
      <c r="BC3490" t="n">
        <v>53.528110539014</v>
      </c>
      <c r="BD3490" t="n">
        <v>53.528110539014</v>
      </c>
      <c r="BE3490" t="s"/>
      <c r="BF3490" t="s"/>
      <c r="BG3490" t="s"/>
      <c r="BH3490" t="s"/>
      <c r="BI3490" t="s"/>
      <c r="BJ3490" t="s"/>
      <c r="BK3490" t="s"/>
      <c r="BL3490" t="s"/>
      <c r="BM3490" t="s"/>
      <c r="BN3490" t="s"/>
      <c r="BO3490" t="s"/>
      <c r="BP3490" t="s"/>
      <c r="BQ3490" t="s"/>
      <c r="BR3490" t="s">
        <v>92</v>
      </c>
    </row>
    <row r="3491" spans="1:70">
      <c r="A3491" t="s">
        <v>70</v>
      </c>
      <c r="B3491" t="s">
        <v>71</v>
      </c>
      <c r="C3491" t="s">
        <v>72</v>
      </c>
      <c r="D3491" t="n">
        <v>2</v>
      </c>
      <c r="E3491" t="s">
        <v>990</v>
      </c>
      <c r="F3491" t="n">
        <v>-1</v>
      </c>
      <c r="G3491" t="s">
        <v>74</v>
      </c>
      <c r="H3491" t="s">
        <v>75</v>
      </c>
      <c r="I3491" t="s"/>
      <c r="J3491" t="s">
        <v>74</v>
      </c>
      <c r="K3491" t="n">
        <v>108</v>
      </c>
      <c r="L3491" t="s">
        <v>76</v>
      </c>
      <c r="M3491" t="s"/>
      <c r="N3491" t="s">
        <v>285</v>
      </c>
      <c r="O3491" t="s">
        <v>78</v>
      </c>
      <c r="P3491" t="s">
        <v>990</v>
      </c>
      <c r="Q3491" t="s"/>
      <c r="R3491" t="s">
        <v>242</v>
      </c>
      <c r="S3491" t="s">
        <v>644</v>
      </c>
      <c r="T3491" t="s">
        <v>81</v>
      </c>
      <c r="U3491" t="s">
        <v>82</v>
      </c>
      <c r="V3491" t="s">
        <v>83</v>
      </c>
      <c r="W3491" t="s">
        <v>84</v>
      </c>
      <c r="X3491" t="s"/>
      <c r="Y3491" t="s">
        <v>85</v>
      </c>
      <c r="Z3491">
        <f>HYPERLINK("https://hotel-media.eclerx.com/savepage/tk_15468538933818328_sr_273.html","info")</f>
        <v/>
      </c>
      <c r="AA3491" t="n">
        <v>-2311893</v>
      </c>
      <c r="AB3491" t="s"/>
      <c r="AC3491" t="s"/>
      <c r="AD3491" t="s">
        <v>86</v>
      </c>
      <c r="AE3491" t="s"/>
      <c r="AF3491" t="s"/>
      <c r="AG3491" t="s"/>
      <c r="AH3491" t="s"/>
      <c r="AI3491" t="s"/>
      <c r="AJ3491" t="s"/>
      <c r="AK3491" t="s">
        <v>87</v>
      </c>
      <c r="AL3491" t="s"/>
      <c r="AM3491" t="s"/>
      <c r="AN3491" t="s">
        <v>87</v>
      </c>
      <c r="AO3491" t="s"/>
      <c r="AP3491" t="n">
        <v>119</v>
      </c>
      <c r="AQ3491" t="s">
        <v>88</v>
      </c>
      <c r="AR3491" t="s">
        <v>121</v>
      </c>
      <c r="AS3491" t="s"/>
      <c r="AT3491" t="s">
        <v>90</v>
      </c>
      <c r="AU3491" t="s"/>
      <c r="AV3491" t="s"/>
      <c r="AW3491" t="s"/>
      <c r="AX3491" t="s"/>
      <c r="AY3491" t="n">
        <v>2311893</v>
      </c>
      <c r="AZ3491" t="s">
        <v>991</v>
      </c>
      <c r="BA3491" t="s"/>
      <c r="BB3491" t="n">
        <v>28906</v>
      </c>
      <c r="BC3491" t="n">
        <v>53.528110539014</v>
      </c>
      <c r="BD3491" t="n">
        <v>53.528110539014</v>
      </c>
      <c r="BE3491" t="s"/>
      <c r="BF3491" t="s"/>
      <c r="BG3491" t="s"/>
      <c r="BH3491" t="s"/>
      <c r="BI3491" t="s"/>
      <c r="BJ3491" t="s"/>
      <c r="BK3491" t="s"/>
      <c r="BL3491" t="s"/>
      <c r="BM3491" t="s"/>
      <c r="BN3491" t="s"/>
      <c r="BO3491" t="s"/>
      <c r="BP3491" t="s"/>
      <c r="BQ3491" t="s"/>
      <c r="BR3491" t="s">
        <v>92</v>
      </c>
    </row>
    <row r="3492" spans="1:70">
      <c r="A3492" t="s">
        <v>70</v>
      </c>
      <c r="B3492" t="s">
        <v>71</v>
      </c>
      <c r="C3492" t="s">
        <v>72</v>
      </c>
      <c r="D3492" t="n">
        <v>2</v>
      </c>
      <c r="E3492" t="s">
        <v>990</v>
      </c>
      <c r="F3492" t="n">
        <v>-1</v>
      </c>
      <c r="G3492" t="s">
        <v>74</v>
      </c>
      <c r="H3492" t="s">
        <v>75</v>
      </c>
      <c r="I3492" t="s"/>
      <c r="J3492" t="s">
        <v>74</v>
      </c>
      <c r="K3492" t="n">
        <v>110</v>
      </c>
      <c r="L3492" t="s">
        <v>76</v>
      </c>
      <c r="M3492" t="s"/>
      <c r="N3492" t="s">
        <v>418</v>
      </c>
      <c r="O3492" t="s">
        <v>78</v>
      </c>
      <c r="P3492" t="s">
        <v>990</v>
      </c>
      <c r="Q3492" t="s"/>
      <c r="R3492" t="s">
        <v>242</v>
      </c>
      <c r="S3492" t="s">
        <v>106</v>
      </c>
      <c r="T3492" t="s">
        <v>81</v>
      </c>
      <c r="U3492" t="s">
        <v>82</v>
      </c>
      <c r="V3492" t="s">
        <v>83</v>
      </c>
      <c r="W3492" t="s">
        <v>84</v>
      </c>
      <c r="X3492" t="s"/>
      <c r="Y3492" t="s">
        <v>85</v>
      </c>
      <c r="Z3492">
        <f>HYPERLINK("https://hotel-media.eclerx.com/savepage/tk_15468538933818328_sr_273.html","info")</f>
        <v/>
      </c>
      <c r="AA3492" t="n">
        <v>-2311893</v>
      </c>
      <c r="AB3492" t="s"/>
      <c r="AC3492" t="s"/>
      <c r="AD3492" t="s">
        <v>86</v>
      </c>
      <c r="AE3492" t="s"/>
      <c r="AF3492" t="s"/>
      <c r="AG3492" t="s"/>
      <c r="AH3492" t="s"/>
      <c r="AI3492" t="s"/>
      <c r="AJ3492" t="s"/>
      <c r="AK3492" t="s">
        <v>87</v>
      </c>
      <c r="AL3492" t="s"/>
      <c r="AM3492" t="s"/>
      <c r="AN3492" t="s">
        <v>87</v>
      </c>
      <c r="AO3492" t="s"/>
      <c r="AP3492" t="n">
        <v>119</v>
      </c>
      <c r="AQ3492" t="s">
        <v>88</v>
      </c>
      <c r="AR3492" t="s">
        <v>119</v>
      </c>
      <c r="AS3492" t="s"/>
      <c r="AT3492" t="s">
        <v>90</v>
      </c>
      <c r="AU3492" t="s"/>
      <c r="AV3492" t="s"/>
      <c r="AW3492" t="s"/>
      <c r="AX3492" t="s"/>
      <c r="AY3492" t="n">
        <v>2311893</v>
      </c>
      <c r="AZ3492" t="s">
        <v>991</v>
      </c>
      <c r="BA3492" t="s"/>
      <c r="BB3492" t="n">
        <v>28906</v>
      </c>
      <c r="BC3492" t="n">
        <v>53.528110539014</v>
      </c>
      <c r="BD3492" t="n">
        <v>53.528110539014</v>
      </c>
      <c r="BE3492" t="s"/>
      <c r="BF3492" t="s"/>
      <c r="BG3492" t="s"/>
      <c r="BH3492" t="s"/>
      <c r="BI3492" t="s"/>
      <c r="BJ3492" t="s"/>
      <c r="BK3492" t="s"/>
      <c r="BL3492" t="s"/>
      <c r="BM3492" t="s"/>
      <c r="BN3492" t="s"/>
      <c r="BO3492" t="s"/>
      <c r="BP3492" t="s"/>
      <c r="BQ3492" t="s"/>
      <c r="BR3492" t="s">
        <v>92</v>
      </c>
    </row>
    <row r="3493" spans="1:70">
      <c r="A3493" t="s">
        <v>70</v>
      </c>
      <c r="B3493" t="s">
        <v>71</v>
      </c>
      <c r="C3493" t="s">
        <v>72</v>
      </c>
      <c r="D3493" t="n">
        <v>2</v>
      </c>
      <c r="E3493" t="s">
        <v>990</v>
      </c>
      <c r="F3493" t="n">
        <v>-1</v>
      </c>
      <c r="G3493" t="s">
        <v>74</v>
      </c>
      <c r="H3493" t="s">
        <v>75</v>
      </c>
      <c r="I3493" t="s"/>
      <c r="J3493" t="s">
        <v>74</v>
      </c>
      <c r="K3493" t="n">
        <v>112</v>
      </c>
      <c r="L3493" t="s">
        <v>76</v>
      </c>
      <c r="M3493" t="s"/>
      <c r="N3493" t="s">
        <v>418</v>
      </c>
      <c r="O3493" t="s">
        <v>78</v>
      </c>
      <c r="P3493" t="s">
        <v>990</v>
      </c>
      <c r="Q3493" t="s"/>
      <c r="R3493" t="s">
        <v>242</v>
      </c>
      <c r="S3493" t="s">
        <v>253</v>
      </c>
      <c r="T3493" t="s">
        <v>81</v>
      </c>
      <c r="U3493" t="s">
        <v>82</v>
      </c>
      <c r="V3493" t="s">
        <v>83</v>
      </c>
      <c r="W3493" t="s">
        <v>84</v>
      </c>
      <c r="X3493" t="s"/>
      <c r="Y3493" t="s">
        <v>85</v>
      </c>
      <c r="Z3493">
        <f>HYPERLINK("https://hotel-media.eclerx.com/savepage/tk_15468538933818328_sr_273.html","info")</f>
        <v/>
      </c>
      <c r="AA3493" t="n">
        <v>-2311893</v>
      </c>
      <c r="AB3493" t="s"/>
      <c r="AC3493" t="s"/>
      <c r="AD3493" t="s">
        <v>86</v>
      </c>
      <c r="AE3493" t="s"/>
      <c r="AF3493" t="s"/>
      <c r="AG3493" t="s"/>
      <c r="AH3493" t="s"/>
      <c r="AI3493" t="s"/>
      <c r="AJ3493" t="s"/>
      <c r="AK3493" t="s">
        <v>87</v>
      </c>
      <c r="AL3493" t="s"/>
      <c r="AM3493" t="s"/>
      <c r="AN3493" t="s">
        <v>87</v>
      </c>
      <c r="AO3493" t="s"/>
      <c r="AP3493" t="n">
        <v>119</v>
      </c>
      <c r="AQ3493" t="s">
        <v>88</v>
      </c>
      <c r="AR3493" t="s">
        <v>148</v>
      </c>
      <c r="AS3493" t="s"/>
      <c r="AT3493" t="s">
        <v>90</v>
      </c>
      <c r="AU3493" t="s"/>
      <c r="AV3493" t="s"/>
      <c r="AW3493" t="s"/>
      <c r="AX3493" t="s"/>
      <c r="AY3493" t="n">
        <v>2311893</v>
      </c>
      <c r="AZ3493" t="s">
        <v>991</v>
      </c>
      <c r="BA3493" t="s"/>
      <c r="BB3493" t="n">
        <v>28906</v>
      </c>
      <c r="BC3493" t="n">
        <v>53.528110539014</v>
      </c>
      <c r="BD3493" t="n">
        <v>53.528110539014</v>
      </c>
      <c r="BE3493" t="s"/>
      <c r="BF3493" t="s"/>
      <c r="BG3493" t="s"/>
      <c r="BH3493" t="s"/>
      <c r="BI3493" t="s"/>
      <c r="BJ3493" t="s"/>
      <c r="BK3493" t="s"/>
      <c r="BL3493" t="s"/>
      <c r="BM3493" t="s"/>
      <c r="BN3493" t="s"/>
      <c r="BO3493" t="s"/>
      <c r="BP3493" t="s"/>
      <c r="BQ3493" t="s"/>
      <c r="BR3493" t="s">
        <v>92</v>
      </c>
    </row>
    <row r="3494" spans="1:70">
      <c r="A3494" t="s">
        <v>70</v>
      </c>
      <c r="B3494" t="s">
        <v>71</v>
      </c>
      <c r="C3494" t="s">
        <v>72</v>
      </c>
      <c r="D3494" t="n">
        <v>2</v>
      </c>
      <c r="E3494" t="s">
        <v>990</v>
      </c>
      <c r="F3494" t="n">
        <v>-1</v>
      </c>
      <c r="G3494" t="s">
        <v>74</v>
      </c>
      <c r="H3494" t="s">
        <v>75</v>
      </c>
      <c r="I3494" t="s"/>
      <c r="J3494" t="s">
        <v>74</v>
      </c>
      <c r="K3494" t="n">
        <v>113</v>
      </c>
      <c r="L3494" t="s">
        <v>76</v>
      </c>
      <c r="M3494" t="s"/>
      <c r="N3494" t="s">
        <v>169</v>
      </c>
      <c r="O3494" t="s">
        <v>78</v>
      </c>
      <c r="P3494" t="s">
        <v>990</v>
      </c>
      <c r="Q3494" t="s"/>
      <c r="R3494" t="s">
        <v>242</v>
      </c>
      <c r="S3494" t="s">
        <v>263</v>
      </c>
      <c r="T3494" t="s">
        <v>81</v>
      </c>
      <c r="U3494" t="s">
        <v>82</v>
      </c>
      <c r="V3494" t="s">
        <v>83</v>
      </c>
      <c r="W3494" t="s">
        <v>84</v>
      </c>
      <c r="X3494" t="s"/>
      <c r="Y3494" t="s">
        <v>85</v>
      </c>
      <c r="Z3494">
        <f>HYPERLINK("https://hotel-media.eclerx.com/savepage/tk_15468538933818328_sr_273.html","info")</f>
        <v/>
      </c>
      <c r="AA3494" t="n">
        <v>-2311893</v>
      </c>
      <c r="AB3494" t="s"/>
      <c r="AC3494" t="s"/>
      <c r="AD3494" t="s">
        <v>86</v>
      </c>
      <c r="AE3494" t="s"/>
      <c r="AF3494" t="s"/>
      <c r="AG3494" t="s"/>
      <c r="AH3494" t="s"/>
      <c r="AI3494" t="s"/>
      <c r="AJ3494" t="s"/>
      <c r="AK3494" t="s">
        <v>87</v>
      </c>
      <c r="AL3494" t="s"/>
      <c r="AM3494" t="s"/>
      <c r="AN3494" t="s">
        <v>87</v>
      </c>
      <c r="AO3494" t="s"/>
      <c r="AP3494" t="n">
        <v>119</v>
      </c>
      <c r="AQ3494" t="s">
        <v>88</v>
      </c>
      <c r="AR3494" t="s">
        <v>121</v>
      </c>
      <c r="AS3494" t="s"/>
      <c r="AT3494" t="s">
        <v>90</v>
      </c>
      <c r="AU3494" t="s"/>
      <c r="AV3494" t="s"/>
      <c r="AW3494" t="s"/>
      <c r="AX3494" t="s"/>
      <c r="AY3494" t="n">
        <v>2311893</v>
      </c>
      <c r="AZ3494" t="s">
        <v>991</v>
      </c>
      <c r="BA3494" t="s"/>
      <c r="BB3494" t="n">
        <v>28906</v>
      </c>
      <c r="BC3494" t="n">
        <v>53.528110539014</v>
      </c>
      <c r="BD3494" t="n">
        <v>53.528110539014</v>
      </c>
      <c r="BE3494" t="s"/>
      <c r="BF3494" t="s"/>
      <c r="BG3494" t="s"/>
      <c r="BH3494" t="s"/>
      <c r="BI3494" t="s"/>
      <c r="BJ3494" t="s"/>
      <c r="BK3494" t="s"/>
      <c r="BL3494" t="s"/>
      <c r="BM3494" t="s"/>
      <c r="BN3494" t="s"/>
      <c r="BO3494" t="s"/>
      <c r="BP3494" t="s"/>
      <c r="BQ3494" t="s"/>
      <c r="BR3494" t="s">
        <v>92</v>
      </c>
    </row>
    <row r="3495" spans="1:70">
      <c r="A3495" t="s">
        <v>70</v>
      </c>
      <c r="B3495" t="s">
        <v>71</v>
      </c>
      <c r="C3495" t="s">
        <v>72</v>
      </c>
      <c r="D3495" t="n">
        <v>2</v>
      </c>
      <c r="E3495" t="s">
        <v>990</v>
      </c>
      <c r="F3495" t="n">
        <v>-1</v>
      </c>
      <c r="G3495" t="s">
        <v>74</v>
      </c>
      <c r="H3495" t="s">
        <v>75</v>
      </c>
      <c r="I3495" t="s"/>
      <c r="J3495" t="s">
        <v>74</v>
      </c>
      <c r="K3495" t="n">
        <v>114</v>
      </c>
      <c r="L3495" t="s">
        <v>76</v>
      </c>
      <c r="M3495" t="s"/>
      <c r="N3495" t="s">
        <v>169</v>
      </c>
      <c r="O3495" t="s">
        <v>78</v>
      </c>
      <c r="P3495" t="s">
        <v>990</v>
      </c>
      <c r="Q3495" t="s"/>
      <c r="R3495" t="s">
        <v>242</v>
      </c>
      <c r="S3495" t="s">
        <v>223</v>
      </c>
      <c r="T3495" t="s">
        <v>81</v>
      </c>
      <c r="U3495" t="s">
        <v>82</v>
      </c>
      <c r="V3495" t="s">
        <v>83</v>
      </c>
      <c r="W3495" t="s">
        <v>84</v>
      </c>
      <c r="X3495" t="s"/>
      <c r="Y3495" t="s">
        <v>85</v>
      </c>
      <c r="Z3495">
        <f>HYPERLINK("https://hotel-media.eclerx.com/savepage/tk_15468538933818328_sr_273.html","info")</f>
        <v/>
      </c>
      <c r="AA3495" t="n">
        <v>-2311893</v>
      </c>
      <c r="AB3495" t="s"/>
      <c r="AC3495" t="s"/>
      <c r="AD3495" t="s">
        <v>86</v>
      </c>
      <c r="AE3495" t="s"/>
      <c r="AF3495" t="s"/>
      <c r="AG3495" t="s"/>
      <c r="AH3495" t="s"/>
      <c r="AI3495" t="s"/>
      <c r="AJ3495" t="s"/>
      <c r="AK3495" t="s">
        <v>87</v>
      </c>
      <c r="AL3495" t="s"/>
      <c r="AM3495" t="s"/>
      <c r="AN3495" t="s">
        <v>87</v>
      </c>
      <c r="AO3495" t="s"/>
      <c r="AP3495" t="n">
        <v>119</v>
      </c>
      <c r="AQ3495" t="s">
        <v>88</v>
      </c>
      <c r="AR3495" t="s">
        <v>121</v>
      </c>
      <c r="AS3495" t="s"/>
      <c r="AT3495" t="s">
        <v>90</v>
      </c>
      <c r="AU3495" t="s"/>
      <c r="AV3495" t="s"/>
      <c r="AW3495" t="s"/>
      <c r="AX3495" t="s"/>
      <c r="AY3495" t="n">
        <v>2311893</v>
      </c>
      <c r="AZ3495" t="s">
        <v>991</v>
      </c>
      <c r="BA3495" t="s"/>
      <c r="BB3495" t="n">
        <v>28906</v>
      </c>
      <c r="BC3495" t="n">
        <v>53.528110539014</v>
      </c>
      <c r="BD3495" t="n">
        <v>53.528110539014</v>
      </c>
      <c r="BE3495" t="s"/>
      <c r="BF3495" t="s"/>
      <c r="BG3495" t="s"/>
      <c r="BH3495" t="s"/>
      <c r="BI3495" t="s"/>
      <c r="BJ3495" t="s"/>
      <c r="BK3495" t="s"/>
      <c r="BL3495" t="s"/>
      <c r="BM3495" t="s"/>
      <c r="BN3495" t="s"/>
      <c r="BO3495" t="s"/>
      <c r="BP3495" t="s"/>
      <c r="BQ3495" t="s"/>
      <c r="BR3495" t="s">
        <v>92</v>
      </c>
    </row>
    <row r="3496" spans="1:70">
      <c r="A3496" t="s">
        <v>70</v>
      </c>
      <c r="B3496" t="s">
        <v>71</v>
      </c>
      <c r="C3496" t="s">
        <v>72</v>
      </c>
      <c r="D3496" t="n">
        <v>2</v>
      </c>
      <c r="E3496" t="s">
        <v>990</v>
      </c>
      <c r="F3496" t="n">
        <v>-1</v>
      </c>
      <c r="G3496" t="s">
        <v>74</v>
      </c>
      <c r="H3496" t="s">
        <v>75</v>
      </c>
      <c r="I3496" t="s"/>
      <c r="J3496" t="s">
        <v>74</v>
      </c>
      <c r="K3496" t="n">
        <v>114</v>
      </c>
      <c r="L3496" t="s">
        <v>76</v>
      </c>
      <c r="M3496" t="s"/>
      <c r="N3496" t="s">
        <v>415</v>
      </c>
      <c r="O3496" t="s">
        <v>78</v>
      </c>
      <c r="P3496" t="s">
        <v>990</v>
      </c>
      <c r="Q3496" t="s"/>
      <c r="R3496" t="s">
        <v>242</v>
      </c>
      <c r="S3496" t="s">
        <v>223</v>
      </c>
      <c r="T3496" t="s">
        <v>81</v>
      </c>
      <c r="U3496" t="s">
        <v>82</v>
      </c>
      <c r="V3496" t="s">
        <v>83</v>
      </c>
      <c r="W3496" t="s">
        <v>84</v>
      </c>
      <c r="X3496" t="s"/>
      <c r="Y3496" t="s">
        <v>85</v>
      </c>
      <c r="Z3496">
        <f>HYPERLINK("https://hotel-media.eclerx.com/savepage/tk_15468538933818328_sr_273.html","info")</f>
        <v/>
      </c>
      <c r="AA3496" t="n">
        <v>-2311893</v>
      </c>
      <c r="AB3496" t="s"/>
      <c r="AC3496" t="s"/>
      <c r="AD3496" t="s">
        <v>86</v>
      </c>
      <c r="AE3496" t="s"/>
      <c r="AF3496" t="s"/>
      <c r="AG3496" t="s"/>
      <c r="AH3496" t="s"/>
      <c r="AI3496" t="s"/>
      <c r="AJ3496" t="s"/>
      <c r="AK3496" t="s">
        <v>87</v>
      </c>
      <c r="AL3496" t="s"/>
      <c r="AM3496" t="s"/>
      <c r="AN3496" t="s">
        <v>87</v>
      </c>
      <c r="AO3496" t="s"/>
      <c r="AP3496" t="n">
        <v>119</v>
      </c>
      <c r="AQ3496" t="s">
        <v>88</v>
      </c>
      <c r="AR3496" t="s">
        <v>121</v>
      </c>
      <c r="AS3496" t="s"/>
      <c r="AT3496" t="s">
        <v>90</v>
      </c>
      <c r="AU3496" t="s"/>
      <c r="AV3496" t="s"/>
      <c r="AW3496" t="s"/>
      <c r="AX3496" t="s"/>
      <c r="AY3496" t="n">
        <v>2311893</v>
      </c>
      <c r="AZ3496" t="s">
        <v>991</v>
      </c>
      <c r="BA3496" t="s"/>
      <c r="BB3496" t="n">
        <v>28906</v>
      </c>
      <c r="BC3496" t="n">
        <v>53.528110539014</v>
      </c>
      <c r="BD3496" t="n">
        <v>53.528110539014</v>
      </c>
      <c r="BE3496" t="s"/>
      <c r="BF3496" t="s"/>
      <c r="BG3496" t="s"/>
      <c r="BH3496" t="s"/>
      <c r="BI3496" t="s"/>
      <c r="BJ3496" t="s"/>
      <c r="BK3496" t="s"/>
      <c r="BL3496" t="s"/>
      <c r="BM3496" t="s"/>
      <c r="BN3496" t="s"/>
      <c r="BO3496" t="s"/>
      <c r="BP3496" t="s"/>
      <c r="BQ3496" t="s"/>
      <c r="BR3496" t="s">
        <v>92</v>
      </c>
    </row>
    <row r="3497" spans="1:70">
      <c r="A3497" t="s">
        <v>70</v>
      </c>
      <c r="B3497" t="s">
        <v>71</v>
      </c>
      <c r="C3497" t="s">
        <v>72</v>
      </c>
      <c r="D3497" t="n">
        <v>2</v>
      </c>
      <c r="E3497" t="s">
        <v>1004</v>
      </c>
      <c r="F3497" t="n">
        <v>-1</v>
      </c>
      <c r="G3497" t="s">
        <v>74</v>
      </c>
      <c r="H3497" t="s">
        <v>75</v>
      </c>
      <c r="I3497" t="s"/>
      <c r="J3497" t="s">
        <v>74</v>
      </c>
      <c r="K3497" t="n">
        <v>126</v>
      </c>
      <c r="L3497" t="s">
        <v>76</v>
      </c>
      <c r="M3497" t="s"/>
      <c r="N3497" t="s">
        <v>1005</v>
      </c>
      <c r="O3497" t="s">
        <v>78</v>
      </c>
      <c r="P3497" t="s">
        <v>1004</v>
      </c>
      <c r="Q3497" t="s"/>
      <c r="R3497" t="s">
        <v>95</v>
      </c>
      <c r="S3497" t="s">
        <v>603</v>
      </c>
      <c r="T3497" t="s">
        <v>81</v>
      </c>
      <c r="U3497" t="s">
        <v>82</v>
      </c>
      <c r="V3497" t="s">
        <v>83</v>
      </c>
      <c r="W3497" t="s">
        <v>84</v>
      </c>
      <c r="X3497" t="s"/>
      <c r="Y3497" t="s">
        <v>85</v>
      </c>
      <c r="Z3497">
        <f>HYPERLINK("https://hotel-media.eclerx.com/savepage/tk_15468537943946142_sr_273.html","info")</f>
        <v/>
      </c>
      <c r="AA3497" t="n">
        <v>-8174209</v>
      </c>
      <c r="AB3497" t="s"/>
      <c r="AC3497" t="s"/>
      <c r="AD3497" t="s">
        <v>86</v>
      </c>
      <c r="AE3497" t="s"/>
      <c r="AF3497" t="s"/>
      <c r="AG3497" t="s"/>
      <c r="AH3497" t="s"/>
      <c r="AI3497" t="s"/>
      <c r="AJ3497" t="s"/>
      <c r="AK3497" t="s">
        <v>87</v>
      </c>
      <c r="AL3497" t="s"/>
      <c r="AM3497" t="s"/>
      <c r="AN3497" t="s">
        <v>87</v>
      </c>
      <c r="AO3497" t="s"/>
      <c r="AP3497" t="n">
        <v>68</v>
      </c>
      <c r="AQ3497" t="s">
        <v>88</v>
      </c>
      <c r="AR3497" t="s">
        <v>123</v>
      </c>
      <c r="AS3497" t="s"/>
      <c r="AT3497" t="s">
        <v>90</v>
      </c>
      <c r="AU3497" t="s"/>
      <c r="AV3497" t="s"/>
      <c r="AW3497" t="s"/>
      <c r="AX3497" t="s"/>
      <c r="AY3497" t="n">
        <v>8174209</v>
      </c>
      <c r="AZ3497" t="s">
        <v>1006</v>
      </c>
      <c r="BA3497" t="s"/>
      <c r="BB3497" t="n">
        <v>204294</v>
      </c>
      <c r="BC3497" t="n">
        <v>0</v>
      </c>
      <c r="BD3497" t="n">
        <v>0</v>
      </c>
      <c r="BE3497" t="s"/>
      <c r="BF3497" t="s"/>
      <c r="BG3497" t="s"/>
      <c r="BH3497" t="s"/>
      <c r="BI3497" t="s"/>
      <c r="BJ3497" t="s"/>
      <c r="BK3497" t="s"/>
      <c r="BL3497" t="s"/>
      <c r="BM3497" t="s"/>
      <c r="BN3497" t="s"/>
      <c r="BO3497" t="s"/>
      <c r="BP3497" t="s"/>
      <c r="BQ3497" t="s"/>
      <c r="BR3497" t="s">
        <v>92</v>
      </c>
    </row>
    <row r="3498" spans="1:70">
      <c r="A3498" t="s">
        <v>70</v>
      </c>
      <c r="B3498" t="s">
        <v>71</v>
      </c>
      <c r="C3498" t="s">
        <v>72</v>
      </c>
      <c r="D3498" t="n">
        <v>2</v>
      </c>
      <c r="E3498" t="s">
        <v>1007</v>
      </c>
      <c r="F3498" t="n">
        <v>-1</v>
      </c>
      <c r="G3498" t="s">
        <v>74</v>
      </c>
      <c r="H3498" t="s">
        <v>75</v>
      </c>
      <c r="I3498" t="s"/>
      <c r="J3498" t="s">
        <v>74</v>
      </c>
      <c r="K3498" t="n">
        <v>104</v>
      </c>
      <c r="L3498" t="s">
        <v>76</v>
      </c>
      <c r="M3498" t="s"/>
      <c r="N3498" t="s">
        <v>329</v>
      </c>
      <c r="O3498" t="s">
        <v>78</v>
      </c>
      <c r="P3498" t="s">
        <v>1007</v>
      </c>
      <c r="Q3498" t="s"/>
      <c r="R3498" t="s">
        <v>95</v>
      </c>
      <c r="S3498" t="s">
        <v>150</v>
      </c>
      <c r="T3498" t="s">
        <v>81</v>
      </c>
      <c r="U3498" t="s">
        <v>82</v>
      </c>
      <c r="V3498" t="s">
        <v>83</v>
      </c>
      <c r="W3498" t="s">
        <v>97</v>
      </c>
      <c r="X3498" t="s"/>
      <c r="Y3498" t="s">
        <v>85</v>
      </c>
      <c r="Z3498">
        <f>HYPERLINK("https://hotel-media.eclerx.com/savepage/tk_15468538094184296_sr_273.html","info")</f>
        <v/>
      </c>
      <c r="AA3498" t="n">
        <v>-3906472</v>
      </c>
      <c r="AB3498" t="s"/>
      <c r="AC3498" t="s"/>
      <c r="AD3498" t="s">
        <v>86</v>
      </c>
      <c r="AE3498" t="s"/>
      <c r="AF3498" t="s"/>
      <c r="AG3498" t="s"/>
      <c r="AH3498" t="s"/>
      <c r="AI3498" t="s"/>
      <c r="AJ3498" t="s"/>
      <c r="AK3498" t="s">
        <v>87</v>
      </c>
      <c r="AL3498" t="s"/>
      <c r="AM3498" t="s"/>
      <c r="AN3498" t="s">
        <v>87</v>
      </c>
      <c r="AO3498" t="s"/>
      <c r="AP3498" t="n">
        <v>76</v>
      </c>
      <c r="AQ3498" t="s">
        <v>88</v>
      </c>
      <c r="AR3498" t="s">
        <v>133</v>
      </c>
      <c r="AS3498" t="s"/>
      <c r="AT3498" t="s">
        <v>90</v>
      </c>
      <c r="AU3498" t="s"/>
      <c r="AV3498" t="s"/>
      <c r="AW3498" t="s"/>
      <c r="AX3498" t="s"/>
      <c r="AY3498" t="n">
        <v>3906472</v>
      </c>
      <c r="AZ3498" t="s">
        <v>1008</v>
      </c>
      <c r="BA3498" t="s"/>
      <c r="BB3498" t="n">
        <v>28912</v>
      </c>
      <c r="BC3498" t="n">
        <v>53.552473642112</v>
      </c>
      <c r="BD3498" t="n">
        <v>53.552473642112</v>
      </c>
      <c r="BE3498" t="s"/>
      <c r="BF3498" t="s"/>
      <c r="BG3498" t="s"/>
      <c r="BH3498" t="s"/>
      <c r="BI3498" t="s"/>
      <c r="BJ3498" t="s"/>
      <c r="BK3498" t="s"/>
      <c r="BL3498" t="s"/>
      <c r="BM3498" t="s"/>
      <c r="BN3498" t="s"/>
      <c r="BO3498" t="s"/>
      <c r="BP3498" t="s"/>
      <c r="BQ3498" t="s"/>
      <c r="BR3498" t="s">
        <v>92</v>
      </c>
    </row>
    <row r="3499" spans="1:70">
      <c r="A3499" t="s">
        <v>70</v>
      </c>
      <c r="B3499" t="s">
        <v>71</v>
      </c>
      <c r="C3499" t="s">
        <v>72</v>
      </c>
      <c r="D3499" t="n">
        <v>2</v>
      </c>
      <c r="E3499" t="s">
        <v>1007</v>
      </c>
      <c r="F3499" t="n">
        <v>-1</v>
      </c>
      <c r="G3499" t="s">
        <v>74</v>
      </c>
      <c r="H3499" t="s">
        <v>75</v>
      </c>
      <c r="I3499" t="s"/>
      <c r="J3499" t="s">
        <v>74</v>
      </c>
      <c r="K3499" t="n">
        <v>116</v>
      </c>
      <c r="L3499" t="s">
        <v>76</v>
      </c>
      <c r="M3499" t="s"/>
      <c r="N3499" t="s">
        <v>329</v>
      </c>
      <c r="O3499" t="s">
        <v>78</v>
      </c>
      <c r="P3499" t="s">
        <v>1007</v>
      </c>
      <c r="Q3499" t="s"/>
      <c r="R3499" t="s">
        <v>95</v>
      </c>
      <c r="S3499" t="s">
        <v>651</v>
      </c>
      <c r="T3499" t="s">
        <v>81</v>
      </c>
      <c r="U3499" t="s">
        <v>82</v>
      </c>
      <c r="V3499" t="s">
        <v>83</v>
      </c>
      <c r="W3499" t="s">
        <v>97</v>
      </c>
      <c r="X3499" t="s"/>
      <c r="Y3499" t="s">
        <v>85</v>
      </c>
      <c r="Z3499">
        <f>HYPERLINK("https://hotel-media.eclerx.com/savepage/tk_15468538094184296_sr_273.html","info")</f>
        <v/>
      </c>
      <c r="AA3499" t="n">
        <v>-3906472</v>
      </c>
      <c r="AB3499" t="s"/>
      <c r="AC3499" t="s"/>
      <c r="AD3499" t="s">
        <v>86</v>
      </c>
      <c r="AE3499" t="s"/>
      <c r="AF3499" t="s"/>
      <c r="AG3499" t="s"/>
      <c r="AH3499" t="s"/>
      <c r="AI3499" t="s"/>
      <c r="AJ3499" t="s"/>
      <c r="AK3499" t="s">
        <v>87</v>
      </c>
      <c r="AL3499" t="s"/>
      <c r="AM3499" t="s"/>
      <c r="AN3499" t="s">
        <v>87</v>
      </c>
      <c r="AO3499" t="s"/>
      <c r="AP3499" t="n">
        <v>76</v>
      </c>
      <c r="AQ3499" t="s">
        <v>88</v>
      </c>
      <c r="AR3499" t="s">
        <v>133</v>
      </c>
      <c r="AS3499" t="s"/>
      <c r="AT3499" t="s">
        <v>90</v>
      </c>
      <c r="AU3499" t="s"/>
      <c r="AV3499" t="s"/>
      <c r="AW3499" t="s"/>
      <c r="AX3499" t="s"/>
      <c r="AY3499" t="n">
        <v>3906472</v>
      </c>
      <c r="AZ3499" t="s">
        <v>1008</v>
      </c>
      <c r="BA3499" t="s"/>
      <c r="BB3499" t="n">
        <v>28912</v>
      </c>
      <c r="BC3499" t="n">
        <v>53.552473642112</v>
      </c>
      <c r="BD3499" t="n">
        <v>53.552473642112</v>
      </c>
      <c r="BE3499" t="s"/>
      <c r="BF3499" t="s"/>
      <c r="BG3499" t="s"/>
      <c r="BH3499" t="s"/>
      <c r="BI3499" t="s"/>
      <c r="BJ3499" t="s"/>
      <c r="BK3499" t="s"/>
      <c r="BL3499" t="s"/>
      <c r="BM3499" t="s"/>
      <c r="BN3499" t="s"/>
      <c r="BO3499" t="s"/>
      <c r="BP3499" t="s"/>
      <c r="BQ3499" t="s"/>
      <c r="BR3499" t="s">
        <v>92</v>
      </c>
    </row>
    <row r="3500" spans="1:70">
      <c r="A3500" t="s">
        <v>70</v>
      </c>
      <c r="B3500" t="s">
        <v>71</v>
      </c>
      <c r="C3500" t="s">
        <v>72</v>
      </c>
      <c r="D3500" t="n">
        <v>2</v>
      </c>
      <c r="E3500" t="s">
        <v>1007</v>
      </c>
      <c r="F3500" t="n">
        <v>-1</v>
      </c>
      <c r="G3500" t="s">
        <v>74</v>
      </c>
      <c r="H3500" t="s">
        <v>75</v>
      </c>
      <c r="I3500" t="s"/>
      <c r="J3500" t="s">
        <v>74</v>
      </c>
      <c r="K3500" t="n">
        <v>117</v>
      </c>
      <c r="L3500" t="s">
        <v>76</v>
      </c>
      <c r="M3500" t="s"/>
      <c r="N3500" t="s">
        <v>128</v>
      </c>
      <c r="O3500" t="s">
        <v>78</v>
      </c>
      <c r="P3500" t="s">
        <v>1007</v>
      </c>
      <c r="Q3500" t="s"/>
      <c r="R3500" t="s">
        <v>95</v>
      </c>
      <c r="S3500" t="s">
        <v>254</v>
      </c>
      <c r="T3500" t="s">
        <v>81</v>
      </c>
      <c r="U3500" t="s">
        <v>82</v>
      </c>
      <c r="V3500" t="s">
        <v>83</v>
      </c>
      <c r="W3500" t="s">
        <v>97</v>
      </c>
      <c r="X3500" t="s"/>
      <c r="Y3500" t="s">
        <v>85</v>
      </c>
      <c r="Z3500">
        <f>HYPERLINK("https://hotel-media.eclerx.com/savepage/tk_15468538094184296_sr_273.html","info")</f>
        <v/>
      </c>
      <c r="AA3500" t="n">
        <v>-3906472</v>
      </c>
      <c r="AB3500" t="s"/>
      <c r="AC3500" t="s"/>
      <c r="AD3500" t="s">
        <v>86</v>
      </c>
      <c r="AE3500" t="s"/>
      <c r="AF3500" t="s"/>
      <c r="AG3500" t="s"/>
      <c r="AH3500" t="s"/>
      <c r="AI3500" t="s"/>
      <c r="AJ3500" t="s"/>
      <c r="AK3500" t="s">
        <v>87</v>
      </c>
      <c r="AL3500" t="s"/>
      <c r="AM3500" t="s"/>
      <c r="AN3500" t="s">
        <v>87</v>
      </c>
      <c r="AO3500" t="s"/>
      <c r="AP3500" t="n">
        <v>76</v>
      </c>
      <c r="AQ3500" t="s">
        <v>88</v>
      </c>
      <c r="AR3500" t="s">
        <v>119</v>
      </c>
      <c r="AS3500" t="s"/>
      <c r="AT3500" t="s">
        <v>90</v>
      </c>
      <c r="AU3500" t="s"/>
      <c r="AV3500" t="s"/>
      <c r="AW3500" t="s"/>
      <c r="AX3500" t="s"/>
      <c r="AY3500" t="n">
        <v>3906472</v>
      </c>
      <c r="AZ3500" t="s">
        <v>1008</v>
      </c>
      <c r="BA3500" t="s"/>
      <c r="BB3500" t="n">
        <v>28912</v>
      </c>
      <c r="BC3500" t="n">
        <v>53.552473642112</v>
      </c>
      <c r="BD3500" t="n">
        <v>53.552473642112</v>
      </c>
      <c r="BE3500" t="s"/>
      <c r="BF3500" t="s"/>
      <c r="BG3500" t="s"/>
      <c r="BH3500" t="s"/>
      <c r="BI3500" t="s"/>
      <c r="BJ3500" t="s"/>
      <c r="BK3500" t="s"/>
      <c r="BL3500" t="s"/>
      <c r="BM3500" t="s"/>
      <c r="BN3500" t="s"/>
      <c r="BO3500" t="s"/>
      <c r="BP3500" t="s"/>
      <c r="BQ3500" t="s"/>
      <c r="BR3500" t="s">
        <v>92</v>
      </c>
    </row>
    <row r="3501" spans="1:70">
      <c r="A3501" t="s">
        <v>70</v>
      </c>
      <c r="B3501" t="s">
        <v>71</v>
      </c>
      <c r="C3501" t="s">
        <v>72</v>
      </c>
      <c r="D3501" t="n">
        <v>2</v>
      </c>
      <c r="E3501" t="s">
        <v>1007</v>
      </c>
      <c r="F3501" t="n">
        <v>-1</v>
      </c>
      <c r="G3501" t="s">
        <v>74</v>
      </c>
      <c r="H3501" t="s">
        <v>75</v>
      </c>
      <c r="I3501" t="s"/>
      <c r="J3501" t="s">
        <v>74</v>
      </c>
      <c r="K3501" t="n">
        <v>119</v>
      </c>
      <c r="L3501" t="s">
        <v>76</v>
      </c>
      <c r="M3501" t="s"/>
      <c r="N3501" t="s">
        <v>128</v>
      </c>
      <c r="O3501" t="s">
        <v>78</v>
      </c>
      <c r="P3501" t="s">
        <v>1007</v>
      </c>
      <c r="Q3501" t="s"/>
      <c r="R3501" t="s">
        <v>95</v>
      </c>
      <c r="S3501" t="s">
        <v>204</v>
      </c>
      <c r="T3501" t="s">
        <v>81</v>
      </c>
      <c r="U3501" t="s">
        <v>82</v>
      </c>
      <c r="V3501" t="s">
        <v>83</v>
      </c>
      <c r="W3501" t="s">
        <v>97</v>
      </c>
      <c r="X3501" t="s"/>
      <c r="Y3501" t="s">
        <v>85</v>
      </c>
      <c r="Z3501">
        <f>HYPERLINK("https://hotel-media.eclerx.com/savepage/tk_15468538094184296_sr_273.html","info")</f>
        <v/>
      </c>
      <c r="AA3501" t="n">
        <v>-3906472</v>
      </c>
      <c r="AB3501" t="s"/>
      <c r="AC3501" t="s"/>
      <c r="AD3501" t="s">
        <v>86</v>
      </c>
      <c r="AE3501" t="s"/>
      <c r="AF3501" t="s"/>
      <c r="AG3501" t="s"/>
      <c r="AH3501" t="s"/>
      <c r="AI3501" t="s"/>
      <c r="AJ3501" t="s"/>
      <c r="AK3501" t="s">
        <v>87</v>
      </c>
      <c r="AL3501" t="s"/>
      <c r="AM3501" t="s"/>
      <c r="AN3501" t="s">
        <v>87</v>
      </c>
      <c r="AO3501" t="s"/>
      <c r="AP3501" t="n">
        <v>76</v>
      </c>
      <c r="AQ3501" t="s">
        <v>88</v>
      </c>
      <c r="AR3501" t="s">
        <v>121</v>
      </c>
      <c r="AS3501" t="s"/>
      <c r="AT3501" t="s">
        <v>90</v>
      </c>
      <c r="AU3501" t="s"/>
      <c r="AV3501" t="s"/>
      <c r="AW3501" t="s"/>
      <c r="AX3501" t="s"/>
      <c r="AY3501" t="n">
        <v>3906472</v>
      </c>
      <c r="AZ3501" t="s">
        <v>1008</v>
      </c>
      <c r="BA3501" t="s"/>
      <c r="BB3501" t="n">
        <v>28912</v>
      </c>
      <c r="BC3501" t="n">
        <v>53.552473642112</v>
      </c>
      <c r="BD3501" t="n">
        <v>53.552473642112</v>
      </c>
      <c r="BE3501" t="s"/>
      <c r="BF3501" t="s"/>
      <c r="BG3501" t="s"/>
      <c r="BH3501" t="s"/>
      <c r="BI3501" t="s"/>
      <c r="BJ3501" t="s"/>
      <c r="BK3501" t="s"/>
      <c r="BL3501" t="s"/>
      <c r="BM3501" t="s"/>
      <c r="BN3501" t="s"/>
      <c r="BO3501" t="s"/>
      <c r="BP3501" t="s"/>
      <c r="BQ3501" t="s"/>
      <c r="BR3501" t="s">
        <v>92</v>
      </c>
    </row>
    <row r="3502" spans="1:70">
      <c r="A3502" t="s">
        <v>70</v>
      </c>
      <c r="B3502" t="s">
        <v>71</v>
      </c>
      <c r="C3502" t="s">
        <v>72</v>
      </c>
      <c r="D3502" t="n">
        <v>2</v>
      </c>
      <c r="E3502" t="s">
        <v>1007</v>
      </c>
      <c r="F3502" t="n">
        <v>-1</v>
      </c>
      <c r="G3502" t="s">
        <v>74</v>
      </c>
      <c r="H3502" t="s">
        <v>75</v>
      </c>
      <c r="I3502" t="s"/>
      <c r="J3502" t="s">
        <v>74</v>
      </c>
      <c r="K3502" t="n">
        <v>121</v>
      </c>
      <c r="L3502" t="s">
        <v>76</v>
      </c>
      <c r="M3502" t="s"/>
      <c r="N3502" t="s">
        <v>137</v>
      </c>
      <c r="O3502" t="s">
        <v>78</v>
      </c>
      <c r="P3502" t="s">
        <v>1007</v>
      </c>
      <c r="Q3502" t="s"/>
      <c r="R3502" t="s">
        <v>95</v>
      </c>
      <c r="S3502" t="s">
        <v>293</v>
      </c>
      <c r="T3502" t="s">
        <v>81</v>
      </c>
      <c r="U3502" t="s">
        <v>82</v>
      </c>
      <c r="V3502" t="s">
        <v>83</v>
      </c>
      <c r="W3502" t="s">
        <v>84</v>
      </c>
      <c r="X3502" t="s"/>
      <c r="Y3502" t="s">
        <v>85</v>
      </c>
      <c r="Z3502">
        <f>HYPERLINK("https://hotel-media.eclerx.com/savepage/tk_15468538094184296_sr_273.html","info")</f>
        <v/>
      </c>
      <c r="AA3502" t="n">
        <v>-3906472</v>
      </c>
      <c r="AB3502" t="s"/>
      <c r="AC3502" t="s"/>
      <c r="AD3502" t="s">
        <v>86</v>
      </c>
      <c r="AE3502" t="s"/>
      <c r="AF3502" t="s"/>
      <c r="AG3502" t="s"/>
      <c r="AH3502" t="s"/>
      <c r="AI3502" t="s"/>
      <c r="AJ3502" t="s"/>
      <c r="AK3502" t="s">
        <v>87</v>
      </c>
      <c r="AL3502" t="s"/>
      <c r="AM3502" t="s"/>
      <c r="AN3502" t="s">
        <v>87</v>
      </c>
      <c r="AO3502" t="s"/>
      <c r="AP3502" t="n">
        <v>76</v>
      </c>
      <c r="AQ3502" t="s">
        <v>88</v>
      </c>
      <c r="AR3502" t="s">
        <v>121</v>
      </c>
      <c r="AS3502" t="s"/>
      <c r="AT3502" t="s">
        <v>90</v>
      </c>
      <c r="AU3502" t="s"/>
      <c r="AV3502" t="s"/>
      <c r="AW3502" t="s"/>
      <c r="AX3502" t="s"/>
      <c r="AY3502" t="n">
        <v>3906472</v>
      </c>
      <c r="AZ3502" t="s">
        <v>1008</v>
      </c>
      <c r="BA3502" t="s"/>
      <c r="BB3502" t="n">
        <v>28912</v>
      </c>
      <c r="BC3502" t="n">
        <v>53.552473642112</v>
      </c>
      <c r="BD3502" t="n">
        <v>53.552473642112</v>
      </c>
      <c r="BE3502" t="s"/>
      <c r="BF3502" t="s"/>
      <c r="BG3502" t="s"/>
      <c r="BH3502" t="s"/>
      <c r="BI3502" t="s"/>
      <c r="BJ3502" t="s"/>
      <c r="BK3502" t="s"/>
      <c r="BL3502" t="s"/>
      <c r="BM3502" t="s"/>
      <c r="BN3502" t="s"/>
      <c r="BO3502" t="s"/>
      <c r="BP3502" t="s"/>
      <c r="BQ3502" t="s"/>
      <c r="BR3502" t="s">
        <v>92</v>
      </c>
    </row>
    <row r="3503" spans="1:70">
      <c r="A3503" t="s">
        <v>70</v>
      </c>
      <c r="B3503" t="s">
        <v>71</v>
      </c>
      <c r="C3503" t="s">
        <v>72</v>
      </c>
      <c r="D3503" t="n">
        <v>2</v>
      </c>
      <c r="E3503" t="s">
        <v>1007</v>
      </c>
      <c r="F3503" t="n">
        <v>-1</v>
      </c>
      <c r="G3503" t="s">
        <v>74</v>
      </c>
      <c r="H3503" t="s">
        <v>75</v>
      </c>
      <c r="I3503" t="s"/>
      <c r="J3503" t="s">
        <v>74</v>
      </c>
      <c r="K3503" t="n">
        <v>121</v>
      </c>
      <c r="L3503" t="s">
        <v>76</v>
      </c>
      <c r="M3503" t="s"/>
      <c r="N3503" t="s">
        <v>128</v>
      </c>
      <c r="O3503" t="s">
        <v>78</v>
      </c>
      <c r="P3503" t="s">
        <v>1007</v>
      </c>
      <c r="Q3503" t="s"/>
      <c r="R3503" t="s">
        <v>95</v>
      </c>
      <c r="S3503" t="s">
        <v>293</v>
      </c>
      <c r="T3503" t="s">
        <v>81</v>
      </c>
      <c r="U3503" t="s">
        <v>82</v>
      </c>
      <c r="V3503" t="s">
        <v>83</v>
      </c>
      <c r="W3503" t="s">
        <v>84</v>
      </c>
      <c r="X3503" t="s"/>
      <c r="Y3503" t="s">
        <v>85</v>
      </c>
      <c r="Z3503">
        <f>HYPERLINK("https://hotel-media.eclerx.com/savepage/tk_15468538094184296_sr_273.html","info")</f>
        <v/>
      </c>
      <c r="AA3503" t="n">
        <v>-3906472</v>
      </c>
      <c r="AB3503" t="s"/>
      <c r="AC3503" t="s"/>
      <c r="AD3503" t="s">
        <v>86</v>
      </c>
      <c r="AE3503" t="s"/>
      <c r="AF3503" t="s"/>
      <c r="AG3503" t="s"/>
      <c r="AH3503" t="s"/>
      <c r="AI3503" t="s"/>
      <c r="AJ3503" t="s"/>
      <c r="AK3503" t="s">
        <v>87</v>
      </c>
      <c r="AL3503" t="s"/>
      <c r="AM3503" t="s"/>
      <c r="AN3503" t="s">
        <v>87</v>
      </c>
      <c r="AO3503" t="s"/>
      <c r="AP3503" t="n">
        <v>76</v>
      </c>
      <c r="AQ3503" t="s">
        <v>88</v>
      </c>
      <c r="AR3503" t="s">
        <v>124</v>
      </c>
      <c r="AS3503" t="s"/>
      <c r="AT3503" t="s">
        <v>90</v>
      </c>
      <c r="AU3503" t="s"/>
      <c r="AV3503" t="s"/>
      <c r="AW3503" t="s"/>
      <c r="AX3503" t="s"/>
      <c r="AY3503" t="n">
        <v>3906472</v>
      </c>
      <c r="AZ3503" t="s">
        <v>1008</v>
      </c>
      <c r="BA3503" t="s"/>
      <c r="BB3503" t="n">
        <v>28912</v>
      </c>
      <c r="BC3503" t="n">
        <v>53.552473642112</v>
      </c>
      <c r="BD3503" t="n">
        <v>53.552473642112</v>
      </c>
      <c r="BE3503" t="s"/>
      <c r="BF3503" t="s"/>
      <c r="BG3503" t="s"/>
      <c r="BH3503" t="s"/>
      <c r="BI3503" t="s"/>
      <c r="BJ3503" t="s"/>
      <c r="BK3503" t="s"/>
      <c r="BL3503" t="s"/>
      <c r="BM3503" t="s"/>
      <c r="BN3503" t="s"/>
      <c r="BO3503" t="s"/>
      <c r="BP3503" t="s"/>
      <c r="BQ3503" t="s"/>
      <c r="BR3503" t="s">
        <v>92</v>
      </c>
    </row>
    <row r="3504" spans="1:70">
      <c r="A3504" t="s">
        <v>70</v>
      </c>
      <c r="B3504" t="s">
        <v>71</v>
      </c>
      <c r="C3504" t="s">
        <v>72</v>
      </c>
      <c r="D3504" t="n">
        <v>2</v>
      </c>
      <c r="E3504" t="s">
        <v>1007</v>
      </c>
      <c r="F3504" t="n">
        <v>-1</v>
      </c>
      <c r="G3504" t="s">
        <v>74</v>
      </c>
      <c r="H3504" t="s">
        <v>75</v>
      </c>
      <c r="I3504" t="s"/>
      <c r="J3504" t="s">
        <v>74</v>
      </c>
      <c r="K3504" t="n">
        <v>121</v>
      </c>
      <c r="L3504" t="s">
        <v>76</v>
      </c>
      <c r="M3504" t="s"/>
      <c r="N3504" t="s">
        <v>128</v>
      </c>
      <c r="O3504" t="s">
        <v>78</v>
      </c>
      <c r="P3504" t="s">
        <v>1007</v>
      </c>
      <c r="Q3504" t="s"/>
      <c r="R3504" t="s">
        <v>95</v>
      </c>
      <c r="S3504" t="s">
        <v>293</v>
      </c>
      <c r="T3504" t="s">
        <v>81</v>
      </c>
      <c r="U3504" t="s">
        <v>82</v>
      </c>
      <c r="V3504" t="s">
        <v>83</v>
      </c>
      <c r="W3504" t="s">
        <v>84</v>
      </c>
      <c r="X3504" t="s"/>
      <c r="Y3504" t="s">
        <v>85</v>
      </c>
      <c r="Z3504">
        <f>HYPERLINK("https://hotel-media.eclerx.com/savepage/tk_15468538094184296_sr_273.html","info")</f>
        <v/>
      </c>
      <c r="AA3504" t="n">
        <v>-3906472</v>
      </c>
      <c r="AB3504" t="s"/>
      <c r="AC3504" t="s"/>
      <c r="AD3504" t="s">
        <v>86</v>
      </c>
      <c r="AE3504" t="s"/>
      <c r="AF3504" t="s"/>
      <c r="AG3504" t="s"/>
      <c r="AH3504" t="s"/>
      <c r="AI3504" t="s"/>
      <c r="AJ3504" t="s"/>
      <c r="AK3504" t="s">
        <v>87</v>
      </c>
      <c r="AL3504" t="s"/>
      <c r="AM3504" t="s"/>
      <c r="AN3504" t="s">
        <v>87</v>
      </c>
      <c r="AO3504" t="s"/>
      <c r="AP3504" t="n">
        <v>76</v>
      </c>
      <c r="AQ3504" t="s">
        <v>88</v>
      </c>
      <c r="AR3504" t="s">
        <v>119</v>
      </c>
      <c r="AS3504" t="s"/>
      <c r="AT3504" t="s">
        <v>90</v>
      </c>
      <c r="AU3504" t="s"/>
      <c r="AV3504" t="s"/>
      <c r="AW3504" t="s"/>
      <c r="AX3504" t="s"/>
      <c r="AY3504" t="n">
        <v>3906472</v>
      </c>
      <c r="AZ3504" t="s">
        <v>1008</v>
      </c>
      <c r="BA3504" t="s"/>
      <c r="BB3504" t="n">
        <v>28912</v>
      </c>
      <c r="BC3504" t="n">
        <v>53.552473642112</v>
      </c>
      <c r="BD3504" t="n">
        <v>53.552473642112</v>
      </c>
      <c r="BE3504" t="s"/>
      <c r="BF3504" t="s"/>
      <c r="BG3504" t="s"/>
      <c r="BH3504" t="s"/>
      <c r="BI3504" t="s"/>
      <c r="BJ3504" t="s"/>
      <c r="BK3504" t="s"/>
      <c r="BL3504" t="s"/>
      <c r="BM3504" t="s"/>
      <c r="BN3504" t="s"/>
      <c r="BO3504" t="s"/>
      <c r="BP3504" t="s"/>
      <c r="BQ3504" t="s"/>
      <c r="BR3504" t="s">
        <v>92</v>
      </c>
    </row>
    <row r="3505" spans="1:70">
      <c r="A3505" t="s">
        <v>70</v>
      </c>
      <c r="B3505" t="s">
        <v>71</v>
      </c>
      <c r="C3505" t="s">
        <v>72</v>
      </c>
      <c r="D3505" t="n">
        <v>2</v>
      </c>
      <c r="E3505" t="s">
        <v>1007</v>
      </c>
      <c r="F3505" t="n">
        <v>-1</v>
      </c>
      <c r="G3505" t="s">
        <v>74</v>
      </c>
      <c r="H3505" t="s">
        <v>75</v>
      </c>
      <c r="I3505" t="s"/>
      <c r="J3505" t="s">
        <v>74</v>
      </c>
      <c r="K3505" t="n">
        <v>128</v>
      </c>
      <c r="L3505" t="s">
        <v>76</v>
      </c>
      <c r="M3505" t="s"/>
      <c r="N3505" t="s">
        <v>1009</v>
      </c>
      <c r="O3505" t="s">
        <v>78</v>
      </c>
      <c r="P3505" t="s">
        <v>1007</v>
      </c>
      <c r="Q3505" t="s"/>
      <c r="R3505" t="s">
        <v>95</v>
      </c>
      <c r="S3505" t="s">
        <v>564</v>
      </c>
      <c r="T3505" t="s">
        <v>81</v>
      </c>
      <c r="U3505" t="s">
        <v>82</v>
      </c>
      <c r="V3505" t="s">
        <v>83</v>
      </c>
      <c r="W3505" t="s">
        <v>97</v>
      </c>
      <c r="X3505" t="s"/>
      <c r="Y3505" t="s">
        <v>85</v>
      </c>
      <c r="Z3505">
        <f>HYPERLINK("https://hotel-media.eclerx.com/savepage/tk_15468538094184296_sr_273.html","info")</f>
        <v/>
      </c>
      <c r="AA3505" t="n">
        <v>-3906472</v>
      </c>
      <c r="AB3505" t="s"/>
      <c r="AC3505" t="s"/>
      <c r="AD3505" t="s">
        <v>86</v>
      </c>
      <c r="AE3505" t="s"/>
      <c r="AF3505" t="s"/>
      <c r="AG3505" t="s"/>
      <c r="AH3505" t="s"/>
      <c r="AI3505" t="s"/>
      <c r="AJ3505" t="s"/>
      <c r="AK3505" t="s">
        <v>87</v>
      </c>
      <c r="AL3505" t="s"/>
      <c r="AM3505" t="s"/>
      <c r="AN3505" t="s">
        <v>87</v>
      </c>
      <c r="AO3505" t="s"/>
      <c r="AP3505" t="n">
        <v>76</v>
      </c>
      <c r="AQ3505" t="s">
        <v>88</v>
      </c>
      <c r="AR3505" t="s">
        <v>119</v>
      </c>
      <c r="AS3505" t="s"/>
      <c r="AT3505" t="s">
        <v>90</v>
      </c>
      <c r="AU3505" t="s"/>
      <c r="AV3505" t="s"/>
      <c r="AW3505" t="s"/>
      <c r="AX3505" t="s"/>
      <c r="AY3505" t="n">
        <v>3906472</v>
      </c>
      <c r="AZ3505" t="s">
        <v>1008</v>
      </c>
      <c r="BA3505" t="s"/>
      <c r="BB3505" t="n">
        <v>28912</v>
      </c>
      <c r="BC3505" t="n">
        <v>53.552473642112</v>
      </c>
      <c r="BD3505" t="n">
        <v>53.552473642112</v>
      </c>
      <c r="BE3505" t="s"/>
      <c r="BF3505" t="s"/>
      <c r="BG3505" t="s"/>
      <c r="BH3505" t="s"/>
      <c r="BI3505" t="s"/>
      <c r="BJ3505" t="s"/>
      <c r="BK3505" t="s"/>
      <c r="BL3505" t="s"/>
      <c r="BM3505" t="s"/>
      <c r="BN3505" t="s"/>
      <c r="BO3505" t="s"/>
      <c r="BP3505" t="s"/>
      <c r="BQ3505" t="s"/>
      <c r="BR3505" t="s">
        <v>92</v>
      </c>
    </row>
    <row r="3506" spans="1:70">
      <c r="A3506" t="s">
        <v>70</v>
      </c>
      <c r="B3506" t="s">
        <v>71</v>
      </c>
      <c r="C3506" t="s">
        <v>72</v>
      </c>
      <c r="D3506" t="n">
        <v>2</v>
      </c>
      <c r="E3506" t="s">
        <v>1007</v>
      </c>
      <c r="F3506" t="n">
        <v>-1</v>
      </c>
      <c r="G3506" t="s">
        <v>74</v>
      </c>
      <c r="H3506" t="s">
        <v>75</v>
      </c>
      <c r="I3506" t="s"/>
      <c r="J3506" t="s">
        <v>74</v>
      </c>
      <c r="K3506" t="n">
        <v>148</v>
      </c>
      <c r="L3506" t="s">
        <v>76</v>
      </c>
      <c r="M3506" t="s"/>
      <c r="N3506" t="s">
        <v>329</v>
      </c>
      <c r="O3506" t="s">
        <v>78</v>
      </c>
      <c r="P3506" t="s">
        <v>1007</v>
      </c>
      <c r="Q3506" t="s"/>
      <c r="R3506" t="s">
        <v>95</v>
      </c>
      <c r="S3506" t="s">
        <v>910</v>
      </c>
      <c r="T3506" t="s">
        <v>81</v>
      </c>
      <c r="U3506" t="s">
        <v>82</v>
      </c>
      <c r="V3506" t="s">
        <v>83</v>
      </c>
      <c r="W3506" t="s">
        <v>84</v>
      </c>
      <c r="X3506" t="s"/>
      <c r="Y3506" t="s">
        <v>85</v>
      </c>
      <c r="Z3506">
        <f>HYPERLINK("https://hotel-media.eclerx.com/savepage/tk_15468538094184296_sr_273.html","info")</f>
        <v/>
      </c>
      <c r="AA3506" t="n">
        <v>-3906472</v>
      </c>
      <c r="AB3506" t="s"/>
      <c r="AC3506" t="s"/>
      <c r="AD3506" t="s">
        <v>86</v>
      </c>
      <c r="AE3506" t="s"/>
      <c r="AF3506" t="s"/>
      <c r="AG3506" t="s"/>
      <c r="AH3506" t="s"/>
      <c r="AI3506" t="s"/>
      <c r="AJ3506" t="s"/>
      <c r="AK3506" t="s">
        <v>87</v>
      </c>
      <c r="AL3506" t="s"/>
      <c r="AM3506" t="s"/>
      <c r="AN3506" t="s">
        <v>87</v>
      </c>
      <c r="AO3506" t="s"/>
      <c r="AP3506" t="n">
        <v>76</v>
      </c>
      <c r="AQ3506" t="s">
        <v>88</v>
      </c>
      <c r="AR3506" t="s">
        <v>133</v>
      </c>
      <c r="AS3506" t="s"/>
      <c r="AT3506" t="s">
        <v>90</v>
      </c>
      <c r="AU3506" t="s"/>
      <c r="AV3506" t="s"/>
      <c r="AW3506" t="s"/>
      <c r="AX3506" t="s"/>
      <c r="AY3506" t="n">
        <v>3906472</v>
      </c>
      <c r="AZ3506" t="s">
        <v>1008</v>
      </c>
      <c r="BA3506" t="s"/>
      <c r="BB3506" t="n">
        <v>28912</v>
      </c>
      <c r="BC3506" t="n">
        <v>53.552473642112</v>
      </c>
      <c r="BD3506" t="n">
        <v>53.552473642112</v>
      </c>
      <c r="BE3506" t="s"/>
      <c r="BF3506" t="s"/>
      <c r="BG3506" t="s"/>
      <c r="BH3506" t="s"/>
      <c r="BI3506" t="s"/>
      <c r="BJ3506" t="s"/>
      <c r="BK3506" t="s"/>
      <c r="BL3506" t="s"/>
      <c r="BM3506" t="s"/>
      <c r="BN3506" t="s"/>
      <c r="BO3506" t="s"/>
      <c r="BP3506" t="s"/>
      <c r="BQ3506" t="s"/>
      <c r="BR3506" t="s">
        <v>92</v>
      </c>
    </row>
    <row r="3507" spans="1:70">
      <c r="A3507" t="s">
        <v>70</v>
      </c>
      <c r="B3507" t="s">
        <v>71</v>
      </c>
      <c r="C3507" t="s">
        <v>72</v>
      </c>
      <c r="D3507" t="n">
        <v>2</v>
      </c>
      <c r="E3507" t="s">
        <v>1007</v>
      </c>
      <c r="F3507" t="n">
        <v>-1</v>
      </c>
      <c r="G3507" t="s">
        <v>74</v>
      </c>
      <c r="H3507" t="s">
        <v>75</v>
      </c>
      <c r="I3507" t="s"/>
      <c r="J3507" t="s">
        <v>74</v>
      </c>
      <c r="K3507" t="n">
        <v>151</v>
      </c>
      <c r="L3507" t="s">
        <v>76</v>
      </c>
      <c r="M3507" t="s"/>
      <c r="N3507" t="s">
        <v>128</v>
      </c>
      <c r="O3507" t="s">
        <v>78</v>
      </c>
      <c r="P3507" t="s">
        <v>1007</v>
      </c>
      <c r="Q3507" t="s"/>
      <c r="R3507" t="s">
        <v>95</v>
      </c>
      <c r="S3507" t="s">
        <v>1010</v>
      </c>
      <c r="T3507" t="s">
        <v>81</v>
      </c>
      <c r="U3507" t="s">
        <v>82</v>
      </c>
      <c r="V3507" t="s">
        <v>83</v>
      </c>
      <c r="W3507" t="s">
        <v>84</v>
      </c>
      <c r="X3507" t="s"/>
      <c r="Y3507" t="s">
        <v>85</v>
      </c>
      <c r="Z3507">
        <f>HYPERLINK("https://hotel-media.eclerx.com/savepage/tk_15468538094184296_sr_273.html","info")</f>
        <v/>
      </c>
      <c r="AA3507" t="n">
        <v>-3906472</v>
      </c>
      <c r="AB3507" t="s"/>
      <c r="AC3507" t="s"/>
      <c r="AD3507" t="s">
        <v>86</v>
      </c>
      <c r="AE3507" t="s"/>
      <c r="AF3507" t="s"/>
      <c r="AG3507" t="s"/>
      <c r="AH3507" t="s"/>
      <c r="AI3507" t="s"/>
      <c r="AJ3507" t="s"/>
      <c r="AK3507" t="s">
        <v>87</v>
      </c>
      <c r="AL3507" t="s"/>
      <c r="AM3507" t="s"/>
      <c r="AN3507" t="s">
        <v>87</v>
      </c>
      <c r="AO3507" t="s"/>
      <c r="AP3507" t="n">
        <v>76</v>
      </c>
      <c r="AQ3507" t="s">
        <v>88</v>
      </c>
      <c r="AR3507" t="s">
        <v>121</v>
      </c>
      <c r="AS3507" t="s"/>
      <c r="AT3507" t="s">
        <v>90</v>
      </c>
      <c r="AU3507" t="s"/>
      <c r="AV3507" t="s"/>
      <c r="AW3507" t="s"/>
      <c r="AX3507" t="s"/>
      <c r="AY3507" t="n">
        <v>3906472</v>
      </c>
      <c r="AZ3507" t="s">
        <v>1008</v>
      </c>
      <c r="BA3507" t="s"/>
      <c r="BB3507" t="n">
        <v>28912</v>
      </c>
      <c r="BC3507" t="n">
        <v>53.552473642112</v>
      </c>
      <c r="BD3507" t="n">
        <v>53.552473642112</v>
      </c>
      <c r="BE3507" t="s"/>
      <c r="BF3507" t="s"/>
      <c r="BG3507" t="s"/>
      <c r="BH3507" t="s"/>
      <c r="BI3507" t="s"/>
      <c r="BJ3507" t="s"/>
      <c r="BK3507" t="s"/>
      <c r="BL3507" t="s"/>
      <c r="BM3507" t="s"/>
      <c r="BN3507" t="s"/>
      <c r="BO3507" t="s"/>
      <c r="BP3507" t="s"/>
      <c r="BQ3507" t="s"/>
      <c r="BR3507" t="s">
        <v>92</v>
      </c>
    </row>
    <row r="3508" spans="1:70">
      <c r="A3508" t="s">
        <v>70</v>
      </c>
      <c r="B3508" t="s">
        <v>71</v>
      </c>
      <c r="C3508" t="s">
        <v>72</v>
      </c>
      <c r="D3508" t="n">
        <v>2</v>
      </c>
      <c r="E3508" t="s">
        <v>1011</v>
      </c>
      <c r="F3508" t="n">
        <v>-1</v>
      </c>
      <c r="G3508" t="s">
        <v>74</v>
      </c>
      <c r="H3508" t="s">
        <v>75</v>
      </c>
      <c r="I3508" t="s"/>
      <c r="J3508" t="s">
        <v>74</v>
      </c>
      <c r="K3508" t="n">
        <v>188</v>
      </c>
      <c r="L3508" t="s">
        <v>76</v>
      </c>
      <c r="M3508" t="s"/>
      <c r="N3508" t="s">
        <v>418</v>
      </c>
      <c r="O3508" t="s">
        <v>78</v>
      </c>
      <c r="P3508" t="s">
        <v>1011</v>
      </c>
      <c r="Q3508" t="s"/>
      <c r="R3508" t="s">
        <v>153</v>
      </c>
      <c r="S3508" t="s">
        <v>402</v>
      </c>
      <c r="T3508" t="s">
        <v>81</v>
      </c>
      <c r="U3508" t="s">
        <v>82</v>
      </c>
      <c r="V3508" t="s">
        <v>83</v>
      </c>
      <c r="W3508" t="s">
        <v>84</v>
      </c>
      <c r="X3508" t="s"/>
      <c r="Y3508" t="s">
        <v>85</v>
      </c>
      <c r="Z3508">
        <f>HYPERLINK("https://hotel-media.eclerx.com/savepage/tk_15468536579256408_sr_273.html","info")</f>
        <v/>
      </c>
      <c r="AA3508" t="n">
        <v>-2311989</v>
      </c>
      <c r="AB3508" t="s"/>
      <c r="AC3508" t="s"/>
      <c r="AD3508" t="s">
        <v>86</v>
      </c>
      <c r="AE3508" t="s"/>
      <c r="AF3508" t="s"/>
      <c r="AG3508" t="s"/>
      <c r="AH3508" t="s"/>
      <c r="AI3508" t="s"/>
      <c r="AJ3508" t="s"/>
      <c r="AK3508" t="s">
        <v>87</v>
      </c>
      <c r="AL3508" t="s"/>
      <c r="AM3508" t="s"/>
      <c r="AN3508" t="s">
        <v>87</v>
      </c>
      <c r="AO3508" t="s"/>
      <c r="AP3508" t="n">
        <v>12</v>
      </c>
      <c r="AQ3508" t="s">
        <v>88</v>
      </c>
      <c r="AR3508" t="s">
        <v>124</v>
      </c>
      <c r="AS3508" t="s"/>
      <c r="AT3508" t="s">
        <v>90</v>
      </c>
      <c r="AU3508" t="s"/>
      <c r="AV3508" t="s"/>
      <c r="AW3508" t="s"/>
      <c r="AX3508" t="s"/>
      <c r="AY3508" t="n">
        <v>2311989</v>
      </c>
      <c r="AZ3508" t="s">
        <v>1012</v>
      </c>
      <c r="BA3508" t="s"/>
      <c r="BB3508" t="n">
        <v>27815</v>
      </c>
      <c r="BC3508" t="n">
        <v>53.549484198577</v>
      </c>
      <c r="BD3508" t="n">
        <v>53.549484198577</v>
      </c>
      <c r="BE3508" t="s"/>
      <c r="BF3508" t="s"/>
      <c r="BG3508" t="s"/>
      <c r="BH3508" t="s"/>
      <c r="BI3508" t="s"/>
      <c r="BJ3508" t="s"/>
      <c r="BK3508" t="s"/>
      <c r="BL3508" t="s"/>
      <c r="BM3508" t="s"/>
      <c r="BN3508" t="s"/>
      <c r="BO3508" t="s"/>
      <c r="BP3508" t="s"/>
      <c r="BQ3508" t="s"/>
      <c r="BR3508" t="s">
        <v>92</v>
      </c>
    </row>
    <row r="3509" spans="1:70">
      <c r="A3509" t="s">
        <v>70</v>
      </c>
      <c r="B3509" t="s">
        <v>71</v>
      </c>
      <c r="C3509" t="s">
        <v>72</v>
      </c>
      <c r="D3509" t="n">
        <v>2</v>
      </c>
      <c r="E3509" t="s">
        <v>1011</v>
      </c>
      <c r="F3509" t="n">
        <v>-1</v>
      </c>
      <c r="G3509" t="s">
        <v>74</v>
      </c>
      <c r="H3509" t="s">
        <v>75</v>
      </c>
      <c r="I3509" t="s"/>
      <c r="J3509" t="s">
        <v>74</v>
      </c>
      <c r="K3509" t="n">
        <v>188</v>
      </c>
      <c r="L3509" t="s">
        <v>76</v>
      </c>
      <c r="M3509" t="s"/>
      <c r="N3509" t="s">
        <v>418</v>
      </c>
      <c r="O3509" t="s">
        <v>78</v>
      </c>
      <c r="P3509" t="s">
        <v>1011</v>
      </c>
      <c r="Q3509" t="s"/>
      <c r="R3509" t="s">
        <v>153</v>
      </c>
      <c r="S3509" t="s">
        <v>402</v>
      </c>
      <c r="T3509" t="s">
        <v>81</v>
      </c>
      <c r="U3509" t="s">
        <v>82</v>
      </c>
      <c r="V3509" t="s">
        <v>83</v>
      </c>
      <c r="W3509" t="s">
        <v>84</v>
      </c>
      <c r="X3509" t="s"/>
      <c r="Y3509" t="s">
        <v>85</v>
      </c>
      <c r="Z3509">
        <f>HYPERLINK("https://hotel-media.eclerx.com/savepage/tk_15468536579256408_sr_273.html","info")</f>
        <v/>
      </c>
      <c r="AA3509" t="n">
        <v>-2311989</v>
      </c>
      <c r="AB3509" t="s"/>
      <c r="AC3509" t="s"/>
      <c r="AD3509" t="s">
        <v>86</v>
      </c>
      <c r="AE3509" t="s"/>
      <c r="AF3509" t="s"/>
      <c r="AG3509" t="s"/>
      <c r="AH3509" t="s"/>
      <c r="AI3509" t="s"/>
      <c r="AJ3509" t="s"/>
      <c r="AK3509" t="s">
        <v>87</v>
      </c>
      <c r="AL3509" t="s"/>
      <c r="AM3509" t="s"/>
      <c r="AN3509" t="s">
        <v>87</v>
      </c>
      <c r="AO3509" t="s"/>
      <c r="AP3509" t="n">
        <v>12</v>
      </c>
      <c r="AQ3509" t="s">
        <v>88</v>
      </c>
      <c r="AR3509" t="s">
        <v>599</v>
      </c>
      <c r="AS3509" t="s"/>
      <c r="AT3509" t="s">
        <v>90</v>
      </c>
      <c r="AU3509" t="s"/>
      <c r="AV3509" t="s"/>
      <c r="AW3509" t="s"/>
      <c r="AX3509" t="s"/>
      <c r="AY3509" t="n">
        <v>2311989</v>
      </c>
      <c r="AZ3509" t="s">
        <v>1012</v>
      </c>
      <c r="BA3509" t="s"/>
      <c r="BB3509" t="n">
        <v>27815</v>
      </c>
      <c r="BC3509" t="n">
        <v>53.549484198577</v>
      </c>
      <c r="BD3509" t="n">
        <v>53.549484198577</v>
      </c>
      <c r="BE3509" t="s"/>
      <c r="BF3509" t="s"/>
      <c r="BG3509" t="s"/>
      <c r="BH3509" t="s"/>
      <c r="BI3509" t="s"/>
      <c r="BJ3509" t="s"/>
      <c r="BK3509" t="s"/>
      <c r="BL3509" t="s"/>
      <c r="BM3509" t="s"/>
      <c r="BN3509" t="s"/>
      <c r="BO3509" t="s"/>
      <c r="BP3509" t="s"/>
      <c r="BQ3509" t="s"/>
      <c r="BR3509" t="s">
        <v>92</v>
      </c>
    </row>
    <row r="3510" spans="1:70">
      <c r="A3510" t="s">
        <v>70</v>
      </c>
      <c r="B3510" t="s">
        <v>71</v>
      </c>
      <c r="C3510" t="s">
        <v>72</v>
      </c>
      <c r="D3510" t="n">
        <v>2</v>
      </c>
      <c r="E3510" t="s">
        <v>1011</v>
      </c>
      <c r="F3510" t="n">
        <v>-1</v>
      </c>
      <c r="G3510" t="s">
        <v>74</v>
      </c>
      <c r="H3510" t="s">
        <v>75</v>
      </c>
      <c r="I3510" t="s"/>
      <c r="J3510" t="s">
        <v>74</v>
      </c>
      <c r="K3510" t="n">
        <v>190</v>
      </c>
      <c r="L3510" t="s">
        <v>76</v>
      </c>
      <c r="M3510" t="s"/>
      <c r="N3510" t="s">
        <v>128</v>
      </c>
      <c r="O3510" t="s">
        <v>78</v>
      </c>
      <c r="P3510" t="s">
        <v>1011</v>
      </c>
      <c r="Q3510" t="s"/>
      <c r="R3510" t="s">
        <v>153</v>
      </c>
      <c r="S3510" t="s">
        <v>947</v>
      </c>
      <c r="T3510" t="s">
        <v>81</v>
      </c>
      <c r="U3510" t="s">
        <v>82</v>
      </c>
      <c r="V3510" t="s">
        <v>83</v>
      </c>
      <c r="W3510" t="s">
        <v>84</v>
      </c>
      <c r="X3510" t="s"/>
      <c r="Y3510" t="s">
        <v>85</v>
      </c>
      <c r="Z3510">
        <f>HYPERLINK("https://hotel-media.eclerx.com/savepage/tk_15468536579256408_sr_273.html","info")</f>
        <v/>
      </c>
      <c r="AA3510" t="n">
        <v>-2311989</v>
      </c>
      <c r="AB3510" t="s"/>
      <c r="AC3510" t="s"/>
      <c r="AD3510" t="s">
        <v>86</v>
      </c>
      <c r="AE3510" t="s"/>
      <c r="AF3510" t="s"/>
      <c r="AG3510" t="s"/>
      <c r="AH3510" t="s"/>
      <c r="AI3510" t="s"/>
      <c r="AJ3510" t="s"/>
      <c r="AK3510" t="s">
        <v>87</v>
      </c>
      <c r="AL3510" t="s"/>
      <c r="AM3510" t="s"/>
      <c r="AN3510" t="s">
        <v>87</v>
      </c>
      <c r="AO3510" t="s"/>
      <c r="AP3510" t="n">
        <v>12</v>
      </c>
      <c r="AQ3510" t="s">
        <v>88</v>
      </c>
      <c r="AR3510" t="s">
        <v>119</v>
      </c>
      <c r="AS3510" t="s"/>
      <c r="AT3510" t="s">
        <v>90</v>
      </c>
      <c r="AU3510" t="s"/>
      <c r="AV3510" t="s"/>
      <c r="AW3510" t="s"/>
      <c r="AX3510" t="s"/>
      <c r="AY3510" t="n">
        <v>2311989</v>
      </c>
      <c r="AZ3510" t="s">
        <v>1012</v>
      </c>
      <c r="BA3510" t="s"/>
      <c r="BB3510" t="n">
        <v>27815</v>
      </c>
      <c r="BC3510" t="n">
        <v>53.549484198577</v>
      </c>
      <c r="BD3510" t="n">
        <v>53.549484198577</v>
      </c>
      <c r="BE3510" t="s"/>
      <c r="BF3510" t="s"/>
      <c r="BG3510" t="s"/>
      <c r="BH3510" t="s"/>
      <c r="BI3510" t="s"/>
      <c r="BJ3510" t="s"/>
      <c r="BK3510" t="s"/>
      <c r="BL3510" t="s"/>
      <c r="BM3510" t="s"/>
      <c r="BN3510" t="s"/>
      <c r="BO3510" t="s"/>
      <c r="BP3510" t="s"/>
      <c r="BQ3510" t="s"/>
      <c r="BR3510" t="s">
        <v>92</v>
      </c>
    </row>
    <row r="3511" spans="1:70">
      <c r="A3511" t="s">
        <v>70</v>
      </c>
      <c r="B3511" t="s">
        <v>71</v>
      </c>
      <c r="C3511" t="s">
        <v>72</v>
      </c>
      <c r="D3511" t="n">
        <v>2</v>
      </c>
      <c r="E3511" t="s">
        <v>1011</v>
      </c>
      <c r="F3511" t="n">
        <v>-1</v>
      </c>
      <c r="G3511" t="s">
        <v>74</v>
      </c>
      <c r="H3511" t="s">
        <v>75</v>
      </c>
      <c r="I3511" t="s"/>
      <c r="J3511" t="s">
        <v>74</v>
      </c>
      <c r="K3511" t="n">
        <v>190</v>
      </c>
      <c r="L3511" t="s">
        <v>76</v>
      </c>
      <c r="M3511" t="s"/>
      <c r="N3511" t="s">
        <v>128</v>
      </c>
      <c r="O3511" t="s">
        <v>78</v>
      </c>
      <c r="P3511" t="s">
        <v>1011</v>
      </c>
      <c r="Q3511" t="s"/>
      <c r="R3511" t="s">
        <v>153</v>
      </c>
      <c r="S3511" t="s">
        <v>947</v>
      </c>
      <c r="T3511" t="s">
        <v>81</v>
      </c>
      <c r="U3511" t="s">
        <v>82</v>
      </c>
      <c r="V3511" t="s">
        <v>83</v>
      </c>
      <c r="W3511" t="s">
        <v>84</v>
      </c>
      <c r="X3511" t="s"/>
      <c r="Y3511" t="s">
        <v>85</v>
      </c>
      <c r="Z3511">
        <f>HYPERLINK("https://hotel-media.eclerx.com/savepage/tk_15468536579256408_sr_273.html","info")</f>
        <v/>
      </c>
      <c r="AA3511" t="n">
        <v>-2311989</v>
      </c>
      <c r="AB3511" t="s"/>
      <c r="AC3511" t="s"/>
      <c r="AD3511" t="s">
        <v>86</v>
      </c>
      <c r="AE3511" t="s"/>
      <c r="AF3511" t="s"/>
      <c r="AG3511" t="s"/>
      <c r="AH3511" t="s"/>
      <c r="AI3511" t="s"/>
      <c r="AJ3511" t="s"/>
      <c r="AK3511" t="s">
        <v>87</v>
      </c>
      <c r="AL3511" t="s"/>
      <c r="AM3511" t="s"/>
      <c r="AN3511" t="s">
        <v>87</v>
      </c>
      <c r="AO3511" t="s"/>
      <c r="AP3511" t="n">
        <v>12</v>
      </c>
      <c r="AQ3511" t="s">
        <v>88</v>
      </c>
      <c r="AR3511" t="s">
        <v>121</v>
      </c>
      <c r="AS3511" t="s"/>
      <c r="AT3511" t="s">
        <v>90</v>
      </c>
      <c r="AU3511" t="s"/>
      <c r="AV3511" t="s"/>
      <c r="AW3511" t="s"/>
      <c r="AX3511" t="s"/>
      <c r="AY3511" t="n">
        <v>2311989</v>
      </c>
      <c r="AZ3511" t="s">
        <v>1012</v>
      </c>
      <c r="BA3511" t="s"/>
      <c r="BB3511" t="n">
        <v>27815</v>
      </c>
      <c r="BC3511" t="n">
        <v>53.549484198577</v>
      </c>
      <c r="BD3511" t="n">
        <v>53.549484198577</v>
      </c>
      <c r="BE3511" t="s"/>
      <c r="BF3511" t="s"/>
      <c r="BG3511" t="s"/>
      <c r="BH3511" t="s"/>
      <c r="BI3511" t="s"/>
      <c r="BJ3511" t="s"/>
      <c r="BK3511" t="s"/>
      <c r="BL3511" t="s"/>
      <c r="BM3511" t="s"/>
      <c r="BN3511" t="s"/>
      <c r="BO3511" t="s"/>
      <c r="BP3511" t="s"/>
      <c r="BQ3511" t="s"/>
      <c r="BR3511" t="s">
        <v>92</v>
      </c>
    </row>
    <row r="3512" spans="1:70">
      <c r="A3512" t="s">
        <v>70</v>
      </c>
      <c r="B3512" t="s">
        <v>71</v>
      </c>
      <c r="C3512" t="s">
        <v>72</v>
      </c>
      <c r="D3512" t="n">
        <v>2</v>
      </c>
      <c r="E3512" t="s">
        <v>1011</v>
      </c>
      <c r="F3512" t="n">
        <v>-1</v>
      </c>
      <c r="G3512" t="s">
        <v>74</v>
      </c>
      <c r="H3512" t="s">
        <v>75</v>
      </c>
      <c r="I3512" t="s"/>
      <c r="J3512" t="s">
        <v>74</v>
      </c>
      <c r="K3512" t="n">
        <v>191</v>
      </c>
      <c r="L3512" t="s">
        <v>76</v>
      </c>
      <c r="M3512" t="s"/>
      <c r="N3512" t="s">
        <v>1013</v>
      </c>
      <c r="O3512" t="s">
        <v>78</v>
      </c>
      <c r="P3512" t="s">
        <v>1011</v>
      </c>
      <c r="Q3512" t="s"/>
      <c r="R3512" t="s">
        <v>153</v>
      </c>
      <c r="S3512" t="s">
        <v>711</v>
      </c>
      <c r="T3512" t="s">
        <v>81</v>
      </c>
      <c r="U3512" t="s">
        <v>82</v>
      </c>
      <c r="V3512" t="s">
        <v>83</v>
      </c>
      <c r="W3512" t="s">
        <v>97</v>
      </c>
      <c r="X3512" t="s"/>
      <c r="Y3512" t="s">
        <v>85</v>
      </c>
      <c r="Z3512">
        <f>HYPERLINK("https://hotel-media.eclerx.com/savepage/tk_15468536579256408_sr_273.html","info")</f>
        <v/>
      </c>
      <c r="AA3512" t="n">
        <v>-2311989</v>
      </c>
      <c r="AB3512" t="s"/>
      <c r="AC3512" t="s"/>
      <c r="AD3512" t="s">
        <v>86</v>
      </c>
      <c r="AE3512" t="s"/>
      <c r="AF3512" t="s"/>
      <c r="AG3512" t="s"/>
      <c r="AH3512" t="s"/>
      <c r="AI3512" t="s"/>
      <c r="AJ3512" t="s"/>
      <c r="AK3512" t="s">
        <v>87</v>
      </c>
      <c r="AL3512" t="s"/>
      <c r="AM3512" t="s"/>
      <c r="AN3512" t="s">
        <v>87</v>
      </c>
      <c r="AO3512" t="s"/>
      <c r="AP3512" t="n">
        <v>12</v>
      </c>
      <c r="AQ3512" t="s">
        <v>88</v>
      </c>
      <c r="AR3512" t="s">
        <v>89</v>
      </c>
      <c r="AS3512" t="s"/>
      <c r="AT3512" t="s">
        <v>90</v>
      </c>
      <c r="AU3512" t="s"/>
      <c r="AV3512" t="s"/>
      <c r="AW3512" t="s"/>
      <c r="AX3512" t="s"/>
      <c r="AY3512" t="n">
        <v>2311989</v>
      </c>
      <c r="AZ3512" t="s">
        <v>1012</v>
      </c>
      <c r="BA3512" t="s"/>
      <c r="BB3512" t="n">
        <v>27815</v>
      </c>
      <c r="BC3512" t="n">
        <v>53.549484198577</v>
      </c>
      <c r="BD3512" t="n">
        <v>53.549484198577</v>
      </c>
      <c r="BE3512" t="s"/>
      <c r="BF3512" t="s"/>
      <c r="BG3512" t="s"/>
      <c r="BH3512" t="s"/>
      <c r="BI3512" t="s"/>
      <c r="BJ3512" t="s"/>
      <c r="BK3512" t="s"/>
      <c r="BL3512" t="s"/>
      <c r="BM3512" t="s"/>
      <c r="BN3512" t="s"/>
      <c r="BO3512" t="s"/>
      <c r="BP3512" t="s"/>
      <c r="BQ3512" t="s"/>
      <c r="BR3512" t="s">
        <v>92</v>
      </c>
    </row>
    <row r="3513" spans="1:70">
      <c r="A3513" t="s">
        <v>70</v>
      </c>
      <c r="B3513" t="s">
        <v>71</v>
      </c>
      <c r="C3513" t="s">
        <v>72</v>
      </c>
      <c r="D3513" t="n">
        <v>2</v>
      </c>
      <c r="E3513" t="s">
        <v>1011</v>
      </c>
      <c r="F3513" t="n">
        <v>-1</v>
      </c>
      <c r="G3513" t="s">
        <v>74</v>
      </c>
      <c r="H3513" t="s">
        <v>75</v>
      </c>
      <c r="I3513" t="s"/>
      <c r="J3513" t="s">
        <v>74</v>
      </c>
      <c r="K3513" t="n">
        <v>191</v>
      </c>
      <c r="L3513" t="s">
        <v>76</v>
      </c>
      <c r="M3513" t="s"/>
      <c r="N3513" t="s">
        <v>169</v>
      </c>
      <c r="O3513" t="s">
        <v>78</v>
      </c>
      <c r="P3513" t="s">
        <v>1011</v>
      </c>
      <c r="Q3513" t="s"/>
      <c r="R3513" t="s">
        <v>153</v>
      </c>
      <c r="S3513" t="s">
        <v>711</v>
      </c>
      <c r="T3513" t="s">
        <v>81</v>
      </c>
      <c r="U3513" t="s">
        <v>82</v>
      </c>
      <c r="V3513" t="s">
        <v>83</v>
      </c>
      <c r="W3513" t="s">
        <v>84</v>
      </c>
      <c r="X3513" t="s"/>
      <c r="Y3513" t="s">
        <v>85</v>
      </c>
      <c r="Z3513">
        <f>HYPERLINK("https://hotel-media.eclerx.com/savepage/tk_15468536579256408_sr_273.html","info")</f>
        <v/>
      </c>
      <c r="AA3513" t="n">
        <v>-2311989</v>
      </c>
      <c r="AB3513" t="s"/>
      <c r="AC3513" t="s"/>
      <c r="AD3513" t="s">
        <v>86</v>
      </c>
      <c r="AE3513" t="s"/>
      <c r="AF3513" t="s"/>
      <c r="AG3513" t="s"/>
      <c r="AH3513" t="s"/>
      <c r="AI3513" t="s"/>
      <c r="AJ3513" t="s"/>
      <c r="AK3513" t="s">
        <v>87</v>
      </c>
      <c r="AL3513" t="s"/>
      <c r="AM3513" t="s"/>
      <c r="AN3513" t="s">
        <v>87</v>
      </c>
      <c r="AO3513" t="s"/>
      <c r="AP3513" t="n">
        <v>12</v>
      </c>
      <c r="AQ3513" t="s">
        <v>88</v>
      </c>
      <c r="AR3513" t="s">
        <v>121</v>
      </c>
      <c r="AS3513" t="s"/>
      <c r="AT3513" t="s">
        <v>90</v>
      </c>
      <c r="AU3513" t="s"/>
      <c r="AV3513" t="s"/>
      <c r="AW3513" t="s"/>
      <c r="AX3513" t="s"/>
      <c r="AY3513" t="n">
        <v>2311989</v>
      </c>
      <c r="AZ3513" t="s">
        <v>1012</v>
      </c>
      <c r="BA3513" t="s"/>
      <c r="BB3513" t="n">
        <v>27815</v>
      </c>
      <c r="BC3513" t="n">
        <v>53.549484198577</v>
      </c>
      <c r="BD3513" t="n">
        <v>53.549484198577</v>
      </c>
      <c r="BE3513" t="s"/>
      <c r="BF3513" t="s"/>
      <c r="BG3513" t="s"/>
      <c r="BH3513" t="s"/>
      <c r="BI3513" t="s"/>
      <c r="BJ3513" t="s"/>
      <c r="BK3513" t="s"/>
      <c r="BL3513" t="s"/>
      <c r="BM3513" t="s"/>
      <c r="BN3513" t="s"/>
      <c r="BO3513" t="s"/>
      <c r="BP3513" t="s"/>
      <c r="BQ3513" t="s"/>
      <c r="BR3513" t="s">
        <v>92</v>
      </c>
    </row>
    <row r="3514" spans="1:70">
      <c r="A3514" t="s">
        <v>70</v>
      </c>
      <c r="B3514" t="s">
        <v>71</v>
      </c>
      <c r="C3514" t="s">
        <v>72</v>
      </c>
      <c r="D3514" t="n">
        <v>2</v>
      </c>
      <c r="E3514" t="s">
        <v>1011</v>
      </c>
      <c r="F3514" t="n">
        <v>-1</v>
      </c>
      <c r="G3514" t="s">
        <v>74</v>
      </c>
      <c r="H3514" t="s">
        <v>75</v>
      </c>
      <c r="I3514" t="s"/>
      <c r="J3514" t="s">
        <v>74</v>
      </c>
      <c r="K3514" t="n">
        <v>192</v>
      </c>
      <c r="L3514" t="s">
        <v>76</v>
      </c>
      <c r="M3514" t="s"/>
      <c r="N3514" t="s">
        <v>128</v>
      </c>
      <c r="O3514" t="s">
        <v>78</v>
      </c>
      <c r="P3514" t="s">
        <v>1011</v>
      </c>
      <c r="Q3514" t="s"/>
      <c r="R3514" t="s">
        <v>153</v>
      </c>
      <c r="S3514" t="s">
        <v>866</v>
      </c>
      <c r="T3514" t="s">
        <v>81</v>
      </c>
      <c r="U3514" t="s">
        <v>82</v>
      </c>
      <c r="V3514" t="s">
        <v>83</v>
      </c>
      <c r="W3514" t="s">
        <v>84</v>
      </c>
      <c r="X3514" t="s"/>
      <c r="Y3514" t="s">
        <v>85</v>
      </c>
      <c r="Z3514">
        <f>HYPERLINK("https://hotel-media.eclerx.com/savepage/tk_15468536579256408_sr_273.html","info")</f>
        <v/>
      </c>
      <c r="AA3514" t="n">
        <v>-2311989</v>
      </c>
      <c r="AB3514" t="s"/>
      <c r="AC3514" t="s"/>
      <c r="AD3514" t="s">
        <v>86</v>
      </c>
      <c r="AE3514" t="s"/>
      <c r="AF3514" t="s"/>
      <c r="AG3514" t="s"/>
      <c r="AH3514" t="s"/>
      <c r="AI3514" t="s"/>
      <c r="AJ3514" t="s"/>
      <c r="AK3514" t="s">
        <v>87</v>
      </c>
      <c r="AL3514" t="s"/>
      <c r="AM3514" t="s"/>
      <c r="AN3514" t="s">
        <v>87</v>
      </c>
      <c r="AO3514" t="s"/>
      <c r="AP3514" t="n">
        <v>12</v>
      </c>
      <c r="AQ3514" t="s">
        <v>88</v>
      </c>
      <c r="AR3514" t="s">
        <v>148</v>
      </c>
      <c r="AS3514" t="s"/>
      <c r="AT3514" t="s">
        <v>90</v>
      </c>
      <c r="AU3514" t="s"/>
      <c r="AV3514" t="s"/>
      <c r="AW3514" t="s"/>
      <c r="AX3514" t="s"/>
      <c r="AY3514" t="n">
        <v>2311989</v>
      </c>
      <c r="AZ3514" t="s">
        <v>1012</v>
      </c>
      <c r="BA3514" t="s"/>
      <c r="BB3514" t="n">
        <v>27815</v>
      </c>
      <c r="BC3514" t="n">
        <v>53.549484198577</v>
      </c>
      <c r="BD3514" t="n">
        <v>53.549484198577</v>
      </c>
      <c r="BE3514" t="s"/>
      <c r="BF3514" t="s"/>
      <c r="BG3514" t="s"/>
      <c r="BH3514" t="s"/>
      <c r="BI3514" t="s"/>
      <c r="BJ3514" t="s"/>
      <c r="BK3514" t="s"/>
      <c r="BL3514" t="s"/>
      <c r="BM3514" t="s"/>
      <c r="BN3514" t="s"/>
      <c r="BO3514" t="s"/>
      <c r="BP3514" t="s"/>
      <c r="BQ3514" t="s"/>
      <c r="BR3514" t="s">
        <v>92</v>
      </c>
    </row>
    <row r="3515" spans="1:70">
      <c r="A3515" t="s">
        <v>70</v>
      </c>
      <c r="B3515" t="s">
        <v>71</v>
      </c>
      <c r="C3515" t="s">
        <v>72</v>
      </c>
      <c r="D3515" t="n">
        <v>2</v>
      </c>
      <c r="E3515" t="s">
        <v>1011</v>
      </c>
      <c r="F3515" t="n">
        <v>-1</v>
      </c>
      <c r="G3515" t="s">
        <v>74</v>
      </c>
      <c r="H3515" t="s">
        <v>75</v>
      </c>
      <c r="I3515" t="s"/>
      <c r="J3515" t="s">
        <v>74</v>
      </c>
      <c r="K3515" t="n">
        <v>197</v>
      </c>
      <c r="L3515" t="s">
        <v>76</v>
      </c>
      <c r="M3515" t="s"/>
      <c r="N3515" t="s">
        <v>1013</v>
      </c>
      <c r="O3515" t="s">
        <v>78</v>
      </c>
      <c r="P3515" t="s">
        <v>1011</v>
      </c>
      <c r="Q3515" t="s"/>
      <c r="R3515" t="s">
        <v>153</v>
      </c>
      <c r="S3515" t="s">
        <v>870</v>
      </c>
      <c r="T3515" t="s">
        <v>81</v>
      </c>
      <c r="U3515" t="s">
        <v>82</v>
      </c>
      <c r="V3515" t="s">
        <v>83</v>
      </c>
      <c r="W3515" t="s">
        <v>97</v>
      </c>
      <c r="X3515" t="s"/>
      <c r="Y3515" t="s">
        <v>85</v>
      </c>
      <c r="Z3515">
        <f>HYPERLINK("https://hotel-media.eclerx.com/savepage/tk_15468536579256408_sr_273.html","info")</f>
        <v/>
      </c>
      <c r="AA3515" t="n">
        <v>-2311989</v>
      </c>
      <c r="AB3515" t="s"/>
      <c r="AC3515" t="s"/>
      <c r="AD3515" t="s">
        <v>86</v>
      </c>
      <c r="AE3515" t="s"/>
      <c r="AF3515" t="s"/>
      <c r="AG3515" t="s"/>
      <c r="AH3515" t="s"/>
      <c r="AI3515" t="s"/>
      <c r="AJ3515" t="s"/>
      <c r="AK3515" t="s">
        <v>87</v>
      </c>
      <c r="AL3515" t="s"/>
      <c r="AM3515" t="s"/>
      <c r="AN3515" t="s">
        <v>87</v>
      </c>
      <c r="AO3515" t="s"/>
      <c r="AP3515" t="n">
        <v>12</v>
      </c>
      <c r="AQ3515" t="s">
        <v>88</v>
      </c>
      <c r="AR3515" t="s">
        <v>114</v>
      </c>
      <c r="AS3515" t="s"/>
      <c r="AT3515" t="s">
        <v>90</v>
      </c>
      <c r="AU3515" t="s"/>
      <c r="AV3515" t="s"/>
      <c r="AW3515" t="s"/>
      <c r="AX3515" t="s"/>
      <c r="AY3515" t="n">
        <v>2311989</v>
      </c>
      <c r="AZ3515" t="s">
        <v>1012</v>
      </c>
      <c r="BA3515" t="s"/>
      <c r="BB3515" t="n">
        <v>27815</v>
      </c>
      <c r="BC3515" t="n">
        <v>53.549484198577</v>
      </c>
      <c r="BD3515" t="n">
        <v>53.549484198577</v>
      </c>
      <c r="BE3515" t="s"/>
      <c r="BF3515" t="s"/>
      <c r="BG3515" t="s"/>
      <c r="BH3515" t="s"/>
      <c r="BI3515" t="s"/>
      <c r="BJ3515" t="s"/>
      <c r="BK3515" t="s"/>
      <c r="BL3515" t="s"/>
      <c r="BM3515" t="s"/>
      <c r="BN3515" t="s"/>
      <c r="BO3515" t="s"/>
      <c r="BP3515" t="s"/>
      <c r="BQ3515" t="s"/>
      <c r="BR3515" t="s">
        <v>92</v>
      </c>
    </row>
    <row r="3516" spans="1:70">
      <c r="A3516" t="s">
        <v>70</v>
      </c>
      <c r="B3516" t="s">
        <v>71</v>
      </c>
      <c r="C3516" t="s">
        <v>72</v>
      </c>
      <c r="D3516" t="n">
        <v>2</v>
      </c>
      <c r="E3516" t="s">
        <v>1011</v>
      </c>
      <c r="F3516" t="n">
        <v>-1</v>
      </c>
      <c r="G3516" t="s">
        <v>74</v>
      </c>
      <c r="H3516" t="s">
        <v>75</v>
      </c>
      <c r="I3516" t="s"/>
      <c r="J3516" t="s">
        <v>74</v>
      </c>
      <c r="K3516" t="n">
        <v>198</v>
      </c>
      <c r="L3516" t="s">
        <v>76</v>
      </c>
      <c r="M3516" t="s"/>
      <c r="N3516" t="s">
        <v>1013</v>
      </c>
      <c r="O3516" t="s">
        <v>78</v>
      </c>
      <c r="P3516" t="s">
        <v>1011</v>
      </c>
      <c r="Q3516" t="s"/>
      <c r="R3516" t="s">
        <v>153</v>
      </c>
      <c r="S3516" t="s">
        <v>1014</v>
      </c>
      <c r="T3516" t="s">
        <v>81</v>
      </c>
      <c r="U3516" t="s">
        <v>82</v>
      </c>
      <c r="V3516" t="s">
        <v>83</v>
      </c>
      <c r="W3516" t="s">
        <v>97</v>
      </c>
      <c r="X3516" t="s"/>
      <c r="Y3516" t="s">
        <v>85</v>
      </c>
      <c r="Z3516">
        <f>HYPERLINK("https://hotel-media.eclerx.com/savepage/tk_15468536579256408_sr_273.html","info")</f>
        <v/>
      </c>
      <c r="AA3516" t="n">
        <v>-2311989</v>
      </c>
      <c r="AB3516" t="s"/>
      <c r="AC3516" t="s"/>
      <c r="AD3516" t="s">
        <v>86</v>
      </c>
      <c r="AE3516" t="s"/>
      <c r="AF3516" t="s"/>
      <c r="AG3516" t="s"/>
      <c r="AH3516" t="s"/>
      <c r="AI3516" t="s"/>
      <c r="AJ3516" t="s"/>
      <c r="AK3516" t="s">
        <v>87</v>
      </c>
      <c r="AL3516" t="s"/>
      <c r="AM3516" t="s"/>
      <c r="AN3516" t="s">
        <v>87</v>
      </c>
      <c r="AO3516" t="s"/>
      <c r="AP3516" t="n">
        <v>12</v>
      </c>
      <c r="AQ3516" t="s">
        <v>88</v>
      </c>
      <c r="AR3516" t="s">
        <v>472</v>
      </c>
      <c r="AS3516" t="s"/>
      <c r="AT3516" t="s">
        <v>90</v>
      </c>
      <c r="AU3516" t="s"/>
      <c r="AV3516" t="s"/>
      <c r="AW3516" t="s"/>
      <c r="AX3516" t="s"/>
      <c r="AY3516" t="n">
        <v>2311989</v>
      </c>
      <c r="AZ3516" t="s">
        <v>1012</v>
      </c>
      <c r="BA3516" t="s"/>
      <c r="BB3516" t="n">
        <v>27815</v>
      </c>
      <c r="BC3516" t="n">
        <v>53.549484198577</v>
      </c>
      <c r="BD3516" t="n">
        <v>53.549484198577</v>
      </c>
      <c r="BE3516" t="s"/>
      <c r="BF3516" t="s"/>
      <c r="BG3516" t="s"/>
      <c r="BH3516" t="s"/>
      <c r="BI3516" t="s"/>
      <c r="BJ3516" t="s"/>
      <c r="BK3516" t="s"/>
      <c r="BL3516" t="s"/>
      <c r="BM3516" t="s"/>
      <c r="BN3516" t="s"/>
      <c r="BO3516" t="s"/>
      <c r="BP3516" t="s"/>
      <c r="BQ3516" t="s"/>
      <c r="BR3516" t="s">
        <v>92</v>
      </c>
    </row>
    <row r="3517" spans="1:70">
      <c r="A3517" t="s">
        <v>70</v>
      </c>
      <c r="B3517" t="s">
        <v>71</v>
      </c>
      <c r="C3517" t="s">
        <v>72</v>
      </c>
      <c r="D3517" t="n">
        <v>2</v>
      </c>
      <c r="E3517" t="s">
        <v>1011</v>
      </c>
      <c r="F3517" t="n">
        <v>-1</v>
      </c>
      <c r="G3517" t="s">
        <v>74</v>
      </c>
      <c r="H3517" t="s">
        <v>75</v>
      </c>
      <c r="I3517" t="s"/>
      <c r="J3517" t="s">
        <v>74</v>
      </c>
      <c r="K3517" t="n">
        <v>205</v>
      </c>
      <c r="L3517" t="s">
        <v>76</v>
      </c>
      <c r="M3517" t="s"/>
      <c r="N3517" t="s">
        <v>636</v>
      </c>
      <c r="O3517" t="s">
        <v>78</v>
      </c>
      <c r="P3517" t="s">
        <v>1011</v>
      </c>
      <c r="Q3517" t="s"/>
      <c r="R3517" t="s">
        <v>153</v>
      </c>
      <c r="S3517" t="s">
        <v>168</v>
      </c>
      <c r="T3517" t="s">
        <v>81</v>
      </c>
      <c r="U3517" t="s">
        <v>82</v>
      </c>
      <c r="V3517" t="s">
        <v>83</v>
      </c>
      <c r="W3517" t="s">
        <v>84</v>
      </c>
      <c r="X3517" t="s"/>
      <c r="Y3517" t="s">
        <v>85</v>
      </c>
      <c r="Z3517">
        <f>HYPERLINK("https://hotel-media.eclerx.com/savepage/tk_15468536579256408_sr_273.html","info")</f>
        <v/>
      </c>
      <c r="AA3517" t="n">
        <v>-2311989</v>
      </c>
      <c r="AB3517" t="s"/>
      <c r="AC3517" t="s"/>
      <c r="AD3517" t="s">
        <v>86</v>
      </c>
      <c r="AE3517" t="s"/>
      <c r="AF3517" t="s"/>
      <c r="AG3517" t="s"/>
      <c r="AH3517" t="s"/>
      <c r="AI3517" t="s"/>
      <c r="AJ3517" t="s"/>
      <c r="AK3517" t="s">
        <v>87</v>
      </c>
      <c r="AL3517" t="s"/>
      <c r="AM3517" t="s"/>
      <c r="AN3517" t="s">
        <v>87</v>
      </c>
      <c r="AO3517" t="s"/>
      <c r="AP3517" t="n">
        <v>12</v>
      </c>
      <c r="AQ3517" t="s">
        <v>88</v>
      </c>
      <c r="AR3517" t="s">
        <v>121</v>
      </c>
      <c r="AS3517" t="s"/>
      <c r="AT3517" t="s">
        <v>90</v>
      </c>
      <c r="AU3517" t="s"/>
      <c r="AV3517" t="s"/>
      <c r="AW3517" t="s"/>
      <c r="AX3517" t="s"/>
      <c r="AY3517" t="n">
        <v>2311989</v>
      </c>
      <c r="AZ3517" t="s">
        <v>1012</v>
      </c>
      <c r="BA3517" t="s"/>
      <c r="BB3517" t="n">
        <v>27815</v>
      </c>
      <c r="BC3517" t="n">
        <v>53.549484198577</v>
      </c>
      <c r="BD3517" t="n">
        <v>53.549484198577</v>
      </c>
      <c r="BE3517" t="s"/>
      <c r="BF3517" t="s"/>
      <c r="BG3517" t="s"/>
      <c r="BH3517" t="s"/>
      <c r="BI3517" t="s"/>
      <c r="BJ3517" t="s"/>
      <c r="BK3517" t="s"/>
      <c r="BL3517" t="s"/>
      <c r="BM3517" t="s"/>
      <c r="BN3517" t="s"/>
      <c r="BO3517" t="s"/>
      <c r="BP3517" t="s"/>
      <c r="BQ3517" t="s"/>
      <c r="BR3517" t="s">
        <v>92</v>
      </c>
    </row>
    <row r="3518" spans="1:70">
      <c r="A3518" t="s">
        <v>70</v>
      </c>
      <c r="B3518" t="s">
        <v>71</v>
      </c>
      <c r="C3518" t="s">
        <v>72</v>
      </c>
      <c r="D3518" t="n">
        <v>2</v>
      </c>
      <c r="E3518" t="s">
        <v>1011</v>
      </c>
      <c r="F3518" t="n">
        <v>-1</v>
      </c>
      <c r="G3518" t="s">
        <v>74</v>
      </c>
      <c r="H3518" t="s">
        <v>75</v>
      </c>
      <c r="I3518" t="s"/>
      <c r="J3518" t="s">
        <v>74</v>
      </c>
      <c r="K3518" t="n">
        <v>206</v>
      </c>
      <c r="L3518" t="s">
        <v>76</v>
      </c>
      <c r="M3518" t="s"/>
      <c r="N3518" t="s">
        <v>470</v>
      </c>
      <c r="O3518" t="s">
        <v>78</v>
      </c>
      <c r="P3518" t="s">
        <v>1011</v>
      </c>
      <c r="Q3518" t="s"/>
      <c r="R3518" t="s">
        <v>153</v>
      </c>
      <c r="S3518" t="s">
        <v>1015</v>
      </c>
      <c r="T3518" t="s">
        <v>81</v>
      </c>
      <c r="U3518" t="s">
        <v>82</v>
      </c>
      <c r="V3518" t="s">
        <v>83</v>
      </c>
      <c r="W3518" t="s">
        <v>84</v>
      </c>
      <c r="X3518" t="s"/>
      <c r="Y3518" t="s">
        <v>85</v>
      </c>
      <c r="Z3518">
        <f>HYPERLINK("https://hotel-media.eclerx.com/savepage/tk_15468536579256408_sr_273.html","info")</f>
        <v/>
      </c>
      <c r="AA3518" t="n">
        <v>-2311989</v>
      </c>
      <c r="AB3518" t="s"/>
      <c r="AC3518" t="s"/>
      <c r="AD3518" t="s">
        <v>86</v>
      </c>
      <c r="AE3518" t="s"/>
      <c r="AF3518" t="s"/>
      <c r="AG3518" t="s"/>
      <c r="AH3518" t="s"/>
      <c r="AI3518" t="s"/>
      <c r="AJ3518" t="s"/>
      <c r="AK3518" t="s">
        <v>87</v>
      </c>
      <c r="AL3518" t="s"/>
      <c r="AM3518" t="s"/>
      <c r="AN3518" t="s">
        <v>87</v>
      </c>
      <c r="AO3518" t="s"/>
      <c r="AP3518" t="n">
        <v>12</v>
      </c>
      <c r="AQ3518" t="s">
        <v>88</v>
      </c>
      <c r="AR3518" t="s">
        <v>130</v>
      </c>
      <c r="AS3518" t="s"/>
      <c r="AT3518" t="s">
        <v>90</v>
      </c>
      <c r="AU3518" t="s"/>
      <c r="AV3518" t="s"/>
      <c r="AW3518" t="s"/>
      <c r="AX3518" t="s"/>
      <c r="AY3518" t="n">
        <v>2311989</v>
      </c>
      <c r="AZ3518" t="s">
        <v>1012</v>
      </c>
      <c r="BA3518" t="s"/>
      <c r="BB3518" t="n">
        <v>27815</v>
      </c>
      <c r="BC3518" t="n">
        <v>53.549484198577</v>
      </c>
      <c r="BD3518" t="n">
        <v>53.549484198577</v>
      </c>
      <c r="BE3518" t="s"/>
      <c r="BF3518" t="s"/>
      <c r="BG3518" t="s"/>
      <c r="BH3518" t="s"/>
      <c r="BI3518" t="s"/>
      <c r="BJ3518" t="s"/>
      <c r="BK3518" t="s"/>
      <c r="BL3518" t="s"/>
      <c r="BM3518" t="s"/>
      <c r="BN3518" t="s"/>
      <c r="BO3518" t="s"/>
      <c r="BP3518" t="s"/>
      <c r="BQ3518" t="s"/>
      <c r="BR3518" t="s">
        <v>92</v>
      </c>
    </row>
    <row r="3519" spans="1:70">
      <c r="A3519" t="s">
        <v>70</v>
      </c>
      <c r="B3519" t="s">
        <v>71</v>
      </c>
      <c r="C3519" t="s">
        <v>72</v>
      </c>
      <c r="D3519" t="n">
        <v>2</v>
      </c>
      <c r="E3519" t="s">
        <v>1011</v>
      </c>
      <c r="F3519" t="n">
        <v>-1</v>
      </c>
      <c r="G3519" t="s">
        <v>74</v>
      </c>
      <c r="H3519" t="s">
        <v>75</v>
      </c>
      <c r="I3519" t="s"/>
      <c r="J3519" t="s">
        <v>74</v>
      </c>
      <c r="K3519" t="n">
        <v>210</v>
      </c>
      <c r="L3519" t="s">
        <v>76</v>
      </c>
      <c r="M3519" t="s"/>
      <c r="N3519" t="s">
        <v>470</v>
      </c>
      <c r="O3519" t="s">
        <v>78</v>
      </c>
      <c r="P3519" t="s">
        <v>1011</v>
      </c>
      <c r="Q3519" t="s"/>
      <c r="R3519" t="s">
        <v>153</v>
      </c>
      <c r="S3519" t="s">
        <v>661</v>
      </c>
      <c r="T3519" t="s">
        <v>81</v>
      </c>
      <c r="U3519" t="s">
        <v>82</v>
      </c>
      <c r="V3519" t="s">
        <v>83</v>
      </c>
      <c r="W3519" t="s">
        <v>84</v>
      </c>
      <c r="X3519" t="s"/>
      <c r="Y3519" t="s">
        <v>85</v>
      </c>
      <c r="Z3519">
        <f>HYPERLINK("https://hotel-media.eclerx.com/savepage/tk_15468536579256408_sr_273.html","info")</f>
        <v/>
      </c>
      <c r="AA3519" t="n">
        <v>-2311989</v>
      </c>
      <c r="AB3519" t="s"/>
      <c r="AC3519" t="s"/>
      <c r="AD3519" t="s">
        <v>86</v>
      </c>
      <c r="AE3519" t="s"/>
      <c r="AF3519" t="s"/>
      <c r="AG3519" t="s"/>
      <c r="AH3519" t="s"/>
      <c r="AI3519" t="s"/>
      <c r="AJ3519" t="s"/>
      <c r="AK3519" t="s">
        <v>87</v>
      </c>
      <c r="AL3519" t="s"/>
      <c r="AM3519" t="s"/>
      <c r="AN3519" t="s">
        <v>87</v>
      </c>
      <c r="AO3519" t="s"/>
      <c r="AP3519" t="n">
        <v>12</v>
      </c>
      <c r="AQ3519" t="s">
        <v>88</v>
      </c>
      <c r="AR3519" t="s">
        <v>124</v>
      </c>
      <c r="AS3519" t="s"/>
      <c r="AT3519" t="s">
        <v>90</v>
      </c>
      <c r="AU3519" t="s"/>
      <c r="AV3519" t="s"/>
      <c r="AW3519" t="s"/>
      <c r="AX3519" t="s"/>
      <c r="AY3519" t="n">
        <v>2311989</v>
      </c>
      <c r="AZ3519" t="s">
        <v>1012</v>
      </c>
      <c r="BA3519" t="s"/>
      <c r="BB3519" t="n">
        <v>27815</v>
      </c>
      <c r="BC3519" t="n">
        <v>53.549484198577</v>
      </c>
      <c r="BD3519" t="n">
        <v>53.549484198577</v>
      </c>
      <c r="BE3519" t="s"/>
      <c r="BF3519" t="s"/>
      <c r="BG3519" t="s"/>
      <c r="BH3519" t="s"/>
      <c r="BI3519" t="s"/>
      <c r="BJ3519" t="s"/>
      <c r="BK3519" t="s"/>
      <c r="BL3519" t="s"/>
      <c r="BM3519" t="s"/>
      <c r="BN3519" t="s"/>
      <c r="BO3519" t="s"/>
      <c r="BP3519" t="s"/>
      <c r="BQ3519" t="s"/>
      <c r="BR3519" t="s">
        <v>92</v>
      </c>
    </row>
    <row r="3520" spans="1:70">
      <c r="A3520" t="s">
        <v>70</v>
      </c>
      <c r="B3520" t="s">
        <v>71</v>
      </c>
      <c r="C3520" t="s">
        <v>72</v>
      </c>
      <c r="D3520" t="n">
        <v>2</v>
      </c>
      <c r="E3520" t="s">
        <v>1011</v>
      </c>
      <c r="F3520" t="n">
        <v>-1</v>
      </c>
      <c r="G3520" t="s">
        <v>74</v>
      </c>
      <c r="H3520" t="s">
        <v>75</v>
      </c>
      <c r="I3520" t="s"/>
      <c r="J3520" t="s">
        <v>74</v>
      </c>
      <c r="K3520" t="n">
        <v>210</v>
      </c>
      <c r="L3520" t="s">
        <v>76</v>
      </c>
      <c r="M3520" t="s"/>
      <c r="N3520" t="s">
        <v>470</v>
      </c>
      <c r="O3520" t="s">
        <v>78</v>
      </c>
      <c r="P3520" t="s">
        <v>1011</v>
      </c>
      <c r="Q3520" t="s"/>
      <c r="R3520" t="s">
        <v>153</v>
      </c>
      <c r="S3520" t="s">
        <v>661</v>
      </c>
      <c r="T3520" t="s">
        <v>81</v>
      </c>
      <c r="U3520" t="s">
        <v>82</v>
      </c>
      <c r="V3520" t="s">
        <v>83</v>
      </c>
      <c r="W3520" t="s">
        <v>84</v>
      </c>
      <c r="X3520" t="s"/>
      <c r="Y3520" t="s">
        <v>85</v>
      </c>
      <c r="Z3520">
        <f>HYPERLINK("https://hotel-media.eclerx.com/savepage/tk_15468536579256408_sr_273.html","info")</f>
        <v/>
      </c>
      <c r="AA3520" t="n">
        <v>-2311989</v>
      </c>
      <c r="AB3520" t="s"/>
      <c r="AC3520" t="s"/>
      <c r="AD3520" t="s">
        <v>86</v>
      </c>
      <c r="AE3520" t="s"/>
      <c r="AF3520" t="s"/>
      <c r="AG3520" t="s"/>
      <c r="AH3520" t="s"/>
      <c r="AI3520" t="s"/>
      <c r="AJ3520" t="s"/>
      <c r="AK3520" t="s">
        <v>87</v>
      </c>
      <c r="AL3520" t="s"/>
      <c r="AM3520" t="s"/>
      <c r="AN3520" t="s">
        <v>87</v>
      </c>
      <c r="AO3520" t="s"/>
      <c r="AP3520" t="n">
        <v>12</v>
      </c>
      <c r="AQ3520" t="s">
        <v>88</v>
      </c>
      <c r="AR3520" t="s">
        <v>119</v>
      </c>
      <c r="AS3520" t="s"/>
      <c r="AT3520" t="s">
        <v>90</v>
      </c>
      <c r="AU3520" t="s"/>
      <c r="AV3520" t="s"/>
      <c r="AW3520" t="s"/>
      <c r="AX3520" t="s"/>
      <c r="AY3520" t="n">
        <v>2311989</v>
      </c>
      <c r="AZ3520" t="s">
        <v>1012</v>
      </c>
      <c r="BA3520" t="s"/>
      <c r="BB3520" t="n">
        <v>27815</v>
      </c>
      <c r="BC3520" t="n">
        <v>53.549484198577</v>
      </c>
      <c r="BD3520" t="n">
        <v>53.549484198577</v>
      </c>
      <c r="BE3520" t="s"/>
      <c r="BF3520" t="s"/>
      <c r="BG3520" t="s"/>
      <c r="BH3520" t="s"/>
      <c r="BI3520" t="s"/>
      <c r="BJ3520" t="s"/>
      <c r="BK3520" t="s"/>
      <c r="BL3520" t="s"/>
      <c r="BM3520" t="s"/>
      <c r="BN3520" t="s"/>
      <c r="BO3520" t="s"/>
      <c r="BP3520" t="s"/>
      <c r="BQ3520" t="s"/>
      <c r="BR3520" t="s">
        <v>92</v>
      </c>
    </row>
    <row r="3521" spans="1:70">
      <c r="A3521" t="s">
        <v>70</v>
      </c>
      <c r="B3521" t="s">
        <v>71</v>
      </c>
      <c r="C3521" t="s">
        <v>72</v>
      </c>
      <c r="D3521" t="n">
        <v>2</v>
      </c>
      <c r="E3521" t="s">
        <v>1011</v>
      </c>
      <c r="F3521" t="n">
        <v>-1</v>
      </c>
      <c r="G3521" t="s">
        <v>74</v>
      </c>
      <c r="H3521" t="s">
        <v>75</v>
      </c>
      <c r="I3521" t="s"/>
      <c r="J3521" t="s">
        <v>74</v>
      </c>
      <c r="K3521" t="n">
        <v>210</v>
      </c>
      <c r="L3521" t="s">
        <v>76</v>
      </c>
      <c r="M3521" t="s"/>
      <c r="N3521" t="s">
        <v>476</v>
      </c>
      <c r="O3521" t="s">
        <v>78</v>
      </c>
      <c r="P3521" t="s">
        <v>1011</v>
      </c>
      <c r="Q3521" t="s"/>
      <c r="R3521" t="s">
        <v>153</v>
      </c>
      <c r="S3521" t="s">
        <v>661</v>
      </c>
      <c r="T3521" t="s">
        <v>81</v>
      </c>
      <c r="U3521" t="s">
        <v>82</v>
      </c>
      <c r="V3521" t="s">
        <v>83</v>
      </c>
      <c r="W3521" t="s">
        <v>84</v>
      </c>
      <c r="X3521" t="s"/>
      <c r="Y3521" t="s">
        <v>85</v>
      </c>
      <c r="Z3521">
        <f>HYPERLINK("https://hotel-media.eclerx.com/savepage/tk_15468536579256408_sr_273.html","info")</f>
        <v/>
      </c>
      <c r="AA3521" t="n">
        <v>-2311989</v>
      </c>
      <c r="AB3521" t="s"/>
      <c r="AC3521" t="s"/>
      <c r="AD3521" t="s">
        <v>86</v>
      </c>
      <c r="AE3521" t="s"/>
      <c r="AF3521" t="s"/>
      <c r="AG3521" t="s"/>
      <c r="AH3521" t="s"/>
      <c r="AI3521" t="s"/>
      <c r="AJ3521" t="s"/>
      <c r="AK3521" t="s">
        <v>87</v>
      </c>
      <c r="AL3521" t="s"/>
      <c r="AM3521" t="s"/>
      <c r="AN3521" t="s">
        <v>87</v>
      </c>
      <c r="AO3521" t="s"/>
      <c r="AP3521" t="n">
        <v>12</v>
      </c>
      <c r="AQ3521" t="s">
        <v>88</v>
      </c>
      <c r="AR3521" t="s">
        <v>121</v>
      </c>
      <c r="AS3521" t="s"/>
      <c r="AT3521" t="s">
        <v>90</v>
      </c>
      <c r="AU3521" t="s"/>
      <c r="AV3521" t="s"/>
      <c r="AW3521" t="s"/>
      <c r="AX3521" t="s"/>
      <c r="AY3521" t="n">
        <v>2311989</v>
      </c>
      <c r="AZ3521" t="s">
        <v>1012</v>
      </c>
      <c r="BA3521" t="s"/>
      <c r="BB3521" t="n">
        <v>27815</v>
      </c>
      <c r="BC3521" t="n">
        <v>53.549484198577</v>
      </c>
      <c r="BD3521" t="n">
        <v>53.549484198577</v>
      </c>
      <c r="BE3521" t="s"/>
      <c r="BF3521" t="s"/>
      <c r="BG3521" t="s"/>
      <c r="BH3521" t="s"/>
      <c r="BI3521" t="s"/>
      <c r="BJ3521" t="s"/>
      <c r="BK3521" t="s"/>
      <c r="BL3521" t="s"/>
      <c r="BM3521" t="s"/>
      <c r="BN3521" t="s"/>
      <c r="BO3521" t="s"/>
      <c r="BP3521" t="s"/>
      <c r="BQ3521" t="s"/>
      <c r="BR3521" t="s">
        <v>92</v>
      </c>
    </row>
    <row r="3522" spans="1:70">
      <c r="A3522" t="s">
        <v>70</v>
      </c>
      <c r="B3522" t="s">
        <v>71</v>
      </c>
      <c r="C3522" t="s">
        <v>72</v>
      </c>
      <c r="D3522" t="n">
        <v>2</v>
      </c>
      <c r="E3522" t="s">
        <v>1011</v>
      </c>
      <c r="F3522" t="n">
        <v>-1</v>
      </c>
      <c r="G3522" t="s">
        <v>74</v>
      </c>
      <c r="H3522" t="s">
        <v>75</v>
      </c>
      <c r="I3522" t="s"/>
      <c r="J3522" t="s">
        <v>74</v>
      </c>
      <c r="K3522" t="n">
        <v>213</v>
      </c>
      <c r="L3522" t="s">
        <v>76</v>
      </c>
      <c r="M3522" t="s"/>
      <c r="N3522" t="s">
        <v>482</v>
      </c>
      <c r="O3522" t="s">
        <v>78</v>
      </c>
      <c r="P3522" t="s">
        <v>1011</v>
      </c>
      <c r="Q3522" t="s"/>
      <c r="R3522" t="s">
        <v>153</v>
      </c>
      <c r="S3522" t="s">
        <v>877</v>
      </c>
      <c r="T3522" t="s">
        <v>81</v>
      </c>
      <c r="U3522" t="s">
        <v>82</v>
      </c>
      <c r="V3522" t="s">
        <v>83</v>
      </c>
      <c r="W3522" t="s">
        <v>84</v>
      </c>
      <c r="X3522" t="s"/>
      <c r="Y3522" t="s">
        <v>85</v>
      </c>
      <c r="Z3522">
        <f>HYPERLINK("https://hotel-media.eclerx.com/savepage/tk_15468536579256408_sr_273.html","info")</f>
        <v/>
      </c>
      <c r="AA3522" t="n">
        <v>-2311989</v>
      </c>
      <c r="AB3522" t="s"/>
      <c r="AC3522" t="s"/>
      <c r="AD3522" t="s">
        <v>86</v>
      </c>
      <c r="AE3522" t="s"/>
      <c r="AF3522" t="s"/>
      <c r="AG3522" t="s"/>
      <c r="AH3522" t="s"/>
      <c r="AI3522" t="s"/>
      <c r="AJ3522" t="s"/>
      <c r="AK3522" t="s">
        <v>87</v>
      </c>
      <c r="AL3522" t="s"/>
      <c r="AM3522" t="s"/>
      <c r="AN3522" t="s">
        <v>87</v>
      </c>
      <c r="AO3522" t="s"/>
      <c r="AP3522" t="n">
        <v>12</v>
      </c>
      <c r="AQ3522" t="s">
        <v>88</v>
      </c>
      <c r="AR3522" t="s">
        <v>124</v>
      </c>
      <c r="AS3522" t="s"/>
      <c r="AT3522" t="s">
        <v>90</v>
      </c>
      <c r="AU3522" t="s"/>
      <c r="AV3522" t="s"/>
      <c r="AW3522" t="s"/>
      <c r="AX3522" t="s"/>
      <c r="AY3522" t="n">
        <v>2311989</v>
      </c>
      <c r="AZ3522" t="s">
        <v>1012</v>
      </c>
      <c r="BA3522" t="s"/>
      <c r="BB3522" t="n">
        <v>27815</v>
      </c>
      <c r="BC3522" t="n">
        <v>53.549484198577</v>
      </c>
      <c r="BD3522" t="n">
        <v>53.549484198577</v>
      </c>
      <c r="BE3522" t="s"/>
      <c r="BF3522" t="s"/>
      <c r="BG3522" t="s"/>
      <c r="BH3522" t="s"/>
      <c r="BI3522" t="s"/>
      <c r="BJ3522" t="s"/>
      <c r="BK3522" t="s"/>
      <c r="BL3522" t="s"/>
      <c r="BM3522" t="s"/>
      <c r="BN3522" t="s"/>
      <c r="BO3522" t="s"/>
      <c r="BP3522" t="s"/>
      <c r="BQ3522" t="s"/>
      <c r="BR3522" t="s">
        <v>92</v>
      </c>
    </row>
    <row r="3523" spans="1:70">
      <c r="A3523" t="s">
        <v>70</v>
      </c>
      <c r="B3523" t="s">
        <v>71</v>
      </c>
      <c r="C3523" t="s">
        <v>72</v>
      </c>
      <c r="D3523" t="n">
        <v>2</v>
      </c>
      <c r="E3523" t="s">
        <v>1011</v>
      </c>
      <c r="F3523" t="n">
        <v>-1</v>
      </c>
      <c r="G3523" t="s">
        <v>74</v>
      </c>
      <c r="H3523" t="s">
        <v>75</v>
      </c>
      <c r="I3523" t="s"/>
      <c r="J3523" t="s">
        <v>74</v>
      </c>
      <c r="K3523" t="n">
        <v>213</v>
      </c>
      <c r="L3523" t="s">
        <v>76</v>
      </c>
      <c r="M3523" t="s"/>
      <c r="N3523" t="s">
        <v>482</v>
      </c>
      <c r="O3523" t="s">
        <v>78</v>
      </c>
      <c r="P3523" t="s">
        <v>1011</v>
      </c>
      <c r="Q3523" t="s"/>
      <c r="R3523" t="s">
        <v>153</v>
      </c>
      <c r="S3523" t="s">
        <v>877</v>
      </c>
      <c r="T3523" t="s">
        <v>81</v>
      </c>
      <c r="U3523" t="s">
        <v>82</v>
      </c>
      <c r="V3523" t="s">
        <v>83</v>
      </c>
      <c r="W3523" t="s">
        <v>84</v>
      </c>
      <c r="X3523" t="s"/>
      <c r="Y3523" t="s">
        <v>85</v>
      </c>
      <c r="Z3523">
        <f>HYPERLINK("https://hotel-media.eclerx.com/savepage/tk_15468536579256408_sr_273.html","info")</f>
        <v/>
      </c>
      <c r="AA3523" t="n">
        <v>-2311989</v>
      </c>
      <c r="AB3523" t="s"/>
      <c r="AC3523" t="s"/>
      <c r="AD3523" t="s">
        <v>86</v>
      </c>
      <c r="AE3523" t="s"/>
      <c r="AF3523" t="s"/>
      <c r="AG3523" t="s"/>
      <c r="AH3523" t="s"/>
      <c r="AI3523" t="s"/>
      <c r="AJ3523" t="s"/>
      <c r="AK3523" t="s">
        <v>87</v>
      </c>
      <c r="AL3523" t="s"/>
      <c r="AM3523" t="s"/>
      <c r="AN3523" t="s">
        <v>87</v>
      </c>
      <c r="AO3523" t="s"/>
      <c r="AP3523" t="n">
        <v>12</v>
      </c>
      <c r="AQ3523" t="s">
        <v>88</v>
      </c>
      <c r="AR3523" t="s">
        <v>599</v>
      </c>
      <c r="AS3523" t="s"/>
      <c r="AT3523" t="s">
        <v>90</v>
      </c>
      <c r="AU3523" t="s"/>
      <c r="AV3523" t="s"/>
      <c r="AW3523" t="s"/>
      <c r="AX3523" t="s"/>
      <c r="AY3523" t="n">
        <v>2311989</v>
      </c>
      <c r="AZ3523" t="s">
        <v>1012</v>
      </c>
      <c r="BA3523" t="s"/>
      <c r="BB3523" t="n">
        <v>27815</v>
      </c>
      <c r="BC3523" t="n">
        <v>53.549484198577</v>
      </c>
      <c r="BD3523" t="n">
        <v>53.549484198577</v>
      </c>
      <c r="BE3523" t="s"/>
      <c r="BF3523" t="s"/>
      <c r="BG3523" t="s"/>
      <c r="BH3523" t="s"/>
      <c r="BI3523" t="s"/>
      <c r="BJ3523" t="s"/>
      <c r="BK3523" t="s"/>
      <c r="BL3523" t="s"/>
      <c r="BM3523" t="s"/>
      <c r="BN3523" t="s"/>
      <c r="BO3523" t="s"/>
      <c r="BP3523" t="s"/>
      <c r="BQ3523" t="s"/>
      <c r="BR3523" t="s">
        <v>92</v>
      </c>
    </row>
    <row r="3524" spans="1:70">
      <c r="A3524" t="s">
        <v>70</v>
      </c>
      <c r="B3524" t="s">
        <v>71</v>
      </c>
      <c r="C3524" t="s">
        <v>72</v>
      </c>
      <c r="D3524" t="n">
        <v>2</v>
      </c>
      <c r="E3524" t="s">
        <v>1011</v>
      </c>
      <c r="F3524" t="n">
        <v>-1</v>
      </c>
      <c r="G3524" t="s">
        <v>74</v>
      </c>
      <c r="H3524" t="s">
        <v>75</v>
      </c>
      <c r="I3524" t="s"/>
      <c r="J3524" t="s">
        <v>74</v>
      </c>
      <c r="K3524" t="n">
        <v>216</v>
      </c>
      <c r="L3524" t="s">
        <v>76</v>
      </c>
      <c r="M3524" t="s"/>
      <c r="N3524" t="s">
        <v>1016</v>
      </c>
      <c r="O3524" t="s">
        <v>78</v>
      </c>
      <c r="P3524" t="s">
        <v>1011</v>
      </c>
      <c r="Q3524" t="s"/>
      <c r="R3524" t="s">
        <v>153</v>
      </c>
      <c r="S3524" t="s">
        <v>436</v>
      </c>
      <c r="T3524" t="s">
        <v>81</v>
      </c>
      <c r="U3524" t="s">
        <v>82</v>
      </c>
      <c r="V3524" t="s">
        <v>83</v>
      </c>
      <c r="W3524" t="s">
        <v>97</v>
      </c>
      <c r="X3524" t="s"/>
      <c r="Y3524" t="s">
        <v>85</v>
      </c>
      <c r="Z3524">
        <f>HYPERLINK("https://hotel-media.eclerx.com/savepage/tk_15468536579256408_sr_273.html","info")</f>
        <v/>
      </c>
      <c r="AA3524" t="n">
        <v>-2311989</v>
      </c>
      <c r="AB3524" t="s"/>
      <c r="AC3524" t="s"/>
      <c r="AD3524" t="s">
        <v>86</v>
      </c>
      <c r="AE3524" t="s"/>
      <c r="AF3524" t="s"/>
      <c r="AG3524" t="s"/>
      <c r="AH3524" t="s"/>
      <c r="AI3524" t="s"/>
      <c r="AJ3524" t="s"/>
      <c r="AK3524" t="s">
        <v>87</v>
      </c>
      <c r="AL3524" t="s"/>
      <c r="AM3524" t="s"/>
      <c r="AN3524" t="s">
        <v>87</v>
      </c>
      <c r="AO3524" t="s"/>
      <c r="AP3524" t="n">
        <v>12</v>
      </c>
      <c r="AQ3524" t="s">
        <v>88</v>
      </c>
      <c r="AR3524" t="s">
        <v>89</v>
      </c>
      <c r="AS3524" t="s"/>
      <c r="AT3524" t="s">
        <v>90</v>
      </c>
      <c r="AU3524" t="s"/>
      <c r="AV3524" t="s"/>
      <c r="AW3524" t="s"/>
      <c r="AX3524" t="s"/>
      <c r="AY3524" t="n">
        <v>2311989</v>
      </c>
      <c r="AZ3524" t="s">
        <v>1012</v>
      </c>
      <c r="BA3524" t="s"/>
      <c r="BB3524" t="n">
        <v>27815</v>
      </c>
      <c r="BC3524" t="n">
        <v>53.549484198577</v>
      </c>
      <c r="BD3524" t="n">
        <v>53.549484198577</v>
      </c>
      <c r="BE3524" t="s"/>
      <c r="BF3524" t="s"/>
      <c r="BG3524" t="s"/>
      <c r="BH3524" t="s"/>
      <c r="BI3524" t="s"/>
      <c r="BJ3524" t="s"/>
      <c r="BK3524" t="s"/>
      <c r="BL3524" t="s"/>
      <c r="BM3524" t="s"/>
      <c r="BN3524" t="s"/>
      <c r="BO3524" t="s"/>
      <c r="BP3524" t="s"/>
      <c r="BQ3524" t="s"/>
      <c r="BR3524" t="s">
        <v>92</v>
      </c>
    </row>
    <row r="3525" spans="1:70">
      <c r="A3525" t="s">
        <v>70</v>
      </c>
      <c r="B3525" t="s">
        <v>71</v>
      </c>
      <c r="C3525" t="s">
        <v>72</v>
      </c>
      <c r="D3525" t="n">
        <v>2</v>
      </c>
      <c r="E3525" t="s">
        <v>1011</v>
      </c>
      <c r="F3525" t="n">
        <v>-1</v>
      </c>
      <c r="G3525" t="s">
        <v>74</v>
      </c>
      <c r="H3525" t="s">
        <v>75</v>
      </c>
      <c r="I3525" t="s"/>
      <c r="J3525" t="s">
        <v>74</v>
      </c>
      <c r="K3525" t="n">
        <v>217</v>
      </c>
      <c r="L3525" t="s">
        <v>76</v>
      </c>
      <c r="M3525" t="s"/>
      <c r="N3525" t="s">
        <v>180</v>
      </c>
      <c r="O3525" t="s">
        <v>78</v>
      </c>
      <c r="P3525" t="s">
        <v>1011</v>
      </c>
      <c r="Q3525" t="s"/>
      <c r="R3525" t="s">
        <v>153</v>
      </c>
      <c r="S3525" t="s">
        <v>879</v>
      </c>
      <c r="T3525" t="s">
        <v>81</v>
      </c>
      <c r="U3525" t="s">
        <v>82</v>
      </c>
      <c r="V3525" t="s">
        <v>83</v>
      </c>
      <c r="W3525" t="s">
        <v>84</v>
      </c>
      <c r="X3525" t="s"/>
      <c r="Y3525" t="s">
        <v>85</v>
      </c>
      <c r="Z3525">
        <f>HYPERLINK("https://hotel-media.eclerx.com/savepage/tk_15468536579256408_sr_273.html","info")</f>
        <v/>
      </c>
      <c r="AA3525" t="n">
        <v>-2311989</v>
      </c>
      <c r="AB3525" t="s"/>
      <c r="AC3525" t="s"/>
      <c r="AD3525" t="s">
        <v>86</v>
      </c>
      <c r="AE3525" t="s"/>
      <c r="AF3525" t="s"/>
      <c r="AG3525" t="s"/>
      <c r="AH3525" t="s"/>
      <c r="AI3525" t="s"/>
      <c r="AJ3525" t="s"/>
      <c r="AK3525" t="s">
        <v>87</v>
      </c>
      <c r="AL3525" t="s"/>
      <c r="AM3525" t="s"/>
      <c r="AN3525" t="s">
        <v>87</v>
      </c>
      <c r="AO3525" t="s"/>
      <c r="AP3525" t="n">
        <v>12</v>
      </c>
      <c r="AQ3525" t="s">
        <v>88</v>
      </c>
      <c r="AR3525" t="s">
        <v>121</v>
      </c>
      <c r="AS3525" t="s"/>
      <c r="AT3525" t="s">
        <v>90</v>
      </c>
      <c r="AU3525" t="s"/>
      <c r="AV3525" t="s"/>
      <c r="AW3525" t="s"/>
      <c r="AX3525" t="s"/>
      <c r="AY3525" t="n">
        <v>2311989</v>
      </c>
      <c r="AZ3525" t="s">
        <v>1012</v>
      </c>
      <c r="BA3525" t="s"/>
      <c r="BB3525" t="n">
        <v>27815</v>
      </c>
      <c r="BC3525" t="n">
        <v>53.549484198577</v>
      </c>
      <c r="BD3525" t="n">
        <v>53.549484198577</v>
      </c>
      <c r="BE3525" t="s"/>
      <c r="BF3525" t="s"/>
      <c r="BG3525" t="s"/>
      <c r="BH3525" t="s"/>
      <c r="BI3525" t="s"/>
      <c r="BJ3525" t="s"/>
      <c r="BK3525" t="s"/>
      <c r="BL3525" t="s"/>
      <c r="BM3525" t="s"/>
      <c r="BN3525" t="s"/>
      <c r="BO3525" t="s"/>
      <c r="BP3525" t="s"/>
      <c r="BQ3525" t="s"/>
      <c r="BR3525" t="s">
        <v>92</v>
      </c>
    </row>
    <row r="3526" spans="1:70">
      <c r="A3526" t="s">
        <v>70</v>
      </c>
      <c r="B3526" t="s">
        <v>71</v>
      </c>
      <c r="C3526" t="s">
        <v>72</v>
      </c>
      <c r="D3526" t="n">
        <v>2</v>
      </c>
      <c r="E3526" t="s">
        <v>1011</v>
      </c>
      <c r="F3526" t="n">
        <v>-1</v>
      </c>
      <c r="G3526" t="s">
        <v>74</v>
      </c>
      <c r="H3526" t="s">
        <v>75</v>
      </c>
      <c r="I3526" t="s"/>
      <c r="J3526" t="s">
        <v>74</v>
      </c>
      <c r="K3526" t="n">
        <v>223</v>
      </c>
      <c r="L3526" t="s">
        <v>76</v>
      </c>
      <c r="M3526" t="s"/>
      <c r="N3526" t="s">
        <v>1016</v>
      </c>
      <c r="O3526" t="s">
        <v>78</v>
      </c>
      <c r="P3526" t="s">
        <v>1011</v>
      </c>
      <c r="Q3526" t="s"/>
      <c r="R3526" t="s">
        <v>153</v>
      </c>
      <c r="S3526" t="s">
        <v>410</v>
      </c>
      <c r="T3526" t="s">
        <v>81</v>
      </c>
      <c r="U3526" t="s">
        <v>82</v>
      </c>
      <c r="V3526" t="s">
        <v>83</v>
      </c>
      <c r="W3526" t="s">
        <v>97</v>
      </c>
      <c r="X3526" t="s"/>
      <c r="Y3526" t="s">
        <v>85</v>
      </c>
      <c r="Z3526">
        <f>HYPERLINK("https://hotel-media.eclerx.com/savepage/tk_15468536579256408_sr_273.html","info")</f>
        <v/>
      </c>
      <c r="AA3526" t="n">
        <v>-2311989</v>
      </c>
      <c r="AB3526" t="s"/>
      <c r="AC3526" t="s"/>
      <c r="AD3526" t="s">
        <v>86</v>
      </c>
      <c r="AE3526" t="s"/>
      <c r="AF3526" t="s"/>
      <c r="AG3526" t="s"/>
      <c r="AH3526" t="s"/>
      <c r="AI3526" t="s"/>
      <c r="AJ3526" t="s"/>
      <c r="AK3526" t="s">
        <v>87</v>
      </c>
      <c r="AL3526" t="s"/>
      <c r="AM3526" t="s"/>
      <c r="AN3526" t="s">
        <v>87</v>
      </c>
      <c r="AO3526" t="s"/>
      <c r="AP3526" t="n">
        <v>12</v>
      </c>
      <c r="AQ3526" t="s">
        <v>88</v>
      </c>
      <c r="AR3526" t="s">
        <v>472</v>
      </c>
      <c r="AS3526" t="s"/>
      <c r="AT3526" t="s">
        <v>90</v>
      </c>
      <c r="AU3526" t="s"/>
      <c r="AV3526" t="s"/>
      <c r="AW3526" t="s"/>
      <c r="AX3526" t="s"/>
      <c r="AY3526" t="n">
        <v>2311989</v>
      </c>
      <c r="AZ3526" t="s">
        <v>1012</v>
      </c>
      <c r="BA3526" t="s"/>
      <c r="BB3526" t="n">
        <v>27815</v>
      </c>
      <c r="BC3526" t="n">
        <v>53.549484198577</v>
      </c>
      <c r="BD3526" t="n">
        <v>53.549484198577</v>
      </c>
      <c r="BE3526" t="s"/>
      <c r="BF3526" t="s"/>
      <c r="BG3526" t="s"/>
      <c r="BH3526" t="s"/>
      <c r="BI3526" t="s"/>
      <c r="BJ3526" t="s"/>
      <c r="BK3526" t="s"/>
      <c r="BL3526" t="s"/>
      <c r="BM3526" t="s"/>
      <c r="BN3526" t="s"/>
      <c r="BO3526" t="s"/>
      <c r="BP3526" t="s"/>
      <c r="BQ3526" t="s"/>
      <c r="BR3526" t="s">
        <v>92</v>
      </c>
    </row>
    <row r="3527" spans="1:70">
      <c r="A3527" t="s">
        <v>70</v>
      </c>
      <c r="B3527" t="s">
        <v>71</v>
      </c>
      <c r="C3527" t="s">
        <v>72</v>
      </c>
      <c r="D3527" t="n">
        <v>2</v>
      </c>
      <c r="E3527" t="s">
        <v>1011</v>
      </c>
      <c r="F3527" t="n">
        <v>-1</v>
      </c>
      <c r="G3527" t="s">
        <v>74</v>
      </c>
      <c r="H3527" t="s">
        <v>75</v>
      </c>
      <c r="I3527" t="s"/>
      <c r="J3527" t="s">
        <v>74</v>
      </c>
      <c r="K3527" t="n">
        <v>223</v>
      </c>
      <c r="L3527" t="s">
        <v>76</v>
      </c>
      <c r="M3527" t="s"/>
      <c r="N3527" t="s">
        <v>1016</v>
      </c>
      <c r="O3527" t="s">
        <v>78</v>
      </c>
      <c r="P3527" t="s">
        <v>1011</v>
      </c>
      <c r="Q3527" t="s"/>
      <c r="R3527" t="s">
        <v>153</v>
      </c>
      <c r="S3527" t="s">
        <v>410</v>
      </c>
      <c r="T3527" t="s">
        <v>81</v>
      </c>
      <c r="U3527" t="s">
        <v>82</v>
      </c>
      <c r="V3527" t="s">
        <v>83</v>
      </c>
      <c r="W3527" t="s">
        <v>97</v>
      </c>
      <c r="X3527" t="s"/>
      <c r="Y3527" t="s">
        <v>85</v>
      </c>
      <c r="Z3527">
        <f>HYPERLINK("https://hotel-media.eclerx.com/savepage/tk_15468536579256408_sr_273.html","info")</f>
        <v/>
      </c>
      <c r="AA3527" t="n">
        <v>-2311989</v>
      </c>
      <c r="AB3527" t="s"/>
      <c r="AC3527" t="s"/>
      <c r="AD3527" t="s">
        <v>86</v>
      </c>
      <c r="AE3527" t="s"/>
      <c r="AF3527" t="s"/>
      <c r="AG3527" t="s"/>
      <c r="AH3527" t="s"/>
      <c r="AI3527" t="s"/>
      <c r="AJ3527" t="s"/>
      <c r="AK3527" t="s">
        <v>87</v>
      </c>
      <c r="AL3527" t="s"/>
      <c r="AM3527" t="s"/>
      <c r="AN3527" t="s">
        <v>87</v>
      </c>
      <c r="AO3527" t="s"/>
      <c r="AP3527" t="n">
        <v>12</v>
      </c>
      <c r="AQ3527" t="s">
        <v>88</v>
      </c>
      <c r="AR3527" t="s">
        <v>114</v>
      </c>
      <c r="AS3527" t="s"/>
      <c r="AT3527" t="s">
        <v>90</v>
      </c>
      <c r="AU3527" t="s"/>
      <c r="AV3527" t="s"/>
      <c r="AW3527" t="s"/>
      <c r="AX3527" t="s"/>
      <c r="AY3527" t="n">
        <v>2311989</v>
      </c>
      <c r="AZ3527" t="s">
        <v>1012</v>
      </c>
      <c r="BA3527" t="s"/>
      <c r="BB3527" t="n">
        <v>27815</v>
      </c>
      <c r="BC3527" t="n">
        <v>53.549484198577</v>
      </c>
      <c r="BD3527" t="n">
        <v>53.549484198577</v>
      </c>
      <c r="BE3527" t="s"/>
      <c r="BF3527" t="s"/>
      <c r="BG3527" t="s"/>
      <c r="BH3527" t="s"/>
      <c r="BI3527" t="s"/>
      <c r="BJ3527" t="s"/>
      <c r="BK3527" t="s"/>
      <c r="BL3527" t="s"/>
      <c r="BM3527" t="s"/>
      <c r="BN3527" t="s"/>
      <c r="BO3527" t="s"/>
      <c r="BP3527" t="s"/>
      <c r="BQ3527" t="s"/>
      <c r="BR3527" t="s">
        <v>92</v>
      </c>
    </row>
    <row r="3528" spans="1:70">
      <c r="A3528" t="s">
        <v>70</v>
      </c>
      <c r="B3528" t="s">
        <v>71</v>
      </c>
      <c r="C3528" t="s">
        <v>72</v>
      </c>
      <c r="D3528" t="n">
        <v>2</v>
      </c>
      <c r="E3528" t="s">
        <v>1011</v>
      </c>
      <c r="F3528" t="n">
        <v>-1</v>
      </c>
      <c r="G3528" t="s">
        <v>74</v>
      </c>
      <c r="H3528" t="s">
        <v>75</v>
      </c>
      <c r="I3528" t="s"/>
      <c r="J3528" t="s">
        <v>74</v>
      </c>
      <c r="K3528" t="n">
        <v>224</v>
      </c>
      <c r="L3528" t="s">
        <v>76</v>
      </c>
      <c r="M3528" t="s"/>
      <c r="N3528" t="s">
        <v>470</v>
      </c>
      <c r="O3528" t="s">
        <v>78</v>
      </c>
      <c r="P3528" t="s">
        <v>1011</v>
      </c>
      <c r="Q3528" t="s"/>
      <c r="R3528" t="s">
        <v>153</v>
      </c>
      <c r="S3528" t="s">
        <v>846</v>
      </c>
      <c r="T3528" t="s">
        <v>81</v>
      </c>
      <c r="U3528" t="s">
        <v>82</v>
      </c>
      <c r="V3528" t="s">
        <v>83</v>
      </c>
      <c r="W3528" t="s">
        <v>97</v>
      </c>
      <c r="X3528" t="s"/>
      <c r="Y3528" t="s">
        <v>85</v>
      </c>
      <c r="Z3528">
        <f>HYPERLINK("https://hotel-media.eclerx.com/savepage/tk_15468536579256408_sr_273.html","info")</f>
        <v/>
      </c>
      <c r="AA3528" t="n">
        <v>-2311989</v>
      </c>
      <c r="AB3528" t="s"/>
      <c r="AC3528" t="s"/>
      <c r="AD3528" t="s">
        <v>86</v>
      </c>
      <c r="AE3528" t="s"/>
      <c r="AF3528" t="s"/>
      <c r="AG3528" t="s"/>
      <c r="AH3528" t="s"/>
      <c r="AI3528" t="s"/>
      <c r="AJ3528" t="s"/>
      <c r="AK3528" t="s">
        <v>87</v>
      </c>
      <c r="AL3528" t="s"/>
      <c r="AM3528" t="s"/>
      <c r="AN3528" t="s">
        <v>87</v>
      </c>
      <c r="AO3528" t="s"/>
      <c r="AP3528" t="n">
        <v>12</v>
      </c>
      <c r="AQ3528" t="s">
        <v>88</v>
      </c>
      <c r="AR3528" t="s">
        <v>130</v>
      </c>
      <c r="AS3528" t="s"/>
      <c r="AT3528" t="s">
        <v>90</v>
      </c>
      <c r="AU3528" t="s"/>
      <c r="AV3528" t="s"/>
      <c r="AW3528" t="s"/>
      <c r="AX3528" t="s"/>
      <c r="AY3528" t="n">
        <v>2311989</v>
      </c>
      <c r="AZ3528" t="s">
        <v>1012</v>
      </c>
      <c r="BA3528" t="s"/>
      <c r="BB3528" t="n">
        <v>27815</v>
      </c>
      <c r="BC3528" t="n">
        <v>53.549484198577</v>
      </c>
      <c r="BD3528" t="n">
        <v>53.549484198577</v>
      </c>
      <c r="BE3528" t="s"/>
      <c r="BF3528" t="s"/>
      <c r="BG3528" t="s"/>
      <c r="BH3528" t="s"/>
      <c r="BI3528" t="s"/>
      <c r="BJ3528" t="s"/>
      <c r="BK3528" t="s"/>
      <c r="BL3528" t="s"/>
      <c r="BM3528" t="s"/>
      <c r="BN3528" t="s"/>
      <c r="BO3528" t="s"/>
      <c r="BP3528" t="s"/>
      <c r="BQ3528" t="s"/>
      <c r="BR3528" t="s">
        <v>92</v>
      </c>
    </row>
    <row r="3529" spans="1:70">
      <c r="A3529" t="s">
        <v>70</v>
      </c>
      <c r="B3529" t="s">
        <v>71</v>
      </c>
      <c r="C3529" t="s">
        <v>72</v>
      </c>
      <c r="D3529" t="n">
        <v>2</v>
      </c>
      <c r="E3529" t="s">
        <v>1011</v>
      </c>
      <c r="F3529" t="n">
        <v>-1</v>
      </c>
      <c r="G3529" t="s">
        <v>74</v>
      </c>
      <c r="H3529" t="s">
        <v>75</v>
      </c>
      <c r="I3529" t="s"/>
      <c r="J3529" t="s">
        <v>74</v>
      </c>
      <c r="K3529" t="n">
        <v>224</v>
      </c>
      <c r="L3529" t="s">
        <v>76</v>
      </c>
      <c r="M3529" t="s"/>
      <c r="N3529" t="s">
        <v>418</v>
      </c>
      <c r="O3529" t="s">
        <v>78</v>
      </c>
      <c r="P3529" t="s">
        <v>1011</v>
      </c>
      <c r="Q3529" t="s"/>
      <c r="R3529" t="s">
        <v>153</v>
      </c>
      <c r="S3529" t="s">
        <v>846</v>
      </c>
      <c r="T3529" t="s">
        <v>81</v>
      </c>
      <c r="U3529" t="s">
        <v>82</v>
      </c>
      <c r="V3529" t="s">
        <v>83</v>
      </c>
      <c r="W3529" t="s">
        <v>84</v>
      </c>
      <c r="X3529" t="s"/>
      <c r="Y3529" t="s">
        <v>85</v>
      </c>
      <c r="Z3529">
        <f>HYPERLINK("https://hotel-media.eclerx.com/savepage/tk_15468536579256408_sr_273.html","info")</f>
        <v/>
      </c>
      <c r="AA3529" t="n">
        <v>-2311989</v>
      </c>
      <c r="AB3529" t="s"/>
      <c r="AC3529" t="s"/>
      <c r="AD3529" t="s">
        <v>86</v>
      </c>
      <c r="AE3529" t="s"/>
      <c r="AF3529" t="s"/>
      <c r="AG3529" t="s"/>
      <c r="AH3529" t="s"/>
      <c r="AI3529" t="s"/>
      <c r="AJ3529" t="s"/>
      <c r="AK3529" t="s">
        <v>87</v>
      </c>
      <c r="AL3529" t="s"/>
      <c r="AM3529" t="s"/>
      <c r="AN3529" t="s">
        <v>87</v>
      </c>
      <c r="AO3529" t="s"/>
      <c r="AP3529" t="n">
        <v>12</v>
      </c>
      <c r="AQ3529" t="s">
        <v>88</v>
      </c>
      <c r="AR3529" t="s">
        <v>119</v>
      </c>
      <c r="AS3529" t="s"/>
      <c r="AT3529" t="s">
        <v>90</v>
      </c>
      <c r="AU3529" t="s"/>
      <c r="AV3529" t="s"/>
      <c r="AW3529" t="s"/>
      <c r="AX3529" t="s"/>
      <c r="AY3529" t="n">
        <v>2311989</v>
      </c>
      <c r="AZ3529" t="s">
        <v>1012</v>
      </c>
      <c r="BA3529" t="s"/>
      <c r="BB3529" t="n">
        <v>27815</v>
      </c>
      <c r="BC3529" t="n">
        <v>53.549484198577</v>
      </c>
      <c r="BD3529" t="n">
        <v>53.549484198577</v>
      </c>
      <c r="BE3529" t="s"/>
      <c r="BF3529" t="s"/>
      <c r="BG3529" t="s"/>
      <c r="BH3529" t="s"/>
      <c r="BI3529" t="s"/>
      <c r="BJ3529" t="s"/>
      <c r="BK3529" t="s"/>
      <c r="BL3529" t="s"/>
      <c r="BM3529" t="s"/>
      <c r="BN3529" t="s"/>
      <c r="BO3529" t="s"/>
      <c r="BP3529" t="s"/>
      <c r="BQ3529" t="s"/>
      <c r="BR3529" t="s">
        <v>92</v>
      </c>
    </row>
    <row r="3530" spans="1:70">
      <c r="A3530" t="s">
        <v>70</v>
      </c>
      <c r="B3530" t="s">
        <v>71</v>
      </c>
      <c r="C3530" t="s">
        <v>72</v>
      </c>
      <c r="D3530" t="n">
        <v>2</v>
      </c>
      <c r="E3530" t="s">
        <v>1011</v>
      </c>
      <c r="F3530" t="n">
        <v>-1</v>
      </c>
      <c r="G3530" t="s">
        <v>74</v>
      </c>
      <c r="H3530" t="s">
        <v>75</v>
      </c>
      <c r="I3530" t="s"/>
      <c r="J3530" t="s">
        <v>74</v>
      </c>
      <c r="K3530" t="n">
        <v>224</v>
      </c>
      <c r="L3530" t="s">
        <v>76</v>
      </c>
      <c r="M3530" t="s"/>
      <c r="N3530" t="s">
        <v>418</v>
      </c>
      <c r="O3530" t="s">
        <v>78</v>
      </c>
      <c r="P3530" t="s">
        <v>1011</v>
      </c>
      <c r="Q3530" t="s"/>
      <c r="R3530" t="s">
        <v>153</v>
      </c>
      <c r="S3530" t="s">
        <v>846</v>
      </c>
      <c r="T3530" t="s">
        <v>81</v>
      </c>
      <c r="U3530" t="s">
        <v>82</v>
      </c>
      <c r="V3530" t="s">
        <v>83</v>
      </c>
      <c r="W3530" t="s">
        <v>84</v>
      </c>
      <c r="X3530" t="s"/>
      <c r="Y3530" t="s">
        <v>85</v>
      </c>
      <c r="Z3530">
        <f>HYPERLINK("https://hotel-media.eclerx.com/savepage/tk_15468536579256408_sr_273.html","info")</f>
        <v/>
      </c>
      <c r="AA3530" t="n">
        <v>-2311989</v>
      </c>
      <c r="AB3530" t="s"/>
      <c r="AC3530" t="s"/>
      <c r="AD3530" t="s">
        <v>86</v>
      </c>
      <c r="AE3530" t="s"/>
      <c r="AF3530" t="s"/>
      <c r="AG3530" t="s"/>
      <c r="AH3530" t="s"/>
      <c r="AI3530" t="s"/>
      <c r="AJ3530" t="s"/>
      <c r="AK3530" t="s">
        <v>87</v>
      </c>
      <c r="AL3530" t="s"/>
      <c r="AM3530" t="s"/>
      <c r="AN3530" t="s">
        <v>87</v>
      </c>
      <c r="AO3530" t="s"/>
      <c r="AP3530" t="n">
        <v>12</v>
      </c>
      <c r="AQ3530" t="s">
        <v>88</v>
      </c>
      <c r="AR3530" t="s">
        <v>119</v>
      </c>
      <c r="AS3530" t="s"/>
      <c r="AT3530" t="s">
        <v>90</v>
      </c>
      <c r="AU3530" t="s"/>
      <c r="AV3530" t="s"/>
      <c r="AW3530" t="s"/>
      <c r="AX3530" t="s"/>
      <c r="AY3530" t="n">
        <v>2311989</v>
      </c>
      <c r="AZ3530" t="s">
        <v>1012</v>
      </c>
      <c r="BA3530" t="s"/>
      <c r="BB3530" t="n">
        <v>27815</v>
      </c>
      <c r="BC3530" t="n">
        <v>53.549484198577</v>
      </c>
      <c r="BD3530" t="n">
        <v>53.549484198577</v>
      </c>
      <c r="BE3530" t="s"/>
      <c r="BF3530" t="s"/>
      <c r="BG3530" t="s"/>
      <c r="BH3530" t="s"/>
      <c r="BI3530" t="s"/>
      <c r="BJ3530" t="s"/>
      <c r="BK3530" t="s"/>
      <c r="BL3530" t="s"/>
      <c r="BM3530" t="s"/>
      <c r="BN3530" t="s"/>
      <c r="BO3530" t="s"/>
      <c r="BP3530" t="s"/>
      <c r="BQ3530" t="s"/>
      <c r="BR3530" t="s">
        <v>92</v>
      </c>
    </row>
    <row r="3531" spans="1:70">
      <c r="A3531" t="s">
        <v>70</v>
      </c>
      <c r="B3531" t="s">
        <v>71</v>
      </c>
      <c r="C3531" t="s">
        <v>72</v>
      </c>
      <c r="D3531" t="n">
        <v>2</v>
      </c>
      <c r="E3531" t="s">
        <v>1011</v>
      </c>
      <c r="F3531" t="n">
        <v>-1</v>
      </c>
      <c r="G3531" t="s">
        <v>74</v>
      </c>
      <c r="H3531" t="s">
        <v>75</v>
      </c>
      <c r="I3531" t="s"/>
      <c r="J3531" t="s">
        <v>74</v>
      </c>
      <c r="K3531" t="n">
        <v>224</v>
      </c>
      <c r="L3531" t="s">
        <v>76</v>
      </c>
      <c r="M3531" t="s"/>
      <c r="N3531" t="s">
        <v>169</v>
      </c>
      <c r="O3531" t="s">
        <v>78</v>
      </c>
      <c r="P3531" t="s">
        <v>1011</v>
      </c>
      <c r="Q3531" t="s"/>
      <c r="R3531" t="s">
        <v>153</v>
      </c>
      <c r="S3531" t="s">
        <v>846</v>
      </c>
      <c r="T3531" t="s">
        <v>81</v>
      </c>
      <c r="U3531" t="s">
        <v>82</v>
      </c>
      <c r="V3531" t="s">
        <v>83</v>
      </c>
      <c r="W3531" t="s">
        <v>84</v>
      </c>
      <c r="X3531" t="s"/>
      <c r="Y3531" t="s">
        <v>85</v>
      </c>
      <c r="Z3531">
        <f>HYPERLINK("https://hotel-media.eclerx.com/savepage/tk_15468536579256408_sr_273.html","info")</f>
        <v/>
      </c>
      <c r="AA3531" t="n">
        <v>-2311989</v>
      </c>
      <c r="AB3531" t="s"/>
      <c r="AC3531" t="s"/>
      <c r="AD3531" t="s">
        <v>86</v>
      </c>
      <c r="AE3531" t="s"/>
      <c r="AF3531" t="s"/>
      <c r="AG3531" t="s"/>
      <c r="AH3531" t="s"/>
      <c r="AI3531" t="s"/>
      <c r="AJ3531" t="s"/>
      <c r="AK3531" t="s">
        <v>87</v>
      </c>
      <c r="AL3531" t="s"/>
      <c r="AM3531" t="s"/>
      <c r="AN3531" t="s">
        <v>87</v>
      </c>
      <c r="AO3531" t="s"/>
      <c r="AP3531" t="n">
        <v>12</v>
      </c>
      <c r="AQ3531" t="s">
        <v>88</v>
      </c>
      <c r="AR3531" t="s">
        <v>121</v>
      </c>
      <c r="AS3531" t="s"/>
      <c r="AT3531" t="s">
        <v>90</v>
      </c>
      <c r="AU3531" t="s"/>
      <c r="AV3531" t="s"/>
      <c r="AW3531" t="s"/>
      <c r="AX3531" t="s"/>
      <c r="AY3531" t="n">
        <v>2311989</v>
      </c>
      <c r="AZ3531" t="s">
        <v>1012</v>
      </c>
      <c r="BA3531" t="s"/>
      <c r="BB3531" t="n">
        <v>27815</v>
      </c>
      <c r="BC3531" t="n">
        <v>53.549484198577</v>
      </c>
      <c r="BD3531" t="n">
        <v>53.549484198577</v>
      </c>
      <c r="BE3531" t="s"/>
      <c r="BF3531" t="s"/>
      <c r="BG3531" t="s"/>
      <c r="BH3531" t="s"/>
      <c r="BI3531" t="s"/>
      <c r="BJ3531" t="s"/>
      <c r="BK3531" t="s"/>
      <c r="BL3531" t="s"/>
      <c r="BM3531" t="s"/>
      <c r="BN3531" t="s"/>
      <c r="BO3531" t="s"/>
      <c r="BP3531" t="s"/>
      <c r="BQ3531" t="s"/>
      <c r="BR3531" t="s">
        <v>92</v>
      </c>
    </row>
    <row r="3532" spans="1:70">
      <c r="A3532" t="s">
        <v>70</v>
      </c>
      <c r="B3532" t="s">
        <v>71</v>
      </c>
      <c r="C3532" t="s">
        <v>72</v>
      </c>
      <c r="D3532" t="n">
        <v>2</v>
      </c>
      <c r="E3532" t="s">
        <v>1011</v>
      </c>
      <c r="F3532" t="n">
        <v>-1</v>
      </c>
      <c r="G3532" t="s">
        <v>74</v>
      </c>
      <c r="H3532" t="s">
        <v>75</v>
      </c>
      <c r="I3532" t="s"/>
      <c r="J3532" t="s">
        <v>74</v>
      </c>
      <c r="K3532" t="n">
        <v>226</v>
      </c>
      <c r="L3532" t="s">
        <v>76</v>
      </c>
      <c r="M3532" t="s"/>
      <c r="N3532" t="s">
        <v>418</v>
      </c>
      <c r="O3532" t="s">
        <v>78</v>
      </c>
      <c r="P3532" t="s">
        <v>1011</v>
      </c>
      <c r="Q3532" t="s"/>
      <c r="R3532" t="s">
        <v>153</v>
      </c>
      <c r="S3532" t="s">
        <v>173</v>
      </c>
      <c r="T3532" t="s">
        <v>81</v>
      </c>
      <c r="U3532" t="s">
        <v>82</v>
      </c>
      <c r="V3532" t="s">
        <v>83</v>
      </c>
      <c r="W3532" t="s">
        <v>84</v>
      </c>
      <c r="X3532" t="s"/>
      <c r="Y3532" t="s">
        <v>85</v>
      </c>
      <c r="Z3532">
        <f>HYPERLINK("https://hotel-media.eclerx.com/savepage/tk_15468536579256408_sr_273.html","info")</f>
        <v/>
      </c>
      <c r="AA3532" t="n">
        <v>-2311989</v>
      </c>
      <c r="AB3532" t="s"/>
      <c r="AC3532" t="s"/>
      <c r="AD3532" t="s">
        <v>86</v>
      </c>
      <c r="AE3532" t="s"/>
      <c r="AF3532" t="s"/>
      <c r="AG3532" t="s"/>
      <c r="AH3532" t="s"/>
      <c r="AI3532" t="s"/>
      <c r="AJ3532" t="s"/>
      <c r="AK3532" t="s">
        <v>87</v>
      </c>
      <c r="AL3532" t="s"/>
      <c r="AM3532" t="s"/>
      <c r="AN3532" t="s">
        <v>87</v>
      </c>
      <c r="AO3532" t="s"/>
      <c r="AP3532" t="n">
        <v>12</v>
      </c>
      <c r="AQ3532" t="s">
        <v>88</v>
      </c>
      <c r="AR3532" t="s">
        <v>148</v>
      </c>
      <c r="AS3532" t="s"/>
      <c r="AT3532" t="s">
        <v>90</v>
      </c>
      <c r="AU3532" t="s"/>
      <c r="AV3532" t="s"/>
      <c r="AW3532" t="s"/>
      <c r="AX3532" t="s"/>
      <c r="AY3532" t="n">
        <v>2311989</v>
      </c>
      <c r="AZ3532" t="s">
        <v>1012</v>
      </c>
      <c r="BA3532" t="s"/>
      <c r="BB3532" t="n">
        <v>27815</v>
      </c>
      <c r="BC3532" t="n">
        <v>53.549484198577</v>
      </c>
      <c r="BD3532" t="n">
        <v>53.549484198577</v>
      </c>
      <c r="BE3532" t="s"/>
      <c r="BF3532" t="s"/>
      <c r="BG3532" t="s"/>
      <c r="BH3532" t="s"/>
      <c r="BI3532" t="s"/>
      <c r="BJ3532" t="s"/>
      <c r="BK3532" t="s"/>
      <c r="BL3532" t="s"/>
      <c r="BM3532" t="s"/>
      <c r="BN3532" t="s"/>
      <c r="BO3532" t="s"/>
      <c r="BP3532" t="s"/>
      <c r="BQ3532" t="s"/>
      <c r="BR3532" t="s">
        <v>92</v>
      </c>
    </row>
    <row r="3533" spans="1:70">
      <c r="A3533" t="s">
        <v>70</v>
      </c>
      <c r="B3533" t="s">
        <v>71</v>
      </c>
      <c r="C3533" t="s">
        <v>72</v>
      </c>
      <c r="D3533" t="n">
        <v>2</v>
      </c>
      <c r="E3533" t="s">
        <v>1011</v>
      </c>
      <c r="F3533" t="n">
        <v>-1</v>
      </c>
      <c r="G3533" t="s">
        <v>74</v>
      </c>
      <c r="H3533" t="s">
        <v>75</v>
      </c>
      <c r="I3533" t="s"/>
      <c r="J3533" t="s">
        <v>74</v>
      </c>
      <c r="K3533" t="n">
        <v>226</v>
      </c>
      <c r="L3533" t="s">
        <v>76</v>
      </c>
      <c r="M3533" t="s"/>
      <c r="N3533" t="s">
        <v>418</v>
      </c>
      <c r="O3533" t="s">
        <v>78</v>
      </c>
      <c r="P3533" t="s">
        <v>1011</v>
      </c>
      <c r="Q3533" t="s"/>
      <c r="R3533" t="s">
        <v>153</v>
      </c>
      <c r="S3533" t="s">
        <v>173</v>
      </c>
      <c r="T3533" t="s">
        <v>81</v>
      </c>
      <c r="U3533" t="s">
        <v>82</v>
      </c>
      <c r="V3533" t="s">
        <v>83</v>
      </c>
      <c r="W3533" t="s">
        <v>84</v>
      </c>
      <c r="X3533" t="s"/>
      <c r="Y3533" t="s">
        <v>85</v>
      </c>
      <c r="Z3533">
        <f>HYPERLINK("https://hotel-media.eclerx.com/savepage/tk_15468536579256408_sr_273.html","info")</f>
        <v/>
      </c>
      <c r="AA3533" t="n">
        <v>-2311989</v>
      </c>
      <c r="AB3533" t="s"/>
      <c r="AC3533" t="s"/>
      <c r="AD3533" t="s">
        <v>86</v>
      </c>
      <c r="AE3533" t="s"/>
      <c r="AF3533" t="s"/>
      <c r="AG3533" t="s"/>
      <c r="AH3533" t="s"/>
      <c r="AI3533" t="s"/>
      <c r="AJ3533" t="s"/>
      <c r="AK3533" t="s">
        <v>87</v>
      </c>
      <c r="AL3533" t="s"/>
      <c r="AM3533" t="s"/>
      <c r="AN3533" t="s">
        <v>87</v>
      </c>
      <c r="AO3533" t="s"/>
      <c r="AP3533" t="n">
        <v>12</v>
      </c>
      <c r="AQ3533" t="s">
        <v>88</v>
      </c>
      <c r="AR3533" t="s">
        <v>148</v>
      </c>
      <c r="AS3533" t="s"/>
      <c r="AT3533" t="s">
        <v>90</v>
      </c>
      <c r="AU3533" t="s"/>
      <c r="AV3533" t="s"/>
      <c r="AW3533" t="s"/>
      <c r="AX3533" t="s"/>
      <c r="AY3533" t="n">
        <v>2311989</v>
      </c>
      <c r="AZ3533" t="s">
        <v>1012</v>
      </c>
      <c r="BA3533" t="s"/>
      <c r="BB3533" t="n">
        <v>27815</v>
      </c>
      <c r="BC3533" t="n">
        <v>53.549484198577</v>
      </c>
      <c r="BD3533" t="n">
        <v>53.549484198577</v>
      </c>
      <c r="BE3533" t="s"/>
      <c r="BF3533" t="s"/>
      <c r="BG3533" t="s"/>
      <c r="BH3533" t="s"/>
      <c r="BI3533" t="s"/>
      <c r="BJ3533" t="s"/>
      <c r="BK3533" t="s"/>
      <c r="BL3533" t="s"/>
      <c r="BM3533" t="s"/>
      <c r="BN3533" t="s"/>
      <c r="BO3533" t="s"/>
      <c r="BP3533" t="s"/>
      <c r="BQ3533" t="s"/>
      <c r="BR3533" t="s">
        <v>92</v>
      </c>
    </row>
    <row r="3534" spans="1:70">
      <c r="A3534" t="s">
        <v>70</v>
      </c>
      <c r="B3534" t="s">
        <v>71</v>
      </c>
      <c r="C3534" t="s">
        <v>72</v>
      </c>
      <c r="D3534" t="n">
        <v>2</v>
      </c>
      <c r="E3534" t="s">
        <v>1011</v>
      </c>
      <c r="F3534" t="n">
        <v>-1</v>
      </c>
      <c r="G3534" t="s">
        <v>74</v>
      </c>
      <c r="H3534" t="s">
        <v>75</v>
      </c>
      <c r="I3534" t="s"/>
      <c r="J3534" t="s">
        <v>74</v>
      </c>
      <c r="K3534" t="n">
        <v>228</v>
      </c>
      <c r="L3534" t="s">
        <v>76</v>
      </c>
      <c r="M3534" t="s"/>
      <c r="N3534" t="s">
        <v>1013</v>
      </c>
      <c r="O3534" t="s">
        <v>78</v>
      </c>
      <c r="P3534" t="s">
        <v>1011</v>
      </c>
      <c r="Q3534" t="s"/>
      <c r="R3534" t="s">
        <v>153</v>
      </c>
      <c r="S3534" t="s">
        <v>175</v>
      </c>
      <c r="T3534" t="s">
        <v>81</v>
      </c>
      <c r="U3534" t="s">
        <v>82</v>
      </c>
      <c r="V3534" t="s">
        <v>83</v>
      </c>
      <c r="W3534" t="s">
        <v>84</v>
      </c>
      <c r="X3534" t="s"/>
      <c r="Y3534" t="s">
        <v>85</v>
      </c>
      <c r="Z3534">
        <f>HYPERLINK("https://hotel-media.eclerx.com/savepage/tk_15468536579256408_sr_273.html","info")</f>
        <v/>
      </c>
      <c r="AA3534" t="n">
        <v>-2311989</v>
      </c>
      <c r="AB3534" t="s"/>
      <c r="AC3534" t="s"/>
      <c r="AD3534" t="s">
        <v>86</v>
      </c>
      <c r="AE3534" t="s"/>
      <c r="AF3534" t="s"/>
      <c r="AG3534" t="s"/>
      <c r="AH3534" t="s"/>
      <c r="AI3534" t="s"/>
      <c r="AJ3534" t="s"/>
      <c r="AK3534" t="s">
        <v>87</v>
      </c>
      <c r="AL3534" t="s"/>
      <c r="AM3534" t="s"/>
      <c r="AN3534" t="s">
        <v>87</v>
      </c>
      <c r="AO3534" t="s"/>
      <c r="AP3534" t="n">
        <v>12</v>
      </c>
      <c r="AQ3534" t="s">
        <v>88</v>
      </c>
      <c r="AR3534" t="s">
        <v>89</v>
      </c>
      <c r="AS3534" t="s"/>
      <c r="AT3534" t="s">
        <v>90</v>
      </c>
      <c r="AU3534" t="s"/>
      <c r="AV3534" t="s"/>
      <c r="AW3534" t="s"/>
      <c r="AX3534" t="s"/>
      <c r="AY3534" t="n">
        <v>2311989</v>
      </c>
      <c r="AZ3534" t="s">
        <v>1012</v>
      </c>
      <c r="BA3534" t="s"/>
      <c r="BB3534" t="n">
        <v>27815</v>
      </c>
      <c r="BC3534" t="n">
        <v>53.549484198577</v>
      </c>
      <c r="BD3534" t="n">
        <v>53.549484198577</v>
      </c>
      <c r="BE3534" t="s"/>
      <c r="BF3534" t="s"/>
      <c r="BG3534" t="s"/>
      <c r="BH3534" t="s"/>
      <c r="BI3534" t="s"/>
      <c r="BJ3534" t="s"/>
      <c r="BK3534" t="s"/>
      <c r="BL3534" t="s"/>
      <c r="BM3534" t="s"/>
      <c r="BN3534" t="s"/>
      <c r="BO3534" t="s"/>
      <c r="BP3534" t="s"/>
      <c r="BQ3534" t="s"/>
      <c r="BR3534" t="s">
        <v>92</v>
      </c>
    </row>
    <row r="3535" spans="1:70">
      <c r="A3535" t="s">
        <v>70</v>
      </c>
      <c r="B3535" t="s">
        <v>71</v>
      </c>
      <c r="C3535" t="s">
        <v>72</v>
      </c>
      <c r="D3535" t="n">
        <v>2</v>
      </c>
      <c r="E3535" t="s">
        <v>1011</v>
      </c>
      <c r="F3535" t="n">
        <v>-1</v>
      </c>
      <c r="G3535" t="s">
        <v>74</v>
      </c>
      <c r="H3535" t="s">
        <v>75</v>
      </c>
      <c r="I3535" t="s"/>
      <c r="J3535" t="s">
        <v>74</v>
      </c>
      <c r="K3535" t="n">
        <v>234</v>
      </c>
      <c r="L3535" t="s">
        <v>76</v>
      </c>
      <c r="M3535" t="s"/>
      <c r="N3535" t="s">
        <v>1017</v>
      </c>
      <c r="O3535" t="s">
        <v>78</v>
      </c>
      <c r="P3535" t="s">
        <v>1011</v>
      </c>
      <c r="Q3535" t="s"/>
      <c r="R3535" t="s">
        <v>153</v>
      </c>
      <c r="S3535" t="s">
        <v>1018</v>
      </c>
      <c r="T3535" t="s">
        <v>81</v>
      </c>
      <c r="U3535" t="s">
        <v>82</v>
      </c>
      <c r="V3535" t="s">
        <v>83</v>
      </c>
      <c r="W3535" t="s">
        <v>84</v>
      </c>
      <c r="X3535" t="s"/>
      <c r="Y3535" t="s">
        <v>85</v>
      </c>
      <c r="Z3535">
        <f>HYPERLINK("https://hotel-media.eclerx.com/savepage/tk_15468536579256408_sr_273.html","info")</f>
        <v/>
      </c>
      <c r="AA3535" t="n">
        <v>-2311989</v>
      </c>
      <c r="AB3535" t="s"/>
      <c r="AC3535" t="s"/>
      <c r="AD3535" t="s">
        <v>86</v>
      </c>
      <c r="AE3535" t="s"/>
      <c r="AF3535" t="s"/>
      <c r="AG3535" t="s"/>
      <c r="AH3535" t="s"/>
      <c r="AI3535" t="s"/>
      <c r="AJ3535" t="s"/>
      <c r="AK3535" t="s">
        <v>87</v>
      </c>
      <c r="AL3535" t="s"/>
      <c r="AM3535" t="s"/>
      <c r="AN3535" t="s">
        <v>87</v>
      </c>
      <c r="AO3535" t="s"/>
      <c r="AP3535" t="n">
        <v>12</v>
      </c>
      <c r="AQ3535" t="s">
        <v>88</v>
      </c>
      <c r="AR3535" t="s">
        <v>130</v>
      </c>
      <c r="AS3535" t="s"/>
      <c r="AT3535" t="s">
        <v>90</v>
      </c>
      <c r="AU3535" t="s"/>
      <c r="AV3535" t="s"/>
      <c r="AW3535" t="s"/>
      <c r="AX3535" t="s"/>
      <c r="AY3535" t="n">
        <v>2311989</v>
      </c>
      <c r="AZ3535" t="s">
        <v>1012</v>
      </c>
      <c r="BA3535" t="s"/>
      <c r="BB3535" t="n">
        <v>27815</v>
      </c>
      <c r="BC3535" t="n">
        <v>53.549484198577</v>
      </c>
      <c r="BD3535" t="n">
        <v>53.549484198577</v>
      </c>
      <c r="BE3535" t="s"/>
      <c r="BF3535" t="s"/>
      <c r="BG3535" t="s"/>
      <c r="BH3535" t="s"/>
      <c r="BI3535" t="s"/>
      <c r="BJ3535" t="s"/>
      <c r="BK3535" t="s"/>
      <c r="BL3535" t="s"/>
      <c r="BM3535" t="s"/>
      <c r="BN3535" t="s"/>
      <c r="BO3535" t="s"/>
      <c r="BP3535" t="s"/>
      <c r="BQ3535" t="s"/>
      <c r="BR3535" t="s">
        <v>92</v>
      </c>
    </row>
    <row r="3536" spans="1:70">
      <c r="A3536" t="s">
        <v>70</v>
      </c>
      <c r="B3536" t="s">
        <v>71</v>
      </c>
      <c r="C3536" t="s">
        <v>72</v>
      </c>
      <c r="D3536" t="n">
        <v>2</v>
      </c>
      <c r="E3536" t="s">
        <v>1011</v>
      </c>
      <c r="F3536" t="n">
        <v>-1</v>
      </c>
      <c r="G3536" t="s">
        <v>74</v>
      </c>
      <c r="H3536" t="s">
        <v>75</v>
      </c>
      <c r="I3536" t="s"/>
      <c r="J3536" t="s">
        <v>74</v>
      </c>
      <c r="K3536" t="n">
        <v>236</v>
      </c>
      <c r="L3536" t="s">
        <v>76</v>
      </c>
      <c r="M3536" t="s"/>
      <c r="N3536" t="s">
        <v>1013</v>
      </c>
      <c r="O3536" t="s">
        <v>78</v>
      </c>
      <c r="P3536" t="s">
        <v>1011</v>
      </c>
      <c r="Q3536" t="s"/>
      <c r="R3536" t="s">
        <v>153</v>
      </c>
      <c r="S3536" t="s">
        <v>471</v>
      </c>
      <c r="T3536" t="s">
        <v>81</v>
      </c>
      <c r="U3536" t="s">
        <v>82</v>
      </c>
      <c r="V3536" t="s">
        <v>83</v>
      </c>
      <c r="W3536" t="s">
        <v>84</v>
      </c>
      <c r="X3536" t="s"/>
      <c r="Y3536" t="s">
        <v>85</v>
      </c>
      <c r="Z3536">
        <f>HYPERLINK("https://hotel-media.eclerx.com/savepage/tk_15468536579256408_sr_273.html","info")</f>
        <v/>
      </c>
      <c r="AA3536" t="n">
        <v>-2311989</v>
      </c>
      <c r="AB3536" t="s"/>
      <c r="AC3536" t="s"/>
      <c r="AD3536" t="s">
        <v>86</v>
      </c>
      <c r="AE3536" t="s"/>
      <c r="AF3536" t="s"/>
      <c r="AG3536" t="s"/>
      <c r="AH3536" t="s"/>
      <c r="AI3536" t="s"/>
      <c r="AJ3536" t="s"/>
      <c r="AK3536" t="s">
        <v>87</v>
      </c>
      <c r="AL3536" t="s"/>
      <c r="AM3536" t="s"/>
      <c r="AN3536" t="s">
        <v>87</v>
      </c>
      <c r="AO3536" t="s"/>
      <c r="AP3536" t="n">
        <v>12</v>
      </c>
      <c r="AQ3536" t="s">
        <v>88</v>
      </c>
      <c r="AR3536" t="s">
        <v>472</v>
      </c>
      <c r="AS3536" t="s"/>
      <c r="AT3536" t="s">
        <v>90</v>
      </c>
      <c r="AU3536" t="s"/>
      <c r="AV3536" t="s"/>
      <c r="AW3536" t="s"/>
      <c r="AX3536" t="s"/>
      <c r="AY3536" t="n">
        <v>2311989</v>
      </c>
      <c r="AZ3536" t="s">
        <v>1012</v>
      </c>
      <c r="BA3536" t="s"/>
      <c r="BB3536" t="n">
        <v>27815</v>
      </c>
      <c r="BC3536" t="n">
        <v>53.549484198577</v>
      </c>
      <c r="BD3536" t="n">
        <v>53.549484198577</v>
      </c>
      <c r="BE3536" t="s"/>
      <c r="BF3536" t="s"/>
      <c r="BG3536" t="s"/>
      <c r="BH3536" t="s"/>
      <c r="BI3536" t="s"/>
      <c r="BJ3536" t="s"/>
      <c r="BK3536" t="s"/>
      <c r="BL3536" t="s"/>
      <c r="BM3536" t="s"/>
      <c r="BN3536" t="s"/>
      <c r="BO3536" t="s"/>
      <c r="BP3536" t="s"/>
      <c r="BQ3536" t="s"/>
      <c r="BR3536" t="s">
        <v>92</v>
      </c>
    </row>
    <row r="3537" spans="1:70">
      <c r="A3537" t="s">
        <v>70</v>
      </c>
      <c r="B3537" t="s">
        <v>71</v>
      </c>
      <c r="C3537" t="s">
        <v>72</v>
      </c>
      <c r="D3537" t="n">
        <v>2</v>
      </c>
      <c r="E3537" t="s">
        <v>1011</v>
      </c>
      <c r="F3537" t="n">
        <v>-1</v>
      </c>
      <c r="G3537" t="s">
        <v>74</v>
      </c>
      <c r="H3537" t="s">
        <v>75</v>
      </c>
      <c r="I3537" t="s"/>
      <c r="J3537" t="s">
        <v>74</v>
      </c>
      <c r="K3537" t="n">
        <v>236</v>
      </c>
      <c r="L3537" t="s">
        <v>76</v>
      </c>
      <c r="M3537" t="s"/>
      <c r="N3537" t="s">
        <v>1013</v>
      </c>
      <c r="O3537" t="s">
        <v>78</v>
      </c>
      <c r="P3537" t="s">
        <v>1011</v>
      </c>
      <c r="Q3537" t="s"/>
      <c r="R3537" t="s">
        <v>153</v>
      </c>
      <c r="S3537" t="s">
        <v>471</v>
      </c>
      <c r="T3537" t="s">
        <v>81</v>
      </c>
      <c r="U3537" t="s">
        <v>82</v>
      </c>
      <c r="V3537" t="s">
        <v>83</v>
      </c>
      <c r="W3537" t="s">
        <v>84</v>
      </c>
      <c r="X3537" t="s"/>
      <c r="Y3537" t="s">
        <v>85</v>
      </c>
      <c r="Z3537">
        <f>HYPERLINK("https://hotel-media.eclerx.com/savepage/tk_15468536579256408_sr_273.html","info")</f>
        <v/>
      </c>
      <c r="AA3537" t="n">
        <v>-2311989</v>
      </c>
      <c r="AB3537" t="s"/>
      <c r="AC3537" t="s"/>
      <c r="AD3537" t="s">
        <v>86</v>
      </c>
      <c r="AE3537" t="s"/>
      <c r="AF3537" t="s"/>
      <c r="AG3537" t="s"/>
      <c r="AH3537" t="s"/>
      <c r="AI3537" t="s"/>
      <c r="AJ3537" t="s"/>
      <c r="AK3537" t="s">
        <v>87</v>
      </c>
      <c r="AL3537" t="s"/>
      <c r="AM3537" t="s"/>
      <c r="AN3537" t="s">
        <v>87</v>
      </c>
      <c r="AO3537" t="s"/>
      <c r="AP3537" t="n">
        <v>12</v>
      </c>
      <c r="AQ3537" t="s">
        <v>88</v>
      </c>
      <c r="AR3537" t="s">
        <v>114</v>
      </c>
      <c r="AS3537" t="s"/>
      <c r="AT3537" t="s">
        <v>90</v>
      </c>
      <c r="AU3537" t="s"/>
      <c r="AV3537" t="s"/>
      <c r="AW3537" t="s"/>
      <c r="AX3537" t="s"/>
      <c r="AY3537" t="n">
        <v>2311989</v>
      </c>
      <c r="AZ3537" t="s">
        <v>1012</v>
      </c>
      <c r="BA3537" t="s"/>
      <c r="BB3537" t="n">
        <v>27815</v>
      </c>
      <c r="BC3537" t="n">
        <v>53.549484198577</v>
      </c>
      <c r="BD3537" t="n">
        <v>53.549484198577</v>
      </c>
      <c r="BE3537" t="s"/>
      <c r="BF3537" t="s"/>
      <c r="BG3537" t="s"/>
      <c r="BH3537" t="s"/>
      <c r="BI3537" t="s"/>
      <c r="BJ3537" t="s"/>
      <c r="BK3537" t="s"/>
      <c r="BL3537" t="s"/>
      <c r="BM3537" t="s"/>
      <c r="BN3537" t="s"/>
      <c r="BO3537" t="s"/>
      <c r="BP3537" t="s"/>
      <c r="BQ3537" t="s"/>
      <c r="BR3537" t="s">
        <v>92</v>
      </c>
    </row>
    <row r="3538" spans="1:70">
      <c r="A3538" t="s">
        <v>70</v>
      </c>
      <c r="B3538" t="s">
        <v>71</v>
      </c>
      <c r="C3538" t="s">
        <v>72</v>
      </c>
      <c r="D3538" t="n">
        <v>2</v>
      </c>
      <c r="E3538" t="s">
        <v>1011</v>
      </c>
      <c r="F3538" t="n">
        <v>-1</v>
      </c>
      <c r="G3538" t="s">
        <v>74</v>
      </c>
      <c r="H3538" t="s">
        <v>75</v>
      </c>
      <c r="I3538" t="s"/>
      <c r="J3538" t="s">
        <v>74</v>
      </c>
      <c r="K3538" t="n">
        <v>238</v>
      </c>
      <c r="L3538" t="s">
        <v>76</v>
      </c>
      <c r="M3538" t="s"/>
      <c r="N3538" t="s">
        <v>1019</v>
      </c>
      <c r="O3538" t="s">
        <v>78</v>
      </c>
      <c r="P3538" t="s">
        <v>1011</v>
      </c>
      <c r="Q3538" t="s"/>
      <c r="R3538" t="s">
        <v>153</v>
      </c>
      <c r="S3538" t="s">
        <v>396</v>
      </c>
      <c r="T3538" t="s">
        <v>81</v>
      </c>
      <c r="U3538" t="s">
        <v>82</v>
      </c>
      <c r="V3538" t="s">
        <v>83</v>
      </c>
      <c r="W3538" t="s">
        <v>84</v>
      </c>
      <c r="X3538" t="s"/>
      <c r="Y3538" t="s">
        <v>85</v>
      </c>
      <c r="Z3538">
        <f>HYPERLINK("https://hotel-media.eclerx.com/savepage/tk_15468536579256408_sr_273.html","info")</f>
        <v/>
      </c>
      <c r="AA3538" t="n">
        <v>-2311989</v>
      </c>
      <c r="AB3538" t="s"/>
      <c r="AC3538" t="s"/>
      <c r="AD3538" t="s">
        <v>86</v>
      </c>
      <c r="AE3538" t="s"/>
      <c r="AF3538" t="s"/>
      <c r="AG3538" t="s"/>
      <c r="AH3538" t="s"/>
      <c r="AI3538" t="s"/>
      <c r="AJ3538" t="s"/>
      <c r="AK3538" t="s">
        <v>87</v>
      </c>
      <c r="AL3538" t="s"/>
      <c r="AM3538" t="s"/>
      <c r="AN3538" t="s">
        <v>87</v>
      </c>
      <c r="AO3538" t="s"/>
      <c r="AP3538" t="n">
        <v>12</v>
      </c>
      <c r="AQ3538" t="s">
        <v>88</v>
      </c>
      <c r="AR3538" t="s">
        <v>124</v>
      </c>
      <c r="AS3538" t="s"/>
      <c r="AT3538" t="s">
        <v>90</v>
      </c>
      <c r="AU3538" t="s"/>
      <c r="AV3538" t="s"/>
      <c r="AW3538" t="s"/>
      <c r="AX3538" t="s"/>
      <c r="AY3538" t="n">
        <v>2311989</v>
      </c>
      <c r="AZ3538" t="s">
        <v>1012</v>
      </c>
      <c r="BA3538" t="s"/>
      <c r="BB3538" t="n">
        <v>27815</v>
      </c>
      <c r="BC3538" t="n">
        <v>53.549484198577</v>
      </c>
      <c r="BD3538" t="n">
        <v>53.549484198577</v>
      </c>
      <c r="BE3538" t="s"/>
      <c r="BF3538" t="s"/>
      <c r="BG3538" t="s"/>
      <c r="BH3538" t="s"/>
      <c r="BI3538" t="s"/>
      <c r="BJ3538" t="s"/>
      <c r="BK3538" t="s"/>
      <c r="BL3538" t="s"/>
      <c r="BM3538" t="s"/>
      <c r="BN3538" t="s"/>
      <c r="BO3538" t="s"/>
      <c r="BP3538" t="s"/>
      <c r="BQ3538" t="s"/>
      <c r="BR3538" t="s">
        <v>92</v>
      </c>
    </row>
    <row r="3539" spans="1:70">
      <c r="A3539" t="s">
        <v>70</v>
      </c>
      <c r="B3539" t="s">
        <v>71</v>
      </c>
      <c r="C3539" t="s">
        <v>72</v>
      </c>
      <c r="D3539" t="n">
        <v>2</v>
      </c>
      <c r="E3539" t="s">
        <v>1011</v>
      </c>
      <c r="F3539" t="n">
        <v>-1</v>
      </c>
      <c r="G3539" t="s">
        <v>74</v>
      </c>
      <c r="H3539" t="s">
        <v>75</v>
      </c>
      <c r="I3539" t="s"/>
      <c r="J3539" t="s">
        <v>74</v>
      </c>
      <c r="K3539" t="n">
        <v>238</v>
      </c>
      <c r="L3539" t="s">
        <v>76</v>
      </c>
      <c r="M3539" t="s"/>
      <c r="N3539" t="s">
        <v>1019</v>
      </c>
      <c r="O3539" t="s">
        <v>78</v>
      </c>
      <c r="P3539" t="s">
        <v>1011</v>
      </c>
      <c r="Q3539" t="s"/>
      <c r="R3539" t="s">
        <v>153</v>
      </c>
      <c r="S3539" t="s">
        <v>396</v>
      </c>
      <c r="T3539" t="s">
        <v>81</v>
      </c>
      <c r="U3539" t="s">
        <v>82</v>
      </c>
      <c r="V3539" t="s">
        <v>83</v>
      </c>
      <c r="W3539" t="s">
        <v>84</v>
      </c>
      <c r="X3539" t="s"/>
      <c r="Y3539" t="s">
        <v>85</v>
      </c>
      <c r="Z3539">
        <f>HYPERLINK("https://hotel-media.eclerx.com/savepage/tk_15468536579256408_sr_273.html","info")</f>
        <v/>
      </c>
      <c r="AA3539" t="n">
        <v>-2311989</v>
      </c>
      <c r="AB3539" t="s"/>
      <c r="AC3539" t="s"/>
      <c r="AD3539" t="s">
        <v>86</v>
      </c>
      <c r="AE3539" t="s"/>
      <c r="AF3539" t="s"/>
      <c r="AG3539" t="s"/>
      <c r="AH3539" t="s"/>
      <c r="AI3539" t="s"/>
      <c r="AJ3539" t="s"/>
      <c r="AK3539" t="s">
        <v>87</v>
      </c>
      <c r="AL3539" t="s"/>
      <c r="AM3539" t="s"/>
      <c r="AN3539" t="s">
        <v>87</v>
      </c>
      <c r="AO3539" t="s"/>
      <c r="AP3539" t="n">
        <v>12</v>
      </c>
      <c r="AQ3539" t="s">
        <v>88</v>
      </c>
      <c r="AR3539" t="s">
        <v>119</v>
      </c>
      <c r="AS3539" t="s"/>
      <c r="AT3539" t="s">
        <v>90</v>
      </c>
      <c r="AU3539" t="s"/>
      <c r="AV3539" t="s"/>
      <c r="AW3539" t="s"/>
      <c r="AX3539" t="s"/>
      <c r="AY3539" t="n">
        <v>2311989</v>
      </c>
      <c r="AZ3539" t="s">
        <v>1012</v>
      </c>
      <c r="BA3539" t="s"/>
      <c r="BB3539" t="n">
        <v>27815</v>
      </c>
      <c r="BC3539" t="n">
        <v>53.549484198577</v>
      </c>
      <c r="BD3539" t="n">
        <v>53.549484198577</v>
      </c>
      <c r="BE3539" t="s"/>
      <c r="BF3539" t="s"/>
      <c r="BG3539" t="s"/>
      <c r="BH3539" t="s"/>
      <c r="BI3539" t="s"/>
      <c r="BJ3539" t="s"/>
      <c r="BK3539" t="s"/>
      <c r="BL3539" t="s"/>
      <c r="BM3539" t="s"/>
      <c r="BN3539" t="s"/>
      <c r="BO3539" t="s"/>
      <c r="BP3539" t="s"/>
      <c r="BQ3539" t="s"/>
      <c r="BR3539" t="s">
        <v>92</v>
      </c>
    </row>
    <row r="3540" spans="1:70">
      <c r="A3540" t="s">
        <v>70</v>
      </c>
      <c r="B3540" t="s">
        <v>71</v>
      </c>
      <c r="C3540" t="s">
        <v>72</v>
      </c>
      <c r="D3540" t="n">
        <v>2</v>
      </c>
      <c r="E3540" t="s">
        <v>1011</v>
      </c>
      <c r="F3540" t="n">
        <v>-1</v>
      </c>
      <c r="G3540" t="s">
        <v>74</v>
      </c>
      <c r="H3540" t="s">
        <v>75</v>
      </c>
      <c r="I3540" t="s"/>
      <c r="J3540" t="s">
        <v>74</v>
      </c>
      <c r="K3540" t="n">
        <v>238</v>
      </c>
      <c r="L3540" t="s">
        <v>76</v>
      </c>
      <c r="M3540" t="s"/>
      <c r="N3540" t="s">
        <v>1020</v>
      </c>
      <c r="O3540" t="s">
        <v>78</v>
      </c>
      <c r="P3540" t="s">
        <v>1011</v>
      </c>
      <c r="Q3540" t="s"/>
      <c r="R3540" t="s">
        <v>153</v>
      </c>
      <c r="S3540" t="s">
        <v>396</v>
      </c>
      <c r="T3540" t="s">
        <v>81</v>
      </c>
      <c r="U3540" t="s">
        <v>82</v>
      </c>
      <c r="V3540" t="s">
        <v>83</v>
      </c>
      <c r="W3540" t="s">
        <v>84</v>
      </c>
      <c r="X3540" t="s"/>
      <c r="Y3540" t="s">
        <v>85</v>
      </c>
      <c r="Z3540">
        <f>HYPERLINK("https://hotel-media.eclerx.com/savepage/tk_15468536579256408_sr_273.html","info")</f>
        <v/>
      </c>
      <c r="AA3540" t="n">
        <v>-2311989</v>
      </c>
      <c r="AB3540" t="s"/>
      <c r="AC3540" t="s"/>
      <c r="AD3540" t="s">
        <v>86</v>
      </c>
      <c r="AE3540" t="s"/>
      <c r="AF3540" t="s"/>
      <c r="AG3540" t="s"/>
      <c r="AH3540" t="s"/>
      <c r="AI3540" t="s"/>
      <c r="AJ3540" t="s"/>
      <c r="AK3540" t="s">
        <v>87</v>
      </c>
      <c r="AL3540" t="s"/>
      <c r="AM3540" t="s"/>
      <c r="AN3540" t="s">
        <v>87</v>
      </c>
      <c r="AO3540" t="s"/>
      <c r="AP3540" t="n">
        <v>12</v>
      </c>
      <c r="AQ3540" t="s">
        <v>88</v>
      </c>
      <c r="AR3540" t="s">
        <v>121</v>
      </c>
      <c r="AS3540" t="s"/>
      <c r="AT3540" t="s">
        <v>90</v>
      </c>
      <c r="AU3540" t="s"/>
      <c r="AV3540" t="s"/>
      <c r="AW3540" t="s"/>
      <c r="AX3540" t="s"/>
      <c r="AY3540" t="n">
        <v>2311989</v>
      </c>
      <c r="AZ3540" t="s">
        <v>1012</v>
      </c>
      <c r="BA3540" t="s"/>
      <c r="BB3540" t="n">
        <v>27815</v>
      </c>
      <c r="BC3540" t="n">
        <v>53.549484198577</v>
      </c>
      <c r="BD3540" t="n">
        <v>53.549484198577</v>
      </c>
      <c r="BE3540" t="s"/>
      <c r="BF3540" t="s"/>
      <c r="BG3540" t="s"/>
      <c r="BH3540" t="s"/>
      <c r="BI3540" t="s"/>
      <c r="BJ3540" t="s"/>
      <c r="BK3540" t="s"/>
      <c r="BL3540" t="s"/>
      <c r="BM3540" t="s"/>
      <c r="BN3540" t="s"/>
      <c r="BO3540" t="s"/>
      <c r="BP3540" t="s"/>
      <c r="BQ3540" t="s"/>
      <c r="BR3540" t="s">
        <v>92</v>
      </c>
    </row>
    <row r="3541" spans="1:70">
      <c r="A3541" t="s">
        <v>70</v>
      </c>
      <c r="B3541" t="s">
        <v>71</v>
      </c>
      <c r="C3541" t="s">
        <v>72</v>
      </c>
      <c r="D3541" t="n">
        <v>2</v>
      </c>
      <c r="E3541" t="s">
        <v>1011</v>
      </c>
      <c r="F3541" t="n">
        <v>-1</v>
      </c>
      <c r="G3541" t="s">
        <v>74</v>
      </c>
      <c r="H3541" t="s">
        <v>75</v>
      </c>
      <c r="I3541" t="s"/>
      <c r="J3541" t="s">
        <v>74</v>
      </c>
      <c r="K3541" t="n">
        <v>240</v>
      </c>
      <c r="L3541" t="s">
        <v>76</v>
      </c>
      <c r="M3541" t="s"/>
      <c r="N3541" t="s">
        <v>1021</v>
      </c>
      <c r="O3541" t="s">
        <v>78</v>
      </c>
      <c r="P3541" t="s">
        <v>1011</v>
      </c>
      <c r="Q3541" t="s"/>
      <c r="R3541" t="s">
        <v>153</v>
      </c>
      <c r="S3541" t="s">
        <v>181</v>
      </c>
      <c r="T3541" t="s">
        <v>81</v>
      </c>
      <c r="U3541" t="s">
        <v>82</v>
      </c>
      <c r="V3541" t="s">
        <v>83</v>
      </c>
      <c r="W3541" t="s">
        <v>97</v>
      </c>
      <c r="X3541" t="s"/>
      <c r="Y3541" t="s">
        <v>85</v>
      </c>
      <c r="Z3541">
        <f>HYPERLINK("https://hotel-media.eclerx.com/savepage/tk_15468536579256408_sr_273.html","info")</f>
        <v/>
      </c>
      <c r="AA3541" t="n">
        <v>-2311989</v>
      </c>
      <c r="AB3541" t="s"/>
      <c r="AC3541" t="s"/>
      <c r="AD3541" t="s">
        <v>86</v>
      </c>
      <c r="AE3541" t="s"/>
      <c r="AF3541" t="s"/>
      <c r="AG3541" t="s"/>
      <c r="AH3541" t="s"/>
      <c r="AI3541" t="s"/>
      <c r="AJ3541" t="s"/>
      <c r="AK3541" t="s">
        <v>87</v>
      </c>
      <c r="AL3541" t="s"/>
      <c r="AM3541" t="s"/>
      <c r="AN3541" t="s">
        <v>87</v>
      </c>
      <c r="AO3541" t="s"/>
      <c r="AP3541" t="n">
        <v>12</v>
      </c>
      <c r="AQ3541" t="s">
        <v>88</v>
      </c>
      <c r="AR3541" t="s">
        <v>89</v>
      </c>
      <c r="AS3541" t="s"/>
      <c r="AT3541" t="s">
        <v>90</v>
      </c>
      <c r="AU3541" t="s"/>
      <c r="AV3541" t="s"/>
      <c r="AW3541" t="s"/>
      <c r="AX3541" t="s"/>
      <c r="AY3541" t="n">
        <v>2311989</v>
      </c>
      <c r="AZ3541" t="s">
        <v>1012</v>
      </c>
      <c r="BA3541" t="s"/>
      <c r="BB3541" t="n">
        <v>27815</v>
      </c>
      <c r="BC3541" t="n">
        <v>53.549484198577</v>
      </c>
      <c r="BD3541" t="n">
        <v>53.549484198577</v>
      </c>
      <c r="BE3541" t="s"/>
      <c r="BF3541" t="s"/>
      <c r="BG3541" t="s"/>
      <c r="BH3541" t="s"/>
      <c r="BI3541" t="s"/>
      <c r="BJ3541" t="s"/>
      <c r="BK3541" t="s"/>
      <c r="BL3541" t="s"/>
      <c r="BM3541" t="s"/>
      <c r="BN3541" t="s"/>
      <c r="BO3541" t="s"/>
      <c r="BP3541" t="s"/>
      <c r="BQ3541" t="s"/>
      <c r="BR3541" t="s">
        <v>92</v>
      </c>
    </row>
    <row r="3542" spans="1:70">
      <c r="A3542" t="s">
        <v>70</v>
      </c>
      <c r="B3542" t="s">
        <v>71</v>
      </c>
      <c r="C3542" t="s">
        <v>72</v>
      </c>
      <c r="D3542" t="n">
        <v>2</v>
      </c>
      <c r="E3542" t="s">
        <v>1011</v>
      </c>
      <c r="F3542" t="n">
        <v>-1</v>
      </c>
      <c r="G3542" t="s">
        <v>74</v>
      </c>
      <c r="H3542" t="s">
        <v>75</v>
      </c>
      <c r="I3542" t="s"/>
      <c r="J3542" t="s">
        <v>74</v>
      </c>
      <c r="K3542" t="n">
        <v>248</v>
      </c>
      <c r="L3542" t="s">
        <v>76</v>
      </c>
      <c r="M3542" t="s"/>
      <c r="N3542" t="s">
        <v>1021</v>
      </c>
      <c r="O3542" t="s">
        <v>78</v>
      </c>
      <c r="P3542" t="s">
        <v>1011</v>
      </c>
      <c r="Q3542" t="s"/>
      <c r="R3542" t="s">
        <v>153</v>
      </c>
      <c r="S3542" t="s">
        <v>182</v>
      </c>
      <c r="T3542" t="s">
        <v>81</v>
      </c>
      <c r="U3542" t="s">
        <v>82</v>
      </c>
      <c r="V3542" t="s">
        <v>83</v>
      </c>
      <c r="W3542" t="s">
        <v>97</v>
      </c>
      <c r="X3542" t="s"/>
      <c r="Y3542" t="s">
        <v>85</v>
      </c>
      <c r="Z3542">
        <f>HYPERLINK("https://hotel-media.eclerx.com/savepage/tk_15468536579256408_sr_273.html","info")</f>
        <v/>
      </c>
      <c r="AA3542" t="n">
        <v>-2311989</v>
      </c>
      <c r="AB3542" t="s"/>
      <c r="AC3542" t="s"/>
      <c r="AD3542" t="s">
        <v>86</v>
      </c>
      <c r="AE3542" t="s"/>
      <c r="AF3542" t="s"/>
      <c r="AG3542" t="s"/>
      <c r="AH3542" t="s"/>
      <c r="AI3542" t="s"/>
      <c r="AJ3542" t="s"/>
      <c r="AK3542" t="s">
        <v>87</v>
      </c>
      <c r="AL3542" t="s"/>
      <c r="AM3542" t="s"/>
      <c r="AN3542" t="s">
        <v>87</v>
      </c>
      <c r="AO3542" t="s"/>
      <c r="AP3542" t="n">
        <v>12</v>
      </c>
      <c r="AQ3542" t="s">
        <v>88</v>
      </c>
      <c r="AR3542" t="s">
        <v>114</v>
      </c>
      <c r="AS3542" t="s"/>
      <c r="AT3542" t="s">
        <v>90</v>
      </c>
      <c r="AU3542" t="s"/>
      <c r="AV3542" t="s"/>
      <c r="AW3542" t="s"/>
      <c r="AX3542" t="s"/>
      <c r="AY3542" t="n">
        <v>2311989</v>
      </c>
      <c r="AZ3542" t="s">
        <v>1012</v>
      </c>
      <c r="BA3542" t="s"/>
      <c r="BB3542" t="n">
        <v>27815</v>
      </c>
      <c r="BC3542" t="n">
        <v>53.549484198577</v>
      </c>
      <c r="BD3542" t="n">
        <v>53.549484198577</v>
      </c>
      <c r="BE3542" t="s"/>
      <c r="BF3542" t="s"/>
      <c r="BG3542" t="s"/>
      <c r="BH3542" t="s"/>
      <c r="BI3542" t="s"/>
      <c r="BJ3542" t="s"/>
      <c r="BK3542" t="s"/>
      <c r="BL3542" t="s"/>
      <c r="BM3542" t="s"/>
      <c r="BN3542" t="s"/>
      <c r="BO3542" t="s"/>
      <c r="BP3542" t="s"/>
      <c r="BQ3542" t="s"/>
      <c r="BR3542" t="s">
        <v>92</v>
      </c>
    </row>
    <row r="3543" spans="1:70">
      <c r="A3543" t="s">
        <v>70</v>
      </c>
      <c r="B3543" t="s">
        <v>71</v>
      </c>
      <c r="C3543" t="s">
        <v>72</v>
      </c>
      <c r="D3543" t="n">
        <v>2</v>
      </c>
      <c r="E3543" t="s">
        <v>1011</v>
      </c>
      <c r="F3543" t="n">
        <v>-1</v>
      </c>
      <c r="G3543" t="s">
        <v>74</v>
      </c>
      <c r="H3543" t="s">
        <v>75</v>
      </c>
      <c r="I3543" t="s"/>
      <c r="J3543" t="s">
        <v>74</v>
      </c>
      <c r="K3543" t="n">
        <v>249</v>
      </c>
      <c r="L3543" t="s">
        <v>76</v>
      </c>
      <c r="M3543" t="s"/>
      <c r="N3543" t="s">
        <v>1021</v>
      </c>
      <c r="O3543" t="s">
        <v>78</v>
      </c>
      <c r="P3543" t="s">
        <v>1011</v>
      </c>
      <c r="Q3543" t="s"/>
      <c r="R3543" t="s">
        <v>153</v>
      </c>
      <c r="S3543" t="s">
        <v>885</v>
      </c>
      <c r="T3543" t="s">
        <v>81</v>
      </c>
      <c r="U3543" t="s">
        <v>82</v>
      </c>
      <c r="V3543" t="s">
        <v>83</v>
      </c>
      <c r="W3543" t="s">
        <v>97</v>
      </c>
      <c r="X3543" t="s"/>
      <c r="Y3543" t="s">
        <v>85</v>
      </c>
      <c r="Z3543">
        <f>HYPERLINK("https://hotel-media.eclerx.com/savepage/tk_15468536579256408_sr_273.html","info")</f>
        <v/>
      </c>
      <c r="AA3543" t="n">
        <v>-2311989</v>
      </c>
      <c r="AB3543" t="s"/>
      <c r="AC3543" t="s"/>
      <c r="AD3543" t="s">
        <v>86</v>
      </c>
      <c r="AE3543" t="s"/>
      <c r="AF3543" t="s"/>
      <c r="AG3543" t="s"/>
      <c r="AH3543" t="s"/>
      <c r="AI3543" t="s"/>
      <c r="AJ3543" t="s"/>
      <c r="AK3543" t="s">
        <v>87</v>
      </c>
      <c r="AL3543" t="s"/>
      <c r="AM3543" t="s"/>
      <c r="AN3543" t="s">
        <v>87</v>
      </c>
      <c r="AO3543" t="s"/>
      <c r="AP3543" t="n">
        <v>12</v>
      </c>
      <c r="AQ3543" t="s">
        <v>88</v>
      </c>
      <c r="AR3543" t="s">
        <v>472</v>
      </c>
      <c r="AS3543" t="s"/>
      <c r="AT3543" t="s">
        <v>90</v>
      </c>
      <c r="AU3543" t="s"/>
      <c r="AV3543" t="s"/>
      <c r="AW3543" t="s"/>
      <c r="AX3543" t="s"/>
      <c r="AY3543" t="n">
        <v>2311989</v>
      </c>
      <c r="AZ3543" t="s">
        <v>1012</v>
      </c>
      <c r="BA3543" t="s"/>
      <c r="BB3543" t="n">
        <v>27815</v>
      </c>
      <c r="BC3543" t="n">
        <v>53.549484198577</v>
      </c>
      <c r="BD3543" t="n">
        <v>53.549484198577</v>
      </c>
      <c r="BE3543" t="s"/>
      <c r="BF3543" t="s"/>
      <c r="BG3543" t="s"/>
      <c r="BH3543" t="s"/>
      <c r="BI3543" t="s"/>
      <c r="BJ3543" t="s"/>
      <c r="BK3543" t="s"/>
      <c r="BL3543" t="s"/>
      <c r="BM3543" t="s"/>
      <c r="BN3543" t="s"/>
      <c r="BO3543" t="s"/>
      <c r="BP3543" t="s"/>
      <c r="BQ3543" t="s"/>
      <c r="BR3543" t="s">
        <v>92</v>
      </c>
    </row>
    <row r="3544" spans="1:70">
      <c r="A3544" t="s">
        <v>70</v>
      </c>
      <c r="B3544" t="s">
        <v>71</v>
      </c>
      <c r="C3544" t="s">
        <v>72</v>
      </c>
      <c r="D3544" t="n">
        <v>2</v>
      </c>
      <c r="E3544" t="s">
        <v>1011</v>
      </c>
      <c r="F3544" t="n">
        <v>-1</v>
      </c>
      <c r="G3544" t="s">
        <v>74</v>
      </c>
      <c r="H3544" t="s">
        <v>75</v>
      </c>
      <c r="I3544" t="s"/>
      <c r="J3544" t="s">
        <v>74</v>
      </c>
      <c r="K3544" t="n">
        <v>253</v>
      </c>
      <c r="L3544" t="s">
        <v>76</v>
      </c>
      <c r="M3544" t="s"/>
      <c r="N3544" t="s">
        <v>1016</v>
      </c>
      <c r="O3544" t="s">
        <v>78</v>
      </c>
      <c r="P3544" t="s">
        <v>1011</v>
      </c>
      <c r="Q3544" t="s"/>
      <c r="R3544" t="s">
        <v>153</v>
      </c>
      <c r="S3544" t="s">
        <v>183</v>
      </c>
      <c r="T3544" t="s">
        <v>81</v>
      </c>
      <c r="U3544" t="s">
        <v>82</v>
      </c>
      <c r="V3544" t="s">
        <v>83</v>
      </c>
      <c r="W3544" t="s">
        <v>84</v>
      </c>
      <c r="X3544" t="s"/>
      <c r="Y3544" t="s">
        <v>85</v>
      </c>
      <c r="Z3544">
        <f>HYPERLINK("https://hotel-media.eclerx.com/savepage/tk_15468536579256408_sr_273.html","info")</f>
        <v/>
      </c>
      <c r="AA3544" t="n">
        <v>-2311989</v>
      </c>
      <c r="AB3544" t="s"/>
      <c r="AC3544" t="s"/>
      <c r="AD3544" t="s">
        <v>86</v>
      </c>
      <c r="AE3544" t="s"/>
      <c r="AF3544" t="s"/>
      <c r="AG3544" t="s"/>
      <c r="AH3544" t="s"/>
      <c r="AI3544" t="s"/>
      <c r="AJ3544" t="s"/>
      <c r="AK3544" t="s">
        <v>87</v>
      </c>
      <c r="AL3544" t="s"/>
      <c r="AM3544" t="s"/>
      <c r="AN3544" t="s">
        <v>87</v>
      </c>
      <c r="AO3544" t="s"/>
      <c r="AP3544" t="n">
        <v>12</v>
      </c>
      <c r="AQ3544" t="s">
        <v>88</v>
      </c>
      <c r="AR3544" t="s">
        <v>89</v>
      </c>
      <c r="AS3544" t="s"/>
      <c r="AT3544" t="s">
        <v>90</v>
      </c>
      <c r="AU3544" t="s"/>
      <c r="AV3544" t="s"/>
      <c r="AW3544" t="s"/>
      <c r="AX3544" t="s"/>
      <c r="AY3544" t="n">
        <v>2311989</v>
      </c>
      <c r="AZ3544" t="s">
        <v>1012</v>
      </c>
      <c r="BA3544" t="s"/>
      <c r="BB3544" t="n">
        <v>27815</v>
      </c>
      <c r="BC3544" t="n">
        <v>53.549484198577</v>
      </c>
      <c r="BD3544" t="n">
        <v>53.549484198577</v>
      </c>
      <c r="BE3544" t="s"/>
      <c r="BF3544" t="s"/>
      <c r="BG3544" t="s"/>
      <c r="BH3544" t="s"/>
      <c r="BI3544" t="s"/>
      <c r="BJ3544" t="s"/>
      <c r="BK3544" t="s"/>
      <c r="BL3544" t="s"/>
      <c r="BM3544" t="s"/>
      <c r="BN3544" t="s"/>
      <c r="BO3544" t="s"/>
      <c r="BP3544" t="s"/>
      <c r="BQ3544" t="s"/>
      <c r="BR3544" t="s">
        <v>92</v>
      </c>
    </row>
    <row r="3545" spans="1:70">
      <c r="A3545" t="s">
        <v>70</v>
      </c>
      <c r="B3545" t="s">
        <v>71</v>
      </c>
      <c r="C3545" t="s">
        <v>72</v>
      </c>
      <c r="D3545" t="n">
        <v>2</v>
      </c>
      <c r="E3545" t="s">
        <v>1011</v>
      </c>
      <c r="F3545" t="n">
        <v>-1</v>
      </c>
      <c r="G3545" t="s">
        <v>74</v>
      </c>
      <c r="H3545" t="s">
        <v>75</v>
      </c>
      <c r="I3545" t="s"/>
      <c r="J3545" t="s">
        <v>74</v>
      </c>
      <c r="K3545" t="n">
        <v>253</v>
      </c>
      <c r="L3545" t="s">
        <v>76</v>
      </c>
      <c r="M3545" t="s"/>
      <c r="N3545" t="s">
        <v>1022</v>
      </c>
      <c r="O3545" t="s">
        <v>78</v>
      </c>
      <c r="P3545" t="s">
        <v>1011</v>
      </c>
      <c r="Q3545" t="s"/>
      <c r="R3545" t="s">
        <v>153</v>
      </c>
      <c r="S3545" t="s">
        <v>183</v>
      </c>
      <c r="T3545" t="s">
        <v>81</v>
      </c>
      <c r="U3545" t="s">
        <v>82</v>
      </c>
      <c r="V3545" t="s">
        <v>83</v>
      </c>
      <c r="W3545" t="s">
        <v>84</v>
      </c>
      <c r="X3545" t="s"/>
      <c r="Y3545" t="s">
        <v>85</v>
      </c>
      <c r="Z3545">
        <f>HYPERLINK("https://hotel-media.eclerx.com/savepage/tk_15468536579256408_sr_273.html","info")</f>
        <v/>
      </c>
      <c r="AA3545" t="n">
        <v>-2311989</v>
      </c>
      <c r="AB3545" t="s"/>
      <c r="AC3545" t="s"/>
      <c r="AD3545" t="s">
        <v>86</v>
      </c>
      <c r="AE3545" t="s"/>
      <c r="AF3545" t="s"/>
      <c r="AG3545" t="s"/>
      <c r="AH3545" t="s"/>
      <c r="AI3545" t="s"/>
      <c r="AJ3545" t="s"/>
      <c r="AK3545" t="s">
        <v>87</v>
      </c>
      <c r="AL3545" t="s"/>
      <c r="AM3545" t="s"/>
      <c r="AN3545" t="s">
        <v>87</v>
      </c>
      <c r="AO3545" t="s"/>
      <c r="AP3545" t="n">
        <v>12</v>
      </c>
      <c r="AQ3545" t="s">
        <v>88</v>
      </c>
      <c r="AR3545" t="s">
        <v>119</v>
      </c>
      <c r="AS3545" t="s"/>
      <c r="AT3545" t="s">
        <v>90</v>
      </c>
      <c r="AU3545" t="s"/>
      <c r="AV3545" t="s"/>
      <c r="AW3545" t="s"/>
      <c r="AX3545" t="s"/>
      <c r="AY3545" t="n">
        <v>2311989</v>
      </c>
      <c r="AZ3545" t="s">
        <v>1012</v>
      </c>
      <c r="BA3545" t="s"/>
      <c r="BB3545" t="n">
        <v>27815</v>
      </c>
      <c r="BC3545" t="n">
        <v>53.549484198577</v>
      </c>
      <c r="BD3545" t="n">
        <v>53.549484198577</v>
      </c>
      <c r="BE3545" t="s"/>
      <c r="BF3545" t="s"/>
      <c r="BG3545" t="s"/>
      <c r="BH3545" t="s"/>
      <c r="BI3545" t="s"/>
      <c r="BJ3545" t="s"/>
      <c r="BK3545" t="s"/>
      <c r="BL3545" t="s"/>
      <c r="BM3545" t="s"/>
      <c r="BN3545" t="s"/>
      <c r="BO3545" t="s"/>
      <c r="BP3545" t="s"/>
      <c r="BQ3545" t="s"/>
      <c r="BR3545" t="s">
        <v>92</v>
      </c>
    </row>
    <row r="3546" spans="1:70">
      <c r="A3546" t="s">
        <v>70</v>
      </c>
      <c r="B3546" t="s">
        <v>71</v>
      </c>
      <c r="C3546" t="s">
        <v>72</v>
      </c>
      <c r="D3546" t="n">
        <v>2</v>
      </c>
      <c r="E3546" t="s">
        <v>1011</v>
      </c>
      <c r="F3546" t="n">
        <v>-1</v>
      </c>
      <c r="G3546" t="s">
        <v>74</v>
      </c>
      <c r="H3546" t="s">
        <v>75</v>
      </c>
      <c r="I3546" t="s"/>
      <c r="J3546" t="s">
        <v>74</v>
      </c>
      <c r="K3546" t="n">
        <v>255</v>
      </c>
      <c r="L3546" t="s">
        <v>76</v>
      </c>
      <c r="M3546" t="s"/>
      <c r="N3546" t="s">
        <v>1022</v>
      </c>
      <c r="O3546" t="s">
        <v>78</v>
      </c>
      <c r="P3546" t="s">
        <v>1011</v>
      </c>
      <c r="Q3546" t="s"/>
      <c r="R3546" t="s">
        <v>153</v>
      </c>
      <c r="S3546" t="s">
        <v>888</v>
      </c>
      <c r="T3546" t="s">
        <v>81</v>
      </c>
      <c r="U3546" t="s">
        <v>82</v>
      </c>
      <c r="V3546" t="s">
        <v>83</v>
      </c>
      <c r="W3546" t="s">
        <v>84</v>
      </c>
      <c r="X3546" t="s"/>
      <c r="Y3546" t="s">
        <v>85</v>
      </c>
      <c r="Z3546">
        <f>HYPERLINK("https://hotel-media.eclerx.com/savepage/tk_15468536579256408_sr_273.html","info")</f>
        <v/>
      </c>
      <c r="AA3546" t="n">
        <v>-2311989</v>
      </c>
      <c r="AB3546" t="s"/>
      <c r="AC3546" t="s"/>
      <c r="AD3546" t="s">
        <v>86</v>
      </c>
      <c r="AE3546" t="s"/>
      <c r="AF3546" t="s"/>
      <c r="AG3546" t="s"/>
      <c r="AH3546" t="s"/>
      <c r="AI3546" t="s"/>
      <c r="AJ3546" t="s"/>
      <c r="AK3546" t="s">
        <v>87</v>
      </c>
      <c r="AL3546" t="s"/>
      <c r="AM3546" t="s"/>
      <c r="AN3546" t="s">
        <v>87</v>
      </c>
      <c r="AO3546" t="s"/>
      <c r="AP3546" t="n">
        <v>12</v>
      </c>
      <c r="AQ3546" t="s">
        <v>88</v>
      </c>
      <c r="AR3546" t="s">
        <v>148</v>
      </c>
      <c r="AS3546" t="s"/>
      <c r="AT3546" t="s">
        <v>90</v>
      </c>
      <c r="AU3546" t="s"/>
      <c r="AV3546" t="s"/>
      <c r="AW3546" t="s"/>
      <c r="AX3546" t="s"/>
      <c r="AY3546" t="n">
        <v>2311989</v>
      </c>
      <c r="AZ3546" t="s">
        <v>1012</v>
      </c>
      <c r="BA3546" t="s"/>
      <c r="BB3546" t="n">
        <v>27815</v>
      </c>
      <c r="BC3546" t="n">
        <v>53.549484198577</v>
      </c>
      <c r="BD3546" t="n">
        <v>53.549484198577</v>
      </c>
      <c r="BE3546" t="s"/>
      <c r="BF3546" t="s"/>
      <c r="BG3546" t="s"/>
      <c r="BH3546" t="s"/>
      <c r="BI3546" t="s"/>
      <c r="BJ3546" t="s"/>
      <c r="BK3546" t="s"/>
      <c r="BL3546" t="s"/>
      <c r="BM3546" t="s"/>
      <c r="BN3546" t="s"/>
      <c r="BO3546" t="s"/>
      <c r="BP3546" t="s"/>
      <c r="BQ3546" t="s"/>
      <c r="BR3546" t="s">
        <v>92</v>
      </c>
    </row>
    <row r="3547" spans="1:70">
      <c r="A3547" t="s">
        <v>70</v>
      </c>
      <c r="B3547" t="s">
        <v>71</v>
      </c>
      <c r="C3547" t="s">
        <v>72</v>
      </c>
      <c r="D3547" t="n">
        <v>2</v>
      </c>
      <c r="E3547" t="s">
        <v>1011</v>
      </c>
      <c r="F3547" t="n">
        <v>-1</v>
      </c>
      <c r="G3547" t="s">
        <v>74</v>
      </c>
      <c r="H3547" t="s">
        <v>75</v>
      </c>
      <c r="I3547" t="s"/>
      <c r="J3547" t="s">
        <v>74</v>
      </c>
      <c r="K3547" t="n">
        <v>255</v>
      </c>
      <c r="L3547" t="s">
        <v>76</v>
      </c>
      <c r="M3547" t="s"/>
      <c r="N3547" t="s">
        <v>180</v>
      </c>
      <c r="O3547" t="s">
        <v>78</v>
      </c>
      <c r="P3547" t="s">
        <v>1011</v>
      </c>
      <c r="Q3547" t="s"/>
      <c r="R3547" t="s">
        <v>153</v>
      </c>
      <c r="S3547" t="s">
        <v>888</v>
      </c>
      <c r="T3547" t="s">
        <v>81</v>
      </c>
      <c r="U3547" t="s">
        <v>82</v>
      </c>
      <c r="V3547" t="s">
        <v>83</v>
      </c>
      <c r="W3547" t="s">
        <v>84</v>
      </c>
      <c r="X3547" t="s"/>
      <c r="Y3547" t="s">
        <v>85</v>
      </c>
      <c r="Z3547">
        <f>HYPERLINK("https://hotel-media.eclerx.com/savepage/tk_15468536579256408_sr_273.html","info")</f>
        <v/>
      </c>
      <c r="AA3547" t="n">
        <v>-2311989</v>
      </c>
      <c r="AB3547" t="s"/>
      <c r="AC3547" t="s"/>
      <c r="AD3547" t="s">
        <v>86</v>
      </c>
      <c r="AE3547" t="s"/>
      <c r="AF3547" t="s"/>
      <c r="AG3547" t="s"/>
      <c r="AH3547" t="s"/>
      <c r="AI3547" t="s"/>
      <c r="AJ3547" t="s"/>
      <c r="AK3547" t="s">
        <v>87</v>
      </c>
      <c r="AL3547" t="s"/>
      <c r="AM3547" t="s"/>
      <c r="AN3547" t="s">
        <v>87</v>
      </c>
      <c r="AO3547" t="s"/>
      <c r="AP3547" t="n">
        <v>12</v>
      </c>
      <c r="AQ3547" t="s">
        <v>88</v>
      </c>
      <c r="AR3547" t="s">
        <v>121</v>
      </c>
      <c r="AS3547" t="s"/>
      <c r="AT3547" t="s">
        <v>90</v>
      </c>
      <c r="AU3547" t="s"/>
      <c r="AV3547" t="s"/>
      <c r="AW3547" t="s"/>
      <c r="AX3547" t="s"/>
      <c r="AY3547" t="n">
        <v>2311989</v>
      </c>
      <c r="AZ3547" t="s">
        <v>1012</v>
      </c>
      <c r="BA3547" t="s"/>
      <c r="BB3547" t="n">
        <v>27815</v>
      </c>
      <c r="BC3547" t="n">
        <v>53.549484198577</v>
      </c>
      <c r="BD3547" t="n">
        <v>53.549484198577</v>
      </c>
      <c r="BE3547" t="s"/>
      <c r="BF3547" t="s"/>
      <c r="BG3547" t="s"/>
      <c r="BH3547" t="s"/>
      <c r="BI3547" t="s"/>
      <c r="BJ3547" t="s"/>
      <c r="BK3547" t="s"/>
      <c r="BL3547" t="s"/>
      <c r="BM3547" t="s"/>
      <c r="BN3547" t="s"/>
      <c r="BO3547" t="s"/>
      <c r="BP3547" t="s"/>
      <c r="BQ3547" t="s"/>
      <c r="BR3547" t="s">
        <v>92</v>
      </c>
    </row>
    <row r="3548" spans="1:70">
      <c r="A3548" t="s">
        <v>70</v>
      </c>
      <c r="B3548" t="s">
        <v>71</v>
      </c>
      <c r="C3548" t="s">
        <v>72</v>
      </c>
      <c r="D3548" t="n">
        <v>2</v>
      </c>
      <c r="E3548" t="s">
        <v>1011</v>
      </c>
      <c r="F3548" t="n">
        <v>-1</v>
      </c>
      <c r="G3548" t="s">
        <v>74</v>
      </c>
      <c r="H3548" t="s">
        <v>75</v>
      </c>
      <c r="I3548" t="s"/>
      <c r="J3548" t="s">
        <v>74</v>
      </c>
      <c r="K3548" t="n">
        <v>261</v>
      </c>
      <c r="L3548" t="s">
        <v>76</v>
      </c>
      <c r="M3548" t="s"/>
      <c r="N3548" t="s">
        <v>1016</v>
      </c>
      <c r="O3548" t="s">
        <v>78</v>
      </c>
      <c r="P3548" t="s">
        <v>1011</v>
      </c>
      <c r="Q3548" t="s"/>
      <c r="R3548" t="s">
        <v>153</v>
      </c>
      <c r="S3548" t="s">
        <v>184</v>
      </c>
      <c r="T3548" t="s">
        <v>81</v>
      </c>
      <c r="U3548" t="s">
        <v>82</v>
      </c>
      <c r="V3548" t="s">
        <v>83</v>
      </c>
      <c r="W3548" t="s">
        <v>84</v>
      </c>
      <c r="X3548" t="s"/>
      <c r="Y3548" t="s">
        <v>85</v>
      </c>
      <c r="Z3548">
        <f>HYPERLINK("https://hotel-media.eclerx.com/savepage/tk_15468536579256408_sr_273.html","info")</f>
        <v/>
      </c>
      <c r="AA3548" t="n">
        <v>-2311989</v>
      </c>
      <c r="AB3548" t="s"/>
      <c r="AC3548" t="s"/>
      <c r="AD3548" t="s">
        <v>86</v>
      </c>
      <c r="AE3548" t="s"/>
      <c r="AF3548" t="s"/>
      <c r="AG3548" t="s"/>
      <c r="AH3548" t="s"/>
      <c r="AI3548" t="s"/>
      <c r="AJ3548" t="s"/>
      <c r="AK3548" t="s">
        <v>87</v>
      </c>
      <c r="AL3548" t="s"/>
      <c r="AM3548" t="s"/>
      <c r="AN3548" t="s">
        <v>87</v>
      </c>
      <c r="AO3548" t="s"/>
      <c r="AP3548" t="n">
        <v>12</v>
      </c>
      <c r="AQ3548" t="s">
        <v>88</v>
      </c>
      <c r="AR3548" t="s">
        <v>114</v>
      </c>
      <c r="AS3548" t="s"/>
      <c r="AT3548" t="s">
        <v>90</v>
      </c>
      <c r="AU3548" t="s"/>
      <c r="AV3548" t="s"/>
      <c r="AW3548" t="s"/>
      <c r="AX3548" t="s"/>
      <c r="AY3548" t="n">
        <v>2311989</v>
      </c>
      <c r="AZ3548" t="s">
        <v>1012</v>
      </c>
      <c r="BA3548" t="s"/>
      <c r="BB3548" t="n">
        <v>27815</v>
      </c>
      <c r="BC3548" t="n">
        <v>53.549484198577</v>
      </c>
      <c r="BD3548" t="n">
        <v>53.549484198577</v>
      </c>
      <c r="BE3548" t="s"/>
      <c r="BF3548" t="s"/>
      <c r="BG3548" t="s"/>
      <c r="BH3548" t="s"/>
      <c r="BI3548" t="s"/>
      <c r="BJ3548" t="s"/>
      <c r="BK3548" t="s"/>
      <c r="BL3548" t="s"/>
      <c r="BM3548" t="s"/>
      <c r="BN3548" t="s"/>
      <c r="BO3548" t="s"/>
      <c r="BP3548" t="s"/>
      <c r="BQ3548" t="s"/>
      <c r="BR3548" t="s">
        <v>92</v>
      </c>
    </row>
    <row r="3549" spans="1:70">
      <c r="A3549" t="s">
        <v>70</v>
      </c>
      <c r="B3549" t="s">
        <v>71</v>
      </c>
      <c r="C3549" t="s">
        <v>72</v>
      </c>
      <c r="D3549" t="n">
        <v>2</v>
      </c>
      <c r="E3549" t="s">
        <v>1011</v>
      </c>
      <c r="F3549" t="n">
        <v>-1</v>
      </c>
      <c r="G3549" t="s">
        <v>74</v>
      </c>
      <c r="H3549" t="s">
        <v>75</v>
      </c>
      <c r="I3549" t="s"/>
      <c r="J3549" t="s">
        <v>74</v>
      </c>
      <c r="K3549" t="n">
        <v>262</v>
      </c>
      <c r="L3549" t="s">
        <v>76</v>
      </c>
      <c r="M3549" t="s"/>
      <c r="N3549" t="s">
        <v>1016</v>
      </c>
      <c r="O3549" t="s">
        <v>78</v>
      </c>
      <c r="P3549" t="s">
        <v>1011</v>
      </c>
      <c r="Q3549" t="s"/>
      <c r="R3549" t="s">
        <v>153</v>
      </c>
      <c r="S3549" t="s">
        <v>1023</v>
      </c>
      <c r="T3549" t="s">
        <v>81</v>
      </c>
      <c r="U3549" t="s">
        <v>82</v>
      </c>
      <c r="V3549" t="s">
        <v>83</v>
      </c>
      <c r="W3549" t="s">
        <v>84</v>
      </c>
      <c r="X3549" t="s"/>
      <c r="Y3549" t="s">
        <v>85</v>
      </c>
      <c r="Z3549">
        <f>HYPERLINK("https://hotel-media.eclerx.com/savepage/tk_15468536579256408_sr_273.html","info")</f>
        <v/>
      </c>
      <c r="AA3549" t="n">
        <v>-2311989</v>
      </c>
      <c r="AB3549" t="s"/>
      <c r="AC3549" t="s"/>
      <c r="AD3549" t="s">
        <v>86</v>
      </c>
      <c r="AE3549" t="s"/>
      <c r="AF3549" t="s"/>
      <c r="AG3549" t="s"/>
      <c r="AH3549" t="s"/>
      <c r="AI3549" t="s"/>
      <c r="AJ3549" t="s"/>
      <c r="AK3549" t="s">
        <v>87</v>
      </c>
      <c r="AL3549" t="s"/>
      <c r="AM3549" t="s"/>
      <c r="AN3549" t="s">
        <v>87</v>
      </c>
      <c r="AO3549" t="s"/>
      <c r="AP3549" t="n">
        <v>12</v>
      </c>
      <c r="AQ3549" t="s">
        <v>88</v>
      </c>
      <c r="AR3549" t="s">
        <v>472</v>
      </c>
      <c r="AS3549" t="s"/>
      <c r="AT3549" t="s">
        <v>90</v>
      </c>
      <c r="AU3549" t="s"/>
      <c r="AV3549" t="s"/>
      <c r="AW3549" t="s"/>
      <c r="AX3549" t="s"/>
      <c r="AY3549" t="n">
        <v>2311989</v>
      </c>
      <c r="AZ3549" t="s">
        <v>1012</v>
      </c>
      <c r="BA3549" t="s"/>
      <c r="BB3549" t="n">
        <v>27815</v>
      </c>
      <c r="BC3549" t="n">
        <v>53.549484198577</v>
      </c>
      <c r="BD3549" t="n">
        <v>53.549484198577</v>
      </c>
      <c r="BE3549" t="s"/>
      <c r="BF3549" t="s"/>
      <c r="BG3549" t="s"/>
      <c r="BH3549" t="s"/>
      <c r="BI3549" t="s"/>
      <c r="BJ3549" t="s"/>
      <c r="BK3549" t="s"/>
      <c r="BL3549" t="s"/>
      <c r="BM3549" t="s"/>
      <c r="BN3549" t="s"/>
      <c r="BO3549" t="s"/>
      <c r="BP3549" t="s"/>
      <c r="BQ3549" t="s"/>
      <c r="BR3549" t="s">
        <v>92</v>
      </c>
    </row>
    <row r="3550" spans="1:70">
      <c r="A3550" t="s">
        <v>70</v>
      </c>
      <c r="B3550" t="s">
        <v>71</v>
      </c>
      <c r="C3550" t="s">
        <v>72</v>
      </c>
      <c r="D3550" t="n">
        <v>2</v>
      </c>
      <c r="E3550" t="s">
        <v>1011</v>
      </c>
      <c r="F3550" t="n">
        <v>-1</v>
      </c>
      <c r="G3550" t="s">
        <v>74</v>
      </c>
      <c r="H3550" t="s">
        <v>75</v>
      </c>
      <c r="I3550" t="s"/>
      <c r="J3550" t="s">
        <v>74</v>
      </c>
      <c r="K3550" t="n">
        <v>277</v>
      </c>
      <c r="L3550" t="s">
        <v>76</v>
      </c>
      <c r="M3550" t="s"/>
      <c r="N3550" t="s">
        <v>1021</v>
      </c>
      <c r="O3550" t="s">
        <v>78</v>
      </c>
      <c r="P3550" t="s">
        <v>1011</v>
      </c>
      <c r="Q3550" t="s"/>
      <c r="R3550" t="s">
        <v>153</v>
      </c>
      <c r="S3550" t="s">
        <v>488</v>
      </c>
      <c r="T3550" t="s">
        <v>81</v>
      </c>
      <c r="U3550" t="s">
        <v>82</v>
      </c>
      <c r="V3550" t="s">
        <v>83</v>
      </c>
      <c r="W3550" t="s">
        <v>84</v>
      </c>
      <c r="X3550" t="s"/>
      <c r="Y3550" t="s">
        <v>85</v>
      </c>
      <c r="Z3550">
        <f>HYPERLINK("https://hotel-media.eclerx.com/savepage/tk_15468536579256408_sr_273.html","info")</f>
        <v/>
      </c>
      <c r="AA3550" t="n">
        <v>-2311989</v>
      </c>
      <c r="AB3550" t="s"/>
      <c r="AC3550" t="s"/>
      <c r="AD3550" t="s">
        <v>86</v>
      </c>
      <c r="AE3550" t="s"/>
      <c r="AF3550" t="s"/>
      <c r="AG3550" t="s"/>
      <c r="AH3550" t="s"/>
      <c r="AI3550" t="s"/>
      <c r="AJ3550" t="s"/>
      <c r="AK3550" t="s">
        <v>87</v>
      </c>
      <c r="AL3550" t="s"/>
      <c r="AM3550" t="s"/>
      <c r="AN3550" t="s">
        <v>87</v>
      </c>
      <c r="AO3550" t="s"/>
      <c r="AP3550" t="n">
        <v>12</v>
      </c>
      <c r="AQ3550" t="s">
        <v>88</v>
      </c>
      <c r="AR3550" t="s">
        <v>89</v>
      </c>
      <c r="AS3550" t="s"/>
      <c r="AT3550" t="s">
        <v>90</v>
      </c>
      <c r="AU3550" t="s"/>
      <c r="AV3550" t="s"/>
      <c r="AW3550" t="s"/>
      <c r="AX3550" t="s"/>
      <c r="AY3550" t="n">
        <v>2311989</v>
      </c>
      <c r="AZ3550" t="s">
        <v>1012</v>
      </c>
      <c r="BA3550" t="s"/>
      <c r="BB3550" t="n">
        <v>27815</v>
      </c>
      <c r="BC3550" t="n">
        <v>53.549484198577</v>
      </c>
      <c r="BD3550" t="n">
        <v>53.549484198577</v>
      </c>
      <c r="BE3550" t="s"/>
      <c r="BF3550" t="s"/>
      <c r="BG3550" t="s"/>
      <c r="BH3550" t="s"/>
      <c r="BI3550" t="s"/>
      <c r="BJ3550" t="s"/>
      <c r="BK3550" t="s"/>
      <c r="BL3550" t="s"/>
      <c r="BM3550" t="s"/>
      <c r="BN3550" t="s"/>
      <c r="BO3550" t="s"/>
      <c r="BP3550" t="s"/>
      <c r="BQ3550" t="s"/>
      <c r="BR3550" t="s">
        <v>92</v>
      </c>
    </row>
    <row r="3551" spans="1:70">
      <c r="A3551" t="s">
        <v>70</v>
      </c>
      <c r="B3551" t="s">
        <v>71</v>
      </c>
      <c r="C3551" t="s">
        <v>72</v>
      </c>
      <c r="D3551" t="n">
        <v>2</v>
      </c>
      <c r="E3551" t="s">
        <v>1011</v>
      </c>
      <c r="F3551" t="n">
        <v>-1</v>
      </c>
      <c r="G3551" t="s">
        <v>74</v>
      </c>
      <c r="H3551" t="s">
        <v>75</v>
      </c>
      <c r="I3551" t="s"/>
      <c r="J3551" t="s">
        <v>74</v>
      </c>
      <c r="K3551" t="n">
        <v>287</v>
      </c>
      <c r="L3551" t="s">
        <v>76</v>
      </c>
      <c r="M3551" t="s"/>
      <c r="N3551" t="s">
        <v>1021</v>
      </c>
      <c r="O3551" t="s">
        <v>78</v>
      </c>
      <c r="P3551" t="s">
        <v>1011</v>
      </c>
      <c r="Q3551" t="s"/>
      <c r="R3551" t="s">
        <v>153</v>
      </c>
      <c r="S3551" t="s">
        <v>1024</v>
      </c>
      <c r="T3551" t="s">
        <v>81</v>
      </c>
      <c r="U3551" t="s">
        <v>82</v>
      </c>
      <c r="V3551" t="s">
        <v>83</v>
      </c>
      <c r="W3551" t="s">
        <v>84</v>
      </c>
      <c r="X3551" t="s"/>
      <c r="Y3551" t="s">
        <v>85</v>
      </c>
      <c r="Z3551">
        <f>HYPERLINK("https://hotel-media.eclerx.com/savepage/tk_15468536579256408_sr_273.html","info")</f>
        <v/>
      </c>
      <c r="AA3551" t="n">
        <v>-2311989</v>
      </c>
      <c r="AB3551" t="s"/>
      <c r="AC3551" t="s"/>
      <c r="AD3551" t="s">
        <v>86</v>
      </c>
      <c r="AE3551" t="s"/>
      <c r="AF3551" t="s"/>
      <c r="AG3551" t="s"/>
      <c r="AH3551" t="s"/>
      <c r="AI3551" t="s"/>
      <c r="AJ3551" t="s"/>
      <c r="AK3551" t="s">
        <v>87</v>
      </c>
      <c r="AL3551" t="s"/>
      <c r="AM3551" t="s"/>
      <c r="AN3551" t="s">
        <v>87</v>
      </c>
      <c r="AO3551" t="s"/>
      <c r="AP3551" t="n">
        <v>12</v>
      </c>
      <c r="AQ3551" t="s">
        <v>88</v>
      </c>
      <c r="AR3551" t="s">
        <v>472</v>
      </c>
      <c r="AS3551" t="s"/>
      <c r="AT3551" t="s">
        <v>90</v>
      </c>
      <c r="AU3551" t="s"/>
      <c r="AV3551" t="s"/>
      <c r="AW3551" t="s"/>
      <c r="AX3551" t="s"/>
      <c r="AY3551" t="n">
        <v>2311989</v>
      </c>
      <c r="AZ3551" t="s">
        <v>1012</v>
      </c>
      <c r="BA3551" t="s"/>
      <c r="BB3551" t="n">
        <v>27815</v>
      </c>
      <c r="BC3551" t="n">
        <v>53.549484198577</v>
      </c>
      <c r="BD3551" t="n">
        <v>53.549484198577</v>
      </c>
      <c r="BE3551" t="s"/>
      <c r="BF3551" t="s"/>
      <c r="BG3551" t="s"/>
      <c r="BH3551" t="s"/>
      <c r="BI3551" t="s"/>
      <c r="BJ3551" t="s"/>
      <c r="BK3551" t="s"/>
      <c r="BL3551" t="s"/>
      <c r="BM3551" t="s"/>
      <c r="BN3551" t="s"/>
      <c r="BO3551" t="s"/>
      <c r="BP3551" t="s"/>
      <c r="BQ3551" t="s"/>
      <c r="BR3551" t="s">
        <v>92</v>
      </c>
    </row>
    <row r="3552" spans="1:70">
      <c r="A3552" t="s">
        <v>70</v>
      </c>
      <c r="B3552" t="s">
        <v>71</v>
      </c>
      <c r="C3552" t="s">
        <v>72</v>
      </c>
      <c r="D3552" t="n">
        <v>2</v>
      </c>
      <c r="E3552" t="s">
        <v>1011</v>
      </c>
      <c r="F3552" t="n">
        <v>-1</v>
      </c>
      <c r="G3552" t="s">
        <v>74</v>
      </c>
      <c r="H3552" t="s">
        <v>75</v>
      </c>
      <c r="I3552" t="s"/>
      <c r="J3552" t="s">
        <v>74</v>
      </c>
      <c r="K3552" t="n">
        <v>287</v>
      </c>
      <c r="L3552" t="s">
        <v>76</v>
      </c>
      <c r="M3552" t="s"/>
      <c r="N3552" t="s">
        <v>1021</v>
      </c>
      <c r="O3552" t="s">
        <v>78</v>
      </c>
      <c r="P3552" t="s">
        <v>1011</v>
      </c>
      <c r="Q3552" t="s"/>
      <c r="R3552" t="s">
        <v>153</v>
      </c>
      <c r="S3552" t="s">
        <v>1024</v>
      </c>
      <c r="T3552" t="s">
        <v>81</v>
      </c>
      <c r="U3552" t="s">
        <v>82</v>
      </c>
      <c r="V3552" t="s">
        <v>83</v>
      </c>
      <c r="W3552" t="s">
        <v>84</v>
      </c>
      <c r="X3552" t="s"/>
      <c r="Y3552" t="s">
        <v>85</v>
      </c>
      <c r="Z3552">
        <f>HYPERLINK("https://hotel-media.eclerx.com/savepage/tk_15468536579256408_sr_273.html","info")</f>
        <v/>
      </c>
      <c r="AA3552" t="n">
        <v>-2311989</v>
      </c>
      <c r="AB3552" t="s"/>
      <c r="AC3552" t="s"/>
      <c r="AD3552" t="s">
        <v>86</v>
      </c>
      <c r="AE3552" t="s"/>
      <c r="AF3552" t="s"/>
      <c r="AG3552" t="s"/>
      <c r="AH3552" t="s"/>
      <c r="AI3552" t="s"/>
      <c r="AJ3552" t="s"/>
      <c r="AK3552" t="s">
        <v>87</v>
      </c>
      <c r="AL3552" t="s"/>
      <c r="AM3552" t="s"/>
      <c r="AN3552" t="s">
        <v>87</v>
      </c>
      <c r="AO3552" t="s"/>
      <c r="AP3552" t="n">
        <v>12</v>
      </c>
      <c r="AQ3552" t="s">
        <v>88</v>
      </c>
      <c r="AR3552" t="s">
        <v>114</v>
      </c>
      <c r="AS3552" t="s"/>
      <c r="AT3552" t="s">
        <v>90</v>
      </c>
      <c r="AU3552" t="s"/>
      <c r="AV3552" t="s"/>
      <c r="AW3552" t="s"/>
      <c r="AX3552" t="s"/>
      <c r="AY3552" t="n">
        <v>2311989</v>
      </c>
      <c r="AZ3552" t="s">
        <v>1012</v>
      </c>
      <c r="BA3552" t="s"/>
      <c r="BB3552" t="n">
        <v>27815</v>
      </c>
      <c r="BC3552" t="n">
        <v>53.549484198577</v>
      </c>
      <c r="BD3552" t="n">
        <v>53.549484198577</v>
      </c>
      <c r="BE3552" t="s"/>
      <c r="BF3552" t="s"/>
      <c r="BG3552" t="s"/>
      <c r="BH3552" t="s"/>
      <c r="BI3552" t="s"/>
      <c r="BJ3552" t="s"/>
      <c r="BK3552" t="s"/>
      <c r="BL3552" t="s"/>
      <c r="BM3552" t="s"/>
      <c r="BN3552" t="s"/>
      <c r="BO3552" t="s"/>
      <c r="BP3552" t="s"/>
      <c r="BQ3552" t="s"/>
      <c r="BR3552" t="s">
        <v>92</v>
      </c>
    </row>
    <row r="3553" spans="1:70">
      <c r="A3553" t="s">
        <v>70</v>
      </c>
      <c r="B3553" t="s">
        <v>71</v>
      </c>
      <c r="C3553" t="s">
        <v>72</v>
      </c>
      <c r="D3553" t="n">
        <v>2</v>
      </c>
      <c r="E3553" t="s">
        <v>1011</v>
      </c>
      <c r="F3553" t="n">
        <v>-1</v>
      </c>
      <c r="G3553" t="s">
        <v>74</v>
      </c>
      <c r="H3553" t="s">
        <v>75</v>
      </c>
      <c r="I3553" t="s"/>
      <c r="J3553" t="s">
        <v>74</v>
      </c>
      <c r="K3553" t="n">
        <v>296</v>
      </c>
      <c r="L3553" t="s">
        <v>76</v>
      </c>
      <c r="M3553" t="s"/>
      <c r="N3553" t="s">
        <v>411</v>
      </c>
      <c r="O3553" t="s">
        <v>78</v>
      </c>
      <c r="P3553" t="s">
        <v>1011</v>
      </c>
      <c r="Q3553" t="s"/>
      <c r="R3553" t="s">
        <v>153</v>
      </c>
      <c r="S3553" t="s">
        <v>496</v>
      </c>
      <c r="T3553" t="s">
        <v>81</v>
      </c>
      <c r="U3553" t="s">
        <v>82</v>
      </c>
      <c r="V3553" t="s">
        <v>83</v>
      </c>
      <c r="W3553" t="s">
        <v>84</v>
      </c>
      <c r="X3553" t="s"/>
      <c r="Y3553" t="s">
        <v>85</v>
      </c>
      <c r="Z3553">
        <f>HYPERLINK("https://hotel-media.eclerx.com/savepage/tk_15468536579256408_sr_273.html","info")</f>
        <v/>
      </c>
      <c r="AA3553" t="n">
        <v>-2311989</v>
      </c>
      <c r="AB3553" t="s"/>
      <c r="AC3553" t="s"/>
      <c r="AD3553" t="s">
        <v>86</v>
      </c>
      <c r="AE3553" t="s"/>
      <c r="AF3553" t="s"/>
      <c r="AG3553" t="s"/>
      <c r="AH3553" t="s"/>
      <c r="AI3553" t="s"/>
      <c r="AJ3553" t="s"/>
      <c r="AK3553" t="s">
        <v>87</v>
      </c>
      <c r="AL3553" t="s"/>
      <c r="AM3553" t="s"/>
      <c r="AN3553" t="s">
        <v>87</v>
      </c>
      <c r="AO3553" t="s"/>
      <c r="AP3553" t="n">
        <v>12</v>
      </c>
      <c r="AQ3553" t="s">
        <v>88</v>
      </c>
      <c r="AR3553" t="s">
        <v>123</v>
      </c>
      <c r="AS3553" t="s"/>
      <c r="AT3553" t="s">
        <v>90</v>
      </c>
      <c r="AU3553" t="s"/>
      <c r="AV3553" t="s"/>
      <c r="AW3553" t="s"/>
      <c r="AX3553" t="s"/>
      <c r="AY3553" t="n">
        <v>2311989</v>
      </c>
      <c r="AZ3553" t="s">
        <v>1012</v>
      </c>
      <c r="BA3553" t="s"/>
      <c r="BB3553" t="n">
        <v>27815</v>
      </c>
      <c r="BC3553" t="n">
        <v>53.549484198577</v>
      </c>
      <c r="BD3553" t="n">
        <v>53.549484198577</v>
      </c>
      <c r="BE3553" t="s"/>
      <c r="BF3553" t="s"/>
      <c r="BG3553" t="s"/>
      <c r="BH3553" t="s"/>
      <c r="BI3553" t="s"/>
      <c r="BJ3553" t="s"/>
      <c r="BK3553" t="s"/>
      <c r="BL3553" t="s"/>
      <c r="BM3553" t="s"/>
      <c r="BN3553" t="s"/>
      <c r="BO3553" t="s"/>
      <c r="BP3553" t="s"/>
      <c r="BQ3553" t="s"/>
      <c r="BR3553" t="s">
        <v>92</v>
      </c>
    </row>
    <row r="3554" spans="1:70">
      <c r="A3554" t="s">
        <v>70</v>
      </c>
      <c r="B3554" t="s">
        <v>71</v>
      </c>
      <c r="C3554" t="s">
        <v>72</v>
      </c>
      <c r="D3554" t="n">
        <v>2</v>
      </c>
      <c r="E3554" t="s">
        <v>1011</v>
      </c>
      <c r="F3554" t="n">
        <v>-1</v>
      </c>
      <c r="G3554" t="s">
        <v>74</v>
      </c>
      <c r="H3554" t="s">
        <v>75</v>
      </c>
      <c r="I3554" t="s"/>
      <c r="J3554" t="s">
        <v>74</v>
      </c>
      <c r="K3554" t="n">
        <v>332</v>
      </c>
      <c r="L3554" t="s">
        <v>76</v>
      </c>
      <c r="M3554" t="s"/>
      <c r="N3554" t="s">
        <v>1025</v>
      </c>
      <c r="O3554" t="s">
        <v>78</v>
      </c>
      <c r="P3554" t="s">
        <v>1011</v>
      </c>
      <c r="Q3554" t="s"/>
      <c r="R3554" t="s">
        <v>153</v>
      </c>
      <c r="S3554" t="s">
        <v>1026</v>
      </c>
      <c r="T3554" t="s">
        <v>81</v>
      </c>
      <c r="U3554" t="s">
        <v>82</v>
      </c>
      <c r="V3554" t="s">
        <v>83</v>
      </c>
      <c r="W3554" t="s">
        <v>84</v>
      </c>
      <c r="X3554" t="s"/>
      <c r="Y3554" t="s">
        <v>85</v>
      </c>
      <c r="Z3554">
        <f>HYPERLINK("https://hotel-media.eclerx.com/savepage/tk_15468536579256408_sr_273.html","info")</f>
        <v/>
      </c>
      <c r="AA3554" t="n">
        <v>-2311989</v>
      </c>
      <c r="AB3554" t="s"/>
      <c r="AC3554" t="s"/>
      <c r="AD3554" t="s">
        <v>86</v>
      </c>
      <c r="AE3554" t="s"/>
      <c r="AF3554" t="s"/>
      <c r="AG3554" t="s"/>
      <c r="AH3554" t="s"/>
      <c r="AI3554" t="s"/>
      <c r="AJ3554" t="s"/>
      <c r="AK3554" t="s">
        <v>87</v>
      </c>
      <c r="AL3554" t="s"/>
      <c r="AM3554" t="s"/>
      <c r="AN3554" t="s">
        <v>87</v>
      </c>
      <c r="AO3554" t="s"/>
      <c r="AP3554" t="n">
        <v>12</v>
      </c>
      <c r="AQ3554" t="s">
        <v>88</v>
      </c>
      <c r="AR3554" t="s">
        <v>123</v>
      </c>
      <c r="AS3554" t="s"/>
      <c r="AT3554" t="s">
        <v>90</v>
      </c>
      <c r="AU3554" t="s"/>
      <c r="AV3554" t="s"/>
      <c r="AW3554" t="s"/>
      <c r="AX3554" t="s"/>
      <c r="AY3554" t="n">
        <v>2311989</v>
      </c>
      <c r="AZ3554" t="s">
        <v>1012</v>
      </c>
      <c r="BA3554" t="s"/>
      <c r="BB3554" t="n">
        <v>27815</v>
      </c>
      <c r="BC3554" t="n">
        <v>53.549484198577</v>
      </c>
      <c r="BD3554" t="n">
        <v>53.549484198577</v>
      </c>
      <c r="BE3554" t="s"/>
      <c r="BF3554" t="s"/>
      <c r="BG3554" t="s"/>
      <c r="BH3554" t="s"/>
      <c r="BI3554" t="s"/>
      <c r="BJ3554" t="s"/>
      <c r="BK3554" t="s"/>
      <c r="BL3554" t="s"/>
      <c r="BM3554" t="s"/>
      <c r="BN3554" t="s"/>
      <c r="BO3554" t="s"/>
      <c r="BP3554" t="s"/>
      <c r="BQ3554" t="s"/>
      <c r="BR3554" t="s">
        <v>92</v>
      </c>
    </row>
    <row r="3555" spans="1:70">
      <c r="A3555" t="s">
        <v>70</v>
      </c>
      <c r="B3555" t="s">
        <v>71</v>
      </c>
      <c r="C3555" t="s">
        <v>72</v>
      </c>
      <c r="D3555" t="n">
        <v>2</v>
      </c>
      <c r="E3555" t="s">
        <v>1011</v>
      </c>
      <c r="F3555" t="n">
        <v>-1</v>
      </c>
      <c r="G3555" t="s">
        <v>74</v>
      </c>
      <c r="H3555" t="s">
        <v>75</v>
      </c>
      <c r="I3555" t="s"/>
      <c r="J3555" t="s">
        <v>74</v>
      </c>
      <c r="K3555" t="n">
        <v>333</v>
      </c>
      <c r="L3555" t="s">
        <v>76</v>
      </c>
      <c r="M3555" t="s"/>
      <c r="N3555" t="s">
        <v>1027</v>
      </c>
      <c r="O3555" t="s">
        <v>78</v>
      </c>
      <c r="P3555" t="s">
        <v>1011</v>
      </c>
      <c r="Q3555" t="s"/>
      <c r="R3555" t="s">
        <v>153</v>
      </c>
      <c r="S3555" t="s">
        <v>1028</v>
      </c>
      <c r="T3555" t="s">
        <v>81</v>
      </c>
      <c r="U3555" t="s">
        <v>82</v>
      </c>
      <c r="V3555" t="s">
        <v>83</v>
      </c>
      <c r="W3555" t="s">
        <v>97</v>
      </c>
      <c r="X3555" t="s"/>
      <c r="Y3555" t="s">
        <v>85</v>
      </c>
      <c r="Z3555">
        <f>HYPERLINK("https://hotel-media.eclerx.com/savepage/tk_15468536579256408_sr_273.html","info")</f>
        <v/>
      </c>
      <c r="AA3555" t="n">
        <v>-2311989</v>
      </c>
      <c r="AB3555" t="s"/>
      <c r="AC3555" t="s"/>
      <c r="AD3555" t="s">
        <v>86</v>
      </c>
      <c r="AE3555" t="s"/>
      <c r="AF3555" t="s"/>
      <c r="AG3555" t="s"/>
      <c r="AH3555" t="s"/>
      <c r="AI3555" t="s"/>
      <c r="AJ3555" t="s"/>
      <c r="AK3555" t="s">
        <v>87</v>
      </c>
      <c r="AL3555" t="s"/>
      <c r="AM3555" t="s"/>
      <c r="AN3555" t="s">
        <v>87</v>
      </c>
      <c r="AO3555" t="s"/>
      <c r="AP3555" t="n">
        <v>12</v>
      </c>
      <c r="AQ3555" t="s">
        <v>88</v>
      </c>
      <c r="AR3555" t="s">
        <v>89</v>
      </c>
      <c r="AS3555" t="s"/>
      <c r="AT3555" t="s">
        <v>90</v>
      </c>
      <c r="AU3555" t="s"/>
      <c r="AV3555" t="s"/>
      <c r="AW3555" t="s"/>
      <c r="AX3555" t="s"/>
      <c r="AY3555" t="n">
        <v>2311989</v>
      </c>
      <c r="AZ3555" t="s">
        <v>1012</v>
      </c>
      <c r="BA3555" t="s"/>
      <c r="BB3555" t="n">
        <v>27815</v>
      </c>
      <c r="BC3555" t="n">
        <v>53.549484198577</v>
      </c>
      <c r="BD3555" t="n">
        <v>53.549484198577</v>
      </c>
      <c r="BE3555" t="s"/>
      <c r="BF3555" t="s"/>
      <c r="BG3555" t="s"/>
      <c r="BH3555" t="s"/>
      <c r="BI3555" t="s"/>
      <c r="BJ3555" t="s"/>
      <c r="BK3555" t="s"/>
      <c r="BL3555" t="s"/>
      <c r="BM3555" t="s"/>
      <c r="BN3555" t="s"/>
      <c r="BO3555" t="s"/>
      <c r="BP3555" t="s"/>
      <c r="BQ3555" t="s"/>
      <c r="BR3555" t="s">
        <v>92</v>
      </c>
    </row>
    <row r="3556" spans="1:70">
      <c r="A3556" t="s">
        <v>70</v>
      </c>
      <c r="B3556" t="s">
        <v>71</v>
      </c>
      <c r="C3556" t="s">
        <v>72</v>
      </c>
      <c r="D3556" t="n">
        <v>2</v>
      </c>
      <c r="E3556" t="s">
        <v>1011</v>
      </c>
      <c r="F3556" t="n">
        <v>-1</v>
      </c>
      <c r="G3556" t="s">
        <v>74</v>
      </c>
      <c r="H3556" t="s">
        <v>75</v>
      </c>
      <c r="I3556" t="s"/>
      <c r="J3556" t="s">
        <v>74</v>
      </c>
      <c r="K3556" t="n">
        <v>344</v>
      </c>
      <c r="L3556" t="s">
        <v>76</v>
      </c>
      <c r="M3556" t="s"/>
      <c r="N3556" t="s">
        <v>1027</v>
      </c>
      <c r="O3556" t="s">
        <v>78</v>
      </c>
      <c r="P3556" t="s">
        <v>1011</v>
      </c>
      <c r="Q3556" t="s"/>
      <c r="R3556" t="s">
        <v>153</v>
      </c>
      <c r="S3556" t="s">
        <v>507</v>
      </c>
      <c r="T3556" t="s">
        <v>81</v>
      </c>
      <c r="U3556" t="s">
        <v>82</v>
      </c>
      <c r="V3556" t="s">
        <v>83</v>
      </c>
      <c r="W3556" t="s">
        <v>97</v>
      </c>
      <c r="X3556" t="s"/>
      <c r="Y3556" t="s">
        <v>85</v>
      </c>
      <c r="Z3556">
        <f>HYPERLINK("https://hotel-media.eclerx.com/savepage/tk_15468536579256408_sr_273.html","info")</f>
        <v/>
      </c>
      <c r="AA3556" t="n">
        <v>-2311989</v>
      </c>
      <c r="AB3556" t="s"/>
      <c r="AC3556" t="s"/>
      <c r="AD3556" t="s">
        <v>86</v>
      </c>
      <c r="AE3556" t="s"/>
      <c r="AF3556" t="s"/>
      <c r="AG3556" t="s"/>
      <c r="AH3556" t="s"/>
      <c r="AI3556" t="s"/>
      <c r="AJ3556" t="s"/>
      <c r="AK3556" t="s">
        <v>87</v>
      </c>
      <c r="AL3556" t="s"/>
      <c r="AM3556" t="s"/>
      <c r="AN3556" t="s">
        <v>87</v>
      </c>
      <c r="AO3556" t="s"/>
      <c r="AP3556" t="n">
        <v>12</v>
      </c>
      <c r="AQ3556" t="s">
        <v>88</v>
      </c>
      <c r="AR3556" t="s">
        <v>114</v>
      </c>
      <c r="AS3556" t="s"/>
      <c r="AT3556" t="s">
        <v>90</v>
      </c>
      <c r="AU3556" t="s"/>
      <c r="AV3556" t="s"/>
      <c r="AW3556" t="s"/>
      <c r="AX3556" t="s"/>
      <c r="AY3556" t="n">
        <v>2311989</v>
      </c>
      <c r="AZ3556" t="s">
        <v>1012</v>
      </c>
      <c r="BA3556" t="s"/>
      <c r="BB3556" t="n">
        <v>27815</v>
      </c>
      <c r="BC3556" t="n">
        <v>53.549484198577</v>
      </c>
      <c r="BD3556" t="n">
        <v>53.549484198577</v>
      </c>
      <c r="BE3556" t="s"/>
      <c r="BF3556" t="s"/>
      <c r="BG3556" t="s"/>
      <c r="BH3556" t="s"/>
      <c r="BI3556" t="s"/>
      <c r="BJ3556" t="s"/>
      <c r="BK3556" t="s"/>
      <c r="BL3556" t="s"/>
      <c r="BM3556" t="s"/>
      <c r="BN3556" t="s"/>
      <c r="BO3556" t="s"/>
      <c r="BP3556" t="s"/>
      <c r="BQ3556" t="s"/>
      <c r="BR3556" t="s">
        <v>92</v>
      </c>
    </row>
    <row r="3557" spans="1:70">
      <c r="A3557" t="s">
        <v>70</v>
      </c>
      <c r="B3557" t="s">
        <v>71</v>
      </c>
      <c r="C3557" t="s">
        <v>72</v>
      </c>
      <c r="D3557" t="n">
        <v>2</v>
      </c>
      <c r="E3557" t="s">
        <v>1011</v>
      </c>
      <c r="F3557" t="n">
        <v>-1</v>
      </c>
      <c r="G3557" t="s">
        <v>74</v>
      </c>
      <c r="H3557" t="s">
        <v>75</v>
      </c>
      <c r="I3557" t="s"/>
      <c r="J3557" t="s">
        <v>74</v>
      </c>
      <c r="K3557" t="n">
        <v>345</v>
      </c>
      <c r="L3557" t="s">
        <v>76</v>
      </c>
      <c r="M3557" t="s"/>
      <c r="N3557" t="s">
        <v>1027</v>
      </c>
      <c r="O3557" t="s">
        <v>78</v>
      </c>
      <c r="P3557" t="s">
        <v>1011</v>
      </c>
      <c r="Q3557" t="s"/>
      <c r="R3557" t="s">
        <v>153</v>
      </c>
      <c r="S3557" t="s">
        <v>1029</v>
      </c>
      <c r="T3557" t="s">
        <v>81</v>
      </c>
      <c r="U3557" t="s">
        <v>82</v>
      </c>
      <c r="V3557" t="s">
        <v>83</v>
      </c>
      <c r="W3557" t="s">
        <v>97</v>
      </c>
      <c r="X3557" t="s"/>
      <c r="Y3557" t="s">
        <v>85</v>
      </c>
      <c r="Z3557">
        <f>HYPERLINK("https://hotel-media.eclerx.com/savepage/tk_15468536579256408_sr_273.html","info")</f>
        <v/>
      </c>
      <c r="AA3557" t="n">
        <v>-2311989</v>
      </c>
      <c r="AB3557" t="s"/>
      <c r="AC3557" t="s"/>
      <c r="AD3557" t="s">
        <v>86</v>
      </c>
      <c r="AE3557" t="s"/>
      <c r="AF3557" t="s"/>
      <c r="AG3557" t="s"/>
      <c r="AH3557" t="s"/>
      <c r="AI3557" t="s"/>
      <c r="AJ3557" t="s"/>
      <c r="AK3557" t="s">
        <v>87</v>
      </c>
      <c r="AL3557" t="s"/>
      <c r="AM3557" t="s"/>
      <c r="AN3557" t="s">
        <v>87</v>
      </c>
      <c r="AO3557" t="s"/>
      <c r="AP3557" t="n">
        <v>12</v>
      </c>
      <c r="AQ3557" t="s">
        <v>88</v>
      </c>
      <c r="AR3557" t="s">
        <v>472</v>
      </c>
      <c r="AS3557" t="s"/>
      <c r="AT3557" t="s">
        <v>90</v>
      </c>
      <c r="AU3557" t="s"/>
      <c r="AV3557" t="s"/>
      <c r="AW3557" t="s"/>
      <c r="AX3557" t="s"/>
      <c r="AY3557" t="n">
        <v>2311989</v>
      </c>
      <c r="AZ3557" t="s">
        <v>1012</v>
      </c>
      <c r="BA3557" t="s"/>
      <c r="BB3557" t="n">
        <v>27815</v>
      </c>
      <c r="BC3557" t="n">
        <v>53.549484198577</v>
      </c>
      <c r="BD3557" t="n">
        <v>53.549484198577</v>
      </c>
      <c r="BE3557" t="s"/>
      <c r="BF3557" t="s"/>
      <c r="BG3557" t="s"/>
      <c r="BH3557" t="s"/>
      <c r="BI3557" t="s"/>
      <c r="BJ3557" t="s"/>
      <c r="BK3557" t="s"/>
      <c r="BL3557" t="s"/>
      <c r="BM3557" t="s"/>
      <c r="BN3557" t="s"/>
      <c r="BO3557" t="s"/>
      <c r="BP3557" t="s"/>
      <c r="BQ3557" t="s"/>
      <c r="BR3557" t="s">
        <v>92</v>
      </c>
    </row>
    <row r="3558" spans="1:70">
      <c r="A3558" t="s">
        <v>70</v>
      </c>
      <c r="B3558" t="s">
        <v>71</v>
      </c>
      <c r="C3558" t="s">
        <v>72</v>
      </c>
      <c r="D3558" t="n">
        <v>2</v>
      </c>
      <c r="E3558" t="s">
        <v>1011</v>
      </c>
      <c r="F3558" t="n">
        <v>-1</v>
      </c>
      <c r="G3558" t="s">
        <v>74</v>
      </c>
      <c r="H3558" t="s">
        <v>75</v>
      </c>
      <c r="I3558" t="s"/>
      <c r="J3558" t="s">
        <v>74</v>
      </c>
      <c r="K3558" t="n">
        <v>370</v>
      </c>
      <c r="L3558" t="s">
        <v>76</v>
      </c>
      <c r="M3558" t="s"/>
      <c r="N3558" t="s">
        <v>1027</v>
      </c>
      <c r="O3558" t="s">
        <v>78</v>
      </c>
      <c r="P3558" t="s">
        <v>1011</v>
      </c>
      <c r="Q3558" t="s"/>
      <c r="R3558" t="s">
        <v>153</v>
      </c>
      <c r="S3558" t="s">
        <v>1030</v>
      </c>
      <c r="T3558" t="s">
        <v>81</v>
      </c>
      <c r="U3558" t="s">
        <v>82</v>
      </c>
      <c r="V3558" t="s">
        <v>83</v>
      </c>
      <c r="W3558" t="s">
        <v>84</v>
      </c>
      <c r="X3558" t="s"/>
      <c r="Y3558" t="s">
        <v>85</v>
      </c>
      <c r="Z3558">
        <f>HYPERLINK("https://hotel-media.eclerx.com/savepage/tk_15468536579256408_sr_273.html","info")</f>
        <v/>
      </c>
      <c r="AA3558" t="n">
        <v>-2311989</v>
      </c>
      <c r="AB3558" t="s"/>
      <c r="AC3558" t="s"/>
      <c r="AD3558" t="s">
        <v>86</v>
      </c>
      <c r="AE3558" t="s"/>
      <c r="AF3558" t="s"/>
      <c r="AG3558" t="s"/>
      <c r="AH3558" t="s"/>
      <c r="AI3558" t="s"/>
      <c r="AJ3558" t="s"/>
      <c r="AK3558" t="s">
        <v>87</v>
      </c>
      <c r="AL3558" t="s"/>
      <c r="AM3558" t="s"/>
      <c r="AN3558" t="s">
        <v>87</v>
      </c>
      <c r="AO3558" t="s"/>
      <c r="AP3558" t="n">
        <v>12</v>
      </c>
      <c r="AQ3558" t="s">
        <v>88</v>
      </c>
      <c r="AR3558" t="s">
        <v>89</v>
      </c>
      <c r="AS3558" t="s"/>
      <c r="AT3558" t="s">
        <v>90</v>
      </c>
      <c r="AU3558" t="s"/>
      <c r="AV3558" t="s"/>
      <c r="AW3558" t="s"/>
      <c r="AX3558" t="s"/>
      <c r="AY3558" t="n">
        <v>2311989</v>
      </c>
      <c r="AZ3558" t="s">
        <v>1012</v>
      </c>
      <c r="BA3558" t="s"/>
      <c r="BB3558" t="n">
        <v>27815</v>
      </c>
      <c r="BC3558" t="n">
        <v>53.549484198577</v>
      </c>
      <c r="BD3558" t="n">
        <v>53.549484198577</v>
      </c>
      <c r="BE3558" t="s"/>
      <c r="BF3558" t="s"/>
      <c r="BG3558" t="s"/>
      <c r="BH3558" t="s"/>
      <c r="BI3558" t="s"/>
      <c r="BJ3558" t="s"/>
      <c r="BK3558" t="s"/>
      <c r="BL3558" t="s"/>
      <c r="BM3558" t="s"/>
      <c r="BN3558" t="s"/>
      <c r="BO3558" t="s"/>
      <c r="BP3558" t="s"/>
      <c r="BQ3558" t="s"/>
      <c r="BR3558" t="s">
        <v>92</v>
      </c>
    </row>
    <row r="3559" spans="1:70">
      <c r="A3559" t="s">
        <v>70</v>
      </c>
      <c r="B3559" t="s">
        <v>71</v>
      </c>
      <c r="C3559" t="s">
        <v>72</v>
      </c>
      <c r="D3559" t="n">
        <v>2</v>
      </c>
      <c r="E3559" t="s">
        <v>1011</v>
      </c>
      <c r="F3559" t="n">
        <v>-1</v>
      </c>
      <c r="G3559" t="s">
        <v>74</v>
      </c>
      <c r="H3559" t="s">
        <v>75</v>
      </c>
      <c r="I3559" t="s"/>
      <c r="J3559" t="s">
        <v>74</v>
      </c>
      <c r="K3559" t="n">
        <v>383</v>
      </c>
      <c r="L3559" t="s">
        <v>76</v>
      </c>
      <c r="M3559" t="s"/>
      <c r="N3559" t="s">
        <v>1027</v>
      </c>
      <c r="O3559" t="s">
        <v>78</v>
      </c>
      <c r="P3559" t="s">
        <v>1011</v>
      </c>
      <c r="Q3559" t="s"/>
      <c r="R3559" t="s">
        <v>153</v>
      </c>
      <c r="S3559" t="s">
        <v>1031</v>
      </c>
      <c r="T3559" t="s">
        <v>81</v>
      </c>
      <c r="U3559" t="s">
        <v>82</v>
      </c>
      <c r="V3559" t="s">
        <v>83</v>
      </c>
      <c r="W3559" t="s">
        <v>84</v>
      </c>
      <c r="X3559" t="s"/>
      <c r="Y3559" t="s">
        <v>85</v>
      </c>
      <c r="Z3559">
        <f>HYPERLINK("https://hotel-media.eclerx.com/savepage/tk_15468536579256408_sr_273.html","info")</f>
        <v/>
      </c>
      <c r="AA3559" t="n">
        <v>-2311989</v>
      </c>
      <c r="AB3559" t="s"/>
      <c r="AC3559" t="s"/>
      <c r="AD3559" t="s">
        <v>86</v>
      </c>
      <c r="AE3559" t="s"/>
      <c r="AF3559" t="s"/>
      <c r="AG3559" t="s"/>
      <c r="AH3559" t="s"/>
      <c r="AI3559" t="s"/>
      <c r="AJ3559" t="s"/>
      <c r="AK3559" t="s">
        <v>87</v>
      </c>
      <c r="AL3559" t="s"/>
      <c r="AM3559" t="s"/>
      <c r="AN3559" t="s">
        <v>87</v>
      </c>
      <c r="AO3559" t="s"/>
      <c r="AP3559" t="n">
        <v>12</v>
      </c>
      <c r="AQ3559" t="s">
        <v>88</v>
      </c>
      <c r="AR3559" t="s">
        <v>472</v>
      </c>
      <c r="AS3559" t="s"/>
      <c r="AT3559" t="s">
        <v>90</v>
      </c>
      <c r="AU3559" t="s"/>
      <c r="AV3559" t="s"/>
      <c r="AW3559" t="s"/>
      <c r="AX3559" t="s"/>
      <c r="AY3559" t="n">
        <v>2311989</v>
      </c>
      <c r="AZ3559" t="s">
        <v>1012</v>
      </c>
      <c r="BA3559" t="s"/>
      <c r="BB3559" t="n">
        <v>27815</v>
      </c>
      <c r="BC3559" t="n">
        <v>53.549484198577</v>
      </c>
      <c r="BD3559" t="n">
        <v>53.549484198577</v>
      </c>
      <c r="BE3559" t="s"/>
      <c r="BF3559" t="s"/>
      <c r="BG3559" t="s"/>
      <c r="BH3559" t="s"/>
      <c r="BI3559" t="s"/>
      <c r="BJ3559" t="s"/>
      <c r="BK3559" t="s"/>
      <c r="BL3559" t="s"/>
      <c r="BM3559" t="s"/>
      <c r="BN3559" t="s"/>
      <c r="BO3559" t="s"/>
      <c r="BP3559" t="s"/>
      <c r="BQ3559" t="s"/>
      <c r="BR3559" t="s">
        <v>92</v>
      </c>
    </row>
    <row r="3560" spans="1:70">
      <c r="A3560" t="s">
        <v>70</v>
      </c>
      <c r="B3560" t="s">
        <v>71</v>
      </c>
      <c r="C3560" t="s">
        <v>72</v>
      </c>
      <c r="D3560" t="n">
        <v>2</v>
      </c>
      <c r="E3560" t="s">
        <v>1011</v>
      </c>
      <c r="F3560" t="n">
        <v>-1</v>
      </c>
      <c r="G3560" t="s">
        <v>74</v>
      </c>
      <c r="H3560" t="s">
        <v>75</v>
      </c>
      <c r="I3560" t="s"/>
      <c r="J3560" t="s">
        <v>74</v>
      </c>
      <c r="K3560" t="n">
        <v>383</v>
      </c>
      <c r="L3560" t="s">
        <v>76</v>
      </c>
      <c r="M3560" t="s"/>
      <c r="N3560" t="s">
        <v>1027</v>
      </c>
      <c r="O3560" t="s">
        <v>78</v>
      </c>
      <c r="P3560" t="s">
        <v>1011</v>
      </c>
      <c r="Q3560" t="s"/>
      <c r="R3560" t="s">
        <v>153</v>
      </c>
      <c r="S3560" t="s">
        <v>1031</v>
      </c>
      <c r="T3560" t="s">
        <v>81</v>
      </c>
      <c r="U3560" t="s">
        <v>82</v>
      </c>
      <c r="V3560" t="s">
        <v>83</v>
      </c>
      <c r="W3560" t="s">
        <v>84</v>
      </c>
      <c r="X3560" t="s"/>
      <c r="Y3560" t="s">
        <v>85</v>
      </c>
      <c r="Z3560">
        <f>HYPERLINK("https://hotel-media.eclerx.com/savepage/tk_15468536579256408_sr_273.html","info")</f>
        <v/>
      </c>
      <c r="AA3560" t="n">
        <v>-2311989</v>
      </c>
      <c r="AB3560" t="s"/>
      <c r="AC3560" t="s"/>
      <c r="AD3560" t="s">
        <v>86</v>
      </c>
      <c r="AE3560" t="s"/>
      <c r="AF3560" t="s"/>
      <c r="AG3560" t="s"/>
      <c r="AH3560" t="s"/>
      <c r="AI3560" t="s"/>
      <c r="AJ3560" t="s"/>
      <c r="AK3560" t="s">
        <v>87</v>
      </c>
      <c r="AL3560" t="s"/>
      <c r="AM3560" t="s"/>
      <c r="AN3560" t="s">
        <v>87</v>
      </c>
      <c r="AO3560" t="s"/>
      <c r="AP3560" t="n">
        <v>12</v>
      </c>
      <c r="AQ3560" t="s">
        <v>88</v>
      </c>
      <c r="AR3560" t="s">
        <v>114</v>
      </c>
      <c r="AS3560" t="s"/>
      <c r="AT3560" t="s">
        <v>90</v>
      </c>
      <c r="AU3560" t="s"/>
      <c r="AV3560" t="s"/>
      <c r="AW3560" t="s"/>
      <c r="AX3560" t="s"/>
      <c r="AY3560" t="n">
        <v>2311989</v>
      </c>
      <c r="AZ3560" t="s">
        <v>1012</v>
      </c>
      <c r="BA3560" t="s"/>
      <c r="BB3560" t="n">
        <v>27815</v>
      </c>
      <c r="BC3560" t="n">
        <v>53.549484198577</v>
      </c>
      <c r="BD3560" t="n">
        <v>53.549484198577</v>
      </c>
      <c r="BE3560" t="s"/>
      <c r="BF3560" t="s"/>
      <c r="BG3560" t="s"/>
      <c r="BH3560" t="s"/>
      <c r="BI3560" t="s"/>
      <c r="BJ3560" t="s"/>
      <c r="BK3560" t="s"/>
      <c r="BL3560" t="s"/>
      <c r="BM3560" t="s"/>
      <c r="BN3560" t="s"/>
      <c r="BO3560" t="s"/>
      <c r="BP3560" t="s"/>
      <c r="BQ3560" t="s"/>
      <c r="BR3560" t="s">
        <v>92</v>
      </c>
    </row>
    <row r="3561" spans="1:70">
      <c r="A3561" t="s">
        <v>70</v>
      </c>
      <c r="B3561" t="s">
        <v>71</v>
      </c>
      <c r="C3561" t="s">
        <v>72</v>
      </c>
      <c r="D3561" t="n">
        <v>2</v>
      </c>
      <c r="E3561" t="s">
        <v>1011</v>
      </c>
      <c r="F3561" t="n">
        <v>-1</v>
      </c>
      <c r="G3561" t="s">
        <v>74</v>
      </c>
      <c r="H3561" t="s">
        <v>75</v>
      </c>
      <c r="I3561" t="s"/>
      <c r="J3561" t="s">
        <v>74</v>
      </c>
      <c r="K3561" t="n">
        <v>431</v>
      </c>
      <c r="L3561" t="s">
        <v>76</v>
      </c>
      <c r="M3561" t="s"/>
      <c r="N3561" t="s">
        <v>1032</v>
      </c>
      <c r="O3561" t="s">
        <v>78</v>
      </c>
      <c r="P3561" t="s">
        <v>1011</v>
      </c>
      <c r="Q3561" t="s"/>
      <c r="R3561" t="s">
        <v>153</v>
      </c>
      <c r="S3561" t="s">
        <v>1033</v>
      </c>
      <c r="T3561" t="s">
        <v>81</v>
      </c>
      <c r="U3561" t="s">
        <v>82</v>
      </c>
      <c r="V3561" t="s">
        <v>83</v>
      </c>
      <c r="W3561" t="s">
        <v>97</v>
      </c>
      <c r="X3561" t="s"/>
      <c r="Y3561" t="s">
        <v>85</v>
      </c>
      <c r="Z3561">
        <f>HYPERLINK("https://hotel-media.eclerx.com/savepage/tk_15468536579256408_sr_273.html","info")</f>
        <v/>
      </c>
      <c r="AA3561" t="n">
        <v>-2311989</v>
      </c>
      <c r="AB3561" t="s"/>
      <c r="AC3561" t="s"/>
      <c r="AD3561" t="s">
        <v>86</v>
      </c>
      <c r="AE3561" t="s"/>
      <c r="AF3561" t="s"/>
      <c r="AG3561" t="s"/>
      <c r="AH3561" t="s"/>
      <c r="AI3561" t="s"/>
      <c r="AJ3561" t="s"/>
      <c r="AK3561" t="s">
        <v>87</v>
      </c>
      <c r="AL3561" t="s"/>
      <c r="AM3561" t="s"/>
      <c r="AN3561" t="s">
        <v>87</v>
      </c>
      <c r="AO3561" t="s"/>
      <c r="AP3561" t="n">
        <v>12</v>
      </c>
      <c r="AQ3561" t="s">
        <v>88</v>
      </c>
      <c r="AR3561" t="s">
        <v>89</v>
      </c>
      <c r="AS3561" t="s"/>
      <c r="AT3561" t="s">
        <v>90</v>
      </c>
      <c r="AU3561" t="s"/>
      <c r="AV3561" t="s"/>
      <c r="AW3561" t="s"/>
      <c r="AX3561" t="s"/>
      <c r="AY3561" t="n">
        <v>2311989</v>
      </c>
      <c r="AZ3561" t="s">
        <v>1012</v>
      </c>
      <c r="BA3561" t="s"/>
      <c r="BB3561" t="n">
        <v>27815</v>
      </c>
      <c r="BC3561" t="n">
        <v>53.549484198577</v>
      </c>
      <c r="BD3561" t="n">
        <v>53.549484198577</v>
      </c>
      <c r="BE3561" t="s"/>
      <c r="BF3561" t="s"/>
      <c r="BG3561" t="s"/>
      <c r="BH3561" t="s"/>
      <c r="BI3561" t="s"/>
      <c r="BJ3561" t="s"/>
      <c r="BK3561" t="s"/>
      <c r="BL3561" t="s"/>
      <c r="BM3561" t="s"/>
      <c r="BN3561" t="s"/>
      <c r="BO3561" t="s"/>
      <c r="BP3561" t="s"/>
      <c r="BQ3561" t="s"/>
      <c r="BR3561" t="s">
        <v>92</v>
      </c>
    </row>
    <row r="3562" spans="1:70">
      <c r="A3562" t="s">
        <v>70</v>
      </c>
      <c r="B3562" t="s">
        <v>71</v>
      </c>
      <c r="C3562" t="s">
        <v>72</v>
      </c>
      <c r="D3562" t="n">
        <v>2</v>
      </c>
      <c r="E3562" t="s">
        <v>1011</v>
      </c>
      <c r="F3562" t="n">
        <v>-1</v>
      </c>
      <c r="G3562" t="s">
        <v>74</v>
      </c>
      <c r="H3562" t="s">
        <v>75</v>
      </c>
      <c r="I3562" t="s"/>
      <c r="J3562" t="s">
        <v>74</v>
      </c>
      <c r="K3562" t="n">
        <v>446</v>
      </c>
      <c r="L3562" t="s">
        <v>76</v>
      </c>
      <c r="M3562" t="s"/>
      <c r="N3562" t="s">
        <v>1034</v>
      </c>
      <c r="O3562" t="s">
        <v>78</v>
      </c>
      <c r="P3562" t="s">
        <v>1011</v>
      </c>
      <c r="Q3562" t="s"/>
      <c r="R3562" t="s">
        <v>153</v>
      </c>
      <c r="S3562" t="s">
        <v>1035</v>
      </c>
      <c r="T3562" t="s">
        <v>81</v>
      </c>
      <c r="U3562" t="s">
        <v>82</v>
      </c>
      <c r="V3562" t="s">
        <v>83</v>
      </c>
      <c r="W3562" t="s">
        <v>97</v>
      </c>
      <c r="X3562" t="s"/>
      <c r="Y3562" t="s">
        <v>85</v>
      </c>
      <c r="Z3562">
        <f>HYPERLINK("https://hotel-media.eclerx.com/savepage/tk_15468536579256408_sr_273.html","info")</f>
        <v/>
      </c>
      <c r="AA3562" t="n">
        <v>-2311989</v>
      </c>
      <c r="AB3562" t="s"/>
      <c r="AC3562" t="s"/>
      <c r="AD3562" t="s">
        <v>86</v>
      </c>
      <c r="AE3562" t="s"/>
      <c r="AF3562" t="s"/>
      <c r="AG3562" t="s"/>
      <c r="AH3562" t="s"/>
      <c r="AI3562" t="s"/>
      <c r="AJ3562" t="s"/>
      <c r="AK3562" t="s">
        <v>87</v>
      </c>
      <c r="AL3562" t="s"/>
      <c r="AM3562" t="s"/>
      <c r="AN3562" t="s">
        <v>87</v>
      </c>
      <c r="AO3562" t="s"/>
      <c r="AP3562" t="n">
        <v>12</v>
      </c>
      <c r="AQ3562" t="s">
        <v>88</v>
      </c>
      <c r="AR3562" t="s">
        <v>114</v>
      </c>
      <c r="AS3562" t="s"/>
      <c r="AT3562" t="s">
        <v>90</v>
      </c>
      <c r="AU3562" t="s"/>
      <c r="AV3562" t="s"/>
      <c r="AW3562" t="s"/>
      <c r="AX3562" t="s"/>
      <c r="AY3562" t="n">
        <v>2311989</v>
      </c>
      <c r="AZ3562" t="s">
        <v>1012</v>
      </c>
      <c r="BA3562" t="s"/>
      <c r="BB3562" t="n">
        <v>27815</v>
      </c>
      <c r="BC3562" t="n">
        <v>53.549484198577</v>
      </c>
      <c r="BD3562" t="n">
        <v>53.549484198577</v>
      </c>
      <c r="BE3562" t="s"/>
      <c r="BF3562" t="s"/>
      <c r="BG3562" t="s"/>
      <c r="BH3562" t="s"/>
      <c r="BI3562" t="s"/>
      <c r="BJ3562" t="s"/>
      <c r="BK3562" t="s"/>
      <c r="BL3562" t="s"/>
      <c r="BM3562" t="s"/>
      <c r="BN3562" t="s"/>
      <c r="BO3562" t="s"/>
      <c r="BP3562" t="s"/>
      <c r="BQ3562" t="s"/>
      <c r="BR3562" t="s">
        <v>92</v>
      </c>
    </row>
    <row r="3563" spans="1:70">
      <c r="A3563" t="s">
        <v>70</v>
      </c>
      <c r="B3563" t="s">
        <v>71</v>
      </c>
      <c r="C3563" t="s">
        <v>72</v>
      </c>
      <c r="D3563" t="n">
        <v>2</v>
      </c>
      <c r="E3563" t="s">
        <v>1011</v>
      </c>
      <c r="F3563" t="n">
        <v>-1</v>
      </c>
      <c r="G3563" t="s">
        <v>74</v>
      </c>
      <c r="H3563" t="s">
        <v>75</v>
      </c>
      <c r="I3563" t="s"/>
      <c r="J3563" t="s">
        <v>74</v>
      </c>
      <c r="K3563" t="n">
        <v>446</v>
      </c>
      <c r="L3563" t="s">
        <v>76</v>
      </c>
      <c r="M3563" t="s"/>
      <c r="N3563" t="s">
        <v>1036</v>
      </c>
      <c r="O3563" t="s">
        <v>78</v>
      </c>
      <c r="P3563" t="s">
        <v>1011</v>
      </c>
      <c r="Q3563" t="s"/>
      <c r="R3563" t="s">
        <v>153</v>
      </c>
      <c r="S3563" t="s">
        <v>1035</v>
      </c>
      <c r="T3563" t="s">
        <v>81</v>
      </c>
      <c r="U3563" t="s">
        <v>82</v>
      </c>
      <c r="V3563" t="s">
        <v>83</v>
      </c>
      <c r="W3563" t="s">
        <v>97</v>
      </c>
      <c r="X3563" t="s"/>
      <c r="Y3563" t="s">
        <v>85</v>
      </c>
      <c r="Z3563">
        <f>HYPERLINK("https://hotel-media.eclerx.com/savepage/tk_15468536579256408_sr_273.html","info")</f>
        <v/>
      </c>
      <c r="AA3563" t="n">
        <v>-2311989</v>
      </c>
      <c r="AB3563" t="s"/>
      <c r="AC3563" t="s"/>
      <c r="AD3563" t="s">
        <v>86</v>
      </c>
      <c r="AE3563" t="s"/>
      <c r="AF3563" t="s"/>
      <c r="AG3563" t="s"/>
      <c r="AH3563" t="s"/>
      <c r="AI3563" t="s"/>
      <c r="AJ3563" t="s"/>
      <c r="AK3563" t="s">
        <v>87</v>
      </c>
      <c r="AL3563" t="s"/>
      <c r="AM3563" t="s"/>
      <c r="AN3563" t="s">
        <v>87</v>
      </c>
      <c r="AO3563" t="s"/>
      <c r="AP3563" t="n">
        <v>12</v>
      </c>
      <c r="AQ3563" t="s">
        <v>88</v>
      </c>
      <c r="AR3563" t="s">
        <v>472</v>
      </c>
      <c r="AS3563" t="s"/>
      <c r="AT3563" t="s">
        <v>90</v>
      </c>
      <c r="AU3563" t="s"/>
      <c r="AV3563" t="s"/>
      <c r="AW3563" t="s"/>
      <c r="AX3563" t="s"/>
      <c r="AY3563" t="n">
        <v>2311989</v>
      </c>
      <c r="AZ3563" t="s">
        <v>1012</v>
      </c>
      <c r="BA3563" t="s"/>
      <c r="BB3563" t="n">
        <v>27815</v>
      </c>
      <c r="BC3563" t="n">
        <v>53.549484198577</v>
      </c>
      <c r="BD3563" t="n">
        <v>53.549484198577</v>
      </c>
      <c r="BE3563" t="s"/>
      <c r="BF3563" t="s"/>
      <c r="BG3563" t="s"/>
      <c r="BH3563" t="s"/>
      <c r="BI3563" t="s"/>
      <c r="BJ3563" t="s"/>
      <c r="BK3563" t="s"/>
      <c r="BL3563" t="s"/>
      <c r="BM3563" t="s"/>
      <c r="BN3563" t="s"/>
      <c r="BO3563" t="s"/>
      <c r="BP3563" t="s"/>
      <c r="BQ3563" t="s"/>
      <c r="BR3563" t="s">
        <v>92</v>
      </c>
    </row>
    <row r="3564" spans="1:70">
      <c r="A3564" t="s">
        <v>70</v>
      </c>
      <c r="B3564" t="s">
        <v>71</v>
      </c>
      <c r="C3564" t="s">
        <v>72</v>
      </c>
      <c r="D3564" t="n">
        <v>2</v>
      </c>
      <c r="E3564" t="s">
        <v>1011</v>
      </c>
      <c r="F3564" t="n">
        <v>-1</v>
      </c>
      <c r="G3564" t="s">
        <v>74</v>
      </c>
      <c r="H3564" t="s">
        <v>75</v>
      </c>
      <c r="I3564" t="s"/>
      <c r="J3564" t="s">
        <v>74</v>
      </c>
      <c r="K3564" t="n">
        <v>468</v>
      </c>
      <c r="L3564" t="s">
        <v>76</v>
      </c>
      <c r="M3564" t="s"/>
      <c r="N3564" t="s">
        <v>1032</v>
      </c>
      <c r="O3564" t="s">
        <v>78</v>
      </c>
      <c r="P3564" t="s">
        <v>1011</v>
      </c>
      <c r="Q3564" t="s"/>
      <c r="R3564" t="s">
        <v>153</v>
      </c>
      <c r="S3564" t="s">
        <v>1037</v>
      </c>
      <c r="T3564" t="s">
        <v>81</v>
      </c>
      <c r="U3564" t="s">
        <v>82</v>
      </c>
      <c r="V3564" t="s">
        <v>83</v>
      </c>
      <c r="W3564" t="s">
        <v>84</v>
      </c>
      <c r="X3564" t="s"/>
      <c r="Y3564" t="s">
        <v>85</v>
      </c>
      <c r="Z3564">
        <f>HYPERLINK("https://hotel-media.eclerx.com/savepage/tk_15468536579256408_sr_273.html","info")</f>
        <v/>
      </c>
      <c r="AA3564" t="n">
        <v>-2311989</v>
      </c>
      <c r="AB3564" t="s"/>
      <c r="AC3564" t="s"/>
      <c r="AD3564" t="s">
        <v>86</v>
      </c>
      <c r="AE3564" t="s"/>
      <c r="AF3564" t="s"/>
      <c r="AG3564" t="s"/>
      <c r="AH3564" t="s"/>
      <c r="AI3564" t="s"/>
      <c r="AJ3564" t="s"/>
      <c r="AK3564" t="s">
        <v>87</v>
      </c>
      <c r="AL3564" t="s"/>
      <c r="AM3564" t="s"/>
      <c r="AN3564" t="s">
        <v>87</v>
      </c>
      <c r="AO3564" t="s"/>
      <c r="AP3564" t="n">
        <v>12</v>
      </c>
      <c r="AQ3564" t="s">
        <v>88</v>
      </c>
      <c r="AR3564" t="s">
        <v>89</v>
      </c>
      <c r="AS3564" t="s"/>
      <c r="AT3564" t="s">
        <v>90</v>
      </c>
      <c r="AU3564" t="s"/>
      <c r="AV3564" t="s"/>
      <c r="AW3564" t="s"/>
      <c r="AX3564" t="s"/>
      <c r="AY3564" t="n">
        <v>2311989</v>
      </c>
      <c r="AZ3564" t="s">
        <v>1012</v>
      </c>
      <c r="BA3564" t="s"/>
      <c r="BB3564" t="n">
        <v>27815</v>
      </c>
      <c r="BC3564" t="n">
        <v>53.549484198577</v>
      </c>
      <c r="BD3564" t="n">
        <v>53.549484198577</v>
      </c>
      <c r="BE3564" t="s"/>
      <c r="BF3564" t="s"/>
      <c r="BG3564" t="s"/>
      <c r="BH3564" t="s"/>
      <c r="BI3564" t="s"/>
      <c r="BJ3564" t="s"/>
      <c r="BK3564" t="s"/>
      <c r="BL3564" t="s"/>
      <c r="BM3564" t="s"/>
      <c r="BN3564" t="s"/>
      <c r="BO3564" t="s"/>
      <c r="BP3564" t="s"/>
      <c r="BQ3564" t="s"/>
      <c r="BR3564" t="s">
        <v>92</v>
      </c>
    </row>
    <row r="3565" spans="1:70">
      <c r="A3565" t="s">
        <v>70</v>
      </c>
      <c r="B3565" t="s">
        <v>71</v>
      </c>
      <c r="C3565" t="s">
        <v>72</v>
      </c>
      <c r="D3565" t="n">
        <v>2</v>
      </c>
      <c r="E3565" t="s">
        <v>1011</v>
      </c>
      <c r="F3565" t="n">
        <v>-1</v>
      </c>
      <c r="G3565" t="s">
        <v>74</v>
      </c>
      <c r="H3565" t="s">
        <v>75</v>
      </c>
      <c r="I3565" t="s"/>
      <c r="J3565" t="s">
        <v>74</v>
      </c>
      <c r="K3565" t="n">
        <v>484</v>
      </c>
      <c r="L3565" t="s">
        <v>76</v>
      </c>
      <c r="M3565" t="s"/>
      <c r="N3565" t="s">
        <v>1034</v>
      </c>
      <c r="O3565" t="s">
        <v>78</v>
      </c>
      <c r="P3565" t="s">
        <v>1011</v>
      </c>
      <c r="Q3565" t="s"/>
      <c r="R3565" t="s">
        <v>153</v>
      </c>
      <c r="S3565" t="s">
        <v>1038</v>
      </c>
      <c r="T3565" t="s">
        <v>81</v>
      </c>
      <c r="U3565" t="s">
        <v>82</v>
      </c>
      <c r="V3565" t="s">
        <v>83</v>
      </c>
      <c r="W3565" t="s">
        <v>84</v>
      </c>
      <c r="X3565" t="s"/>
      <c r="Y3565" t="s">
        <v>85</v>
      </c>
      <c r="Z3565">
        <f>HYPERLINK("https://hotel-media.eclerx.com/savepage/tk_15468536579256408_sr_273.html","info")</f>
        <v/>
      </c>
      <c r="AA3565" t="n">
        <v>-2311989</v>
      </c>
      <c r="AB3565" t="s"/>
      <c r="AC3565" t="s"/>
      <c r="AD3565" t="s">
        <v>86</v>
      </c>
      <c r="AE3565" t="s"/>
      <c r="AF3565" t="s"/>
      <c r="AG3565" t="s"/>
      <c r="AH3565" t="s"/>
      <c r="AI3565" t="s"/>
      <c r="AJ3565" t="s"/>
      <c r="AK3565" t="s">
        <v>87</v>
      </c>
      <c r="AL3565" t="s"/>
      <c r="AM3565" t="s"/>
      <c r="AN3565" t="s">
        <v>87</v>
      </c>
      <c r="AO3565" t="s"/>
      <c r="AP3565" t="n">
        <v>12</v>
      </c>
      <c r="AQ3565" t="s">
        <v>88</v>
      </c>
      <c r="AR3565" t="s">
        <v>114</v>
      </c>
      <c r="AS3565" t="s"/>
      <c r="AT3565" t="s">
        <v>90</v>
      </c>
      <c r="AU3565" t="s"/>
      <c r="AV3565" t="s"/>
      <c r="AW3565" t="s"/>
      <c r="AX3565" t="s"/>
      <c r="AY3565" t="n">
        <v>2311989</v>
      </c>
      <c r="AZ3565" t="s">
        <v>1012</v>
      </c>
      <c r="BA3565" t="s"/>
      <c r="BB3565" t="n">
        <v>27815</v>
      </c>
      <c r="BC3565" t="n">
        <v>53.549484198577</v>
      </c>
      <c r="BD3565" t="n">
        <v>53.549484198577</v>
      </c>
      <c r="BE3565" t="s"/>
      <c r="BF3565" t="s"/>
      <c r="BG3565" t="s"/>
      <c r="BH3565" t="s"/>
      <c r="BI3565" t="s"/>
      <c r="BJ3565" t="s"/>
      <c r="BK3565" t="s"/>
      <c r="BL3565" t="s"/>
      <c r="BM3565" t="s"/>
      <c r="BN3565" t="s"/>
      <c r="BO3565" t="s"/>
      <c r="BP3565" t="s"/>
      <c r="BQ3565" t="s"/>
      <c r="BR3565" t="s">
        <v>92</v>
      </c>
    </row>
    <row r="3566" spans="1:70">
      <c r="A3566" t="s">
        <v>70</v>
      </c>
      <c r="B3566" t="s">
        <v>71</v>
      </c>
      <c r="C3566" t="s">
        <v>72</v>
      </c>
      <c r="D3566" t="n">
        <v>2</v>
      </c>
      <c r="E3566" t="s">
        <v>1011</v>
      </c>
      <c r="F3566" t="n">
        <v>-1</v>
      </c>
      <c r="G3566" t="s">
        <v>74</v>
      </c>
      <c r="H3566" t="s">
        <v>75</v>
      </c>
      <c r="I3566" t="s"/>
      <c r="J3566" t="s">
        <v>74</v>
      </c>
      <c r="K3566" t="n">
        <v>485</v>
      </c>
      <c r="L3566" t="s">
        <v>76</v>
      </c>
      <c r="M3566" t="s"/>
      <c r="N3566" t="s">
        <v>1036</v>
      </c>
      <c r="O3566" t="s">
        <v>78</v>
      </c>
      <c r="P3566" t="s">
        <v>1011</v>
      </c>
      <c r="Q3566" t="s"/>
      <c r="R3566" t="s">
        <v>153</v>
      </c>
      <c r="S3566" t="s">
        <v>1039</v>
      </c>
      <c r="T3566" t="s">
        <v>81</v>
      </c>
      <c r="U3566" t="s">
        <v>82</v>
      </c>
      <c r="V3566" t="s">
        <v>83</v>
      </c>
      <c r="W3566" t="s">
        <v>84</v>
      </c>
      <c r="X3566" t="s"/>
      <c r="Y3566" t="s">
        <v>85</v>
      </c>
      <c r="Z3566">
        <f>HYPERLINK("https://hotel-media.eclerx.com/savepage/tk_15468536579256408_sr_273.html","info")</f>
        <v/>
      </c>
      <c r="AA3566" t="n">
        <v>-2311989</v>
      </c>
      <c r="AB3566" t="s"/>
      <c r="AC3566" t="s"/>
      <c r="AD3566" t="s">
        <v>86</v>
      </c>
      <c r="AE3566" t="s"/>
      <c r="AF3566" t="s"/>
      <c r="AG3566" t="s"/>
      <c r="AH3566" t="s"/>
      <c r="AI3566" t="s"/>
      <c r="AJ3566" t="s"/>
      <c r="AK3566" t="s">
        <v>87</v>
      </c>
      <c r="AL3566" t="s"/>
      <c r="AM3566" t="s"/>
      <c r="AN3566" t="s">
        <v>87</v>
      </c>
      <c r="AO3566" t="s"/>
      <c r="AP3566" t="n">
        <v>12</v>
      </c>
      <c r="AQ3566" t="s">
        <v>88</v>
      </c>
      <c r="AR3566" t="s">
        <v>472</v>
      </c>
      <c r="AS3566" t="s"/>
      <c r="AT3566" t="s">
        <v>90</v>
      </c>
      <c r="AU3566" t="s"/>
      <c r="AV3566" t="s"/>
      <c r="AW3566" t="s"/>
      <c r="AX3566" t="s"/>
      <c r="AY3566" t="n">
        <v>2311989</v>
      </c>
      <c r="AZ3566" t="s">
        <v>1012</v>
      </c>
      <c r="BA3566" t="s"/>
      <c r="BB3566" t="n">
        <v>27815</v>
      </c>
      <c r="BC3566" t="n">
        <v>53.549484198577</v>
      </c>
      <c r="BD3566" t="n">
        <v>53.549484198577</v>
      </c>
      <c r="BE3566" t="s"/>
      <c r="BF3566" t="s"/>
      <c r="BG3566" t="s"/>
      <c r="BH3566" t="s"/>
      <c r="BI3566" t="s"/>
      <c r="BJ3566" t="s"/>
      <c r="BK3566" t="s"/>
      <c r="BL3566" t="s"/>
      <c r="BM3566" t="s"/>
      <c r="BN3566" t="s"/>
      <c r="BO3566" t="s"/>
      <c r="BP3566" t="s"/>
      <c r="BQ3566" t="s"/>
      <c r="BR3566" t="s">
        <v>92</v>
      </c>
    </row>
    <row r="3567" spans="1:70">
      <c r="A3567" t="s">
        <v>70</v>
      </c>
      <c r="B3567" t="s">
        <v>71</v>
      </c>
      <c r="C3567" t="s">
        <v>72</v>
      </c>
      <c r="D3567" t="n">
        <v>2</v>
      </c>
      <c r="E3567" t="s">
        <v>1040</v>
      </c>
      <c r="F3567" t="n">
        <v>-1</v>
      </c>
      <c r="G3567" t="s">
        <v>74</v>
      </c>
      <c r="H3567" t="s">
        <v>75</v>
      </c>
      <c r="I3567" t="s"/>
      <c r="J3567" t="s">
        <v>74</v>
      </c>
      <c r="K3567" t="n">
        <v>149</v>
      </c>
      <c r="L3567" t="s">
        <v>76</v>
      </c>
      <c r="M3567" t="s"/>
      <c r="N3567" t="s">
        <v>1041</v>
      </c>
      <c r="O3567" t="s">
        <v>78</v>
      </c>
      <c r="P3567" t="s">
        <v>1040</v>
      </c>
      <c r="Q3567" t="s"/>
      <c r="R3567" t="s">
        <v>821</v>
      </c>
      <c r="S3567" t="s">
        <v>568</v>
      </c>
      <c r="T3567" t="s">
        <v>81</v>
      </c>
      <c r="U3567" t="s">
        <v>82</v>
      </c>
      <c r="V3567" t="s">
        <v>83</v>
      </c>
      <c r="W3567" t="s">
        <v>97</v>
      </c>
      <c r="X3567" t="s"/>
      <c r="Y3567" t="s">
        <v>85</v>
      </c>
      <c r="Z3567">
        <f>HYPERLINK("https://hotel-media.eclerx.com/savepage/tk_1546853779179393_sr_273.html","info")</f>
        <v/>
      </c>
      <c r="AA3567" t="n">
        <v>-2311852</v>
      </c>
      <c r="AB3567" t="s"/>
      <c r="AC3567" t="s"/>
      <c r="AD3567" t="s">
        <v>86</v>
      </c>
      <c r="AE3567" t="s"/>
      <c r="AF3567" t="s"/>
      <c r="AG3567" t="s"/>
      <c r="AH3567" t="s"/>
      <c r="AI3567" t="s"/>
      <c r="AJ3567" t="s"/>
      <c r="AK3567" t="s">
        <v>87</v>
      </c>
      <c r="AL3567" t="s"/>
      <c r="AM3567" t="s"/>
      <c r="AN3567" t="s">
        <v>87</v>
      </c>
      <c r="AO3567" t="s"/>
      <c r="AP3567" t="n">
        <v>60</v>
      </c>
      <c r="AQ3567" t="s">
        <v>88</v>
      </c>
      <c r="AR3567" t="s">
        <v>89</v>
      </c>
      <c r="AS3567" t="s"/>
      <c r="AT3567" t="s">
        <v>90</v>
      </c>
      <c r="AU3567" t="s"/>
      <c r="AV3567" t="s"/>
      <c r="AW3567" t="s"/>
      <c r="AX3567" t="s"/>
      <c r="AY3567" t="n">
        <v>2311852</v>
      </c>
      <c r="AZ3567" t="s">
        <v>1042</v>
      </c>
      <c r="BA3567" t="s"/>
      <c r="BB3567" t="n">
        <v>67481</v>
      </c>
      <c r="BC3567" t="n">
        <v>53.562106</v>
      </c>
      <c r="BD3567" t="n">
        <v>53.562106</v>
      </c>
      <c r="BE3567" t="s"/>
      <c r="BF3567" t="s"/>
      <c r="BG3567" t="s"/>
      <c r="BH3567" t="s"/>
      <c r="BI3567" t="s"/>
      <c r="BJ3567" t="s"/>
      <c r="BK3567" t="s"/>
      <c r="BL3567" t="s"/>
      <c r="BM3567" t="s"/>
      <c r="BN3567" t="s"/>
      <c r="BO3567" t="s"/>
      <c r="BP3567" t="s"/>
      <c r="BQ3567" t="s"/>
      <c r="BR3567" t="s">
        <v>92</v>
      </c>
    </row>
    <row r="3568" spans="1:70">
      <c r="A3568" t="s">
        <v>70</v>
      </c>
      <c r="B3568" t="s">
        <v>71</v>
      </c>
      <c r="C3568" t="s">
        <v>72</v>
      </c>
      <c r="D3568" t="n">
        <v>2</v>
      </c>
      <c r="E3568" t="s">
        <v>1040</v>
      </c>
      <c r="F3568" t="n">
        <v>-1</v>
      </c>
      <c r="G3568" t="s">
        <v>74</v>
      </c>
      <c r="H3568" t="s">
        <v>75</v>
      </c>
      <c r="I3568" t="s"/>
      <c r="J3568" t="s">
        <v>74</v>
      </c>
      <c r="K3568" t="n">
        <v>159</v>
      </c>
      <c r="L3568" t="s">
        <v>76</v>
      </c>
      <c r="M3568" t="s"/>
      <c r="N3568" t="s">
        <v>1043</v>
      </c>
      <c r="O3568" t="s">
        <v>78</v>
      </c>
      <c r="P3568" t="s">
        <v>1040</v>
      </c>
      <c r="Q3568" t="s"/>
      <c r="R3568" t="s">
        <v>821</v>
      </c>
      <c r="S3568" t="s">
        <v>698</v>
      </c>
      <c r="T3568" t="s">
        <v>81</v>
      </c>
      <c r="U3568" t="s">
        <v>82</v>
      </c>
      <c r="V3568" t="s">
        <v>83</v>
      </c>
      <c r="W3568" t="s">
        <v>84</v>
      </c>
      <c r="X3568" t="s"/>
      <c r="Y3568" t="s">
        <v>85</v>
      </c>
      <c r="Z3568">
        <f>HYPERLINK("https://hotel-media.eclerx.com/savepage/tk_1546853779179393_sr_273.html","info")</f>
        <v/>
      </c>
      <c r="AA3568" t="n">
        <v>-2311852</v>
      </c>
      <c r="AB3568" t="s"/>
      <c r="AC3568" t="s"/>
      <c r="AD3568" t="s">
        <v>86</v>
      </c>
      <c r="AE3568" t="s"/>
      <c r="AF3568" t="s"/>
      <c r="AG3568" t="s"/>
      <c r="AH3568" t="s"/>
      <c r="AI3568" t="s"/>
      <c r="AJ3568" t="s"/>
      <c r="AK3568" t="s">
        <v>87</v>
      </c>
      <c r="AL3568" t="s"/>
      <c r="AM3568" t="s"/>
      <c r="AN3568" t="s">
        <v>87</v>
      </c>
      <c r="AO3568" t="s"/>
      <c r="AP3568" t="n">
        <v>60</v>
      </c>
      <c r="AQ3568" t="s">
        <v>88</v>
      </c>
      <c r="AR3568" t="s">
        <v>89</v>
      </c>
      <c r="AS3568" t="s"/>
      <c r="AT3568" t="s">
        <v>90</v>
      </c>
      <c r="AU3568" t="s"/>
      <c r="AV3568" t="s"/>
      <c r="AW3568" t="s"/>
      <c r="AX3568" t="s"/>
      <c r="AY3568" t="n">
        <v>2311852</v>
      </c>
      <c r="AZ3568" t="s">
        <v>1042</v>
      </c>
      <c r="BA3568" t="s"/>
      <c r="BB3568" t="n">
        <v>67481</v>
      </c>
      <c r="BC3568" t="n">
        <v>53.562106</v>
      </c>
      <c r="BD3568" t="n">
        <v>53.562106</v>
      </c>
      <c r="BE3568" t="s"/>
      <c r="BF3568" t="s"/>
      <c r="BG3568" t="s"/>
      <c r="BH3568" t="s"/>
      <c r="BI3568" t="s"/>
      <c r="BJ3568" t="s"/>
      <c r="BK3568" t="s"/>
      <c r="BL3568" t="s"/>
      <c r="BM3568" t="s"/>
      <c r="BN3568" t="s"/>
      <c r="BO3568" t="s"/>
      <c r="BP3568" t="s"/>
      <c r="BQ3568" t="s"/>
      <c r="BR3568" t="s">
        <v>92</v>
      </c>
    </row>
    <row r="3569" spans="1:70">
      <c r="A3569" t="s">
        <v>70</v>
      </c>
      <c r="B3569" t="s">
        <v>71</v>
      </c>
      <c r="C3569" t="s">
        <v>72</v>
      </c>
      <c r="D3569" t="n">
        <v>2</v>
      </c>
      <c r="E3569" t="s">
        <v>1040</v>
      </c>
      <c r="F3569" t="n">
        <v>-1</v>
      </c>
      <c r="G3569" t="s">
        <v>74</v>
      </c>
      <c r="H3569" t="s">
        <v>75</v>
      </c>
      <c r="I3569" t="s"/>
      <c r="J3569" t="s">
        <v>74</v>
      </c>
      <c r="K3569" t="n">
        <v>169</v>
      </c>
      <c r="L3569" t="s">
        <v>76</v>
      </c>
      <c r="M3569" t="s"/>
      <c r="N3569" t="s">
        <v>1044</v>
      </c>
      <c r="O3569" t="s">
        <v>78</v>
      </c>
      <c r="P3569" t="s">
        <v>1040</v>
      </c>
      <c r="Q3569" t="s"/>
      <c r="R3569" t="s">
        <v>821</v>
      </c>
      <c r="S3569" t="s">
        <v>217</v>
      </c>
      <c r="T3569" t="s">
        <v>81</v>
      </c>
      <c r="U3569" t="s">
        <v>82</v>
      </c>
      <c r="V3569" t="s">
        <v>83</v>
      </c>
      <c r="W3569" t="s">
        <v>97</v>
      </c>
      <c r="X3569" t="s"/>
      <c r="Y3569" t="s">
        <v>85</v>
      </c>
      <c r="Z3569">
        <f>HYPERLINK("https://hotel-media.eclerx.com/savepage/tk_1546853779179393_sr_273.html","info")</f>
        <v/>
      </c>
      <c r="AA3569" t="n">
        <v>-2311852</v>
      </c>
      <c r="AB3569" t="s"/>
      <c r="AC3569" t="s"/>
      <c r="AD3569" t="s">
        <v>86</v>
      </c>
      <c r="AE3569" t="s"/>
      <c r="AF3569" t="s"/>
      <c r="AG3569" t="s"/>
      <c r="AH3569" t="s"/>
      <c r="AI3569" t="s"/>
      <c r="AJ3569" t="s"/>
      <c r="AK3569" t="s">
        <v>87</v>
      </c>
      <c r="AL3569" t="s"/>
      <c r="AM3569" t="s"/>
      <c r="AN3569" t="s">
        <v>87</v>
      </c>
      <c r="AO3569" t="s"/>
      <c r="AP3569" t="n">
        <v>60</v>
      </c>
      <c r="AQ3569" t="s">
        <v>88</v>
      </c>
      <c r="AR3569" t="s">
        <v>89</v>
      </c>
      <c r="AS3569" t="s"/>
      <c r="AT3569" t="s">
        <v>90</v>
      </c>
      <c r="AU3569" t="s"/>
      <c r="AV3569" t="s"/>
      <c r="AW3569" t="s"/>
      <c r="AX3569" t="s"/>
      <c r="AY3569" t="n">
        <v>2311852</v>
      </c>
      <c r="AZ3569" t="s">
        <v>1042</v>
      </c>
      <c r="BA3569" t="s"/>
      <c r="BB3569" t="n">
        <v>67481</v>
      </c>
      <c r="BC3569" t="n">
        <v>53.562106</v>
      </c>
      <c r="BD3569" t="n">
        <v>53.562106</v>
      </c>
      <c r="BE3569" t="s"/>
      <c r="BF3569" t="s"/>
      <c r="BG3569" t="s"/>
      <c r="BH3569" t="s"/>
      <c r="BI3569" t="s"/>
      <c r="BJ3569" t="s"/>
      <c r="BK3569" t="s"/>
      <c r="BL3569" t="s"/>
      <c r="BM3569" t="s"/>
      <c r="BN3569" t="s"/>
      <c r="BO3569" t="s"/>
      <c r="BP3569" t="s"/>
      <c r="BQ3569" t="s"/>
      <c r="BR3569" t="s">
        <v>92</v>
      </c>
    </row>
    <row r="3570" spans="1:70">
      <c r="A3570" t="s">
        <v>70</v>
      </c>
      <c r="B3570" t="s">
        <v>71</v>
      </c>
      <c r="C3570" t="s">
        <v>72</v>
      </c>
      <c r="D3570" t="n">
        <v>2</v>
      </c>
      <c r="E3570" t="s">
        <v>1040</v>
      </c>
      <c r="F3570" t="n">
        <v>-1</v>
      </c>
      <c r="G3570" t="s">
        <v>74</v>
      </c>
      <c r="H3570" t="s">
        <v>75</v>
      </c>
      <c r="I3570" t="s"/>
      <c r="J3570" t="s">
        <v>74</v>
      </c>
      <c r="K3570" t="n">
        <v>179</v>
      </c>
      <c r="L3570" t="s">
        <v>76</v>
      </c>
      <c r="M3570" t="s"/>
      <c r="N3570" t="s">
        <v>1045</v>
      </c>
      <c r="O3570" t="s">
        <v>78</v>
      </c>
      <c r="P3570" t="s">
        <v>1040</v>
      </c>
      <c r="Q3570" t="s"/>
      <c r="R3570" t="s">
        <v>821</v>
      </c>
      <c r="S3570" t="s">
        <v>657</v>
      </c>
      <c r="T3570" t="s">
        <v>81</v>
      </c>
      <c r="U3570" t="s">
        <v>82</v>
      </c>
      <c r="V3570" t="s">
        <v>83</v>
      </c>
      <c r="W3570" t="s">
        <v>84</v>
      </c>
      <c r="X3570" t="s"/>
      <c r="Y3570" t="s">
        <v>85</v>
      </c>
      <c r="Z3570">
        <f>HYPERLINK("https://hotel-media.eclerx.com/savepage/tk_1546853779179393_sr_273.html","info")</f>
        <v/>
      </c>
      <c r="AA3570" t="n">
        <v>-2311852</v>
      </c>
      <c r="AB3570" t="s"/>
      <c r="AC3570" t="s"/>
      <c r="AD3570" t="s">
        <v>86</v>
      </c>
      <c r="AE3570" t="s"/>
      <c r="AF3570" t="s"/>
      <c r="AG3570" t="s"/>
      <c r="AH3570" t="s"/>
      <c r="AI3570" t="s"/>
      <c r="AJ3570" t="s"/>
      <c r="AK3570" t="s">
        <v>87</v>
      </c>
      <c r="AL3570" t="s"/>
      <c r="AM3570" t="s"/>
      <c r="AN3570" t="s">
        <v>87</v>
      </c>
      <c r="AO3570" t="s"/>
      <c r="AP3570" t="n">
        <v>60</v>
      </c>
      <c r="AQ3570" t="s">
        <v>88</v>
      </c>
      <c r="AR3570" t="s">
        <v>89</v>
      </c>
      <c r="AS3570" t="s"/>
      <c r="AT3570" t="s">
        <v>90</v>
      </c>
      <c r="AU3570" t="s"/>
      <c r="AV3570" t="s"/>
      <c r="AW3570" t="s"/>
      <c r="AX3570" t="s"/>
      <c r="AY3570" t="n">
        <v>2311852</v>
      </c>
      <c r="AZ3570" t="s">
        <v>1042</v>
      </c>
      <c r="BA3570" t="s"/>
      <c r="BB3570" t="n">
        <v>67481</v>
      </c>
      <c r="BC3570" t="n">
        <v>53.562106</v>
      </c>
      <c r="BD3570" t="n">
        <v>53.562106</v>
      </c>
      <c r="BE3570" t="s"/>
      <c r="BF3570" t="s"/>
      <c r="BG3570" t="s"/>
      <c r="BH3570" t="s"/>
      <c r="BI3570" t="s"/>
      <c r="BJ3570" t="s"/>
      <c r="BK3570" t="s"/>
      <c r="BL3570" t="s"/>
      <c r="BM3570" t="s"/>
      <c r="BN3570" t="s"/>
      <c r="BO3570" t="s"/>
      <c r="BP3570" t="s"/>
      <c r="BQ3570" t="s"/>
      <c r="BR3570" t="s">
        <v>92</v>
      </c>
    </row>
    <row r="3571" spans="1:70">
      <c r="A3571" t="s">
        <v>70</v>
      </c>
      <c r="B3571" t="s">
        <v>71</v>
      </c>
      <c r="C3571" t="s">
        <v>72</v>
      </c>
      <c r="D3571" t="n">
        <v>2</v>
      </c>
      <c r="E3571" t="s">
        <v>1040</v>
      </c>
      <c r="F3571" t="n">
        <v>-1</v>
      </c>
      <c r="G3571" t="s">
        <v>74</v>
      </c>
      <c r="H3571" t="s">
        <v>75</v>
      </c>
      <c r="I3571" t="s"/>
      <c r="J3571" t="s">
        <v>74</v>
      </c>
      <c r="K3571" t="n">
        <v>199</v>
      </c>
      <c r="L3571" t="s">
        <v>76</v>
      </c>
      <c r="M3571" t="s"/>
      <c r="N3571" t="s">
        <v>1046</v>
      </c>
      <c r="O3571" t="s">
        <v>78</v>
      </c>
      <c r="P3571" t="s">
        <v>1040</v>
      </c>
      <c r="Q3571" t="s"/>
      <c r="R3571" t="s">
        <v>821</v>
      </c>
      <c r="S3571" t="s">
        <v>871</v>
      </c>
      <c r="T3571" t="s">
        <v>81</v>
      </c>
      <c r="U3571" t="s">
        <v>82</v>
      </c>
      <c r="V3571" t="s">
        <v>83</v>
      </c>
      <c r="W3571" t="s">
        <v>97</v>
      </c>
      <c r="X3571" t="s"/>
      <c r="Y3571" t="s">
        <v>85</v>
      </c>
      <c r="Z3571">
        <f>HYPERLINK("https://hotel-media.eclerx.com/savepage/tk_1546853779179393_sr_273.html","info")</f>
        <v/>
      </c>
      <c r="AA3571" t="n">
        <v>-2311852</v>
      </c>
      <c r="AB3571" t="s"/>
      <c r="AC3571" t="s"/>
      <c r="AD3571" t="s">
        <v>86</v>
      </c>
      <c r="AE3571" t="s"/>
      <c r="AF3571" t="s"/>
      <c r="AG3571" t="s"/>
      <c r="AH3571" t="s"/>
      <c r="AI3571" t="s"/>
      <c r="AJ3571" t="s"/>
      <c r="AK3571" t="s">
        <v>87</v>
      </c>
      <c r="AL3571" t="s"/>
      <c r="AM3571" t="s"/>
      <c r="AN3571" t="s">
        <v>87</v>
      </c>
      <c r="AO3571" t="s"/>
      <c r="AP3571" t="n">
        <v>60</v>
      </c>
      <c r="AQ3571" t="s">
        <v>88</v>
      </c>
      <c r="AR3571" t="s">
        <v>89</v>
      </c>
      <c r="AS3571" t="s"/>
      <c r="AT3571" t="s">
        <v>90</v>
      </c>
      <c r="AU3571" t="s"/>
      <c r="AV3571" t="s"/>
      <c r="AW3571" t="s"/>
      <c r="AX3571" t="s"/>
      <c r="AY3571" t="n">
        <v>2311852</v>
      </c>
      <c r="AZ3571" t="s">
        <v>1042</v>
      </c>
      <c r="BA3571" t="s"/>
      <c r="BB3571" t="n">
        <v>67481</v>
      </c>
      <c r="BC3571" t="n">
        <v>53.562106</v>
      </c>
      <c r="BD3571" t="n">
        <v>53.562106</v>
      </c>
      <c r="BE3571" t="s"/>
      <c r="BF3571" t="s"/>
      <c r="BG3571" t="s"/>
      <c r="BH3571" t="s"/>
      <c r="BI3571" t="s"/>
      <c r="BJ3571" t="s"/>
      <c r="BK3571" t="s"/>
      <c r="BL3571" t="s"/>
      <c r="BM3571" t="s"/>
      <c r="BN3571" t="s"/>
      <c r="BO3571" t="s"/>
      <c r="BP3571" t="s"/>
      <c r="BQ3571" t="s"/>
      <c r="BR3571" t="s">
        <v>92</v>
      </c>
    </row>
    <row r="3572" spans="1:70">
      <c r="A3572" t="s">
        <v>70</v>
      </c>
      <c r="B3572" t="s">
        <v>71</v>
      </c>
      <c r="C3572" t="s">
        <v>72</v>
      </c>
      <c r="D3572" t="n">
        <v>2</v>
      </c>
      <c r="E3572" t="s">
        <v>1040</v>
      </c>
      <c r="F3572" t="n">
        <v>-1</v>
      </c>
      <c r="G3572" t="s">
        <v>74</v>
      </c>
      <c r="H3572" t="s">
        <v>75</v>
      </c>
      <c r="I3572" t="s"/>
      <c r="J3572" t="s">
        <v>74</v>
      </c>
      <c r="K3572" t="n">
        <v>209</v>
      </c>
      <c r="L3572" t="s">
        <v>76</v>
      </c>
      <c r="M3572" t="s"/>
      <c r="N3572" t="s">
        <v>1047</v>
      </c>
      <c r="O3572" t="s">
        <v>78</v>
      </c>
      <c r="P3572" t="s">
        <v>1040</v>
      </c>
      <c r="Q3572" t="s"/>
      <c r="R3572" t="s">
        <v>821</v>
      </c>
      <c r="S3572" t="s">
        <v>172</v>
      </c>
      <c r="T3572" t="s">
        <v>81</v>
      </c>
      <c r="U3572" t="s">
        <v>82</v>
      </c>
      <c r="V3572" t="s">
        <v>83</v>
      </c>
      <c r="W3572" t="s">
        <v>84</v>
      </c>
      <c r="X3572" t="s"/>
      <c r="Y3572" t="s">
        <v>85</v>
      </c>
      <c r="Z3572">
        <f>HYPERLINK("https://hotel-media.eclerx.com/savepage/tk_1546853779179393_sr_273.html","info")</f>
        <v/>
      </c>
      <c r="AA3572" t="n">
        <v>-2311852</v>
      </c>
      <c r="AB3572" t="s"/>
      <c r="AC3572" t="s"/>
      <c r="AD3572" t="s">
        <v>86</v>
      </c>
      <c r="AE3572" t="s"/>
      <c r="AF3572" t="s"/>
      <c r="AG3572" t="s"/>
      <c r="AH3572" t="s"/>
      <c r="AI3572" t="s"/>
      <c r="AJ3572" t="s"/>
      <c r="AK3572" t="s">
        <v>87</v>
      </c>
      <c r="AL3572" t="s"/>
      <c r="AM3572" t="s"/>
      <c r="AN3572" t="s">
        <v>87</v>
      </c>
      <c r="AO3572" t="s"/>
      <c r="AP3572" t="n">
        <v>60</v>
      </c>
      <c r="AQ3572" t="s">
        <v>88</v>
      </c>
      <c r="AR3572" t="s">
        <v>89</v>
      </c>
      <c r="AS3572" t="s"/>
      <c r="AT3572" t="s">
        <v>90</v>
      </c>
      <c r="AU3572" t="s"/>
      <c r="AV3572" t="s"/>
      <c r="AW3572" t="s"/>
      <c r="AX3572" t="s"/>
      <c r="AY3572" t="n">
        <v>2311852</v>
      </c>
      <c r="AZ3572" t="s">
        <v>1042</v>
      </c>
      <c r="BA3572" t="s"/>
      <c r="BB3572" t="n">
        <v>67481</v>
      </c>
      <c r="BC3572" t="n">
        <v>53.562106</v>
      </c>
      <c r="BD3572" t="n">
        <v>53.562106</v>
      </c>
      <c r="BE3572" t="s"/>
      <c r="BF3572" t="s"/>
      <c r="BG3572" t="s"/>
      <c r="BH3572" t="s"/>
      <c r="BI3572" t="s"/>
      <c r="BJ3572" t="s"/>
      <c r="BK3572" t="s"/>
      <c r="BL3572" t="s"/>
      <c r="BM3572" t="s"/>
      <c r="BN3572" t="s"/>
      <c r="BO3572" t="s"/>
      <c r="BP3572" t="s"/>
      <c r="BQ3572" t="s"/>
      <c r="BR3572" t="s">
        <v>92</v>
      </c>
    </row>
    <row r="3573" spans="1:70">
      <c r="A3573" t="s">
        <v>70</v>
      </c>
      <c r="B3573" t="s">
        <v>71</v>
      </c>
      <c r="C3573" t="s">
        <v>72</v>
      </c>
      <c r="D3573" t="n">
        <v>2</v>
      </c>
      <c r="E3573" t="s">
        <v>1040</v>
      </c>
      <c r="F3573" t="n">
        <v>-1</v>
      </c>
      <c r="G3573" t="s">
        <v>74</v>
      </c>
      <c r="H3573" t="s">
        <v>75</v>
      </c>
      <c r="I3573" t="s"/>
      <c r="J3573" t="s">
        <v>74</v>
      </c>
      <c r="K3573" t="n">
        <v>219</v>
      </c>
      <c r="L3573" t="s">
        <v>76</v>
      </c>
      <c r="M3573" t="s"/>
      <c r="N3573" t="s">
        <v>1048</v>
      </c>
      <c r="O3573" t="s">
        <v>78</v>
      </c>
      <c r="P3573" t="s">
        <v>1040</v>
      </c>
      <c r="Q3573" t="s"/>
      <c r="R3573" t="s">
        <v>821</v>
      </c>
      <c r="S3573" t="s">
        <v>370</v>
      </c>
      <c r="T3573" t="s">
        <v>81</v>
      </c>
      <c r="U3573" t="s">
        <v>82</v>
      </c>
      <c r="V3573" t="s">
        <v>83</v>
      </c>
      <c r="W3573" t="s">
        <v>97</v>
      </c>
      <c r="X3573" t="s"/>
      <c r="Y3573" t="s">
        <v>85</v>
      </c>
      <c r="Z3573">
        <f>HYPERLINK("https://hotel-media.eclerx.com/savepage/tk_1546853779179393_sr_273.html","info")</f>
        <v/>
      </c>
      <c r="AA3573" t="n">
        <v>-2311852</v>
      </c>
      <c r="AB3573" t="s"/>
      <c r="AC3573" t="s"/>
      <c r="AD3573" t="s">
        <v>86</v>
      </c>
      <c r="AE3573" t="s"/>
      <c r="AF3573" t="s"/>
      <c r="AG3573" t="s"/>
      <c r="AH3573" t="s"/>
      <c r="AI3573" t="s"/>
      <c r="AJ3573" t="s"/>
      <c r="AK3573" t="s">
        <v>87</v>
      </c>
      <c r="AL3573" t="s"/>
      <c r="AM3573" t="s"/>
      <c r="AN3573" t="s">
        <v>87</v>
      </c>
      <c r="AO3573" t="s"/>
      <c r="AP3573" t="n">
        <v>60</v>
      </c>
      <c r="AQ3573" t="s">
        <v>88</v>
      </c>
      <c r="AR3573" t="s">
        <v>89</v>
      </c>
      <c r="AS3573" t="s"/>
      <c r="AT3573" t="s">
        <v>90</v>
      </c>
      <c r="AU3573" t="s"/>
      <c r="AV3573" t="s"/>
      <c r="AW3573" t="s"/>
      <c r="AX3573" t="s"/>
      <c r="AY3573" t="n">
        <v>2311852</v>
      </c>
      <c r="AZ3573" t="s">
        <v>1042</v>
      </c>
      <c r="BA3573" t="s"/>
      <c r="BB3573" t="n">
        <v>67481</v>
      </c>
      <c r="BC3573" t="n">
        <v>53.562106</v>
      </c>
      <c r="BD3573" t="n">
        <v>53.562106</v>
      </c>
      <c r="BE3573" t="s"/>
      <c r="BF3573" t="s"/>
      <c r="BG3573" t="s"/>
      <c r="BH3573" t="s"/>
      <c r="BI3573" t="s"/>
      <c r="BJ3573" t="s"/>
      <c r="BK3573" t="s"/>
      <c r="BL3573" t="s"/>
      <c r="BM3573" t="s"/>
      <c r="BN3573" t="s"/>
      <c r="BO3573" t="s"/>
      <c r="BP3573" t="s"/>
      <c r="BQ3573" t="s"/>
      <c r="BR3573" t="s">
        <v>92</v>
      </c>
    </row>
    <row r="3574" spans="1:70">
      <c r="A3574" t="s">
        <v>70</v>
      </c>
      <c r="B3574" t="s">
        <v>71</v>
      </c>
      <c r="C3574" t="s">
        <v>72</v>
      </c>
      <c r="D3574" t="n">
        <v>2</v>
      </c>
      <c r="E3574" t="s">
        <v>1040</v>
      </c>
      <c r="F3574" t="n">
        <v>-1</v>
      </c>
      <c r="G3574" t="s">
        <v>74</v>
      </c>
      <c r="H3574" t="s">
        <v>75</v>
      </c>
      <c r="I3574" t="s"/>
      <c r="J3574" t="s">
        <v>74</v>
      </c>
      <c r="K3574" t="n">
        <v>229</v>
      </c>
      <c r="L3574" t="s">
        <v>76</v>
      </c>
      <c r="M3574" t="s"/>
      <c r="N3574" t="s">
        <v>1049</v>
      </c>
      <c r="O3574" t="s">
        <v>78</v>
      </c>
      <c r="P3574" t="s">
        <v>1040</v>
      </c>
      <c r="Q3574" t="s"/>
      <c r="R3574" t="s">
        <v>821</v>
      </c>
      <c r="S3574" t="s">
        <v>1050</v>
      </c>
      <c r="T3574" t="s">
        <v>81</v>
      </c>
      <c r="U3574" t="s">
        <v>82</v>
      </c>
      <c r="V3574" t="s">
        <v>83</v>
      </c>
      <c r="W3574" t="s">
        <v>84</v>
      </c>
      <c r="X3574" t="s"/>
      <c r="Y3574" t="s">
        <v>85</v>
      </c>
      <c r="Z3574">
        <f>HYPERLINK("https://hotel-media.eclerx.com/savepage/tk_1546853779179393_sr_273.html","info")</f>
        <v/>
      </c>
      <c r="AA3574" t="n">
        <v>-2311852</v>
      </c>
      <c r="AB3574" t="s"/>
      <c r="AC3574" t="s"/>
      <c r="AD3574" t="s">
        <v>86</v>
      </c>
      <c r="AE3574" t="s"/>
      <c r="AF3574" t="s"/>
      <c r="AG3574" t="s"/>
      <c r="AH3574" t="s"/>
      <c r="AI3574" t="s"/>
      <c r="AJ3574" t="s"/>
      <c r="AK3574" t="s">
        <v>87</v>
      </c>
      <c r="AL3574" t="s"/>
      <c r="AM3574" t="s"/>
      <c r="AN3574" t="s">
        <v>87</v>
      </c>
      <c r="AO3574" t="s"/>
      <c r="AP3574" t="n">
        <v>60</v>
      </c>
      <c r="AQ3574" t="s">
        <v>88</v>
      </c>
      <c r="AR3574" t="s">
        <v>89</v>
      </c>
      <c r="AS3574" t="s"/>
      <c r="AT3574" t="s">
        <v>90</v>
      </c>
      <c r="AU3574" t="s"/>
      <c r="AV3574" t="s"/>
      <c r="AW3574" t="s"/>
      <c r="AX3574" t="s"/>
      <c r="AY3574" t="n">
        <v>2311852</v>
      </c>
      <c r="AZ3574" t="s">
        <v>1042</v>
      </c>
      <c r="BA3574" t="s"/>
      <c r="BB3574" t="n">
        <v>67481</v>
      </c>
      <c r="BC3574" t="n">
        <v>53.562106</v>
      </c>
      <c r="BD3574" t="n">
        <v>53.562106</v>
      </c>
      <c r="BE3574" t="s"/>
      <c r="BF3574" t="s"/>
      <c r="BG3574" t="s"/>
      <c r="BH3574" t="s"/>
      <c r="BI3574" t="s"/>
      <c r="BJ3574" t="s"/>
      <c r="BK3574" t="s"/>
      <c r="BL3574" t="s"/>
      <c r="BM3574" t="s"/>
      <c r="BN3574" t="s"/>
      <c r="BO3574" t="s"/>
      <c r="BP3574" t="s"/>
      <c r="BQ3574" t="s"/>
      <c r="BR3574" t="s">
        <v>92</v>
      </c>
    </row>
    <row r="3575" spans="1:70">
      <c r="A3575" t="s">
        <v>70</v>
      </c>
      <c r="B3575" t="s">
        <v>71</v>
      </c>
      <c r="C3575" t="s">
        <v>72</v>
      </c>
      <c r="D3575" t="n">
        <v>2</v>
      </c>
      <c r="E3575" t="s">
        <v>1051</v>
      </c>
      <c r="F3575" t="n">
        <v>-1</v>
      </c>
      <c r="G3575" t="s">
        <v>74</v>
      </c>
      <c r="H3575" t="s">
        <v>75</v>
      </c>
      <c r="I3575" t="s"/>
      <c r="J3575" t="s">
        <v>74</v>
      </c>
      <c r="K3575" t="n">
        <v>58</v>
      </c>
      <c r="L3575" t="s">
        <v>76</v>
      </c>
      <c r="M3575" t="s"/>
      <c r="N3575" t="s">
        <v>1052</v>
      </c>
      <c r="O3575" t="s">
        <v>78</v>
      </c>
      <c r="P3575" t="s">
        <v>1051</v>
      </c>
      <c r="Q3575" t="s"/>
      <c r="R3575" t="s">
        <v>1053</v>
      </c>
      <c r="S3575" t="s">
        <v>550</v>
      </c>
      <c r="T3575" t="s">
        <v>81</v>
      </c>
      <c r="U3575" t="s">
        <v>82</v>
      </c>
      <c r="V3575" t="s">
        <v>83</v>
      </c>
      <c r="W3575" t="s">
        <v>84</v>
      </c>
      <c r="X3575" t="s"/>
      <c r="Y3575" t="s">
        <v>85</v>
      </c>
      <c r="Z3575">
        <f>HYPERLINK("https://hotel-media.eclerx.com/savepage/tk_15468539096161187_sr_273.html","info")</f>
        <v/>
      </c>
      <c r="AA3575" t="n">
        <v>-10087226</v>
      </c>
      <c r="AB3575" t="s"/>
      <c r="AC3575" t="s"/>
      <c r="AD3575" t="s">
        <v>86</v>
      </c>
      <c r="AE3575" t="s"/>
      <c r="AF3575" t="s"/>
      <c r="AG3575" t="s"/>
      <c r="AH3575" t="s"/>
      <c r="AI3575" t="s"/>
      <c r="AJ3575" t="s"/>
      <c r="AK3575" t="s">
        <v>87</v>
      </c>
      <c r="AL3575" t="s"/>
      <c r="AM3575" t="s"/>
      <c r="AN3575" t="s">
        <v>87</v>
      </c>
      <c r="AO3575" t="s"/>
      <c r="AP3575" t="n">
        <v>128</v>
      </c>
      <c r="AQ3575" t="s">
        <v>88</v>
      </c>
      <c r="AR3575" t="s">
        <v>89</v>
      </c>
      <c r="AS3575" t="s"/>
      <c r="AT3575" t="s">
        <v>90</v>
      </c>
      <c r="AU3575" t="s"/>
      <c r="AV3575" t="s"/>
      <c r="AW3575" t="s"/>
      <c r="AX3575" t="s"/>
      <c r="AY3575" t="n">
        <v>10087226</v>
      </c>
      <c r="AZ3575" t="s">
        <v>91</v>
      </c>
      <c r="BA3575" t="s"/>
      <c r="BB3575" t="n">
        <v>181696</v>
      </c>
      <c r="BC3575" t="s"/>
      <c r="BD3575" t="s"/>
      <c r="BE3575" t="s"/>
      <c r="BF3575" t="s"/>
      <c r="BG3575" t="s"/>
      <c r="BH3575" t="s"/>
      <c r="BI3575" t="s"/>
      <c r="BJ3575" t="s"/>
      <c r="BK3575" t="s"/>
      <c r="BL3575" t="s"/>
      <c r="BM3575" t="s"/>
      <c r="BN3575" t="s"/>
      <c r="BO3575" t="s"/>
      <c r="BP3575" t="s"/>
      <c r="BQ3575" t="s"/>
      <c r="BR3575" t="s">
        <v>92</v>
      </c>
    </row>
    <row r="3576" spans="1:70">
      <c r="A3576" t="s">
        <v>70</v>
      </c>
      <c r="B3576" t="s">
        <v>71</v>
      </c>
      <c r="C3576" t="s">
        <v>72</v>
      </c>
      <c r="D3576" t="n">
        <v>2</v>
      </c>
      <c r="E3576" t="s">
        <v>1051</v>
      </c>
      <c r="F3576" t="n">
        <v>-1</v>
      </c>
      <c r="G3576" t="s">
        <v>74</v>
      </c>
      <c r="H3576" t="s">
        <v>75</v>
      </c>
      <c r="I3576" t="s"/>
      <c r="J3576" t="s">
        <v>74</v>
      </c>
      <c r="K3576" t="n">
        <v>63</v>
      </c>
      <c r="L3576" t="s">
        <v>76</v>
      </c>
      <c r="M3576" t="s"/>
      <c r="N3576" t="s">
        <v>1054</v>
      </c>
      <c r="O3576" t="s">
        <v>78</v>
      </c>
      <c r="P3576" t="s">
        <v>1051</v>
      </c>
      <c r="Q3576" t="s"/>
      <c r="R3576" t="s">
        <v>1053</v>
      </c>
      <c r="S3576" t="s">
        <v>232</v>
      </c>
      <c r="T3576" t="s">
        <v>81</v>
      </c>
      <c r="U3576" t="s">
        <v>82</v>
      </c>
      <c r="V3576" t="s">
        <v>83</v>
      </c>
      <c r="W3576" t="s">
        <v>97</v>
      </c>
      <c r="X3576" t="s"/>
      <c r="Y3576" t="s">
        <v>85</v>
      </c>
      <c r="Z3576">
        <f>HYPERLINK("https://hotel-media.eclerx.com/savepage/tk_15468539096161187_sr_273.html","info")</f>
        <v/>
      </c>
      <c r="AA3576" t="n">
        <v>-10087226</v>
      </c>
      <c r="AB3576" t="s"/>
      <c r="AC3576" t="s"/>
      <c r="AD3576" t="s">
        <v>86</v>
      </c>
      <c r="AE3576" t="s"/>
      <c r="AF3576" t="s"/>
      <c r="AG3576" t="s"/>
      <c r="AH3576" t="s"/>
      <c r="AI3576" t="s"/>
      <c r="AJ3576" t="s"/>
      <c r="AK3576" t="s">
        <v>87</v>
      </c>
      <c r="AL3576" t="s"/>
      <c r="AM3576" t="s"/>
      <c r="AN3576" t="s">
        <v>87</v>
      </c>
      <c r="AO3576" t="s"/>
      <c r="AP3576" t="n">
        <v>128</v>
      </c>
      <c r="AQ3576" t="s">
        <v>88</v>
      </c>
      <c r="AR3576" t="s">
        <v>89</v>
      </c>
      <c r="AS3576" t="s"/>
      <c r="AT3576" t="s">
        <v>90</v>
      </c>
      <c r="AU3576" t="s"/>
      <c r="AV3576" t="s"/>
      <c r="AW3576" t="s"/>
      <c r="AX3576" t="s"/>
      <c r="AY3576" t="n">
        <v>10087226</v>
      </c>
      <c r="AZ3576" t="s">
        <v>91</v>
      </c>
      <c r="BA3576" t="s"/>
      <c r="BB3576" t="n">
        <v>181696</v>
      </c>
      <c r="BC3576" t="s"/>
      <c r="BD3576" t="s"/>
      <c r="BE3576" t="s"/>
      <c r="BF3576" t="s"/>
      <c r="BG3576" t="s"/>
      <c r="BH3576" t="s"/>
      <c r="BI3576" t="s"/>
      <c r="BJ3576" t="s"/>
      <c r="BK3576" t="s"/>
      <c r="BL3576" t="s"/>
      <c r="BM3576" t="s"/>
      <c r="BN3576" t="s"/>
      <c r="BO3576" t="s"/>
      <c r="BP3576" t="s"/>
      <c r="BQ3576" t="s"/>
      <c r="BR3576" t="s">
        <v>92</v>
      </c>
    </row>
    <row r="3577" spans="1:70">
      <c r="A3577" t="s">
        <v>70</v>
      </c>
      <c r="B3577" t="s">
        <v>71</v>
      </c>
      <c r="C3577" t="s">
        <v>72</v>
      </c>
      <c r="D3577" t="n">
        <v>2</v>
      </c>
      <c r="E3577" t="s">
        <v>1051</v>
      </c>
      <c r="F3577" t="n">
        <v>-1</v>
      </c>
      <c r="G3577" t="s">
        <v>74</v>
      </c>
      <c r="H3577" t="s">
        <v>75</v>
      </c>
      <c r="I3577" t="s"/>
      <c r="J3577" t="s">
        <v>74</v>
      </c>
      <c r="K3577" t="n">
        <v>63</v>
      </c>
      <c r="L3577" t="s">
        <v>76</v>
      </c>
      <c r="M3577" t="s"/>
      <c r="N3577" t="s">
        <v>1055</v>
      </c>
      <c r="O3577" t="s">
        <v>78</v>
      </c>
      <c r="P3577" t="s">
        <v>1051</v>
      </c>
      <c r="Q3577" t="s"/>
      <c r="R3577" t="s">
        <v>1053</v>
      </c>
      <c r="S3577" t="s">
        <v>232</v>
      </c>
      <c r="T3577" t="s">
        <v>81</v>
      </c>
      <c r="U3577" t="s">
        <v>82</v>
      </c>
      <c r="V3577" t="s">
        <v>83</v>
      </c>
      <c r="W3577" t="s">
        <v>97</v>
      </c>
      <c r="X3577" t="s"/>
      <c r="Y3577" t="s">
        <v>85</v>
      </c>
      <c r="Z3577">
        <f>HYPERLINK("https://hotel-media.eclerx.com/savepage/tk_15468539096161187_sr_273.html","info")</f>
        <v/>
      </c>
      <c r="AA3577" t="n">
        <v>-10087226</v>
      </c>
      <c r="AB3577" t="s"/>
      <c r="AC3577" t="s"/>
      <c r="AD3577" t="s">
        <v>86</v>
      </c>
      <c r="AE3577" t="s"/>
      <c r="AF3577" t="s"/>
      <c r="AG3577" t="s"/>
      <c r="AH3577" t="s"/>
      <c r="AI3577" t="s"/>
      <c r="AJ3577" t="s"/>
      <c r="AK3577" t="s">
        <v>87</v>
      </c>
      <c r="AL3577" t="s"/>
      <c r="AM3577" t="s"/>
      <c r="AN3577" t="s">
        <v>87</v>
      </c>
      <c r="AO3577" t="s"/>
      <c r="AP3577" t="n">
        <v>128</v>
      </c>
      <c r="AQ3577" t="s">
        <v>88</v>
      </c>
      <c r="AR3577" t="s">
        <v>89</v>
      </c>
      <c r="AS3577" t="s"/>
      <c r="AT3577" t="s">
        <v>90</v>
      </c>
      <c r="AU3577" t="s"/>
      <c r="AV3577" t="s"/>
      <c r="AW3577" t="s"/>
      <c r="AX3577" t="s"/>
      <c r="AY3577" t="n">
        <v>10087226</v>
      </c>
      <c r="AZ3577" t="s">
        <v>91</v>
      </c>
      <c r="BA3577" t="s"/>
      <c r="BB3577" t="n">
        <v>181696</v>
      </c>
      <c r="BC3577" t="s"/>
      <c r="BD3577" t="s"/>
      <c r="BE3577" t="s"/>
      <c r="BF3577" t="s"/>
      <c r="BG3577" t="s"/>
      <c r="BH3577" t="s"/>
      <c r="BI3577" t="s"/>
      <c r="BJ3577" t="s"/>
      <c r="BK3577" t="s"/>
      <c r="BL3577" t="s"/>
      <c r="BM3577" t="s"/>
      <c r="BN3577" t="s"/>
      <c r="BO3577" t="s"/>
      <c r="BP3577" t="s"/>
      <c r="BQ3577" t="s"/>
      <c r="BR3577" t="s">
        <v>92</v>
      </c>
    </row>
    <row r="3578" spans="1:70">
      <c r="A3578" t="s">
        <v>70</v>
      </c>
      <c r="B3578" t="s">
        <v>71</v>
      </c>
      <c r="C3578" t="s">
        <v>72</v>
      </c>
      <c r="D3578" t="n">
        <v>2</v>
      </c>
      <c r="E3578" t="s">
        <v>1051</v>
      </c>
      <c r="F3578" t="n">
        <v>-1</v>
      </c>
      <c r="G3578" t="s">
        <v>74</v>
      </c>
      <c r="H3578" t="s">
        <v>75</v>
      </c>
      <c r="I3578" t="s"/>
      <c r="J3578" t="s">
        <v>74</v>
      </c>
      <c r="K3578" t="n">
        <v>68</v>
      </c>
      <c r="L3578" t="s">
        <v>76</v>
      </c>
      <c r="M3578" t="s"/>
      <c r="N3578" t="s">
        <v>1056</v>
      </c>
      <c r="O3578" t="s">
        <v>78</v>
      </c>
      <c r="P3578" t="s">
        <v>1051</v>
      </c>
      <c r="Q3578" t="s"/>
      <c r="R3578" t="s">
        <v>1053</v>
      </c>
      <c r="S3578" t="s">
        <v>342</v>
      </c>
      <c r="T3578" t="s">
        <v>81</v>
      </c>
      <c r="U3578" t="s">
        <v>82</v>
      </c>
      <c r="V3578" t="s">
        <v>83</v>
      </c>
      <c r="W3578" t="s">
        <v>84</v>
      </c>
      <c r="X3578" t="s"/>
      <c r="Y3578" t="s">
        <v>85</v>
      </c>
      <c r="Z3578">
        <f>HYPERLINK("https://hotel-media.eclerx.com/savepage/tk_15468539096161187_sr_273.html","info")</f>
        <v/>
      </c>
      <c r="AA3578" t="n">
        <v>-10087226</v>
      </c>
      <c r="AB3578" t="s"/>
      <c r="AC3578" t="s"/>
      <c r="AD3578" t="s">
        <v>86</v>
      </c>
      <c r="AE3578" t="s"/>
      <c r="AF3578" t="s"/>
      <c r="AG3578" t="s"/>
      <c r="AH3578" t="s"/>
      <c r="AI3578" t="s"/>
      <c r="AJ3578" t="s"/>
      <c r="AK3578" t="s">
        <v>87</v>
      </c>
      <c r="AL3578" t="s"/>
      <c r="AM3578" t="s"/>
      <c r="AN3578" t="s">
        <v>87</v>
      </c>
      <c r="AO3578" t="s"/>
      <c r="AP3578" t="n">
        <v>128</v>
      </c>
      <c r="AQ3578" t="s">
        <v>88</v>
      </c>
      <c r="AR3578" t="s">
        <v>89</v>
      </c>
      <c r="AS3578" t="s"/>
      <c r="AT3578" t="s">
        <v>90</v>
      </c>
      <c r="AU3578" t="s"/>
      <c r="AV3578" t="s"/>
      <c r="AW3578" t="s"/>
      <c r="AX3578" t="s"/>
      <c r="AY3578" t="n">
        <v>10087226</v>
      </c>
      <c r="AZ3578" t="s">
        <v>91</v>
      </c>
      <c r="BA3578" t="s"/>
      <c r="BB3578" t="n">
        <v>181696</v>
      </c>
      <c r="BC3578" t="s"/>
      <c r="BD3578" t="s"/>
      <c r="BE3578" t="s"/>
      <c r="BF3578" t="s"/>
      <c r="BG3578" t="s"/>
      <c r="BH3578" t="s"/>
      <c r="BI3578" t="s"/>
      <c r="BJ3578" t="s"/>
      <c r="BK3578" t="s"/>
      <c r="BL3578" t="s"/>
      <c r="BM3578" t="s"/>
      <c r="BN3578" t="s"/>
      <c r="BO3578" t="s"/>
      <c r="BP3578" t="s"/>
      <c r="BQ3578" t="s"/>
      <c r="BR3578" t="s">
        <v>92</v>
      </c>
    </row>
    <row r="3579" spans="1:70">
      <c r="A3579" t="s">
        <v>70</v>
      </c>
      <c r="B3579" t="s">
        <v>71</v>
      </c>
      <c r="C3579" t="s">
        <v>72</v>
      </c>
      <c r="D3579" t="n">
        <v>2</v>
      </c>
      <c r="E3579" t="s">
        <v>1051</v>
      </c>
      <c r="F3579" t="n">
        <v>-1</v>
      </c>
      <c r="G3579" t="s">
        <v>74</v>
      </c>
      <c r="H3579" t="s">
        <v>75</v>
      </c>
      <c r="I3579" t="s"/>
      <c r="J3579" t="s">
        <v>74</v>
      </c>
      <c r="K3579" t="n">
        <v>114</v>
      </c>
      <c r="L3579" t="s">
        <v>76</v>
      </c>
      <c r="M3579" t="s"/>
      <c r="N3579" t="s">
        <v>1057</v>
      </c>
      <c r="O3579" t="s">
        <v>78</v>
      </c>
      <c r="P3579" t="s">
        <v>1051</v>
      </c>
      <c r="Q3579" t="s"/>
      <c r="R3579" t="s">
        <v>1053</v>
      </c>
      <c r="S3579" t="s">
        <v>223</v>
      </c>
      <c r="T3579" t="s">
        <v>81</v>
      </c>
      <c r="U3579" t="s">
        <v>82</v>
      </c>
      <c r="V3579" t="s">
        <v>83</v>
      </c>
      <c r="W3579" t="s">
        <v>84</v>
      </c>
      <c r="X3579" t="s"/>
      <c r="Y3579" t="s">
        <v>85</v>
      </c>
      <c r="Z3579">
        <f>HYPERLINK("https://hotel-media.eclerx.com/savepage/tk_15468539096161187_sr_273.html","info")</f>
        <v/>
      </c>
      <c r="AA3579" t="n">
        <v>-10087226</v>
      </c>
      <c r="AB3579" t="s"/>
      <c r="AC3579" t="s"/>
      <c r="AD3579" t="s">
        <v>86</v>
      </c>
      <c r="AE3579" t="s"/>
      <c r="AF3579" t="s"/>
      <c r="AG3579" t="s"/>
      <c r="AH3579" t="s"/>
      <c r="AI3579" t="s"/>
      <c r="AJ3579" t="s"/>
      <c r="AK3579" t="s">
        <v>87</v>
      </c>
      <c r="AL3579" t="s"/>
      <c r="AM3579" t="s"/>
      <c r="AN3579" t="s">
        <v>87</v>
      </c>
      <c r="AO3579" t="s"/>
      <c r="AP3579" t="n">
        <v>128</v>
      </c>
      <c r="AQ3579" t="s">
        <v>88</v>
      </c>
      <c r="AR3579" t="s">
        <v>89</v>
      </c>
      <c r="AS3579" t="s"/>
      <c r="AT3579" t="s">
        <v>90</v>
      </c>
      <c r="AU3579" t="s"/>
      <c r="AV3579" t="s"/>
      <c r="AW3579" t="s"/>
      <c r="AX3579" t="s"/>
      <c r="AY3579" t="n">
        <v>10087226</v>
      </c>
      <c r="AZ3579" t="s">
        <v>91</v>
      </c>
      <c r="BA3579" t="s"/>
      <c r="BB3579" t="n">
        <v>181696</v>
      </c>
      <c r="BC3579" t="s"/>
      <c r="BD3579" t="s"/>
      <c r="BE3579" t="s"/>
      <c r="BF3579" t="s"/>
      <c r="BG3579" t="s"/>
      <c r="BH3579" t="s"/>
      <c r="BI3579" t="s"/>
      <c r="BJ3579" t="s"/>
      <c r="BK3579" t="s"/>
      <c r="BL3579" t="s"/>
      <c r="BM3579" t="s"/>
      <c r="BN3579" t="s"/>
      <c r="BO3579" t="s"/>
      <c r="BP3579" t="s"/>
      <c r="BQ3579" t="s"/>
      <c r="BR3579" t="s">
        <v>92</v>
      </c>
    </row>
    <row r="3580" spans="1:70">
      <c r="A3580" t="s">
        <v>70</v>
      </c>
      <c r="B3580" t="s">
        <v>71</v>
      </c>
      <c r="C3580" t="s">
        <v>72</v>
      </c>
      <c r="D3580" t="n">
        <v>2</v>
      </c>
      <c r="E3580" t="s">
        <v>1051</v>
      </c>
      <c r="F3580" t="n">
        <v>-1</v>
      </c>
      <c r="G3580" t="s">
        <v>74</v>
      </c>
      <c r="H3580" t="s">
        <v>75</v>
      </c>
      <c r="I3580" t="s"/>
      <c r="J3580" t="s">
        <v>74</v>
      </c>
      <c r="K3580" t="n">
        <v>114</v>
      </c>
      <c r="L3580" t="s">
        <v>76</v>
      </c>
      <c r="M3580" t="s"/>
      <c r="N3580" t="s">
        <v>1058</v>
      </c>
      <c r="O3580" t="s">
        <v>78</v>
      </c>
      <c r="P3580" t="s">
        <v>1051</v>
      </c>
      <c r="Q3580" t="s"/>
      <c r="R3580" t="s">
        <v>1053</v>
      </c>
      <c r="S3580" t="s">
        <v>223</v>
      </c>
      <c r="T3580" t="s">
        <v>81</v>
      </c>
      <c r="U3580" t="s">
        <v>82</v>
      </c>
      <c r="V3580" t="s">
        <v>83</v>
      </c>
      <c r="W3580" t="s">
        <v>97</v>
      </c>
      <c r="X3580" t="s"/>
      <c r="Y3580" t="s">
        <v>85</v>
      </c>
      <c r="Z3580">
        <f>HYPERLINK("https://hotel-media.eclerx.com/savepage/tk_15468539096161187_sr_273.html","info")</f>
        <v/>
      </c>
      <c r="AA3580" t="n">
        <v>-10087226</v>
      </c>
      <c r="AB3580" t="s"/>
      <c r="AC3580" t="s"/>
      <c r="AD3580" t="s">
        <v>86</v>
      </c>
      <c r="AE3580" t="s"/>
      <c r="AF3580" t="s"/>
      <c r="AG3580" t="s"/>
      <c r="AH3580" t="s"/>
      <c r="AI3580" t="s"/>
      <c r="AJ3580" t="s"/>
      <c r="AK3580" t="s">
        <v>87</v>
      </c>
      <c r="AL3580" t="s"/>
      <c r="AM3580" t="s"/>
      <c r="AN3580" t="s">
        <v>87</v>
      </c>
      <c r="AO3580" t="s"/>
      <c r="AP3580" t="n">
        <v>128</v>
      </c>
      <c r="AQ3580" t="s">
        <v>88</v>
      </c>
      <c r="AR3580" t="s">
        <v>89</v>
      </c>
      <c r="AS3580" t="s"/>
      <c r="AT3580" t="s">
        <v>90</v>
      </c>
      <c r="AU3580" t="s"/>
      <c r="AV3580" t="s"/>
      <c r="AW3580" t="s"/>
      <c r="AX3580" t="s"/>
      <c r="AY3580" t="n">
        <v>10087226</v>
      </c>
      <c r="AZ3580" t="s">
        <v>91</v>
      </c>
      <c r="BA3580" t="s"/>
      <c r="BB3580" t="n">
        <v>181696</v>
      </c>
      <c r="BC3580" t="s"/>
      <c r="BD3580" t="s"/>
      <c r="BE3580" t="s"/>
      <c r="BF3580" t="s"/>
      <c r="BG3580" t="s"/>
      <c r="BH3580" t="s"/>
      <c r="BI3580" t="s"/>
      <c r="BJ3580" t="s"/>
      <c r="BK3580" t="s"/>
      <c r="BL3580" t="s"/>
      <c r="BM3580" t="s"/>
      <c r="BN3580" t="s"/>
      <c r="BO3580" t="s"/>
      <c r="BP3580" t="s"/>
      <c r="BQ3580" t="s"/>
      <c r="BR3580" t="s">
        <v>92</v>
      </c>
    </row>
    <row r="3581" spans="1:70">
      <c r="A3581" t="s">
        <v>70</v>
      </c>
      <c r="B3581" t="s">
        <v>71</v>
      </c>
      <c r="C3581" t="s">
        <v>72</v>
      </c>
      <c r="D3581" t="n">
        <v>2</v>
      </c>
      <c r="E3581" t="s">
        <v>1059</v>
      </c>
      <c r="F3581" t="n">
        <v>-1</v>
      </c>
      <c r="G3581" t="s">
        <v>74</v>
      </c>
      <c r="H3581" t="s">
        <v>75</v>
      </c>
      <c r="I3581" t="s"/>
      <c r="J3581" t="s">
        <v>74</v>
      </c>
      <c r="K3581" t="n">
        <v>77</v>
      </c>
      <c r="L3581" t="s">
        <v>76</v>
      </c>
      <c r="M3581" t="s"/>
      <c r="N3581" t="s">
        <v>128</v>
      </c>
      <c r="O3581" t="s">
        <v>78</v>
      </c>
      <c r="P3581" t="s">
        <v>1059</v>
      </c>
      <c r="Q3581" t="s"/>
      <c r="R3581" t="s">
        <v>95</v>
      </c>
      <c r="S3581" t="s">
        <v>116</v>
      </c>
      <c r="T3581" t="s">
        <v>81</v>
      </c>
      <c r="U3581" t="s">
        <v>82</v>
      </c>
      <c r="V3581" t="s">
        <v>83</v>
      </c>
      <c r="W3581" t="s">
        <v>97</v>
      </c>
      <c r="X3581" t="s"/>
      <c r="Y3581" t="s">
        <v>85</v>
      </c>
      <c r="Z3581">
        <f>HYPERLINK("https://hotel-media.eclerx.com/savepage/tk_15468538627260902_sr_273.html","info")</f>
        <v/>
      </c>
      <c r="AA3581" t="n">
        <v>-7100249</v>
      </c>
      <c r="AB3581" t="s"/>
      <c r="AC3581" t="s"/>
      <c r="AD3581" t="s">
        <v>86</v>
      </c>
      <c r="AE3581" t="s"/>
      <c r="AF3581" t="s"/>
      <c r="AG3581" t="s"/>
      <c r="AH3581" t="s"/>
      <c r="AI3581" t="s"/>
      <c r="AJ3581" t="s"/>
      <c r="AK3581" t="s">
        <v>87</v>
      </c>
      <c r="AL3581" t="s"/>
      <c r="AM3581" t="s"/>
      <c r="AN3581" t="s">
        <v>87</v>
      </c>
      <c r="AO3581" t="s"/>
      <c r="AP3581" t="n">
        <v>103</v>
      </c>
      <c r="AQ3581" t="s">
        <v>88</v>
      </c>
      <c r="AR3581" t="s">
        <v>124</v>
      </c>
      <c r="AS3581" t="s"/>
      <c r="AT3581" t="s">
        <v>90</v>
      </c>
      <c r="AU3581" t="s"/>
      <c r="AV3581" t="s"/>
      <c r="AW3581" t="s"/>
      <c r="AX3581" t="s"/>
      <c r="AY3581" t="n">
        <v>7100249</v>
      </c>
      <c r="AZ3581" t="s">
        <v>1060</v>
      </c>
      <c r="BA3581" t="s"/>
      <c r="BB3581" t="n">
        <v>46748</v>
      </c>
      <c r="BC3581" t="n">
        <v>53.557176</v>
      </c>
      <c r="BD3581" t="n">
        <v>53.557176</v>
      </c>
      <c r="BE3581" t="s"/>
      <c r="BF3581" t="s"/>
      <c r="BG3581" t="s"/>
      <c r="BH3581" t="s"/>
      <c r="BI3581" t="s"/>
      <c r="BJ3581" t="s"/>
      <c r="BK3581" t="s"/>
      <c r="BL3581" t="s"/>
      <c r="BM3581" t="s"/>
      <c r="BN3581" t="s"/>
      <c r="BO3581" t="s"/>
      <c r="BP3581" t="s"/>
      <c r="BQ3581" t="s"/>
      <c r="BR3581" t="s">
        <v>92</v>
      </c>
    </row>
    <row r="3582" spans="1:70">
      <c r="A3582" t="s">
        <v>70</v>
      </c>
      <c r="B3582" t="s">
        <v>71</v>
      </c>
      <c r="C3582" t="s">
        <v>72</v>
      </c>
      <c r="D3582" t="n">
        <v>2</v>
      </c>
      <c r="E3582" t="s">
        <v>1059</v>
      </c>
      <c r="F3582" t="n">
        <v>-1</v>
      </c>
      <c r="G3582" t="s">
        <v>74</v>
      </c>
      <c r="H3582" t="s">
        <v>75</v>
      </c>
      <c r="I3582" t="s"/>
      <c r="J3582" t="s">
        <v>74</v>
      </c>
      <c r="K3582" t="n">
        <v>77</v>
      </c>
      <c r="L3582" t="s">
        <v>76</v>
      </c>
      <c r="M3582" t="s"/>
      <c r="N3582" t="s">
        <v>128</v>
      </c>
      <c r="O3582" t="s">
        <v>78</v>
      </c>
      <c r="P3582" t="s">
        <v>1059</v>
      </c>
      <c r="Q3582" t="s"/>
      <c r="R3582" t="s">
        <v>95</v>
      </c>
      <c r="S3582" t="s">
        <v>116</v>
      </c>
      <c r="T3582" t="s">
        <v>81</v>
      </c>
      <c r="U3582" t="s">
        <v>82</v>
      </c>
      <c r="V3582" t="s">
        <v>83</v>
      </c>
      <c r="W3582" t="s">
        <v>97</v>
      </c>
      <c r="X3582" t="s"/>
      <c r="Y3582" t="s">
        <v>85</v>
      </c>
      <c r="Z3582">
        <f>HYPERLINK("https://hotel-media.eclerx.com/savepage/tk_15468538627260902_sr_273.html","info")</f>
        <v/>
      </c>
      <c r="AA3582" t="n">
        <v>-7100249</v>
      </c>
      <c r="AB3582" t="s"/>
      <c r="AC3582" t="s"/>
      <c r="AD3582" t="s">
        <v>86</v>
      </c>
      <c r="AE3582" t="s"/>
      <c r="AF3582" t="s"/>
      <c r="AG3582" t="s"/>
      <c r="AH3582" t="s"/>
      <c r="AI3582" t="s"/>
      <c r="AJ3582" t="s"/>
      <c r="AK3582" t="s">
        <v>87</v>
      </c>
      <c r="AL3582" t="s"/>
      <c r="AM3582" t="s"/>
      <c r="AN3582" t="s">
        <v>87</v>
      </c>
      <c r="AO3582" t="s"/>
      <c r="AP3582" t="n">
        <v>103</v>
      </c>
      <c r="AQ3582" t="s">
        <v>88</v>
      </c>
      <c r="AR3582" t="s">
        <v>119</v>
      </c>
      <c r="AS3582" t="s"/>
      <c r="AT3582" t="s">
        <v>90</v>
      </c>
      <c r="AU3582" t="s"/>
      <c r="AV3582" t="s"/>
      <c r="AW3582" t="s"/>
      <c r="AX3582" t="s"/>
      <c r="AY3582" t="n">
        <v>7100249</v>
      </c>
      <c r="AZ3582" t="s">
        <v>1060</v>
      </c>
      <c r="BA3582" t="s"/>
      <c r="BB3582" t="n">
        <v>46748</v>
      </c>
      <c r="BC3582" t="n">
        <v>53.557176</v>
      </c>
      <c r="BD3582" t="n">
        <v>53.557176</v>
      </c>
      <c r="BE3582" t="s"/>
      <c r="BF3582" t="s"/>
      <c r="BG3582" t="s"/>
      <c r="BH3582" t="s"/>
      <c r="BI3582" t="s"/>
      <c r="BJ3582" t="s"/>
      <c r="BK3582" t="s"/>
      <c r="BL3582" t="s"/>
      <c r="BM3582" t="s"/>
      <c r="BN3582" t="s"/>
      <c r="BO3582" t="s"/>
      <c r="BP3582" t="s"/>
      <c r="BQ3582" t="s"/>
      <c r="BR3582" t="s">
        <v>92</v>
      </c>
    </row>
    <row r="3583" spans="1:70">
      <c r="A3583" t="s">
        <v>70</v>
      </c>
      <c r="B3583" t="s">
        <v>71</v>
      </c>
      <c r="C3583" t="s">
        <v>72</v>
      </c>
      <c r="D3583" t="n">
        <v>2</v>
      </c>
      <c r="E3583" t="s">
        <v>1059</v>
      </c>
      <c r="F3583" t="n">
        <v>-1</v>
      </c>
      <c r="G3583" t="s">
        <v>74</v>
      </c>
      <c r="H3583" t="s">
        <v>75</v>
      </c>
      <c r="I3583" t="s"/>
      <c r="J3583" t="s">
        <v>74</v>
      </c>
      <c r="K3583" t="n">
        <v>77</v>
      </c>
      <c r="L3583" t="s">
        <v>76</v>
      </c>
      <c r="M3583" t="s"/>
      <c r="N3583" t="s">
        <v>137</v>
      </c>
      <c r="O3583" t="s">
        <v>78</v>
      </c>
      <c r="P3583" t="s">
        <v>1059</v>
      </c>
      <c r="Q3583" t="s"/>
      <c r="R3583" t="s">
        <v>95</v>
      </c>
      <c r="S3583" t="s">
        <v>116</v>
      </c>
      <c r="T3583" t="s">
        <v>81</v>
      </c>
      <c r="U3583" t="s">
        <v>82</v>
      </c>
      <c r="V3583" t="s">
        <v>83</v>
      </c>
      <c r="W3583" t="s">
        <v>97</v>
      </c>
      <c r="X3583" t="s"/>
      <c r="Y3583" t="s">
        <v>85</v>
      </c>
      <c r="Z3583">
        <f>HYPERLINK("https://hotel-media.eclerx.com/savepage/tk_15468538627260902_sr_273.html","info")</f>
        <v/>
      </c>
      <c r="AA3583" t="n">
        <v>-7100249</v>
      </c>
      <c r="AB3583" t="s"/>
      <c r="AC3583" t="s"/>
      <c r="AD3583" t="s">
        <v>86</v>
      </c>
      <c r="AE3583" t="s"/>
      <c r="AF3583" t="s"/>
      <c r="AG3583" t="s"/>
      <c r="AH3583" t="s"/>
      <c r="AI3583" t="s"/>
      <c r="AJ3583" t="s"/>
      <c r="AK3583" t="s">
        <v>87</v>
      </c>
      <c r="AL3583" t="s"/>
      <c r="AM3583" t="s"/>
      <c r="AN3583" t="s">
        <v>87</v>
      </c>
      <c r="AO3583" t="s"/>
      <c r="AP3583" t="n">
        <v>103</v>
      </c>
      <c r="AQ3583" t="s">
        <v>88</v>
      </c>
      <c r="AR3583" t="s">
        <v>121</v>
      </c>
      <c r="AS3583" t="s"/>
      <c r="AT3583" t="s">
        <v>90</v>
      </c>
      <c r="AU3583" t="s"/>
      <c r="AV3583" t="s"/>
      <c r="AW3583" t="s"/>
      <c r="AX3583" t="s"/>
      <c r="AY3583" t="n">
        <v>7100249</v>
      </c>
      <c r="AZ3583" t="s">
        <v>1060</v>
      </c>
      <c r="BA3583" t="s"/>
      <c r="BB3583" t="n">
        <v>46748</v>
      </c>
      <c r="BC3583" t="n">
        <v>53.557176</v>
      </c>
      <c r="BD3583" t="n">
        <v>53.557176</v>
      </c>
      <c r="BE3583" t="s"/>
      <c r="BF3583" t="s"/>
      <c r="BG3583" t="s"/>
      <c r="BH3583" t="s"/>
      <c r="BI3583" t="s"/>
      <c r="BJ3583" t="s"/>
      <c r="BK3583" t="s"/>
      <c r="BL3583" t="s"/>
      <c r="BM3583" t="s"/>
      <c r="BN3583" t="s"/>
      <c r="BO3583" t="s"/>
      <c r="BP3583" t="s"/>
      <c r="BQ3583" t="s"/>
      <c r="BR3583" t="s">
        <v>92</v>
      </c>
    </row>
    <row r="3584" spans="1:70">
      <c r="A3584" t="s">
        <v>70</v>
      </c>
      <c r="B3584" t="s">
        <v>71</v>
      </c>
      <c r="C3584" t="s">
        <v>72</v>
      </c>
      <c r="D3584" t="n">
        <v>2</v>
      </c>
      <c r="E3584" t="s">
        <v>1059</v>
      </c>
      <c r="F3584" t="n">
        <v>-1</v>
      </c>
      <c r="G3584" t="s">
        <v>74</v>
      </c>
      <c r="H3584" t="s">
        <v>75</v>
      </c>
      <c r="I3584" t="s"/>
      <c r="J3584" t="s">
        <v>74</v>
      </c>
      <c r="K3584" t="n">
        <v>92</v>
      </c>
      <c r="L3584" t="s">
        <v>76</v>
      </c>
      <c r="M3584" t="s"/>
      <c r="N3584" t="s">
        <v>1061</v>
      </c>
      <c r="O3584" t="s">
        <v>78</v>
      </c>
      <c r="P3584" t="s">
        <v>1059</v>
      </c>
      <c r="Q3584" t="s"/>
      <c r="R3584" t="s">
        <v>95</v>
      </c>
      <c r="S3584" t="s">
        <v>136</v>
      </c>
      <c r="T3584" t="s">
        <v>81</v>
      </c>
      <c r="U3584" t="s">
        <v>82</v>
      </c>
      <c r="V3584" t="s">
        <v>83</v>
      </c>
      <c r="W3584" t="s">
        <v>97</v>
      </c>
      <c r="X3584" t="s"/>
      <c r="Y3584" t="s">
        <v>85</v>
      </c>
      <c r="Z3584">
        <f>HYPERLINK("https://hotel-media.eclerx.com/savepage/tk_15468538627260902_sr_273.html","info")</f>
        <v/>
      </c>
      <c r="AA3584" t="n">
        <v>-7100249</v>
      </c>
      <c r="AB3584" t="s"/>
      <c r="AC3584" t="s"/>
      <c r="AD3584" t="s">
        <v>86</v>
      </c>
      <c r="AE3584" t="s"/>
      <c r="AF3584" t="s"/>
      <c r="AG3584" t="s"/>
      <c r="AH3584" t="s"/>
      <c r="AI3584" t="s"/>
      <c r="AJ3584" t="s"/>
      <c r="AK3584" t="s">
        <v>87</v>
      </c>
      <c r="AL3584" t="s"/>
      <c r="AM3584" t="s"/>
      <c r="AN3584" t="s">
        <v>87</v>
      </c>
      <c r="AO3584" t="s"/>
      <c r="AP3584" t="n">
        <v>103</v>
      </c>
      <c r="AQ3584" t="s">
        <v>88</v>
      </c>
      <c r="AR3584" t="s">
        <v>89</v>
      </c>
      <c r="AS3584" t="s"/>
      <c r="AT3584" t="s">
        <v>90</v>
      </c>
      <c r="AU3584" t="s"/>
      <c r="AV3584" t="s"/>
      <c r="AW3584" t="s"/>
      <c r="AX3584" t="s"/>
      <c r="AY3584" t="n">
        <v>7100249</v>
      </c>
      <c r="AZ3584" t="s">
        <v>1060</v>
      </c>
      <c r="BA3584" t="s"/>
      <c r="BB3584" t="n">
        <v>46748</v>
      </c>
      <c r="BC3584" t="n">
        <v>53.557176</v>
      </c>
      <c r="BD3584" t="n">
        <v>53.557176</v>
      </c>
      <c r="BE3584" t="s"/>
      <c r="BF3584" t="s"/>
      <c r="BG3584" t="s"/>
      <c r="BH3584" t="s"/>
      <c r="BI3584" t="s"/>
      <c r="BJ3584" t="s"/>
      <c r="BK3584" t="s"/>
      <c r="BL3584" t="s"/>
      <c r="BM3584" t="s"/>
      <c r="BN3584" t="s"/>
      <c r="BO3584" t="s"/>
      <c r="BP3584" t="s"/>
      <c r="BQ3584" t="s"/>
      <c r="BR3584" t="s">
        <v>92</v>
      </c>
    </row>
    <row r="3585" spans="1:70">
      <c r="A3585" t="s">
        <v>70</v>
      </c>
      <c r="B3585" t="s">
        <v>71</v>
      </c>
      <c r="C3585" t="s">
        <v>72</v>
      </c>
      <c r="D3585" t="n">
        <v>2</v>
      </c>
      <c r="E3585" t="s">
        <v>1059</v>
      </c>
      <c r="F3585" t="n">
        <v>-1</v>
      </c>
      <c r="G3585" t="s">
        <v>74</v>
      </c>
      <c r="H3585" t="s">
        <v>75</v>
      </c>
      <c r="I3585" t="s"/>
      <c r="J3585" t="s">
        <v>74</v>
      </c>
      <c r="K3585" t="n">
        <v>95</v>
      </c>
      <c r="L3585" t="s">
        <v>76</v>
      </c>
      <c r="M3585" t="s"/>
      <c r="N3585" t="s">
        <v>1061</v>
      </c>
      <c r="O3585" t="s">
        <v>78</v>
      </c>
      <c r="P3585" t="s">
        <v>1059</v>
      </c>
      <c r="Q3585" t="s"/>
      <c r="R3585" t="s">
        <v>95</v>
      </c>
      <c r="S3585" t="s">
        <v>637</v>
      </c>
      <c r="T3585" t="s">
        <v>81</v>
      </c>
      <c r="U3585" t="s">
        <v>82</v>
      </c>
      <c r="V3585" t="s">
        <v>83</v>
      </c>
      <c r="W3585" t="s">
        <v>97</v>
      </c>
      <c r="X3585" t="s"/>
      <c r="Y3585" t="s">
        <v>85</v>
      </c>
      <c r="Z3585">
        <f>HYPERLINK("https://hotel-media.eclerx.com/savepage/tk_15468538627260902_sr_273.html","info")</f>
        <v/>
      </c>
      <c r="AA3585" t="n">
        <v>-7100249</v>
      </c>
      <c r="AB3585" t="s"/>
      <c r="AC3585" t="s"/>
      <c r="AD3585" t="s">
        <v>86</v>
      </c>
      <c r="AE3585" t="s"/>
      <c r="AF3585" t="s"/>
      <c r="AG3585" t="s"/>
      <c r="AH3585" t="s"/>
      <c r="AI3585" t="s"/>
      <c r="AJ3585" t="s"/>
      <c r="AK3585" t="s">
        <v>87</v>
      </c>
      <c r="AL3585" t="s"/>
      <c r="AM3585" t="s"/>
      <c r="AN3585" t="s">
        <v>87</v>
      </c>
      <c r="AO3585" t="s"/>
      <c r="AP3585" t="n">
        <v>103</v>
      </c>
      <c r="AQ3585" t="s">
        <v>88</v>
      </c>
      <c r="AR3585" t="s">
        <v>114</v>
      </c>
      <c r="AS3585" t="s"/>
      <c r="AT3585" t="s">
        <v>90</v>
      </c>
      <c r="AU3585" t="s"/>
      <c r="AV3585" t="s"/>
      <c r="AW3585" t="s"/>
      <c r="AX3585" t="s"/>
      <c r="AY3585" t="n">
        <v>7100249</v>
      </c>
      <c r="AZ3585" t="s">
        <v>1060</v>
      </c>
      <c r="BA3585" t="s"/>
      <c r="BB3585" t="n">
        <v>46748</v>
      </c>
      <c r="BC3585" t="n">
        <v>53.557176</v>
      </c>
      <c r="BD3585" t="n">
        <v>53.557176</v>
      </c>
      <c r="BE3585" t="s"/>
      <c r="BF3585" t="s"/>
      <c r="BG3585" t="s"/>
      <c r="BH3585" t="s"/>
      <c r="BI3585" t="s"/>
      <c r="BJ3585" t="s"/>
      <c r="BK3585" t="s"/>
      <c r="BL3585" t="s"/>
      <c r="BM3585" t="s"/>
      <c r="BN3585" t="s"/>
      <c r="BO3585" t="s"/>
      <c r="BP3585" t="s"/>
      <c r="BQ3585" t="s"/>
      <c r="BR3585" t="s">
        <v>92</v>
      </c>
    </row>
    <row r="3586" spans="1:70">
      <c r="A3586" t="s">
        <v>70</v>
      </c>
      <c r="B3586" t="s">
        <v>71</v>
      </c>
      <c r="C3586" t="s">
        <v>72</v>
      </c>
      <c r="D3586" t="n">
        <v>2</v>
      </c>
      <c r="E3586" t="s">
        <v>1059</v>
      </c>
      <c r="F3586" t="n">
        <v>-1</v>
      </c>
      <c r="G3586" t="s">
        <v>74</v>
      </c>
      <c r="H3586" t="s">
        <v>75</v>
      </c>
      <c r="I3586" t="s"/>
      <c r="J3586" t="s">
        <v>74</v>
      </c>
      <c r="K3586" t="n">
        <v>119</v>
      </c>
      <c r="L3586" t="s">
        <v>76</v>
      </c>
      <c r="M3586" t="s"/>
      <c r="N3586" t="s">
        <v>1061</v>
      </c>
      <c r="O3586" t="s">
        <v>78</v>
      </c>
      <c r="P3586" t="s">
        <v>1059</v>
      </c>
      <c r="Q3586" t="s"/>
      <c r="R3586" t="s">
        <v>95</v>
      </c>
      <c r="S3586" t="s">
        <v>204</v>
      </c>
      <c r="T3586" t="s">
        <v>81</v>
      </c>
      <c r="U3586" t="s">
        <v>82</v>
      </c>
      <c r="V3586" t="s">
        <v>83</v>
      </c>
      <c r="W3586" t="s">
        <v>84</v>
      </c>
      <c r="X3586" t="s"/>
      <c r="Y3586" t="s">
        <v>85</v>
      </c>
      <c r="Z3586">
        <f>HYPERLINK("https://hotel-media.eclerx.com/savepage/tk_15468538627260902_sr_273.html","info")</f>
        <v/>
      </c>
      <c r="AA3586" t="n">
        <v>-7100249</v>
      </c>
      <c r="AB3586" t="s"/>
      <c r="AC3586" t="s"/>
      <c r="AD3586" t="s">
        <v>86</v>
      </c>
      <c r="AE3586" t="s"/>
      <c r="AF3586" t="s"/>
      <c r="AG3586" t="s"/>
      <c r="AH3586" t="s"/>
      <c r="AI3586" t="s"/>
      <c r="AJ3586" t="s"/>
      <c r="AK3586" t="s">
        <v>87</v>
      </c>
      <c r="AL3586" t="s"/>
      <c r="AM3586" t="s"/>
      <c r="AN3586" t="s">
        <v>87</v>
      </c>
      <c r="AO3586" t="s"/>
      <c r="AP3586" t="n">
        <v>103</v>
      </c>
      <c r="AQ3586" t="s">
        <v>88</v>
      </c>
      <c r="AR3586" t="s">
        <v>89</v>
      </c>
      <c r="AS3586" t="s"/>
      <c r="AT3586" t="s">
        <v>90</v>
      </c>
      <c r="AU3586" t="s"/>
      <c r="AV3586" t="s"/>
      <c r="AW3586" t="s"/>
      <c r="AX3586" t="s"/>
      <c r="AY3586" t="n">
        <v>7100249</v>
      </c>
      <c r="AZ3586" t="s">
        <v>1060</v>
      </c>
      <c r="BA3586" t="s"/>
      <c r="BB3586" t="n">
        <v>46748</v>
      </c>
      <c r="BC3586" t="n">
        <v>53.557176</v>
      </c>
      <c r="BD3586" t="n">
        <v>53.557176</v>
      </c>
      <c r="BE3586" t="s"/>
      <c r="BF3586" t="s"/>
      <c r="BG3586" t="s"/>
      <c r="BH3586" t="s"/>
      <c r="BI3586" t="s"/>
      <c r="BJ3586" t="s"/>
      <c r="BK3586" t="s"/>
      <c r="BL3586" t="s"/>
      <c r="BM3586" t="s"/>
      <c r="BN3586" t="s"/>
      <c r="BO3586" t="s"/>
      <c r="BP3586" t="s"/>
      <c r="BQ3586" t="s"/>
      <c r="BR3586" t="s">
        <v>92</v>
      </c>
    </row>
    <row r="3587" spans="1:70">
      <c r="A3587" t="s">
        <v>70</v>
      </c>
      <c r="B3587" t="s">
        <v>71</v>
      </c>
      <c r="C3587" t="s">
        <v>72</v>
      </c>
      <c r="D3587" t="n">
        <v>2</v>
      </c>
      <c r="E3587" t="s">
        <v>1059</v>
      </c>
      <c r="F3587" t="n">
        <v>-1</v>
      </c>
      <c r="G3587" t="s">
        <v>74</v>
      </c>
      <c r="H3587" t="s">
        <v>75</v>
      </c>
      <c r="I3587" t="s"/>
      <c r="J3587" t="s">
        <v>74</v>
      </c>
      <c r="K3587" t="n">
        <v>124</v>
      </c>
      <c r="L3587" t="s">
        <v>76</v>
      </c>
      <c r="M3587" t="s"/>
      <c r="N3587" t="s">
        <v>1061</v>
      </c>
      <c r="O3587" t="s">
        <v>78</v>
      </c>
      <c r="P3587" t="s">
        <v>1059</v>
      </c>
      <c r="Q3587" t="s"/>
      <c r="R3587" t="s">
        <v>95</v>
      </c>
      <c r="S3587" t="s">
        <v>294</v>
      </c>
      <c r="T3587" t="s">
        <v>81</v>
      </c>
      <c r="U3587" t="s">
        <v>82</v>
      </c>
      <c r="V3587" t="s">
        <v>83</v>
      </c>
      <c r="W3587" t="s">
        <v>84</v>
      </c>
      <c r="X3587" t="s"/>
      <c r="Y3587" t="s">
        <v>85</v>
      </c>
      <c r="Z3587">
        <f>HYPERLINK("https://hotel-media.eclerx.com/savepage/tk_15468538627260902_sr_273.html","info")</f>
        <v/>
      </c>
      <c r="AA3587" t="n">
        <v>-7100249</v>
      </c>
      <c r="AB3587" t="s"/>
      <c r="AC3587" t="s"/>
      <c r="AD3587" t="s">
        <v>86</v>
      </c>
      <c r="AE3587" t="s"/>
      <c r="AF3587" t="s"/>
      <c r="AG3587" t="s"/>
      <c r="AH3587" t="s"/>
      <c r="AI3587" t="s"/>
      <c r="AJ3587" t="s"/>
      <c r="AK3587" t="s">
        <v>87</v>
      </c>
      <c r="AL3587" t="s"/>
      <c r="AM3587" t="s"/>
      <c r="AN3587" t="s">
        <v>87</v>
      </c>
      <c r="AO3587" t="s"/>
      <c r="AP3587" t="n">
        <v>103</v>
      </c>
      <c r="AQ3587" t="s">
        <v>88</v>
      </c>
      <c r="AR3587" t="s">
        <v>114</v>
      </c>
      <c r="AS3587" t="s"/>
      <c r="AT3587" t="s">
        <v>90</v>
      </c>
      <c r="AU3587" t="s"/>
      <c r="AV3587" t="s"/>
      <c r="AW3587" t="s"/>
      <c r="AX3587" t="s"/>
      <c r="AY3587" t="n">
        <v>7100249</v>
      </c>
      <c r="AZ3587" t="s">
        <v>1060</v>
      </c>
      <c r="BA3587" t="s"/>
      <c r="BB3587" t="n">
        <v>46748</v>
      </c>
      <c r="BC3587" t="n">
        <v>53.557176</v>
      </c>
      <c r="BD3587" t="n">
        <v>53.557176</v>
      </c>
      <c r="BE3587" t="s"/>
      <c r="BF3587" t="s"/>
      <c r="BG3587" t="s"/>
      <c r="BH3587" t="s"/>
      <c r="BI3587" t="s"/>
      <c r="BJ3587" t="s"/>
      <c r="BK3587" t="s"/>
      <c r="BL3587" t="s"/>
      <c r="BM3587" t="s"/>
      <c r="BN3587" t="s"/>
      <c r="BO3587" t="s"/>
      <c r="BP3587" t="s"/>
      <c r="BQ3587" t="s"/>
      <c r="BR3587" t="s">
        <v>92</v>
      </c>
    </row>
    <row r="3588" spans="1:70">
      <c r="A3588" t="s">
        <v>70</v>
      </c>
      <c r="B3588" t="s">
        <v>71</v>
      </c>
      <c r="C3588" t="s">
        <v>72</v>
      </c>
      <c r="D3588" t="n">
        <v>2</v>
      </c>
      <c r="E3588" t="s">
        <v>1062</v>
      </c>
      <c r="F3588" t="n">
        <v>-1</v>
      </c>
      <c r="G3588" t="s">
        <v>74</v>
      </c>
      <c r="H3588" t="s">
        <v>75</v>
      </c>
      <c r="I3588" t="s"/>
      <c r="J3588" t="s">
        <v>74</v>
      </c>
      <c r="K3588" t="n">
        <v>88</v>
      </c>
      <c r="L3588" t="s">
        <v>76</v>
      </c>
      <c r="M3588" t="s"/>
      <c r="N3588" t="s">
        <v>1063</v>
      </c>
      <c r="O3588" t="s">
        <v>78</v>
      </c>
      <c r="P3588" t="s">
        <v>1062</v>
      </c>
      <c r="Q3588" t="s"/>
      <c r="R3588" t="s">
        <v>220</v>
      </c>
      <c r="S3588" t="s">
        <v>100</v>
      </c>
      <c r="T3588" t="s">
        <v>81</v>
      </c>
      <c r="U3588" t="s">
        <v>82</v>
      </c>
      <c r="V3588" t="s">
        <v>83</v>
      </c>
      <c r="W3588" t="s">
        <v>97</v>
      </c>
      <c r="X3588" t="s"/>
      <c r="Y3588" t="s">
        <v>85</v>
      </c>
      <c r="Z3588">
        <f>HYPERLINK("https://hotel-media.eclerx.com/savepage/tk_1546853839252087_sr_273.html","info")</f>
        <v/>
      </c>
      <c r="AA3588" t="n">
        <v>-8546324</v>
      </c>
      <c r="AB3588" t="s"/>
      <c r="AC3588" t="s"/>
      <c r="AD3588" t="s">
        <v>86</v>
      </c>
      <c r="AE3588" t="s"/>
      <c r="AF3588" t="s"/>
      <c r="AG3588" t="s"/>
      <c r="AH3588" t="s"/>
      <c r="AI3588" t="s"/>
      <c r="AJ3588" t="s"/>
      <c r="AK3588" t="s">
        <v>87</v>
      </c>
      <c r="AL3588" t="s"/>
      <c r="AM3588" t="s"/>
      <c r="AN3588" t="s">
        <v>87</v>
      </c>
      <c r="AO3588" t="s"/>
      <c r="AP3588" t="n">
        <v>91</v>
      </c>
      <c r="AQ3588" t="s">
        <v>88</v>
      </c>
      <c r="AR3588" t="s">
        <v>89</v>
      </c>
      <c r="AS3588" t="s"/>
      <c r="AT3588" t="s">
        <v>90</v>
      </c>
      <c r="AU3588" t="s"/>
      <c r="AV3588" t="s"/>
      <c r="AW3588" t="s"/>
      <c r="AX3588" t="s"/>
      <c r="AY3588" t="n">
        <v>8546324</v>
      </c>
      <c r="AZ3588" t="s">
        <v>1064</v>
      </c>
      <c r="BA3588" t="s"/>
      <c r="BB3588" t="n">
        <v>27814</v>
      </c>
      <c r="BC3588" t="n">
        <v>53.562874</v>
      </c>
      <c r="BD3588" t="n">
        <v>53.562874</v>
      </c>
      <c r="BE3588" t="s"/>
      <c r="BF3588" t="s"/>
      <c r="BG3588" t="s"/>
      <c r="BH3588" t="s"/>
      <c r="BI3588" t="s"/>
      <c r="BJ3588" t="s"/>
      <c r="BK3588" t="s"/>
      <c r="BL3588" t="s"/>
      <c r="BM3588" t="s"/>
      <c r="BN3588" t="s"/>
      <c r="BO3588" t="s"/>
      <c r="BP3588" t="s"/>
      <c r="BQ3588" t="s"/>
      <c r="BR3588" t="s">
        <v>92</v>
      </c>
    </row>
    <row r="3589" spans="1:70">
      <c r="A3589" t="s">
        <v>70</v>
      </c>
      <c r="B3589" t="s">
        <v>71</v>
      </c>
      <c r="C3589" t="s">
        <v>72</v>
      </c>
      <c r="D3589" t="n">
        <v>2</v>
      </c>
      <c r="E3589" t="s">
        <v>1062</v>
      </c>
      <c r="F3589" t="n">
        <v>-1</v>
      </c>
      <c r="G3589" t="s">
        <v>74</v>
      </c>
      <c r="H3589" t="s">
        <v>75</v>
      </c>
      <c r="I3589" t="s"/>
      <c r="J3589" t="s">
        <v>74</v>
      </c>
      <c r="K3589" t="n">
        <v>102</v>
      </c>
      <c r="L3589" t="s">
        <v>76</v>
      </c>
      <c r="M3589" t="s"/>
      <c r="N3589" t="s">
        <v>1065</v>
      </c>
      <c r="O3589" t="s">
        <v>78</v>
      </c>
      <c r="P3589" t="s">
        <v>1062</v>
      </c>
      <c r="Q3589" t="s"/>
      <c r="R3589" t="s">
        <v>220</v>
      </c>
      <c r="S3589" t="s">
        <v>145</v>
      </c>
      <c r="T3589" t="s">
        <v>81</v>
      </c>
      <c r="U3589" t="s">
        <v>82</v>
      </c>
      <c r="V3589" t="s">
        <v>83</v>
      </c>
      <c r="W3589" t="s">
        <v>97</v>
      </c>
      <c r="X3589" t="s"/>
      <c r="Y3589" t="s">
        <v>85</v>
      </c>
      <c r="Z3589">
        <f>HYPERLINK("https://hotel-media.eclerx.com/savepage/tk_1546853839252087_sr_273.html","info")</f>
        <v/>
      </c>
      <c r="AA3589" t="n">
        <v>-8546324</v>
      </c>
      <c r="AB3589" t="s"/>
      <c r="AC3589" t="s"/>
      <c r="AD3589" t="s">
        <v>86</v>
      </c>
      <c r="AE3589" t="s"/>
      <c r="AF3589" t="s"/>
      <c r="AG3589" t="s"/>
      <c r="AH3589" t="s"/>
      <c r="AI3589" t="s"/>
      <c r="AJ3589" t="s"/>
      <c r="AK3589" t="s">
        <v>87</v>
      </c>
      <c r="AL3589" t="s"/>
      <c r="AM3589" t="s"/>
      <c r="AN3589" t="s">
        <v>87</v>
      </c>
      <c r="AO3589" t="s"/>
      <c r="AP3589" t="n">
        <v>91</v>
      </c>
      <c r="AQ3589" t="s">
        <v>88</v>
      </c>
      <c r="AR3589" t="s">
        <v>89</v>
      </c>
      <c r="AS3589" t="s"/>
      <c r="AT3589" t="s">
        <v>90</v>
      </c>
      <c r="AU3589" t="s"/>
      <c r="AV3589" t="s"/>
      <c r="AW3589" t="s"/>
      <c r="AX3589" t="s"/>
      <c r="AY3589" t="n">
        <v>8546324</v>
      </c>
      <c r="AZ3589" t="s">
        <v>1064</v>
      </c>
      <c r="BA3589" t="s"/>
      <c r="BB3589" t="n">
        <v>27814</v>
      </c>
      <c r="BC3589" t="n">
        <v>53.562874</v>
      </c>
      <c r="BD3589" t="n">
        <v>53.562874</v>
      </c>
      <c r="BE3589" t="s"/>
      <c r="BF3589" t="s"/>
      <c r="BG3589" t="s"/>
      <c r="BH3589" t="s"/>
      <c r="BI3589" t="s"/>
      <c r="BJ3589" t="s"/>
      <c r="BK3589" t="s"/>
      <c r="BL3589" t="s"/>
      <c r="BM3589" t="s"/>
      <c r="BN3589" t="s"/>
      <c r="BO3589" t="s"/>
      <c r="BP3589" t="s"/>
      <c r="BQ3589" t="s"/>
      <c r="BR3589" t="s">
        <v>92</v>
      </c>
    </row>
    <row r="3590" spans="1:70">
      <c r="A3590" t="s">
        <v>70</v>
      </c>
      <c r="B3590" t="s">
        <v>71</v>
      </c>
      <c r="C3590" t="s">
        <v>72</v>
      </c>
      <c r="D3590" t="n">
        <v>2</v>
      </c>
      <c r="E3590" t="s">
        <v>1062</v>
      </c>
      <c r="F3590" t="n">
        <v>-1</v>
      </c>
      <c r="G3590" t="s">
        <v>74</v>
      </c>
      <c r="H3590" t="s">
        <v>75</v>
      </c>
      <c r="I3590" t="s"/>
      <c r="J3590" t="s">
        <v>74</v>
      </c>
      <c r="K3590" t="n">
        <v>108</v>
      </c>
      <c r="L3590" t="s">
        <v>76</v>
      </c>
      <c r="M3590" t="s"/>
      <c r="N3590" t="s">
        <v>1066</v>
      </c>
      <c r="O3590" t="s">
        <v>78</v>
      </c>
      <c r="P3590" t="s">
        <v>1062</v>
      </c>
      <c r="Q3590" t="s"/>
      <c r="R3590" t="s">
        <v>220</v>
      </c>
      <c r="S3590" t="s">
        <v>644</v>
      </c>
      <c r="T3590" t="s">
        <v>81</v>
      </c>
      <c r="U3590" t="s">
        <v>82</v>
      </c>
      <c r="V3590" t="s">
        <v>83</v>
      </c>
      <c r="W3590" t="s">
        <v>84</v>
      </c>
      <c r="X3590" t="s"/>
      <c r="Y3590" t="s">
        <v>85</v>
      </c>
      <c r="Z3590">
        <f>HYPERLINK("https://hotel-media.eclerx.com/savepage/tk_1546853839252087_sr_273.html","info")</f>
        <v/>
      </c>
      <c r="AA3590" t="n">
        <v>-8546324</v>
      </c>
      <c r="AB3590" t="s"/>
      <c r="AC3590" t="s"/>
      <c r="AD3590" t="s">
        <v>86</v>
      </c>
      <c r="AE3590" t="s"/>
      <c r="AF3590" t="s"/>
      <c r="AG3590" t="s"/>
      <c r="AH3590" t="s"/>
      <c r="AI3590" t="s"/>
      <c r="AJ3590" t="s"/>
      <c r="AK3590" t="s">
        <v>87</v>
      </c>
      <c r="AL3590" t="s"/>
      <c r="AM3590" t="s"/>
      <c r="AN3590" t="s">
        <v>87</v>
      </c>
      <c r="AO3590" t="s"/>
      <c r="AP3590" t="n">
        <v>91</v>
      </c>
      <c r="AQ3590" t="s">
        <v>88</v>
      </c>
      <c r="AR3590" t="s">
        <v>89</v>
      </c>
      <c r="AS3590" t="s"/>
      <c r="AT3590" t="s">
        <v>90</v>
      </c>
      <c r="AU3590" t="s"/>
      <c r="AV3590" t="s"/>
      <c r="AW3590" t="s"/>
      <c r="AX3590" t="s"/>
      <c r="AY3590" t="n">
        <v>8546324</v>
      </c>
      <c r="AZ3590" t="s">
        <v>1064</v>
      </c>
      <c r="BA3590" t="s"/>
      <c r="BB3590" t="n">
        <v>27814</v>
      </c>
      <c r="BC3590" t="n">
        <v>53.562874</v>
      </c>
      <c r="BD3590" t="n">
        <v>53.562874</v>
      </c>
      <c r="BE3590" t="s"/>
      <c r="BF3590" t="s"/>
      <c r="BG3590" t="s"/>
      <c r="BH3590" t="s"/>
      <c r="BI3590" t="s"/>
      <c r="BJ3590" t="s"/>
      <c r="BK3590" t="s"/>
      <c r="BL3590" t="s"/>
      <c r="BM3590" t="s"/>
      <c r="BN3590" t="s"/>
      <c r="BO3590" t="s"/>
      <c r="BP3590" t="s"/>
      <c r="BQ3590" t="s"/>
      <c r="BR3590" t="s">
        <v>92</v>
      </c>
    </row>
    <row r="3591" spans="1:70">
      <c r="A3591" t="s">
        <v>70</v>
      </c>
      <c r="B3591" t="s">
        <v>71</v>
      </c>
      <c r="C3591" t="s">
        <v>72</v>
      </c>
      <c r="D3591" t="n">
        <v>2</v>
      </c>
      <c r="E3591" t="s">
        <v>1062</v>
      </c>
      <c r="F3591" t="n">
        <v>-1</v>
      </c>
      <c r="G3591" t="s">
        <v>74</v>
      </c>
      <c r="H3591" t="s">
        <v>75</v>
      </c>
      <c r="I3591" t="s"/>
      <c r="J3591" t="s">
        <v>74</v>
      </c>
      <c r="K3591" t="n">
        <v>117</v>
      </c>
      <c r="L3591" t="s">
        <v>76</v>
      </c>
      <c r="M3591" t="s"/>
      <c r="N3591" t="s">
        <v>1067</v>
      </c>
      <c r="O3591" t="s">
        <v>78</v>
      </c>
      <c r="P3591" t="s">
        <v>1062</v>
      </c>
      <c r="Q3591" t="s"/>
      <c r="R3591" t="s">
        <v>220</v>
      </c>
      <c r="S3591" t="s">
        <v>254</v>
      </c>
      <c r="T3591" t="s">
        <v>81</v>
      </c>
      <c r="U3591" t="s">
        <v>82</v>
      </c>
      <c r="V3591" t="s">
        <v>83</v>
      </c>
      <c r="W3591" t="s">
        <v>97</v>
      </c>
      <c r="X3591" t="s"/>
      <c r="Y3591" t="s">
        <v>85</v>
      </c>
      <c r="Z3591">
        <f>HYPERLINK("https://hotel-media.eclerx.com/savepage/tk_1546853839252087_sr_273.html","info")</f>
        <v/>
      </c>
      <c r="AA3591" t="n">
        <v>-8546324</v>
      </c>
      <c r="AB3591" t="s"/>
      <c r="AC3591" t="s"/>
      <c r="AD3591" t="s">
        <v>86</v>
      </c>
      <c r="AE3591" t="s"/>
      <c r="AF3591" t="s"/>
      <c r="AG3591" t="s"/>
      <c r="AH3591" t="s"/>
      <c r="AI3591" t="s"/>
      <c r="AJ3591" t="s"/>
      <c r="AK3591" t="s">
        <v>87</v>
      </c>
      <c r="AL3591" t="s"/>
      <c r="AM3591" t="s"/>
      <c r="AN3591" t="s">
        <v>87</v>
      </c>
      <c r="AO3591" t="s"/>
      <c r="AP3591" t="n">
        <v>91</v>
      </c>
      <c r="AQ3591" t="s">
        <v>88</v>
      </c>
      <c r="AR3591" t="s">
        <v>89</v>
      </c>
      <c r="AS3591" t="s"/>
      <c r="AT3591" t="s">
        <v>90</v>
      </c>
      <c r="AU3591" t="s"/>
      <c r="AV3591" t="s"/>
      <c r="AW3591" t="s"/>
      <c r="AX3591" t="s"/>
      <c r="AY3591" t="n">
        <v>8546324</v>
      </c>
      <c r="AZ3591" t="s">
        <v>1064</v>
      </c>
      <c r="BA3591" t="s"/>
      <c r="BB3591" t="n">
        <v>27814</v>
      </c>
      <c r="BC3591" t="n">
        <v>53.562874</v>
      </c>
      <c r="BD3591" t="n">
        <v>53.562874</v>
      </c>
      <c r="BE3591" t="s"/>
      <c r="BF3591" t="s"/>
      <c r="BG3591" t="s"/>
      <c r="BH3591" t="s"/>
      <c r="BI3591" t="s"/>
      <c r="BJ3591" t="s"/>
      <c r="BK3591" t="s"/>
      <c r="BL3591" t="s"/>
      <c r="BM3591" t="s"/>
      <c r="BN3591" t="s"/>
      <c r="BO3591" t="s"/>
      <c r="BP3591" t="s"/>
      <c r="BQ3591" t="s"/>
      <c r="BR3591" t="s">
        <v>92</v>
      </c>
    </row>
    <row r="3592" spans="1:70">
      <c r="A3592" t="s">
        <v>70</v>
      </c>
      <c r="B3592" t="s">
        <v>71</v>
      </c>
      <c r="C3592" t="s">
        <v>72</v>
      </c>
      <c r="D3592" t="n">
        <v>2</v>
      </c>
      <c r="E3592" t="s">
        <v>1062</v>
      </c>
      <c r="F3592" t="n">
        <v>-1</v>
      </c>
      <c r="G3592" t="s">
        <v>74</v>
      </c>
      <c r="H3592" t="s">
        <v>75</v>
      </c>
      <c r="I3592" t="s"/>
      <c r="J3592" t="s">
        <v>74</v>
      </c>
      <c r="K3592" t="n">
        <v>122</v>
      </c>
      <c r="L3592" t="s">
        <v>76</v>
      </c>
      <c r="M3592" t="s"/>
      <c r="N3592" t="s">
        <v>1068</v>
      </c>
      <c r="O3592" t="s">
        <v>78</v>
      </c>
      <c r="P3592" t="s">
        <v>1062</v>
      </c>
      <c r="Q3592" t="s"/>
      <c r="R3592" t="s">
        <v>220</v>
      </c>
      <c r="S3592" t="s">
        <v>256</v>
      </c>
      <c r="T3592" t="s">
        <v>81</v>
      </c>
      <c r="U3592" t="s">
        <v>82</v>
      </c>
      <c r="V3592" t="s">
        <v>83</v>
      </c>
      <c r="W3592" t="s">
        <v>84</v>
      </c>
      <c r="X3592" t="s"/>
      <c r="Y3592" t="s">
        <v>85</v>
      </c>
      <c r="Z3592">
        <f>HYPERLINK("https://hotel-media.eclerx.com/savepage/tk_1546853839252087_sr_273.html","info")</f>
        <v/>
      </c>
      <c r="AA3592" t="n">
        <v>-8546324</v>
      </c>
      <c r="AB3592" t="s"/>
      <c r="AC3592" t="s"/>
      <c r="AD3592" t="s">
        <v>86</v>
      </c>
      <c r="AE3592" t="s"/>
      <c r="AF3592" t="s"/>
      <c r="AG3592" t="s"/>
      <c r="AH3592" t="s"/>
      <c r="AI3592" t="s"/>
      <c r="AJ3592" t="s"/>
      <c r="AK3592" t="s">
        <v>87</v>
      </c>
      <c r="AL3592" t="s"/>
      <c r="AM3592" t="s"/>
      <c r="AN3592" t="s">
        <v>87</v>
      </c>
      <c r="AO3592" t="s"/>
      <c r="AP3592" t="n">
        <v>91</v>
      </c>
      <c r="AQ3592" t="s">
        <v>88</v>
      </c>
      <c r="AR3592" t="s">
        <v>89</v>
      </c>
      <c r="AS3592" t="s"/>
      <c r="AT3592" t="s">
        <v>90</v>
      </c>
      <c r="AU3592" t="s"/>
      <c r="AV3592" t="s"/>
      <c r="AW3592" t="s"/>
      <c r="AX3592" t="s"/>
      <c r="AY3592" t="n">
        <v>8546324</v>
      </c>
      <c r="AZ3592" t="s">
        <v>1064</v>
      </c>
      <c r="BA3592" t="s"/>
      <c r="BB3592" t="n">
        <v>27814</v>
      </c>
      <c r="BC3592" t="n">
        <v>53.562874</v>
      </c>
      <c r="BD3592" t="n">
        <v>53.562874</v>
      </c>
      <c r="BE3592" t="s"/>
      <c r="BF3592" t="s"/>
      <c r="BG3592" t="s"/>
      <c r="BH3592" t="s"/>
      <c r="BI3592" t="s"/>
      <c r="BJ3592" t="s"/>
      <c r="BK3592" t="s"/>
      <c r="BL3592" t="s"/>
      <c r="BM3592" t="s"/>
      <c r="BN3592" t="s"/>
      <c r="BO3592" t="s"/>
      <c r="BP3592" t="s"/>
      <c r="BQ3592" t="s"/>
      <c r="BR3592" t="s">
        <v>92</v>
      </c>
    </row>
    <row r="3593" spans="1:70">
      <c r="A3593" t="s">
        <v>70</v>
      </c>
      <c r="B3593" t="s">
        <v>71</v>
      </c>
      <c r="C3593" t="s">
        <v>72</v>
      </c>
      <c r="D3593" t="n">
        <v>2</v>
      </c>
      <c r="E3593" t="s">
        <v>1062</v>
      </c>
      <c r="F3593" t="n">
        <v>-1</v>
      </c>
      <c r="G3593" t="s">
        <v>74</v>
      </c>
      <c r="H3593" t="s">
        <v>75</v>
      </c>
      <c r="I3593" t="s"/>
      <c r="J3593" t="s">
        <v>74</v>
      </c>
      <c r="K3593" t="n">
        <v>136</v>
      </c>
      <c r="L3593" t="s">
        <v>76</v>
      </c>
      <c r="M3593" t="s"/>
      <c r="N3593" t="s">
        <v>1069</v>
      </c>
      <c r="O3593" t="s">
        <v>78</v>
      </c>
      <c r="P3593" t="s">
        <v>1062</v>
      </c>
      <c r="Q3593" t="s"/>
      <c r="R3593" t="s">
        <v>220</v>
      </c>
      <c r="S3593" t="s">
        <v>390</v>
      </c>
      <c r="T3593" t="s">
        <v>81</v>
      </c>
      <c r="U3593" t="s">
        <v>82</v>
      </c>
      <c r="V3593" t="s">
        <v>83</v>
      </c>
      <c r="W3593" t="s">
        <v>84</v>
      </c>
      <c r="X3593" t="s"/>
      <c r="Y3593" t="s">
        <v>85</v>
      </c>
      <c r="Z3593">
        <f>HYPERLINK("https://hotel-media.eclerx.com/savepage/tk_1546853839252087_sr_273.html","info")</f>
        <v/>
      </c>
      <c r="AA3593" t="n">
        <v>-8546324</v>
      </c>
      <c r="AB3593" t="s"/>
      <c r="AC3593" t="s"/>
      <c r="AD3593" t="s">
        <v>86</v>
      </c>
      <c r="AE3593" t="s"/>
      <c r="AF3593" t="s"/>
      <c r="AG3593" t="s"/>
      <c r="AH3593" t="s"/>
      <c r="AI3593" t="s"/>
      <c r="AJ3593" t="s"/>
      <c r="AK3593" t="s">
        <v>87</v>
      </c>
      <c r="AL3593" t="s"/>
      <c r="AM3593" t="s"/>
      <c r="AN3593" t="s">
        <v>87</v>
      </c>
      <c r="AO3593" t="s"/>
      <c r="AP3593" t="n">
        <v>91</v>
      </c>
      <c r="AQ3593" t="s">
        <v>88</v>
      </c>
      <c r="AR3593" t="s">
        <v>89</v>
      </c>
      <c r="AS3593" t="s"/>
      <c r="AT3593" t="s">
        <v>90</v>
      </c>
      <c r="AU3593" t="s"/>
      <c r="AV3593" t="s"/>
      <c r="AW3593" t="s"/>
      <c r="AX3593" t="s"/>
      <c r="AY3593" t="n">
        <v>8546324</v>
      </c>
      <c r="AZ3593" t="s">
        <v>1064</v>
      </c>
      <c r="BA3593" t="s"/>
      <c r="BB3593" t="n">
        <v>27814</v>
      </c>
      <c r="BC3593" t="n">
        <v>53.562874</v>
      </c>
      <c r="BD3593" t="n">
        <v>53.562874</v>
      </c>
      <c r="BE3593" t="s"/>
      <c r="BF3593" t="s"/>
      <c r="BG3593" t="s"/>
      <c r="BH3593" t="s"/>
      <c r="BI3593" t="s"/>
      <c r="BJ3593" t="s"/>
      <c r="BK3593" t="s"/>
      <c r="BL3593" t="s"/>
      <c r="BM3593" t="s"/>
      <c r="BN3593" t="s"/>
      <c r="BO3593" t="s"/>
      <c r="BP3593" t="s"/>
      <c r="BQ3593" t="s"/>
      <c r="BR3593" t="s">
        <v>92</v>
      </c>
    </row>
    <row r="3594" spans="1:70">
      <c r="A3594" t="s">
        <v>70</v>
      </c>
      <c r="B3594" t="s">
        <v>71</v>
      </c>
      <c r="C3594" t="s">
        <v>72</v>
      </c>
      <c r="D3594" t="n">
        <v>2</v>
      </c>
      <c r="E3594" t="s">
        <v>1070</v>
      </c>
      <c r="F3594" t="n">
        <v>-1</v>
      </c>
      <c r="G3594" t="s">
        <v>74</v>
      </c>
      <c r="H3594" t="s">
        <v>75</v>
      </c>
      <c r="I3594" t="s"/>
      <c r="J3594" t="s">
        <v>74</v>
      </c>
      <c r="K3594" t="n">
        <v>330</v>
      </c>
      <c r="L3594" t="s">
        <v>76</v>
      </c>
      <c r="M3594" t="s"/>
      <c r="N3594" t="s">
        <v>1071</v>
      </c>
      <c r="O3594" t="s">
        <v>78</v>
      </c>
      <c r="P3594" t="s">
        <v>1070</v>
      </c>
      <c r="Q3594" t="s"/>
      <c r="R3594" t="s">
        <v>1053</v>
      </c>
      <c r="S3594" t="s">
        <v>504</v>
      </c>
      <c r="T3594" t="s">
        <v>81</v>
      </c>
      <c r="U3594" t="s">
        <v>82</v>
      </c>
      <c r="V3594" t="s">
        <v>83</v>
      </c>
      <c r="W3594" t="s">
        <v>84</v>
      </c>
      <c r="X3594" t="s"/>
      <c r="Y3594" t="s">
        <v>85</v>
      </c>
      <c r="Z3594">
        <f>HYPERLINK("https://hotel-media.eclerx.com/savepage/tk_15468536801085434_sr_273.html","info")</f>
        <v/>
      </c>
      <c r="AA3594" t="n">
        <v>-10087229</v>
      </c>
      <c r="AB3594" t="s"/>
      <c r="AC3594" t="s"/>
      <c r="AD3594" t="s">
        <v>86</v>
      </c>
      <c r="AE3594" t="s"/>
      <c r="AF3594" t="s"/>
      <c r="AG3594" t="s"/>
      <c r="AH3594" t="s"/>
      <c r="AI3594" t="s"/>
      <c r="AJ3594" t="s"/>
      <c r="AK3594" t="s">
        <v>87</v>
      </c>
      <c r="AL3594" t="s"/>
      <c r="AM3594" t="s"/>
      <c r="AN3594" t="s">
        <v>87</v>
      </c>
      <c r="AO3594" t="s"/>
      <c r="AP3594" t="n">
        <v>23</v>
      </c>
      <c r="AQ3594" t="s">
        <v>88</v>
      </c>
      <c r="AR3594" t="s">
        <v>121</v>
      </c>
      <c r="AS3594" t="s"/>
      <c r="AT3594" t="s">
        <v>90</v>
      </c>
      <c r="AU3594" t="s"/>
      <c r="AV3594" t="s"/>
      <c r="AW3594" t="s"/>
      <c r="AX3594" t="s"/>
      <c r="AY3594" t="n">
        <v>10087229</v>
      </c>
      <c r="AZ3594" t="s">
        <v>91</v>
      </c>
      <c r="BA3594" t="s"/>
      <c r="BB3594" t="n">
        <v>180781</v>
      </c>
      <c r="BC3594" t="s"/>
      <c r="BD3594" t="s"/>
      <c r="BE3594" t="s"/>
      <c r="BF3594" t="s"/>
      <c r="BG3594" t="s"/>
      <c r="BH3594" t="s"/>
      <c r="BI3594" t="s"/>
      <c r="BJ3594" t="s"/>
      <c r="BK3594" t="s"/>
      <c r="BL3594" t="s"/>
      <c r="BM3594" t="s"/>
      <c r="BN3594" t="s"/>
      <c r="BO3594" t="s"/>
      <c r="BP3594" t="s"/>
      <c r="BQ3594" t="s"/>
      <c r="BR3594" t="s">
        <v>92</v>
      </c>
    </row>
    <row r="3595" spans="1:70">
      <c r="A3595" t="s">
        <v>70</v>
      </c>
      <c r="B3595" t="s">
        <v>71</v>
      </c>
      <c r="C3595" t="s">
        <v>72</v>
      </c>
      <c r="D3595" t="n">
        <v>2</v>
      </c>
      <c r="E3595" t="s">
        <v>1070</v>
      </c>
      <c r="F3595" t="n">
        <v>-1</v>
      </c>
      <c r="G3595" t="s">
        <v>74</v>
      </c>
      <c r="H3595" t="s">
        <v>75</v>
      </c>
      <c r="I3595" t="s"/>
      <c r="J3595" t="s">
        <v>74</v>
      </c>
      <c r="K3595" t="n">
        <v>380</v>
      </c>
      <c r="L3595" t="s">
        <v>76</v>
      </c>
      <c r="M3595" t="s"/>
      <c r="N3595" t="s">
        <v>1072</v>
      </c>
      <c r="O3595" t="s">
        <v>78</v>
      </c>
      <c r="P3595" t="s">
        <v>1070</v>
      </c>
      <c r="Q3595" t="s"/>
      <c r="R3595" t="s">
        <v>1053</v>
      </c>
      <c r="S3595" t="s">
        <v>1073</v>
      </c>
      <c r="T3595" t="s">
        <v>81</v>
      </c>
      <c r="U3595" t="s">
        <v>82</v>
      </c>
      <c r="V3595" t="s">
        <v>83</v>
      </c>
      <c r="W3595" t="s">
        <v>84</v>
      </c>
      <c r="X3595" t="s"/>
      <c r="Y3595" t="s">
        <v>85</v>
      </c>
      <c r="Z3595">
        <f>HYPERLINK("https://hotel-media.eclerx.com/savepage/tk_15468536801085434_sr_273.html","info")</f>
        <v/>
      </c>
      <c r="AA3595" t="n">
        <v>-10087229</v>
      </c>
      <c r="AB3595" t="s"/>
      <c r="AC3595" t="s"/>
      <c r="AD3595" t="s">
        <v>86</v>
      </c>
      <c r="AE3595" t="s"/>
      <c r="AF3595" t="s"/>
      <c r="AG3595" t="s"/>
      <c r="AH3595" t="s"/>
      <c r="AI3595" t="s"/>
      <c r="AJ3595" t="s"/>
      <c r="AK3595" t="s">
        <v>87</v>
      </c>
      <c r="AL3595" t="s"/>
      <c r="AM3595" t="s"/>
      <c r="AN3595" t="s">
        <v>87</v>
      </c>
      <c r="AO3595" t="s"/>
      <c r="AP3595" t="n">
        <v>23</v>
      </c>
      <c r="AQ3595" t="s">
        <v>88</v>
      </c>
      <c r="AR3595" t="s">
        <v>121</v>
      </c>
      <c r="AS3595" t="s"/>
      <c r="AT3595" t="s">
        <v>90</v>
      </c>
      <c r="AU3595" t="s"/>
      <c r="AV3595" t="s"/>
      <c r="AW3595" t="s"/>
      <c r="AX3595" t="s"/>
      <c r="AY3595" t="n">
        <v>10087229</v>
      </c>
      <c r="AZ3595" t="s">
        <v>91</v>
      </c>
      <c r="BA3595" t="s"/>
      <c r="BB3595" t="n">
        <v>180781</v>
      </c>
      <c r="BC3595" t="s"/>
      <c r="BD3595" t="s"/>
      <c r="BE3595" t="s"/>
      <c r="BF3595" t="s"/>
      <c r="BG3595" t="s"/>
      <c r="BH3595" t="s"/>
      <c r="BI3595" t="s"/>
      <c r="BJ3595" t="s"/>
      <c r="BK3595" t="s"/>
      <c r="BL3595" t="s"/>
      <c r="BM3595" t="s"/>
      <c r="BN3595" t="s"/>
      <c r="BO3595" t="s"/>
      <c r="BP3595" t="s"/>
      <c r="BQ3595" t="s"/>
      <c r="BR3595" t="s">
        <v>92</v>
      </c>
    </row>
    <row r="3596" spans="1:70">
      <c r="A3596" t="s">
        <v>70</v>
      </c>
      <c r="B3596" t="s">
        <v>71</v>
      </c>
      <c r="C3596" t="s">
        <v>72</v>
      </c>
      <c r="D3596" t="n">
        <v>2</v>
      </c>
      <c r="E3596" t="s">
        <v>1070</v>
      </c>
      <c r="F3596" t="n">
        <v>-1</v>
      </c>
      <c r="G3596" t="s">
        <v>74</v>
      </c>
      <c r="H3596" t="s">
        <v>75</v>
      </c>
      <c r="I3596" t="s"/>
      <c r="J3596" t="s">
        <v>74</v>
      </c>
      <c r="K3596" t="n">
        <v>454</v>
      </c>
      <c r="L3596" t="s">
        <v>76</v>
      </c>
      <c r="M3596" t="s"/>
      <c r="N3596" t="s">
        <v>1074</v>
      </c>
      <c r="O3596" t="s">
        <v>78</v>
      </c>
      <c r="P3596" t="s">
        <v>1070</v>
      </c>
      <c r="Q3596" t="s"/>
      <c r="R3596" t="s">
        <v>1053</v>
      </c>
      <c r="S3596" t="s">
        <v>1075</v>
      </c>
      <c r="T3596" t="s">
        <v>81</v>
      </c>
      <c r="U3596" t="s">
        <v>82</v>
      </c>
      <c r="V3596" t="s">
        <v>83</v>
      </c>
      <c r="W3596" t="s">
        <v>84</v>
      </c>
      <c r="X3596" t="s"/>
      <c r="Y3596" t="s">
        <v>85</v>
      </c>
      <c r="Z3596">
        <f>HYPERLINK("https://hotel-media.eclerx.com/savepage/tk_15468536801085434_sr_273.html","info")</f>
        <v/>
      </c>
      <c r="AA3596" t="n">
        <v>-10087229</v>
      </c>
      <c r="AB3596" t="s"/>
      <c r="AC3596" t="s"/>
      <c r="AD3596" t="s">
        <v>86</v>
      </c>
      <c r="AE3596" t="s"/>
      <c r="AF3596" t="s"/>
      <c r="AG3596" t="s"/>
      <c r="AH3596" t="s"/>
      <c r="AI3596" t="s"/>
      <c r="AJ3596" t="s"/>
      <c r="AK3596" t="s">
        <v>87</v>
      </c>
      <c r="AL3596" t="s"/>
      <c r="AM3596" t="s"/>
      <c r="AN3596" t="s">
        <v>87</v>
      </c>
      <c r="AO3596" t="s"/>
      <c r="AP3596" t="n">
        <v>23</v>
      </c>
      <c r="AQ3596" t="s">
        <v>88</v>
      </c>
      <c r="AR3596" t="s">
        <v>121</v>
      </c>
      <c r="AS3596" t="s"/>
      <c r="AT3596" t="s">
        <v>90</v>
      </c>
      <c r="AU3596" t="s"/>
      <c r="AV3596" t="s"/>
      <c r="AW3596" t="s"/>
      <c r="AX3596" t="s"/>
      <c r="AY3596" t="n">
        <v>10087229</v>
      </c>
      <c r="AZ3596" t="s">
        <v>91</v>
      </c>
      <c r="BA3596" t="s"/>
      <c r="BB3596" t="n">
        <v>180781</v>
      </c>
      <c r="BC3596" t="s"/>
      <c r="BD3596" t="s"/>
      <c r="BE3596" t="s"/>
      <c r="BF3596" t="s"/>
      <c r="BG3596" t="s"/>
      <c r="BH3596" t="s"/>
      <c r="BI3596" t="s"/>
      <c r="BJ3596" t="s"/>
      <c r="BK3596" t="s"/>
      <c r="BL3596" t="s"/>
      <c r="BM3596" t="s"/>
      <c r="BN3596" t="s"/>
      <c r="BO3596" t="s"/>
      <c r="BP3596" t="s"/>
      <c r="BQ3596" t="s"/>
      <c r="BR3596" t="s">
        <v>92</v>
      </c>
    </row>
    <row r="3597" spans="1:70">
      <c r="A3597" t="s">
        <v>70</v>
      </c>
      <c r="B3597" t="s">
        <v>71</v>
      </c>
      <c r="C3597" t="s">
        <v>72</v>
      </c>
      <c r="D3597" t="n">
        <v>2</v>
      </c>
      <c r="E3597" t="s">
        <v>1070</v>
      </c>
      <c r="F3597" t="n">
        <v>-1</v>
      </c>
      <c r="G3597" t="s">
        <v>74</v>
      </c>
      <c r="H3597" t="s">
        <v>75</v>
      </c>
      <c r="I3597" t="s"/>
      <c r="J3597" t="s">
        <v>74</v>
      </c>
      <c r="K3597" t="n">
        <v>692</v>
      </c>
      <c r="L3597" t="s">
        <v>76</v>
      </c>
      <c r="M3597" t="s"/>
      <c r="N3597" t="s">
        <v>1076</v>
      </c>
      <c r="O3597" t="s">
        <v>78</v>
      </c>
      <c r="P3597" t="s">
        <v>1070</v>
      </c>
      <c r="Q3597" t="s"/>
      <c r="R3597" t="s">
        <v>1053</v>
      </c>
      <c r="S3597" t="s">
        <v>1077</v>
      </c>
      <c r="T3597" t="s">
        <v>81</v>
      </c>
      <c r="U3597" t="s">
        <v>82</v>
      </c>
      <c r="V3597" t="s">
        <v>83</v>
      </c>
      <c r="W3597" t="s">
        <v>84</v>
      </c>
      <c r="X3597" t="s"/>
      <c r="Y3597" t="s">
        <v>85</v>
      </c>
      <c r="Z3597">
        <f>HYPERLINK("https://hotel-media.eclerx.com/savepage/tk_15468536801085434_sr_273.html","info")</f>
        <v/>
      </c>
      <c r="AA3597" t="n">
        <v>-10087229</v>
      </c>
      <c r="AB3597" t="s"/>
      <c r="AC3597" t="s"/>
      <c r="AD3597" t="s">
        <v>86</v>
      </c>
      <c r="AE3597" t="s"/>
      <c r="AF3597" t="s"/>
      <c r="AG3597" t="s"/>
      <c r="AH3597" t="s"/>
      <c r="AI3597" t="s"/>
      <c r="AJ3597" t="s"/>
      <c r="AK3597" t="s">
        <v>87</v>
      </c>
      <c r="AL3597" t="s"/>
      <c r="AM3597" t="s"/>
      <c r="AN3597" t="s">
        <v>87</v>
      </c>
      <c r="AO3597" t="s"/>
      <c r="AP3597" t="n">
        <v>23</v>
      </c>
      <c r="AQ3597" t="s">
        <v>88</v>
      </c>
      <c r="AR3597" t="s">
        <v>121</v>
      </c>
      <c r="AS3597" t="s"/>
      <c r="AT3597" t="s">
        <v>90</v>
      </c>
      <c r="AU3597" t="s"/>
      <c r="AV3597" t="s"/>
      <c r="AW3597" t="s"/>
      <c r="AX3597" t="s"/>
      <c r="AY3597" t="n">
        <v>10087229</v>
      </c>
      <c r="AZ3597" t="s">
        <v>91</v>
      </c>
      <c r="BA3597" t="s"/>
      <c r="BB3597" t="n">
        <v>180781</v>
      </c>
      <c r="BC3597" t="s"/>
      <c r="BD3597" t="s"/>
      <c r="BE3597" t="s"/>
      <c r="BF3597" t="s"/>
      <c r="BG3597" t="s"/>
      <c r="BH3597" t="s"/>
      <c r="BI3597" t="s"/>
      <c r="BJ3597" t="s"/>
      <c r="BK3597" t="s"/>
      <c r="BL3597" t="s"/>
      <c r="BM3597" t="s"/>
      <c r="BN3597" t="s"/>
      <c r="BO3597" t="s"/>
      <c r="BP3597" t="s"/>
      <c r="BQ3597" t="s"/>
      <c r="BR3597" t="s">
        <v>92</v>
      </c>
    </row>
    <row r="3598" spans="1:70">
      <c r="A3598" t="s">
        <v>70</v>
      </c>
      <c r="B3598" t="s">
        <v>71</v>
      </c>
      <c r="C3598" t="s">
        <v>72</v>
      </c>
      <c r="D3598" t="n">
        <v>2</v>
      </c>
      <c r="E3598" t="s">
        <v>1078</v>
      </c>
      <c r="F3598" t="n">
        <v>-1</v>
      </c>
      <c r="G3598" t="s">
        <v>74</v>
      </c>
      <c r="H3598" t="s">
        <v>75</v>
      </c>
      <c r="I3598" t="s"/>
      <c r="J3598" t="s">
        <v>74</v>
      </c>
      <c r="K3598" t="n">
        <v>90</v>
      </c>
      <c r="L3598" t="s">
        <v>76</v>
      </c>
      <c r="M3598" t="s"/>
      <c r="N3598" t="s">
        <v>1079</v>
      </c>
      <c r="O3598" t="s">
        <v>78</v>
      </c>
      <c r="P3598" t="s">
        <v>1078</v>
      </c>
      <c r="Q3598" t="s"/>
      <c r="R3598" t="s">
        <v>95</v>
      </c>
      <c r="S3598" t="s">
        <v>135</v>
      </c>
      <c r="T3598" t="s">
        <v>81</v>
      </c>
      <c r="U3598" t="s">
        <v>82</v>
      </c>
      <c r="V3598" t="s">
        <v>83</v>
      </c>
      <c r="W3598" t="s">
        <v>97</v>
      </c>
      <c r="X3598" t="s"/>
      <c r="Y3598" t="s">
        <v>85</v>
      </c>
      <c r="Z3598">
        <f>HYPERLINK("https://hotel-media.eclerx.com/savepage/tk_15468538276250012_sr_273.html","info")</f>
        <v/>
      </c>
      <c r="AA3598" t="n">
        <v>-8546327</v>
      </c>
      <c r="AB3598" t="s"/>
      <c r="AC3598" t="s"/>
      <c r="AD3598" t="s">
        <v>86</v>
      </c>
      <c r="AE3598" t="s"/>
      <c r="AF3598" t="s"/>
      <c r="AG3598" t="s"/>
      <c r="AH3598" t="s"/>
      <c r="AI3598" t="s"/>
      <c r="AJ3598" t="s"/>
      <c r="AK3598" t="s">
        <v>87</v>
      </c>
      <c r="AL3598" t="s"/>
      <c r="AM3598" t="s"/>
      <c r="AN3598" t="s">
        <v>87</v>
      </c>
      <c r="AO3598" t="s"/>
      <c r="AP3598" t="n">
        <v>85</v>
      </c>
      <c r="AQ3598" t="s">
        <v>88</v>
      </c>
      <c r="AR3598" t="s">
        <v>89</v>
      </c>
      <c r="AS3598" t="s"/>
      <c r="AT3598" t="s">
        <v>90</v>
      </c>
      <c r="AU3598" t="s"/>
      <c r="AV3598" t="s"/>
      <c r="AW3598" t="s"/>
      <c r="AX3598" t="s"/>
      <c r="AY3598" t="n">
        <v>8546327</v>
      </c>
      <c r="AZ3598" t="s">
        <v>1080</v>
      </c>
      <c r="BA3598" t="s"/>
      <c r="BB3598" t="n">
        <v>80169</v>
      </c>
      <c r="BC3598" t="n">
        <v>53.550932</v>
      </c>
      <c r="BD3598" t="n">
        <v>53.550932</v>
      </c>
      <c r="BE3598" t="s"/>
      <c r="BF3598" t="s"/>
      <c r="BG3598" t="s"/>
      <c r="BH3598" t="s"/>
      <c r="BI3598" t="s"/>
      <c r="BJ3598" t="s"/>
      <c r="BK3598" t="s"/>
      <c r="BL3598" t="s"/>
      <c r="BM3598" t="s"/>
      <c r="BN3598" t="s"/>
      <c r="BO3598" t="s"/>
      <c r="BP3598" t="s"/>
      <c r="BQ3598" t="s"/>
      <c r="BR3598" t="s">
        <v>92</v>
      </c>
    </row>
    <row r="3599" spans="1:70">
      <c r="A3599" t="s">
        <v>70</v>
      </c>
      <c r="B3599" t="s">
        <v>71</v>
      </c>
      <c r="C3599" t="s">
        <v>72</v>
      </c>
      <c r="D3599" t="n">
        <v>2</v>
      </c>
      <c r="E3599" t="s">
        <v>1078</v>
      </c>
      <c r="F3599" t="n">
        <v>-1</v>
      </c>
      <c r="G3599" t="s">
        <v>74</v>
      </c>
      <c r="H3599" t="s">
        <v>75</v>
      </c>
      <c r="I3599" t="s"/>
      <c r="J3599" t="s">
        <v>74</v>
      </c>
      <c r="K3599" t="n">
        <v>90</v>
      </c>
      <c r="L3599" t="s">
        <v>76</v>
      </c>
      <c r="M3599" t="s"/>
      <c r="N3599" t="s">
        <v>1063</v>
      </c>
      <c r="O3599" t="s">
        <v>78</v>
      </c>
      <c r="P3599" t="s">
        <v>1078</v>
      </c>
      <c r="Q3599" t="s"/>
      <c r="R3599" t="s">
        <v>95</v>
      </c>
      <c r="S3599" t="s">
        <v>135</v>
      </c>
      <c r="T3599" t="s">
        <v>81</v>
      </c>
      <c r="U3599" t="s">
        <v>82</v>
      </c>
      <c r="V3599" t="s">
        <v>83</v>
      </c>
      <c r="W3599" t="s">
        <v>97</v>
      </c>
      <c r="X3599" t="s"/>
      <c r="Y3599" t="s">
        <v>85</v>
      </c>
      <c r="Z3599">
        <f>HYPERLINK("https://hotel-media.eclerx.com/savepage/tk_15468538276250012_sr_273.html","info")</f>
        <v/>
      </c>
      <c r="AA3599" t="n">
        <v>-8546327</v>
      </c>
      <c r="AB3599" t="s"/>
      <c r="AC3599" t="s"/>
      <c r="AD3599" t="s">
        <v>86</v>
      </c>
      <c r="AE3599" t="s"/>
      <c r="AF3599" t="s"/>
      <c r="AG3599" t="s"/>
      <c r="AH3599" t="s"/>
      <c r="AI3599" t="s"/>
      <c r="AJ3599" t="s"/>
      <c r="AK3599" t="s">
        <v>87</v>
      </c>
      <c r="AL3599" t="s"/>
      <c r="AM3599" t="s"/>
      <c r="AN3599" t="s">
        <v>87</v>
      </c>
      <c r="AO3599" t="s"/>
      <c r="AP3599" t="n">
        <v>85</v>
      </c>
      <c r="AQ3599" t="s">
        <v>88</v>
      </c>
      <c r="AR3599" t="s">
        <v>89</v>
      </c>
      <c r="AS3599" t="s"/>
      <c r="AT3599" t="s">
        <v>90</v>
      </c>
      <c r="AU3599" t="s"/>
      <c r="AV3599" t="s"/>
      <c r="AW3599" t="s"/>
      <c r="AX3599" t="s"/>
      <c r="AY3599" t="n">
        <v>8546327</v>
      </c>
      <c r="AZ3599" t="s">
        <v>1080</v>
      </c>
      <c r="BA3599" t="s"/>
      <c r="BB3599" t="n">
        <v>80169</v>
      </c>
      <c r="BC3599" t="n">
        <v>53.550932</v>
      </c>
      <c r="BD3599" t="n">
        <v>53.550932</v>
      </c>
      <c r="BE3599" t="s"/>
      <c r="BF3599" t="s"/>
      <c r="BG3599" t="s"/>
      <c r="BH3599" t="s"/>
      <c r="BI3599" t="s"/>
      <c r="BJ3599" t="s"/>
      <c r="BK3599" t="s"/>
      <c r="BL3599" t="s"/>
      <c r="BM3599" t="s"/>
      <c r="BN3599" t="s"/>
      <c r="BO3599" t="s"/>
      <c r="BP3599" t="s"/>
      <c r="BQ3599" t="s"/>
      <c r="BR3599" t="s">
        <v>92</v>
      </c>
    </row>
    <row r="3600" spans="1:70">
      <c r="A3600" t="s">
        <v>70</v>
      </c>
      <c r="B3600" t="s">
        <v>71</v>
      </c>
      <c r="C3600" t="s">
        <v>72</v>
      </c>
      <c r="D3600" t="n">
        <v>2</v>
      </c>
      <c r="E3600" t="s">
        <v>1078</v>
      </c>
      <c r="F3600" t="n">
        <v>-1</v>
      </c>
      <c r="G3600" t="s">
        <v>74</v>
      </c>
      <c r="H3600" t="s">
        <v>75</v>
      </c>
      <c r="I3600" t="s"/>
      <c r="J3600" t="s">
        <v>74</v>
      </c>
      <c r="K3600" t="n">
        <v>100</v>
      </c>
      <c r="L3600" t="s">
        <v>76</v>
      </c>
      <c r="M3600" t="s"/>
      <c r="N3600" t="s">
        <v>1081</v>
      </c>
      <c r="O3600" t="s">
        <v>78</v>
      </c>
      <c r="P3600" t="s">
        <v>1078</v>
      </c>
      <c r="Q3600" t="s"/>
      <c r="R3600" t="s">
        <v>95</v>
      </c>
      <c r="S3600" t="s">
        <v>308</v>
      </c>
      <c r="T3600" t="s">
        <v>81</v>
      </c>
      <c r="U3600" t="s">
        <v>82</v>
      </c>
      <c r="V3600" t="s">
        <v>83</v>
      </c>
      <c r="W3600" t="s">
        <v>97</v>
      </c>
      <c r="X3600" t="s"/>
      <c r="Y3600" t="s">
        <v>85</v>
      </c>
      <c r="Z3600">
        <f>HYPERLINK("https://hotel-media.eclerx.com/savepage/tk_15468538276250012_sr_273.html","info")</f>
        <v/>
      </c>
      <c r="AA3600" t="n">
        <v>-8546327</v>
      </c>
      <c r="AB3600" t="s"/>
      <c r="AC3600" t="s"/>
      <c r="AD3600" t="s">
        <v>86</v>
      </c>
      <c r="AE3600" t="s"/>
      <c r="AF3600" t="s"/>
      <c r="AG3600" t="s"/>
      <c r="AH3600" t="s"/>
      <c r="AI3600" t="s"/>
      <c r="AJ3600" t="s"/>
      <c r="AK3600" t="s">
        <v>87</v>
      </c>
      <c r="AL3600" t="s"/>
      <c r="AM3600" t="s"/>
      <c r="AN3600" t="s">
        <v>87</v>
      </c>
      <c r="AO3600" t="s"/>
      <c r="AP3600" t="n">
        <v>85</v>
      </c>
      <c r="AQ3600" t="s">
        <v>88</v>
      </c>
      <c r="AR3600" t="s">
        <v>89</v>
      </c>
      <c r="AS3600" t="s"/>
      <c r="AT3600" t="s">
        <v>90</v>
      </c>
      <c r="AU3600" t="s"/>
      <c r="AV3600" t="s"/>
      <c r="AW3600" t="s"/>
      <c r="AX3600" t="s"/>
      <c r="AY3600" t="n">
        <v>8546327</v>
      </c>
      <c r="AZ3600" t="s">
        <v>1080</v>
      </c>
      <c r="BA3600" t="s"/>
      <c r="BB3600" t="n">
        <v>80169</v>
      </c>
      <c r="BC3600" t="n">
        <v>53.550932</v>
      </c>
      <c r="BD3600" t="n">
        <v>53.550932</v>
      </c>
      <c r="BE3600" t="s"/>
      <c r="BF3600" t="s"/>
      <c r="BG3600" t="s"/>
      <c r="BH3600" t="s"/>
      <c r="BI3600" t="s"/>
      <c r="BJ3600" t="s"/>
      <c r="BK3600" t="s"/>
      <c r="BL3600" t="s"/>
      <c r="BM3600" t="s"/>
      <c r="BN3600" t="s"/>
      <c r="BO3600" t="s"/>
      <c r="BP3600" t="s"/>
      <c r="BQ3600" t="s"/>
      <c r="BR3600" t="s">
        <v>92</v>
      </c>
    </row>
    <row r="3601" spans="1:70">
      <c r="A3601" t="s">
        <v>70</v>
      </c>
      <c r="B3601" t="s">
        <v>71</v>
      </c>
      <c r="C3601" t="s">
        <v>72</v>
      </c>
      <c r="D3601" t="n">
        <v>2</v>
      </c>
      <c r="E3601" t="s">
        <v>1082</v>
      </c>
      <c r="F3601" t="n">
        <v>-1</v>
      </c>
      <c r="G3601" t="s">
        <v>74</v>
      </c>
      <c r="H3601" t="s">
        <v>75</v>
      </c>
      <c r="I3601" t="s"/>
      <c r="J3601" t="s">
        <v>74</v>
      </c>
      <c r="K3601" t="n">
        <v>168</v>
      </c>
      <c r="L3601" t="s">
        <v>76</v>
      </c>
      <c r="M3601" t="s"/>
      <c r="N3601" t="s">
        <v>467</v>
      </c>
      <c r="O3601" t="s">
        <v>78</v>
      </c>
      <c r="P3601" t="s">
        <v>1082</v>
      </c>
      <c r="Q3601" t="s"/>
      <c r="R3601" t="s">
        <v>220</v>
      </c>
      <c r="S3601" t="s">
        <v>364</v>
      </c>
      <c r="T3601" t="s">
        <v>81</v>
      </c>
      <c r="U3601" t="s">
        <v>82</v>
      </c>
      <c r="V3601" t="s">
        <v>83</v>
      </c>
      <c r="W3601" t="s">
        <v>97</v>
      </c>
      <c r="X3601" t="s"/>
      <c r="Y3601" t="s">
        <v>85</v>
      </c>
      <c r="Z3601">
        <f>HYPERLINK("https://hotel-media.eclerx.com/savepage/tk_15468537690720046_sr_273.html","info")</f>
        <v/>
      </c>
      <c r="AA3601" t="n">
        <v>-2311842</v>
      </c>
      <c r="AB3601" t="s"/>
      <c r="AC3601" t="s"/>
      <c r="AD3601" t="s">
        <v>86</v>
      </c>
      <c r="AE3601" t="s"/>
      <c r="AF3601" t="s"/>
      <c r="AG3601" t="s"/>
      <c r="AH3601" t="s"/>
      <c r="AI3601" t="s"/>
      <c r="AJ3601" t="s"/>
      <c r="AK3601" t="s">
        <v>87</v>
      </c>
      <c r="AL3601" t="s"/>
      <c r="AM3601" t="s"/>
      <c r="AN3601" t="s">
        <v>87</v>
      </c>
      <c r="AO3601" t="s"/>
      <c r="AP3601" t="n">
        <v>55</v>
      </c>
      <c r="AQ3601" t="s">
        <v>88</v>
      </c>
      <c r="AR3601" t="s">
        <v>127</v>
      </c>
      <c r="AS3601" t="s"/>
      <c r="AT3601" t="s">
        <v>90</v>
      </c>
      <c r="AU3601" t="s"/>
      <c r="AV3601" t="s"/>
      <c r="AW3601" t="s"/>
      <c r="AX3601" t="s"/>
      <c r="AY3601" t="n">
        <v>2311842</v>
      </c>
      <c r="AZ3601" t="s">
        <v>1083</v>
      </c>
      <c r="BA3601" t="s"/>
      <c r="BB3601" t="n">
        <v>96926</v>
      </c>
      <c r="BC3601" t="n">
        <v>53.554389</v>
      </c>
      <c r="BD3601" t="n">
        <v>53.554389</v>
      </c>
      <c r="BE3601" t="s"/>
      <c r="BF3601" t="s"/>
      <c r="BG3601" t="s"/>
      <c r="BH3601" t="s"/>
      <c r="BI3601" t="s"/>
      <c r="BJ3601" t="s"/>
      <c r="BK3601" t="s"/>
      <c r="BL3601" t="s"/>
      <c r="BM3601" t="s"/>
      <c r="BN3601" t="s"/>
      <c r="BO3601" t="s"/>
      <c r="BP3601" t="s"/>
      <c r="BQ3601" t="s"/>
      <c r="BR3601" t="s">
        <v>92</v>
      </c>
    </row>
    <row r="3602" spans="1:70">
      <c r="A3602" t="s">
        <v>70</v>
      </c>
      <c r="B3602" t="s">
        <v>71</v>
      </c>
      <c r="C3602" t="s">
        <v>72</v>
      </c>
      <c r="D3602" t="n">
        <v>2</v>
      </c>
      <c r="E3602" t="s">
        <v>1082</v>
      </c>
      <c r="F3602" t="n">
        <v>-1</v>
      </c>
      <c r="G3602" t="s">
        <v>74</v>
      </c>
      <c r="H3602" t="s">
        <v>75</v>
      </c>
      <c r="I3602" t="s"/>
      <c r="J3602" t="s">
        <v>74</v>
      </c>
      <c r="K3602" t="n">
        <v>189</v>
      </c>
      <c r="L3602" t="s">
        <v>76</v>
      </c>
      <c r="M3602" t="s"/>
      <c r="N3602" t="s">
        <v>418</v>
      </c>
      <c r="O3602" t="s">
        <v>78</v>
      </c>
      <c r="P3602" t="s">
        <v>1082</v>
      </c>
      <c r="Q3602" t="s"/>
      <c r="R3602" t="s">
        <v>220</v>
      </c>
      <c r="S3602" t="s">
        <v>709</v>
      </c>
      <c r="T3602" t="s">
        <v>81</v>
      </c>
      <c r="U3602" t="s">
        <v>82</v>
      </c>
      <c r="V3602" t="s">
        <v>83</v>
      </c>
      <c r="W3602" t="s">
        <v>97</v>
      </c>
      <c r="X3602" t="s"/>
      <c r="Y3602" t="s">
        <v>85</v>
      </c>
      <c r="Z3602">
        <f>HYPERLINK("https://hotel-media.eclerx.com/savepage/tk_15468537690720046_sr_273.html","info")</f>
        <v/>
      </c>
      <c r="AA3602" t="n">
        <v>-2311842</v>
      </c>
      <c r="AB3602" t="s"/>
      <c r="AC3602" t="s"/>
      <c r="AD3602" t="s">
        <v>86</v>
      </c>
      <c r="AE3602" t="s"/>
      <c r="AF3602" t="s"/>
      <c r="AG3602" t="s"/>
      <c r="AH3602" t="s"/>
      <c r="AI3602" t="s"/>
      <c r="AJ3602" t="s"/>
      <c r="AK3602" t="s">
        <v>87</v>
      </c>
      <c r="AL3602" t="s"/>
      <c r="AM3602" t="s"/>
      <c r="AN3602" t="s">
        <v>87</v>
      </c>
      <c r="AO3602" t="s"/>
      <c r="AP3602" t="n">
        <v>55</v>
      </c>
      <c r="AQ3602" t="s">
        <v>88</v>
      </c>
      <c r="AR3602" t="s">
        <v>141</v>
      </c>
      <c r="AS3602" t="s"/>
      <c r="AT3602" t="s">
        <v>90</v>
      </c>
      <c r="AU3602" t="s"/>
      <c r="AV3602" t="s"/>
      <c r="AW3602" t="s"/>
      <c r="AX3602" t="s"/>
      <c r="AY3602" t="n">
        <v>2311842</v>
      </c>
      <c r="AZ3602" t="s">
        <v>1083</v>
      </c>
      <c r="BA3602" t="s"/>
      <c r="BB3602" t="n">
        <v>96926</v>
      </c>
      <c r="BC3602" t="n">
        <v>53.554389</v>
      </c>
      <c r="BD3602" t="n">
        <v>53.554389</v>
      </c>
      <c r="BE3602" t="s"/>
      <c r="BF3602" t="s"/>
      <c r="BG3602" t="s"/>
      <c r="BH3602" t="s"/>
      <c r="BI3602" t="s"/>
      <c r="BJ3602" t="s"/>
      <c r="BK3602" t="s"/>
      <c r="BL3602" t="s"/>
      <c r="BM3602" t="s"/>
      <c r="BN3602" t="s"/>
      <c r="BO3602" t="s"/>
      <c r="BP3602" t="s"/>
      <c r="BQ3602" t="s"/>
      <c r="BR3602" t="s">
        <v>92</v>
      </c>
    </row>
    <row r="3603" spans="1:70">
      <c r="A3603" t="s">
        <v>70</v>
      </c>
      <c r="B3603" t="s">
        <v>71</v>
      </c>
      <c r="C3603" t="s">
        <v>72</v>
      </c>
      <c r="D3603" t="n">
        <v>2</v>
      </c>
      <c r="E3603" t="s">
        <v>1082</v>
      </c>
      <c r="F3603" t="n">
        <v>-1</v>
      </c>
      <c r="G3603" t="s">
        <v>74</v>
      </c>
      <c r="H3603" t="s">
        <v>75</v>
      </c>
      <c r="I3603" t="s"/>
      <c r="J3603" t="s">
        <v>74</v>
      </c>
      <c r="K3603" t="n">
        <v>207</v>
      </c>
      <c r="L3603" t="s">
        <v>76</v>
      </c>
      <c r="M3603" t="s"/>
      <c r="N3603" t="s">
        <v>469</v>
      </c>
      <c r="O3603" t="s">
        <v>78</v>
      </c>
      <c r="P3603" t="s">
        <v>1082</v>
      </c>
      <c r="Q3603" t="s"/>
      <c r="R3603" t="s">
        <v>220</v>
      </c>
      <c r="S3603" t="s">
        <v>170</v>
      </c>
      <c r="T3603" t="s">
        <v>81</v>
      </c>
      <c r="U3603" t="s">
        <v>82</v>
      </c>
      <c r="V3603" t="s">
        <v>83</v>
      </c>
      <c r="W3603" t="s">
        <v>97</v>
      </c>
      <c r="X3603" t="s"/>
      <c r="Y3603" t="s">
        <v>85</v>
      </c>
      <c r="Z3603">
        <f>HYPERLINK("https://hotel-media.eclerx.com/savepage/tk_15468537690720046_sr_273.html","info")</f>
        <v/>
      </c>
      <c r="AA3603" t="n">
        <v>-2311842</v>
      </c>
      <c r="AB3603" t="s"/>
      <c r="AC3603" t="s"/>
      <c r="AD3603" t="s">
        <v>86</v>
      </c>
      <c r="AE3603" t="s"/>
      <c r="AF3603" t="s"/>
      <c r="AG3603" t="s"/>
      <c r="AH3603" t="s"/>
      <c r="AI3603" t="s"/>
      <c r="AJ3603" t="s"/>
      <c r="AK3603" t="s">
        <v>87</v>
      </c>
      <c r="AL3603" t="s"/>
      <c r="AM3603" t="s"/>
      <c r="AN3603" t="s">
        <v>87</v>
      </c>
      <c r="AO3603" t="s"/>
      <c r="AP3603" t="n">
        <v>55</v>
      </c>
      <c r="AQ3603" t="s">
        <v>88</v>
      </c>
      <c r="AR3603" t="s">
        <v>141</v>
      </c>
      <c r="AS3603" t="s"/>
      <c r="AT3603" t="s">
        <v>90</v>
      </c>
      <c r="AU3603" t="s"/>
      <c r="AV3603" t="s"/>
      <c r="AW3603" t="s"/>
      <c r="AX3603" t="s"/>
      <c r="AY3603" t="n">
        <v>2311842</v>
      </c>
      <c r="AZ3603" t="s">
        <v>1083</v>
      </c>
      <c r="BA3603" t="s"/>
      <c r="BB3603" t="n">
        <v>96926</v>
      </c>
      <c r="BC3603" t="n">
        <v>53.554389</v>
      </c>
      <c r="BD3603" t="n">
        <v>53.554389</v>
      </c>
      <c r="BE3603" t="s"/>
      <c r="BF3603" t="s"/>
      <c r="BG3603" t="s"/>
      <c r="BH3603" t="s"/>
      <c r="BI3603" t="s"/>
      <c r="BJ3603" t="s"/>
      <c r="BK3603" t="s"/>
      <c r="BL3603" t="s"/>
      <c r="BM3603" t="s"/>
      <c r="BN3603" t="s"/>
      <c r="BO3603" t="s"/>
      <c r="BP3603" t="s"/>
      <c r="BQ3603" t="s"/>
      <c r="BR3603" t="s">
        <v>92</v>
      </c>
    </row>
    <row r="3604" spans="1:70">
      <c r="A3604" t="s">
        <v>70</v>
      </c>
      <c r="B3604" t="s">
        <v>71</v>
      </c>
      <c r="C3604" t="s">
        <v>72</v>
      </c>
      <c r="D3604" t="n">
        <v>2</v>
      </c>
      <c r="E3604" t="s">
        <v>1082</v>
      </c>
      <c r="F3604" t="n">
        <v>-1</v>
      </c>
      <c r="G3604" t="s">
        <v>74</v>
      </c>
      <c r="H3604" t="s">
        <v>75</v>
      </c>
      <c r="I3604" t="s"/>
      <c r="J3604" t="s">
        <v>74</v>
      </c>
      <c r="K3604" t="n">
        <v>212</v>
      </c>
      <c r="L3604" t="s">
        <v>76</v>
      </c>
      <c r="M3604" t="s"/>
      <c r="N3604" t="s">
        <v>470</v>
      </c>
      <c r="O3604" t="s">
        <v>78</v>
      </c>
      <c r="P3604" t="s">
        <v>1082</v>
      </c>
      <c r="Q3604" t="s"/>
      <c r="R3604" t="s">
        <v>220</v>
      </c>
      <c r="S3604" t="s">
        <v>875</v>
      </c>
      <c r="T3604" t="s">
        <v>81</v>
      </c>
      <c r="U3604" t="s">
        <v>82</v>
      </c>
      <c r="V3604" t="s">
        <v>83</v>
      </c>
      <c r="W3604" t="s">
        <v>97</v>
      </c>
      <c r="X3604" t="s"/>
      <c r="Y3604" t="s">
        <v>85</v>
      </c>
      <c r="Z3604">
        <f>HYPERLINK("https://hotel-media.eclerx.com/savepage/tk_15468537690720046_sr_273.html","info")</f>
        <v/>
      </c>
      <c r="AA3604" t="n">
        <v>-2311842</v>
      </c>
      <c r="AB3604" t="s"/>
      <c r="AC3604" t="s"/>
      <c r="AD3604" t="s">
        <v>86</v>
      </c>
      <c r="AE3604" t="s"/>
      <c r="AF3604" t="s"/>
      <c r="AG3604" t="s"/>
      <c r="AH3604" t="s"/>
      <c r="AI3604" t="s"/>
      <c r="AJ3604" t="s"/>
      <c r="AK3604" t="s">
        <v>87</v>
      </c>
      <c r="AL3604" t="s"/>
      <c r="AM3604" t="s"/>
      <c r="AN3604" t="s">
        <v>87</v>
      </c>
      <c r="AO3604" t="s"/>
      <c r="AP3604" t="n">
        <v>55</v>
      </c>
      <c r="AQ3604" t="s">
        <v>88</v>
      </c>
      <c r="AR3604" t="s">
        <v>130</v>
      </c>
      <c r="AS3604" t="s"/>
      <c r="AT3604" t="s">
        <v>90</v>
      </c>
      <c r="AU3604" t="s"/>
      <c r="AV3604" t="s"/>
      <c r="AW3604" t="s"/>
      <c r="AX3604" t="s"/>
      <c r="AY3604" t="n">
        <v>2311842</v>
      </c>
      <c r="AZ3604" t="s">
        <v>1083</v>
      </c>
      <c r="BA3604" t="s"/>
      <c r="BB3604" t="n">
        <v>96926</v>
      </c>
      <c r="BC3604" t="n">
        <v>53.554389</v>
      </c>
      <c r="BD3604" t="n">
        <v>53.554389</v>
      </c>
      <c r="BE3604" t="s"/>
      <c r="BF3604" t="s"/>
      <c r="BG3604" t="s"/>
      <c r="BH3604" t="s"/>
      <c r="BI3604" t="s"/>
      <c r="BJ3604" t="s"/>
      <c r="BK3604" t="s"/>
      <c r="BL3604" t="s"/>
      <c r="BM3604" t="s"/>
      <c r="BN3604" t="s"/>
      <c r="BO3604" t="s"/>
      <c r="BP3604" t="s"/>
      <c r="BQ3604" t="s"/>
      <c r="BR3604" t="s">
        <v>92</v>
      </c>
    </row>
    <row r="3605" spans="1:70">
      <c r="A3605" t="s">
        <v>70</v>
      </c>
      <c r="B3605" t="s">
        <v>71</v>
      </c>
      <c r="C3605" t="s">
        <v>72</v>
      </c>
      <c r="D3605" t="n">
        <v>2</v>
      </c>
      <c r="E3605" t="s">
        <v>1082</v>
      </c>
      <c r="F3605" t="n">
        <v>-1</v>
      </c>
      <c r="G3605" t="s">
        <v>74</v>
      </c>
      <c r="H3605" t="s">
        <v>75</v>
      </c>
      <c r="I3605" t="s"/>
      <c r="J3605" t="s">
        <v>74</v>
      </c>
      <c r="K3605" t="n">
        <v>219</v>
      </c>
      <c r="L3605" t="s">
        <v>76</v>
      </c>
      <c r="M3605" t="s"/>
      <c r="N3605" t="s">
        <v>467</v>
      </c>
      <c r="O3605" t="s">
        <v>78</v>
      </c>
      <c r="P3605" t="s">
        <v>1082</v>
      </c>
      <c r="Q3605" t="s"/>
      <c r="R3605" t="s">
        <v>220</v>
      </c>
      <c r="S3605" t="s">
        <v>370</v>
      </c>
      <c r="T3605" t="s">
        <v>81</v>
      </c>
      <c r="U3605" t="s">
        <v>82</v>
      </c>
      <c r="V3605" t="s">
        <v>83</v>
      </c>
      <c r="W3605" t="s">
        <v>84</v>
      </c>
      <c r="X3605" t="s"/>
      <c r="Y3605" t="s">
        <v>85</v>
      </c>
      <c r="Z3605">
        <f>HYPERLINK("https://hotel-media.eclerx.com/savepage/tk_15468537690720046_sr_273.html","info")</f>
        <v/>
      </c>
      <c r="AA3605" t="n">
        <v>-2311842</v>
      </c>
      <c r="AB3605" t="s"/>
      <c r="AC3605" t="s"/>
      <c r="AD3605" t="s">
        <v>86</v>
      </c>
      <c r="AE3605" t="s"/>
      <c r="AF3605" t="s"/>
      <c r="AG3605" t="s"/>
      <c r="AH3605" t="s"/>
      <c r="AI3605" t="s"/>
      <c r="AJ3605" t="s"/>
      <c r="AK3605" t="s">
        <v>87</v>
      </c>
      <c r="AL3605" t="s"/>
      <c r="AM3605" t="s"/>
      <c r="AN3605" t="s">
        <v>87</v>
      </c>
      <c r="AO3605" t="s"/>
      <c r="AP3605" t="n">
        <v>55</v>
      </c>
      <c r="AQ3605" t="s">
        <v>88</v>
      </c>
      <c r="AR3605" t="s">
        <v>127</v>
      </c>
      <c r="AS3605" t="s"/>
      <c r="AT3605" t="s">
        <v>90</v>
      </c>
      <c r="AU3605" t="s"/>
      <c r="AV3605" t="s"/>
      <c r="AW3605" t="s"/>
      <c r="AX3605" t="s"/>
      <c r="AY3605" t="n">
        <v>2311842</v>
      </c>
      <c r="AZ3605" t="s">
        <v>1083</v>
      </c>
      <c r="BA3605" t="s"/>
      <c r="BB3605" t="n">
        <v>96926</v>
      </c>
      <c r="BC3605" t="n">
        <v>53.554389</v>
      </c>
      <c r="BD3605" t="n">
        <v>53.554389</v>
      </c>
      <c r="BE3605" t="s"/>
      <c r="BF3605" t="s"/>
      <c r="BG3605" t="s"/>
      <c r="BH3605" t="s"/>
      <c r="BI3605" t="s"/>
      <c r="BJ3605" t="s"/>
      <c r="BK3605" t="s"/>
      <c r="BL3605" t="s"/>
      <c r="BM3605" t="s"/>
      <c r="BN3605" t="s"/>
      <c r="BO3605" t="s"/>
      <c r="BP3605" t="s"/>
      <c r="BQ3605" t="s"/>
      <c r="BR3605" t="s">
        <v>92</v>
      </c>
    </row>
    <row r="3606" spans="1:70">
      <c r="A3606" t="s">
        <v>70</v>
      </c>
      <c r="B3606" t="s">
        <v>71</v>
      </c>
      <c r="C3606" t="s">
        <v>72</v>
      </c>
      <c r="D3606" t="n">
        <v>2</v>
      </c>
      <c r="E3606" t="s">
        <v>1082</v>
      </c>
      <c r="F3606" t="n">
        <v>-1</v>
      </c>
      <c r="G3606" t="s">
        <v>74</v>
      </c>
      <c r="H3606" t="s">
        <v>75</v>
      </c>
      <c r="I3606" t="s"/>
      <c r="J3606" t="s">
        <v>74</v>
      </c>
      <c r="K3606" t="n">
        <v>219</v>
      </c>
      <c r="L3606" t="s">
        <v>76</v>
      </c>
      <c r="M3606" t="s"/>
      <c r="N3606" t="s">
        <v>418</v>
      </c>
      <c r="O3606" t="s">
        <v>78</v>
      </c>
      <c r="P3606" t="s">
        <v>1082</v>
      </c>
      <c r="Q3606" t="s"/>
      <c r="R3606" t="s">
        <v>220</v>
      </c>
      <c r="S3606" t="s">
        <v>370</v>
      </c>
      <c r="T3606" t="s">
        <v>81</v>
      </c>
      <c r="U3606" t="s">
        <v>82</v>
      </c>
      <c r="V3606" t="s">
        <v>83</v>
      </c>
      <c r="W3606" t="s">
        <v>84</v>
      </c>
      <c r="X3606" t="s"/>
      <c r="Y3606" t="s">
        <v>85</v>
      </c>
      <c r="Z3606">
        <f>HYPERLINK("https://hotel-media.eclerx.com/savepage/tk_15468537690720046_sr_273.html","info")</f>
        <v/>
      </c>
      <c r="AA3606" t="n">
        <v>-2311842</v>
      </c>
      <c r="AB3606" t="s"/>
      <c r="AC3606" t="s"/>
      <c r="AD3606" t="s">
        <v>86</v>
      </c>
      <c r="AE3606" t="s"/>
      <c r="AF3606" t="s"/>
      <c r="AG3606" t="s"/>
      <c r="AH3606" t="s"/>
      <c r="AI3606" t="s"/>
      <c r="AJ3606" t="s"/>
      <c r="AK3606" t="s">
        <v>87</v>
      </c>
      <c r="AL3606" t="s"/>
      <c r="AM3606" t="s"/>
      <c r="AN3606" t="s">
        <v>87</v>
      </c>
      <c r="AO3606" t="s"/>
      <c r="AP3606" t="n">
        <v>55</v>
      </c>
      <c r="AQ3606" t="s">
        <v>88</v>
      </c>
      <c r="AR3606" t="s">
        <v>124</v>
      </c>
      <c r="AS3606" t="s"/>
      <c r="AT3606" t="s">
        <v>90</v>
      </c>
      <c r="AU3606" t="s"/>
      <c r="AV3606" t="s"/>
      <c r="AW3606" t="s"/>
      <c r="AX3606" t="s"/>
      <c r="AY3606" t="n">
        <v>2311842</v>
      </c>
      <c r="AZ3606" t="s">
        <v>1083</v>
      </c>
      <c r="BA3606" t="s"/>
      <c r="BB3606" t="n">
        <v>96926</v>
      </c>
      <c r="BC3606" t="n">
        <v>53.554389</v>
      </c>
      <c r="BD3606" t="n">
        <v>53.554389</v>
      </c>
      <c r="BE3606" t="s"/>
      <c r="BF3606" t="s"/>
      <c r="BG3606" t="s"/>
      <c r="BH3606" t="s"/>
      <c r="BI3606" t="s"/>
      <c r="BJ3606" t="s"/>
      <c r="BK3606" t="s"/>
      <c r="BL3606" t="s"/>
      <c r="BM3606" t="s"/>
      <c r="BN3606" t="s"/>
      <c r="BO3606" t="s"/>
      <c r="BP3606" t="s"/>
      <c r="BQ3606" t="s"/>
      <c r="BR3606" t="s">
        <v>92</v>
      </c>
    </row>
    <row r="3607" spans="1:70">
      <c r="A3607" t="s">
        <v>70</v>
      </c>
      <c r="B3607" t="s">
        <v>71</v>
      </c>
      <c r="C3607" t="s">
        <v>72</v>
      </c>
      <c r="D3607" t="n">
        <v>2</v>
      </c>
      <c r="E3607" t="s">
        <v>1082</v>
      </c>
      <c r="F3607" t="n">
        <v>-1</v>
      </c>
      <c r="G3607" t="s">
        <v>74</v>
      </c>
      <c r="H3607" t="s">
        <v>75</v>
      </c>
      <c r="I3607" t="s"/>
      <c r="J3607" t="s">
        <v>74</v>
      </c>
      <c r="K3607" t="n">
        <v>219</v>
      </c>
      <c r="L3607" t="s">
        <v>76</v>
      </c>
      <c r="M3607" t="s"/>
      <c r="N3607" t="s">
        <v>418</v>
      </c>
      <c r="O3607" t="s">
        <v>78</v>
      </c>
      <c r="P3607" t="s">
        <v>1082</v>
      </c>
      <c r="Q3607" t="s"/>
      <c r="R3607" t="s">
        <v>220</v>
      </c>
      <c r="S3607" t="s">
        <v>370</v>
      </c>
      <c r="T3607" t="s">
        <v>81</v>
      </c>
      <c r="U3607" t="s">
        <v>82</v>
      </c>
      <c r="V3607" t="s">
        <v>83</v>
      </c>
      <c r="W3607" t="s">
        <v>84</v>
      </c>
      <c r="X3607" t="s"/>
      <c r="Y3607" t="s">
        <v>85</v>
      </c>
      <c r="Z3607">
        <f>HYPERLINK("https://hotel-media.eclerx.com/savepage/tk_15468537690720046_sr_273.html","info")</f>
        <v/>
      </c>
      <c r="AA3607" t="n">
        <v>-2311842</v>
      </c>
      <c r="AB3607" t="s"/>
      <c r="AC3607" t="s"/>
      <c r="AD3607" t="s">
        <v>86</v>
      </c>
      <c r="AE3607" t="s"/>
      <c r="AF3607" t="s"/>
      <c r="AG3607" t="s"/>
      <c r="AH3607" t="s"/>
      <c r="AI3607" t="s"/>
      <c r="AJ3607" t="s"/>
      <c r="AK3607" t="s">
        <v>87</v>
      </c>
      <c r="AL3607" t="s"/>
      <c r="AM3607" t="s"/>
      <c r="AN3607" t="s">
        <v>87</v>
      </c>
      <c r="AO3607" t="s"/>
      <c r="AP3607" t="n">
        <v>55</v>
      </c>
      <c r="AQ3607" t="s">
        <v>88</v>
      </c>
      <c r="AR3607" t="s">
        <v>119</v>
      </c>
      <c r="AS3607" t="s"/>
      <c r="AT3607" t="s">
        <v>90</v>
      </c>
      <c r="AU3607" t="s"/>
      <c r="AV3607" t="s"/>
      <c r="AW3607" t="s"/>
      <c r="AX3607" t="s"/>
      <c r="AY3607" t="n">
        <v>2311842</v>
      </c>
      <c r="AZ3607" t="s">
        <v>1083</v>
      </c>
      <c r="BA3607" t="s"/>
      <c r="BB3607" t="n">
        <v>96926</v>
      </c>
      <c r="BC3607" t="n">
        <v>53.554389</v>
      </c>
      <c r="BD3607" t="n">
        <v>53.554389</v>
      </c>
      <c r="BE3607" t="s"/>
      <c r="BF3607" t="s"/>
      <c r="BG3607" t="s"/>
      <c r="BH3607" t="s"/>
      <c r="BI3607" t="s"/>
      <c r="BJ3607" t="s"/>
      <c r="BK3607" t="s"/>
      <c r="BL3607" t="s"/>
      <c r="BM3607" t="s"/>
      <c r="BN3607" t="s"/>
      <c r="BO3607" t="s"/>
      <c r="BP3607" t="s"/>
      <c r="BQ3607" t="s"/>
      <c r="BR3607" t="s">
        <v>92</v>
      </c>
    </row>
    <row r="3608" spans="1:70">
      <c r="A3608" t="s">
        <v>70</v>
      </c>
      <c r="B3608" t="s">
        <v>71</v>
      </c>
      <c r="C3608" t="s">
        <v>72</v>
      </c>
      <c r="D3608" t="n">
        <v>2</v>
      </c>
      <c r="E3608" t="s">
        <v>1082</v>
      </c>
      <c r="F3608" t="n">
        <v>-1</v>
      </c>
      <c r="G3608" t="s">
        <v>74</v>
      </c>
      <c r="H3608" t="s">
        <v>75</v>
      </c>
      <c r="I3608" t="s"/>
      <c r="J3608" t="s">
        <v>74</v>
      </c>
      <c r="K3608" t="n">
        <v>227</v>
      </c>
      <c r="L3608" t="s">
        <v>76</v>
      </c>
      <c r="M3608" t="s"/>
      <c r="N3608" t="s">
        <v>1084</v>
      </c>
      <c r="O3608" t="s">
        <v>78</v>
      </c>
      <c r="P3608" t="s">
        <v>1082</v>
      </c>
      <c r="Q3608" t="s"/>
      <c r="R3608" t="s">
        <v>220</v>
      </c>
      <c r="S3608" t="s">
        <v>1085</v>
      </c>
      <c r="T3608" t="s">
        <v>81</v>
      </c>
      <c r="U3608" t="s">
        <v>82</v>
      </c>
      <c r="V3608" t="s">
        <v>83</v>
      </c>
      <c r="W3608" t="s">
        <v>97</v>
      </c>
      <c r="X3608" t="s"/>
      <c r="Y3608" t="s">
        <v>85</v>
      </c>
      <c r="Z3608">
        <f>HYPERLINK("https://hotel-media.eclerx.com/savepage/tk_15468537690720046_sr_273.html","info")</f>
        <v/>
      </c>
      <c r="AA3608" t="n">
        <v>-2311842</v>
      </c>
      <c r="AB3608" t="s"/>
      <c r="AC3608" t="s"/>
      <c r="AD3608" t="s">
        <v>86</v>
      </c>
      <c r="AE3608" t="s"/>
      <c r="AF3608" t="s"/>
      <c r="AG3608" t="s"/>
      <c r="AH3608" t="s"/>
      <c r="AI3608" t="s"/>
      <c r="AJ3608" t="s"/>
      <c r="AK3608" t="s">
        <v>87</v>
      </c>
      <c r="AL3608" t="s"/>
      <c r="AM3608" t="s"/>
      <c r="AN3608" t="s">
        <v>87</v>
      </c>
      <c r="AO3608" t="s"/>
      <c r="AP3608" t="n">
        <v>55</v>
      </c>
      <c r="AQ3608" t="s">
        <v>88</v>
      </c>
      <c r="AR3608" t="s">
        <v>133</v>
      </c>
      <c r="AS3608" t="s"/>
      <c r="AT3608" t="s">
        <v>90</v>
      </c>
      <c r="AU3608" t="s"/>
      <c r="AV3608" t="s"/>
      <c r="AW3608" t="s"/>
      <c r="AX3608" t="s"/>
      <c r="AY3608" t="n">
        <v>2311842</v>
      </c>
      <c r="AZ3608" t="s">
        <v>1083</v>
      </c>
      <c r="BA3608" t="s"/>
      <c r="BB3608" t="n">
        <v>96926</v>
      </c>
      <c r="BC3608" t="n">
        <v>53.554389</v>
      </c>
      <c r="BD3608" t="n">
        <v>53.554389</v>
      </c>
      <c r="BE3608" t="s"/>
      <c r="BF3608" t="s"/>
      <c r="BG3608" t="s"/>
      <c r="BH3608" t="s"/>
      <c r="BI3608" t="s"/>
      <c r="BJ3608" t="s"/>
      <c r="BK3608" t="s"/>
      <c r="BL3608" t="s"/>
      <c r="BM3608" t="s"/>
      <c r="BN3608" t="s"/>
      <c r="BO3608" t="s"/>
      <c r="BP3608" t="s"/>
      <c r="BQ3608" t="s"/>
      <c r="BR3608" t="s">
        <v>92</v>
      </c>
    </row>
    <row r="3609" spans="1:70">
      <c r="A3609" t="s">
        <v>70</v>
      </c>
      <c r="B3609" t="s">
        <v>71</v>
      </c>
      <c r="C3609" t="s">
        <v>72</v>
      </c>
      <c r="D3609" t="n">
        <v>2</v>
      </c>
      <c r="E3609" t="s">
        <v>1082</v>
      </c>
      <c r="F3609" t="n">
        <v>-1</v>
      </c>
      <c r="G3609" t="s">
        <v>74</v>
      </c>
      <c r="H3609" t="s">
        <v>75</v>
      </c>
      <c r="I3609" t="s"/>
      <c r="J3609" t="s">
        <v>74</v>
      </c>
      <c r="K3609" t="n">
        <v>230</v>
      </c>
      <c r="L3609" t="s">
        <v>76</v>
      </c>
      <c r="M3609" t="s"/>
      <c r="N3609" t="s">
        <v>418</v>
      </c>
      <c r="O3609" t="s">
        <v>78</v>
      </c>
      <c r="P3609" t="s">
        <v>1082</v>
      </c>
      <c r="Q3609" t="s"/>
      <c r="R3609" t="s">
        <v>220</v>
      </c>
      <c r="S3609" t="s">
        <v>1086</v>
      </c>
      <c r="T3609" t="s">
        <v>81</v>
      </c>
      <c r="U3609" t="s">
        <v>82</v>
      </c>
      <c r="V3609" t="s">
        <v>83</v>
      </c>
      <c r="W3609" t="s">
        <v>84</v>
      </c>
      <c r="X3609" t="s"/>
      <c r="Y3609" t="s">
        <v>85</v>
      </c>
      <c r="Z3609">
        <f>HYPERLINK("https://hotel-media.eclerx.com/savepage/tk_15468537690720046_sr_273.html","info")</f>
        <v/>
      </c>
      <c r="AA3609" t="n">
        <v>-2311842</v>
      </c>
      <c r="AB3609" t="s"/>
      <c r="AC3609" t="s"/>
      <c r="AD3609" t="s">
        <v>86</v>
      </c>
      <c r="AE3609" t="s"/>
      <c r="AF3609" t="s"/>
      <c r="AG3609" t="s"/>
      <c r="AH3609" t="s"/>
      <c r="AI3609" t="s"/>
      <c r="AJ3609" t="s"/>
      <c r="AK3609" t="s">
        <v>87</v>
      </c>
      <c r="AL3609" t="s"/>
      <c r="AM3609" t="s"/>
      <c r="AN3609" t="s">
        <v>87</v>
      </c>
      <c r="AO3609" t="s"/>
      <c r="AP3609" t="n">
        <v>55</v>
      </c>
      <c r="AQ3609" t="s">
        <v>88</v>
      </c>
      <c r="AR3609" t="s">
        <v>141</v>
      </c>
      <c r="AS3609" t="s"/>
      <c r="AT3609" t="s">
        <v>90</v>
      </c>
      <c r="AU3609" t="s"/>
      <c r="AV3609" t="s"/>
      <c r="AW3609" t="s"/>
      <c r="AX3609" t="s"/>
      <c r="AY3609" t="n">
        <v>2311842</v>
      </c>
      <c r="AZ3609" t="s">
        <v>1083</v>
      </c>
      <c r="BA3609" t="s"/>
      <c r="BB3609" t="n">
        <v>96926</v>
      </c>
      <c r="BC3609" t="n">
        <v>53.554389</v>
      </c>
      <c r="BD3609" t="n">
        <v>53.554389</v>
      </c>
      <c r="BE3609" t="s"/>
      <c r="BF3609" t="s"/>
      <c r="BG3609" t="s"/>
      <c r="BH3609" t="s"/>
      <c r="BI3609" t="s"/>
      <c r="BJ3609" t="s"/>
      <c r="BK3609" t="s"/>
      <c r="BL3609" t="s"/>
      <c r="BM3609" t="s"/>
      <c r="BN3609" t="s"/>
      <c r="BO3609" t="s"/>
      <c r="BP3609" t="s"/>
      <c r="BQ3609" t="s"/>
      <c r="BR3609" t="s">
        <v>92</v>
      </c>
    </row>
    <row r="3610" spans="1:70">
      <c r="A3610" t="s">
        <v>70</v>
      </c>
      <c r="B3610" t="s">
        <v>71</v>
      </c>
      <c r="C3610" t="s">
        <v>72</v>
      </c>
      <c r="D3610" t="n">
        <v>2</v>
      </c>
      <c r="E3610" t="s">
        <v>1082</v>
      </c>
      <c r="F3610" t="n">
        <v>-1</v>
      </c>
      <c r="G3610" t="s">
        <v>74</v>
      </c>
      <c r="H3610" t="s">
        <v>75</v>
      </c>
      <c r="I3610" t="s"/>
      <c r="J3610" t="s">
        <v>74</v>
      </c>
      <c r="K3610" t="n">
        <v>241</v>
      </c>
      <c r="L3610" t="s">
        <v>76</v>
      </c>
      <c r="M3610" t="s"/>
      <c r="N3610" t="s">
        <v>482</v>
      </c>
      <c r="O3610" t="s">
        <v>78</v>
      </c>
      <c r="P3610" t="s">
        <v>1082</v>
      </c>
      <c r="Q3610" t="s"/>
      <c r="R3610" t="s">
        <v>220</v>
      </c>
      <c r="S3610" t="s">
        <v>439</v>
      </c>
      <c r="T3610" t="s">
        <v>81</v>
      </c>
      <c r="U3610" t="s">
        <v>82</v>
      </c>
      <c r="V3610" t="s">
        <v>83</v>
      </c>
      <c r="W3610" t="s">
        <v>84</v>
      </c>
      <c r="X3610" t="s"/>
      <c r="Y3610" t="s">
        <v>85</v>
      </c>
      <c r="Z3610">
        <f>HYPERLINK("https://hotel-media.eclerx.com/savepage/tk_15468537690720046_sr_273.html","info")</f>
        <v/>
      </c>
      <c r="AA3610" t="n">
        <v>-2311842</v>
      </c>
      <c r="AB3610" t="s"/>
      <c r="AC3610" t="s"/>
      <c r="AD3610" t="s">
        <v>86</v>
      </c>
      <c r="AE3610" t="s"/>
      <c r="AF3610" t="s"/>
      <c r="AG3610" t="s"/>
      <c r="AH3610" t="s"/>
      <c r="AI3610" t="s"/>
      <c r="AJ3610" t="s"/>
      <c r="AK3610" t="s">
        <v>87</v>
      </c>
      <c r="AL3610" t="s"/>
      <c r="AM3610" t="s"/>
      <c r="AN3610" t="s">
        <v>87</v>
      </c>
      <c r="AO3610" t="s"/>
      <c r="AP3610" t="n">
        <v>55</v>
      </c>
      <c r="AQ3610" t="s">
        <v>88</v>
      </c>
      <c r="AR3610" t="s">
        <v>124</v>
      </c>
      <c r="AS3610" t="s"/>
      <c r="AT3610" t="s">
        <v>90</v>
      </c>
      <c r="AU3610" t="s"/>
      <c r="AV3610" t="s"/>
      <c r="AW3610" t="s"/>
      <c r="AX3610" t="s"/>
      <c r="AY3610" t="n">
        <v>2311842</v>
      </c>
      <c r="AZ3610" t="s">
        <v>1083</v>
      </c>
      <c r="BA3610" t="s"/>
      <c r="BB3610" t="n">
        <v>96926</v>
      </c>
      <c r="BC3610" t="n">
        <v>53.554389</v>
      </c>
      <c r="BD3610" t="n">
        <v>53.554389</v>
      </c>
      <c r="BE3610" t="s"/>
      <c r="BF3610" t="s"/>
      <c r="BG3610" t="s"/>
      <c r="BH3610" t="s"/>
      <c r="BI3610" t="s"/>
      <c r="BJ3610" t="s"/>
      <c r="BK3610" t="s"/>
      <c r="BL3610" t="s"/>
      <c r="BM3610" t="s"/>
      <c r="BN3610" t="s"/>
      <c r="BO3610" t="s"/>
      <c r="BP3610" t="s"/>
      <c r="BQ3610" t="s"/>
      <c r="BR3610" t="s">
        <v>92</v>
      </c>
    </row>
    <row r="3611" spans="1:70">
      <c r="A3611" t="s">
        <v>70</v>
      </c>
      <c r="B3611" t="s">
        <v>71</v>
      </c>
      <c r="C3611" t="s">
        <v>72</v>
      </c>
      <c r="D3611" t="n">
        <v>2</v>
      </c>
      <c r="E3611" t="s">
        <v>1082</v>
      </c>
      <c r="F3611" t="n">
        <v>-1</v>
      </c>
      <c r="G3611" t="s">
        <v>74</v>
      </c>
      <c r="H3611" t="s">
        <v>75</v>
      </c>
      <c r="I3611" t="s"/>
      <c r="J3611" t="s">
        <v>74</v>
      </c>
      <c r="K3611" t="n">
        <v>241</v>
      </c>
      <c r="L3611" t="s">
        <v>76</v>
      </c>
      <c r="M3611" t="s"/>
      <c r="N3611" t="s">
        <v>482</v>
      </c>
      <c r="O3611" t="s">
        <v>78</v>
      </c>
      <c r="P3611" t="s">
        <v>1082</v>
      </c>
      <c r="Q3611" t="s"/>
      <c r="R3611" t="s">
        <v>220</v>
      </c>
      <c r="S3611" t="s">
        <v>439</v>
      </c>
      <c r="T3611" t="s">
        <v>81</v>
      </c>
      <c r="U3611" t="s">
        <v>82</v>
      </c>
      <c r="V3611" t="s">
        <v>83</v>
      </c>
      <c r="W3611" t="s">
        <v>84</v>
      </c>
      <c r="X3611" t="s"/>
      <c r="Y3611" t="s">
        <v>85</v>
      </c>
      <c r="Z3611">
        <f>HYPERLINK("https://hotel-media.eclerx.com/savepage/tk_15468537690720046_sr_273.html","info")</f>
        <v/>
      </c>
      <c r="AA3611" t="n">
        <v>-2311842</v>
      </c>
      <c r="AB3611" t="s"/>
      <c r="AC3611" t="s"/>
      <c r="AD3611" t="s">
        <v>86</v>
      </c>
      <c r="AE3611" t="s"/>
      <c r="AF3611" t="s"/>
      <c r="AG3611" t="s"/>
      <c r="AH3611" t="s"/>
      <c r="AI3611" t="s"/>
      <c r="AJ3611" t="s"/>
      <c r="AK3611" t="s">
        <v>87</v>
      </c>
      <c r="AL3611" t="s"/>
      <c r="AM3611" t="s"/>
      <c r="AN3611" t="s">
        <v>87</v>
      </c>
      <c r="AO3611" t="s"/>
      <c r="AP3611" t="n">
        <v>55</v>
      </c>
      <c r="AQ3611" t="s">
        <v>88</v>
      </c>
      <c r="AR3611" t="s">
        <v>119</v>
      </c>
      <c r="AS3611" t="s"/>
      <c r="AT3611" t="s">
        <v>90</v>
      </c>
      <c r="AU3611" t="s"/>
      <c r="AV3611" t="s"/>
      <c r="AW3611" t="s"/>
      <c r="AX3611" t="s"/>
      <c r="AY3611" t="n">
        <v>2311842</v>
      </c>
      <c r="AZ3611" t="s">
        <v>1083</v>
      </c>
      <c r="BA3611" t="s"/>
      <c r="BB3611" t="n">
        <v>96926</v>
      </c>
      <c r="BC3611" t="n">
        <v>53.554389</v>
      </c>
      <c r="BD3611" t="n">
        <v>53.554389</v>
      </c>
      <c r="BE3611" t="s"/>
      <c r="BF3611" t="s"/>
      <c r="BG3611" t="s"/>
      <c r="BH3611" t="s"/>
      <c r="BI3611" t="s"/>
      <c r="BJ3611" t="s"/>
      <c r="BK3611" t="s"/>
      <c r="BL3611" t="s"/>
      <c r="BM3611" t="s"/>
      <c r="BN3611" t="s"/>
      <c r="BO3611" t="s"/>
      <c r="BP3611" t="s"/>
      <c r="BQ3611" t="s"/>
      <c r="BR3611" t="s">
        <v>92</v>
      </c>
    </row>
    <row r="3612" spans="1:70">
      <c r="A3612" t="s">
        <v>70</v>
      </c>
      <c r="B3612" t="s">
        <v>71</v>
      </c>
      <c r="C3612" t="s">
        <v>72</v>
      </c>
      <c r="D3612" t="n">
        <v>2</v>
      </c>
      <c r="E3612" t="s">
        <v>1082</v>
      </c>
      <c r="F3612" t="n">
        <v>-1</v>
      </c>
      <c r="G3612" t="s">
        <v>74</v>
      </c>
      <c r="H3612" t="s">
        <v>75</v>
      </c>
      <c r="I3612" t="s"/>
      <c r="J3612" t="s">
        <v>74</v>
      </c>
      <c r="K3612" t="n">
        <v>248</v>
      </c>
      <c r="L3612" t="s">
        <v>76</v>
      </c>
      <c r="M3612" t="s"/>
      <c r="N3612" t="s">
        <v>469</v>
      </c>
      <c r="O3612" t="s">
        <v>78</v>
      </c>
      <c r="P3612" t="s">
        <v>1082</v>
      </c>
      <c r="Q3612" t="s"/>
      <c r="R3612" t="s">
        <v>220</v>
      </c>
      <c r="S3612" t="s">
        <v>182</v>
      </c>
      <c r="T3612" t="s">
        <v>81</v>
      </c>
      <c r="U3612" t="s">
        <v>82</v>
      </c>
      <c r="V3612" t="s">
        <v>83</v>
      </c>
      <c r="W3612" t="s">
        <v>84</v>
      </c>
      <c r="X3612" t="s"/>
      <c r="Y3612" t="s">
        <v>85</v>
      </c>
      <c r="Z3612">
        <f>HYPERLINK("https://hotel-media.eclerx.com/savepage/tk_15468537690720046_sr_273.html","info")</f>
        <v/>
      </c>
      <c r="AA3612" t="n">
        <v>-2311842</v>
      </c>
      <c r="AB3612" t="s"/>
      <c r="AC3612" t="s"/>
      <c r="AD3612" t="s">
        <v>86</v>
      </c>
      <c r="AE3612" t="s"/>
      <c r="AF3612" t="s"/>
      <c r="AG3612" t="s"/>
      <c r="AH3612" t="s"/>
      <c r="AI3612" t="s"/>
      <c r="AJ3612" t="s"/>
      <c r="AK3612" t="s">
        <v>87</v>
      </c>
      <c r="AL3612" t="s"/>
      <c r="AM3612" t="s"/>
      <c r="AN3612" t="s">
        <v>87</v>
      </c>
      <c r="AO3612" t="s"/>
      <c r="AP3612" t="n">
        <v>55</v>
      </c>
      <c r="AQ3612" t="s">
        <v>88</v>
      </c>
      <c r="AR3612" t="s">
        <v>141</v>
      </c>
      <c r="AS3612" t="s"/>
      <c r="AT3612" t="s">
        <v>90</v>
      </c>
      <c r="AU3612" t="s"/>
      <c r="AV3612" t="s"/>
      <c r="AW3612" t="s"/>
      <c r="AX3612" t="s"/>
      <c r="AY3612" t="n">
        <v>2311842</v>
      </c>
      <c r="AZ3612" t="s">
        <v>1083</v>
      </c>
      <c r="BA3612" t="s"/>
      <c r="BB3612" t="n">
        <v>96926</v>
      </c>
      <c r="BC3612" t="n">
        <v>53.554389</v>
      </c>
      <c r="BD3612" t="n">
        <v>53.554389</v>
      </c>
      <c r="BE3612" t="s"/>
      <c r="BF3612" t="s"/>
      <c r="BG3612" t="s"/>
      <c r="BH3612" t="s"/>
      <c r="BI3612" t="s"/>
      <c r="BJ3612" t="s"/>
      <c r="BK3612" t="s"/>
      <c r="BL3612" t="s"/>
      <c r="BM3612" t="s"/>
      <c r="BN3612" t="s"/>
      <c r="BO3612" t="s"/>
      <c r="BP3612" t="s"/>
      <c r="BQ3612" t="s"/>
      <c r="BR3612" t="s">
        <v>92</v>
      </c>
    </row>
    <row r="3613" spans="1:70">
      <c r="A3613" t="s">
        <v>70</v>
      </c>
      <c r="B3613" t="s">
        <v>71</v>
      </c>
      <c r="C3613" t="s">
        <v>72</v>
      </c>
      <c r="D3613" t="n">
        <v>2</v>
      </c>
      <c r="E3613" t="s">
        <v>1082</v>
      </c>
      <c r="F3613" t="n">
        <v>-1</v>
      </c>
      <c r="G3613" t="s">
        <v>74</v>
      </c>
      <c r="H3613" t="s">
        <v>75</v>
      </c>
      <c r="I3613" t="s"/>
      <c r="J3613" t="s">
        <v>74</v>
      </c>
      <c r="K3613" t="n">
        <v>258</v>
      </c>
      <c r="L3613" t="s">
        <v>76</v>
      </c>
      <c r="M3613" t="s"/>
      <c r="N3613" t="s">
        <v>470</v>
      </c>
      <c r="O3613" t="s">
        <v>78</v>
      </c>
      <c r="P3613" t="s">
        <v>1082</v>
      </c>
      <c r="Q3613" t="s"/>
      <c r="R3613" t="s">
        <v>220</v>
      </c>
      <c r="S3613" t="s">
        <v>479</v>
      </c>
      <c r="T3613" t="s">
        <v>81</v>
      </c>
      <c r="U3613" t="s">
        <v>82</v>
      </c>
      <c r="V3613" t="s">
        <v>83</v>
      </c>
      <c r="W3613" t="s">
        <v>84</v>
      </c>
      <c r="X3613" t="s"/>
      <c r="Y3613" t="s">
        <v>85</v>
      </c>
      <c r="Z3613">
        <f>HYPERLINK("https://hotel-media.eclerx.com/savepage/tk_15468537690720046_sr_273.html","info")</f>
        <v/>
      </c>
      <c r="AA3613" t="n">
        <v>-2311842</v>
      </c>
      <c r="AB3613" t="s"/>
      <c r="AC3613" t="s"/>
      <c r="AD3613" t="s">
        <v>86</v>
      </c>
      <c r="AE3613" t="s"/>
      <c r="AF3613" t="s"/>
      <c r="AG3613" t="s"/>
      <c r="AH3613" t="s"/>
      <c r="AI3613" t="s"/>
      <c r="AJ3613" t="s"/>
      <c r="AK3613" t="s">
        <v>87</v>
      </c>
      <c r="AL3613" t="s"/>
      <c r="AM3613" t="s"/>
      <c r="AN3613" t="s">
        <v>87</v>
      </c>
      <c r="AO3613" t="s"/>
      <c r="AP3613" t="n">
        <v>55</v>
      </c>
      <c r="AQ3613" t="s">
        <v>88</v>
      </c>
      <c r="AR3613" t="s">
        <v>130</v>
      </c>
      <c r="AS3613" t="s"/>
      <c r="AT3613" t="s">
        <v>90</v>
      </c>
      <c r="AU3613" t="s"/>
      <c r="AV3613" t="s"/>
      <c r="AW3613" t="s"/>
      <c r="AX3613" t="s"/>
      <c r="AY3613" t="n">
        <v>2311842</v>
      </c>
      <c r="AZ3613" t="s">
        <v>1083</v>
      </c>
      <c r="BA3613" t="s"/>
      <c r="BB3613" t="n">
        <v>96926</v>
      </c>
      <c r="BC3613" t="n">
        <v>53.554389</v>
      </c>
      <c r="BD3613" t="n">
        <v>53.554389</v>
      </c>
      <c r="BE3613" t="s"/>
      <c r="BF3613" t="s"/>
      <c r="BG3613" t="s"/>
      <c r="BH3613" t="s"/>
      <c r="BI3613" t="s"/>
      <c r="BJ3613" t="s"/>
      <c r="BK3613" t="s"/>
      <c r="BL3613" t="s"/>
      <c r="BM3613" t="s"/>
      <c r="BN3613" t="s"/>
      <c r="BO3613" t="s"/>
      <c r="BP3613" t="s"/>
      <c r="BQ3613" t="s"/>
      <c r="BR3613" t="s">
        <v>92</v>
      </c>
    </row>
    <row r="3614" spans="1:70">
      <c r="A3614" t="s">
        <v>70</v>
      </c>
      <c r="B3614" t="s">
        <v>71</v>
      </c>
      <c r="C3614" t="s">
        <v>72</v>
      </c>
      <c r="D3614" t="n">
        <v>2</v>
      </c>
      <c r="E3614" t="s">
        <v>1082</v>
      </c>
      <c r="F3614" t="n">
        <v>-1</v>
      </c>
      <c r="G3614" t="s">
        <v>74</v>
      </c>
      <c r="H3614" t="s">
        <v>75</v>
      </c>
      <c r="I3614" t="s"/>
      <c r="J3614" t="s">
        <v>74</v>
      </c>
      <c r="K3614" t="n">
        <v>271</v>
      </c>
      <c r="L3614" t="s">
        <v>76</v>
      </c>
      <c r="M3614" t="s"/>
      <c r="N3614" t="s">
        <v>420</v>
      </c>
      <c r="O3614" t="s">
        <v>78</v>
      </c>
      <c r="P3614" t="s">
        <v>1082</v>
      </c>
      <c r="Q3614" t="s"/>
      <c r="R3614" t="s">
        <v>220</v>
      </c>
      <c r="S3614" t="s">
        <v>1087</v>
      </c>
      <c r="T3614" t="s">
        <v>81</v>
      </c>
      <c r="U3614" t="s">
        <v>82</v>
      </c>
      <c r="V3614" t="s">
        <v>83</v>
      </c>
      <c r="W3614" t="s">
        <v>97</v>
      </c>
      <c r="X3614" t="s"/>
      <c r="Y3614" t="s">
        <v>85</v>
      </c>
      <c r="Z3614">
        <f>HYPERLINK("https://hotel-media.eclerx.com/savepage/tk_15468537690720046_sr_273.html","info")</f>
        <v/>
      </c>
      <c r="AA3614" t="n">
        <v>-2311842</v>
      </c>
      <c r="AB3614" t="s"/>
      <c r="AC3614" t="s"/>
      <c r="AD3614" t="s">
        <v>86</v>
      </c>
      <c r="AE3614" t="s"/>
      <c r="AF3614" t="s"/>
      <c r="AG3614" t="s"/>
      <c r="AH3614" t="s"/>
      <c r="AI3614" t="s"/>
      <c r="AJ3614" t="s"/>
      <c r="AK3614" t="s">
        <v>87</v>
      </c>
      <c r="AL3614" t="s"/>
      <c r="AM3614" t="s"/>
      <c r="AN3614" t="s">
        <v>87</v>
      </c>
      <c r="AO3614" t="s"/>
      <c r="AP3614" t="n">
        <v>55</v>
      </c>
      <c r="AQ3614" t="s">
        <v>88</v>
      </c>
      <c r="AR3614" t="s">
        <v>141</v>
      </c>
      <c r="AS3614" t="s"/>
      <c r="AT3614" t="s">
        <v>90</v>
      </c>
      <c r="AU3614" t="s"/>
      <c r="AV3614" t="s"/>
      <c r="AW3614" t="s"/>
      <c r="AX3614" t="s"/>
      <c r="AY3614" t="n">
        <v>2311842</v>
      </c>
      <c r="AZ3614" t="s">
        <v>1083</v>
      </c>
      <c r="BA3614" t="s"/>
      <c r="BB3614" t="n">
        <v>96926</v>
      </c>
      <c r="BC3614" t="n">
        <v>53.554389</v>
      </c>
      <c r="BD3614" t="n">
        <v>53.554389</v>
      </c>
      <c r="BE3614" t="s"/>
      <c r="BF3614" t="s"/>
      <c r="BG3614" t="s"/>
      <c r="BH3614" t="s"/>
      <c r="BI3614" t="s"/>
      <c r="BJ3614" t="s"/>
      <c r="BK3614" t="s"/>
      <c r="BL3614" t="s"/>
      <c r="BM3614" t="s"/>
      <c r="BN3614" t="s"/>
      <c r="BO3614" t="s"/>
      <c r="BP3614" t="s"/>
      <c r="BQ3614" t="s"/>
      <c r="BR3614" t="s">
        <v>92</v>
      </c>
    </row>
    <row r="3615" spans="1:70">
      <c r="A3615" t="s">
        <v>70</v>
      </c>
      <c r="B3615" t="s">
        <v>71</v>
      </c>
      <c r="C3615" t="s">
        <v>72</v>
      </c>
      <c r="D3615" t="n">
        <v>2</v>
      </c>
      <c r="E3615" t="s">
        <v>1082</v>
      </c>
      <c r="F3615" t="n">
        <v>-1</v>
      </c>
      <c r="G3615" t="s">
        <v>74</v>
      </c>
      <c r="H3615" t="s">
        <v>75</v>
      </c>
      <c r="I3615" t="s"/>
      <c r="J3615" t="s">
        <v>74</v>
      </c>
      <c r="K3615" t="n">
        <v>277</v>
      </c>
      <c r="L3615" t="s">
        <v>76</v>
      </c>
      <c r="M3615" t="s"/>
      <c r="N3615" t="s">
        <v>1084</v>
      </c>
      <c r="O3615" t="s">
        <v>78</v>
      </c>
      <c r="P3615" t="s">
        <v>1082</v>
      </c>
      <c r="Q3615" t="s"/>
      <c r="R3615" t="s">
        <v>220</v>
      </c>
      <c r="S3615" t="s">
        <v>488</v>
      </c>
      <c r="T3615" t="s">
        <v>81</v>
      </c>
      <c r="U3615" t="s">
        <v>82</v>
      </c>
      <c r="V3615" t="s">
        <v>83</v>
      </c>
      <c r="W3615" t="s">
        <v>84</v>
      </c>
      <c r="X3615" t="s"/>
      <c r="Y3615" t="s">
        <v>85</v>
      </c>
      <c r="Z3615">
        <f>HYPERLINK("https://hotel-media.eclerx.com/savepage/tk_15468537690720046_sr_273.html","info")</f>
        <v/>
      </c>
      <c r="AA3615" t="n">
        <v>-2311842</v>
      </c>
      <c r="AB3615" t="s"/>
      <c r="AC3615" t="s"/>
      <c r="AD3615" t="s">
        <v>86</v>
      </c>
      <c r="AE3615" t="s"/>
      <c r="AF3615" t="s"/>
      <c r="AG3615" t="s"/>
      <c r="AH3615" t="s"/>
      <c r="AI3615" t="s"/>
      <c r="AJ3615" t="s"/>
      <c r="AK3615" t="s">
        <v>87</v>
      </c>
      <c r="AL3615" t="s"/>
      <c r="AM3615" t="s"/>
      <c r="AN3615" t="s">
        <v>87</v>
      </c>
      <c r="AO3615" t="s"/>
      <c r="AP3615" t="n">
        <v>55</v>
      </c>
      <c r="AQ3615" t="s">
        <v>88</v>
      </c>
      <c r="AR3615" t="s">
        <v>133</v>
      </c>
      <c r="AS3615" t="s"/>
      <c r="AT3615" t="s">
        <v>90</v>
      </c>
      <c r="AU3615" t="s"/>
      <c r="AV3615" t="s"/>
      <c r="AW3615" t="s"/>
      <c r="AX3615" t="s"/>
      <c r="AY3615" t="n">
        <v>2311842</v>
      </c>
      <c r="AZ3615" t="s">
        <v>1083</v>
      </c>
      <c r="BA3615" t="s"/>
      <c r="BB3615" t="n">
        <v>96926</v>
      </c>
      <c r="BC3615" t="n">
        <v>53.554389</v>
      </c>
      <c r="BD3615" t="n">
        <v>53.554389</v>
      </c>
      <c r="BE3615" t="s"/>
      <c r="BF3615" t="s"/>
      <c r="BG3615" t="s"/>
      <c r="BH3615" t="s"/>
      <c r="BI3615" t="s"/>
      <c r="BJ3615" t="s"/>
      <c r="BK3615" t="s"/>
      <c r="BL3615" t="s"/>
      <c r="BM3615" t="s"/>
      <c r="BN3615" t="s"/>
      <c r="BO3615" t="s"/>
      <c r="BP3615" t="s"/>
      <c r="BQ3615" t="s"/>
      <c r="BR3615" t="s">
        <v>92</v>
      </c>
    </row>
    <row r="3616" spans="1:70">
      <c r="A3616" t="s">
        <v>70</v>
      </c>
      <c r="B3616" t="s">
        <v>71</v>
      </c>
      <c r="C3616" t="s">
        <v>72</v>
      </c>
      <c r="D3616" t="n">
        <v>2</v>
      </c>
      <c r="E3616" t="s">
        <v>1082</v>
      </c>
      <c r="F3616" t="n">
        <v>-1</v>
      </c>
      <c r="G3616" t="s">
        <v>74</v>
      </c>
      <c r="H3616" t="s">
        <v>75</v>
      </c>
      <c r="I3616" t="s"/>
      <c r="J3616" t="s">
        <v>74</v>
      </c>
      <c r="K3616" t="n">
        <v>318</v>
      </c>
      <c r="L3616" t="s">
        <v>76</v>
      </c>
      <c r="M3616" t="s"/>
      <c r="N3616" t="s">
        <v>1088</v>
      </c>
      <c r="O3616" t="s">
        <v>78</v>
      </c>
      <c r="P3616" t="s">
        <v>1082</v>
      </c>
      <c r="Q3616" t="s"/>
      <c r="R3616" t="s">
        <v>220</v>
      </c>
      <c r="S3616" t="s">
        <v>1089</v>
      </c>
      <c r="T3616" t="s">
        <v>81</v>
      </c>
      <c r="U3616" t="s">
        <v>82</v>
      </c>
      <c r="V3616" t="s">
        <v>83</v>
      </c>
      <c r="W3616" t="s">
        <v>97</v>
      </c>
      <c r="X3616" t="s"/>
      <c r="Y3616" t="s">
        <v>85</v>
      </c>
      <c r="Z3616">
        <f>HYPERLINK("https://hotel-media.eclerx.com/savepage/tk_15468537690720046_sr_273.html","info")</f>
        <v/>
      </c>
      <c r="AA3616" t="n">
        <v>-2311842</v>
      </c>
      <c r="AB3616" t="s"/>
      <c r="AC3616" t="s"/>
      <c r="AD3616" t="s">
        <v>86</v>
      </c>
      <c r="AE3616" t="s"/>
      <c r="AF3616" t="s"/>
      <c r="AG3616" t="s"/>
      <c r="AH3616" t="s"/>
      <c r="AI3616" t="s"/>
      <c r="AJ3616" t="s"/>
      <c r="AK3616" t="s">
        <v>87</v>
      </c>
      <c r="AL3616" t="s"/>
      <c r="AM3616" t="s"/>
      <c r="AN3616" t="s">
        <v>87</v>
      </c>
      <c r="AO3616" t="s"/>
      <c r="AP3616" t="n">
        <v>55</v>
      </c>
      <c r="AQ3616" t="s">
        <v>88</v>
      </c>
      <c r="AR3616" t="s">
        <v>133</v>
      </c>
      <c r="AS3616" t="s"/>
      <c r="AT3616" t="s">
        <v>90</v>
      </c>
      <c r="AU3616" t="s"/>
      <c r="AV3616" t="s"/>
      <c r="AW3616" t="s"/>
      <c r="AX3616" t="s"/>
      <c r="AY3616" t="n">
        <v>2311842</v>
      </c>
      <c r="AZ3616" t="s">
        <v>1083</v>
      </c>
      <c r="BA3616" t="s"/>
      <c r="BB3616" t="n">
        <v>96926</v>
      </c>
      <c r="BC3616" t="n">
        <v>53.554389</v>
      </c>
      <c r="BD3616" t="n">
        <v>53.554389</v>
      </c>
      <c r="BE3616" t="s"/>
      <c r="BF3616" t="s"/>
      <c r="BG3616" t="s"/>
      <c r="BH3616" t="s"/>
      <c r="BI3616" t="s"/>
      <c r="BJ3616" t="s"/>
      <c r="BK3616" t="s"/>
      <c r="BL3616" t="s"/>
      <c r="BM3616" t="s"/>
      <c r="BN3616" t="s"/>
      <c r="BO3616" t="s"/>
      <c r="BP3616" t="s"/>
      <c r="BQ3616" t="s"/>
      <c r="BR3616" t="s">
        <v>92</v>
      </c>
    </row>
    <row r="3617" spans="1:70">
      <c r="A3617" t="s">
        <v>70</v>
      </c>
      <c r="B3617" t="s">
        <v>71</v>
      </c>
      <c r="C3617" t="s">
        <v>72</v>
      </c>
      <c r="D3617" t="n">
        <v>2</v>
      </c>
      <c r="E3617" t="s">
        <v>1082</v>
      </c>
      <c r="F3617" t="n">
        <v>-1</v>
      </c>
      <c r="G3617" t="s">
        <v>74</v>
      </c>
      <c r="H3617" t="s">
        <v>75</v>
      </c>
      <c r="I3617" t="s"/>
      <c r="J3617" t="s">
        <v>74</v>
      </c>
      <c r="K3617" t="n">
        <v>320</v>
      </c>
      <c r="L3617" t="s">
        <v>76</v>
      </c>
      <c r="M3617" t="s"/>
      <c r="N3617" t="s">
        <v>420</v>
      </c>
      <c r="O3617" t="s">
        <v>78</v>
      </c>
      <c r="P3617" t="s">
        <v>1082</v>
      </c>
      <c r="Q3617" t="s"/>
      <c r="R3617" t="s">
        <v>220</v>
      </c>
      <c r="S3617" t="s">
        <v>669</v>
      </c>
      <c r="T3617" t="s">
        <v>81</v>
      </c>
      <c r="U3617" t="s">
        <v>82</v>
      </c>
      <c r="V3617" t="s">
        <v>83</v>
      </c>
      <c r="W3617" t="s">
        <v>84</v>
      </c>
      <c r="X3617" t="s"/>
      <c r="Y3617" t="s">
        <v>85</v>
      </c>
      <c r="Z3617">
        <f>HYPERLINK("https://hotel-media.eclerx.com/savepage/tk_15468537690720046_sr_273.html","info")</f>
        <v/>
      </c>
      <c r="AA3617" t="n">
        <v>-2311842</v>
      </c>
      <c r="AB3617" t="s"/>
      <c r="AC3617" t="s"/>
      <c r="AD3617" t="s">
        <v>86</v>
      </c>
      <c r="AE3617" t="s"/>
      <c r="AF3617" t="s"/>
      <c r="AG3617" t="s"/>
      <c r="AH3617" t="s"/>
      <c r="AI3617" t="s"/>
      <c r="AJ3617" t="s"/>
      <c r="AK3617" t="s">
        <v>87</v>
      </c>
      <c r="AL3617" t="s"/>
      <c r="AM3617" t="s"/>
      <c r="AN3617" t="s">
        <v>87</v>
      </c>
      <c r="AO3617" t="s"/>
      <c r="AP3617" t="n">
        <v>55</v>
      </c>
      <c r="AQ3617" t="s">
        <v>88</v>
      </c>
      <c r="AR3617" t="s">
        <v>141</v>
      </c>
      <c r="AS3617" t="s"/>
      <c r="AT3617" t="s">
        <v>90</v>
      </c>
      <c r="AU3617" t="s"/>
      <c r="AV3617" t="s"/>
      <c r="AW3617" t="s"/>
      <c r="AX3617" t="s"/>
      <c r="AY3617" t="n">
        <v>2311842</v>
      </c>
      <c r="AZ3617" t="s">
        <v>1083</v>
      </c>
      <c r="BA3617" t="s"/>
      <c r="BB3617" t="n">
        <v>96926</v>
      </c>
      <c r="BC3617" t="n">
        <v>53.554389</v>
      </c>
      <c r="BD3617" t="n">
        <v>53.554389</v>
      </c>
      <c r="BE3617" t="s"/>
      <c r="BF3617" t="s"/>
      <c r="BG3617" t="s"/>
      <c r="BH3617" t="s"/>
      <c r="BI3617" t="s"/>
      <c r="BJ3617" t="s"/>
      <c r="BK3617" t="s"/>
      <c r="BL3617" t="s"/>
      <c r="BM3617" t="s"/>
      <c r="BN3617" t="s"/>
      <c r="BO3617" t="s"/>
      <c r="BP3617" t="s"/>
      <c r="BQ3617" t="s"/>
      <c r="BR3617" t="s">
        <v>92</v>
      </c>
    </row>
    <row r="3618" spans="1:70">
      <c r="A3618" t="s">
        <v>70</v>
      </c>
      <c r="B3618" t="s">
        <v>71</v>
      </c>
      <c r="C3618" t="s">
        <v>72</v>
      </c>
      <c r="D3618" t="n">
        <v>2</v>
      </c>
      <c r="E3618" t="s">
        <v>1082</v>
      </c>
      <c r="F3618" t="n">
        <v>-1</v>
      </c>
      <c r="G3618" t="s">
        <v>74</v>
      </c>
      <c r="H3618" t="s">
        <v>75</v>
      </c>
      <c r="I3618" t="s"/>
      <c r="J3618" t="s">
        <v>74</v>
      </c>
      <c r="K3618" t="n">
        <v>367</v>
      </c>
      <c r="L3618" t="s">
        <v>76</v>
      </c>
      <c r="M3618" t="s"/>
      <c r="N3618" t="s">
        <v>1088</v>
      </c>
      <c r="O3618" t="s">
        <v>78</v>
      </c>
      <c r="P3618" t="s">
        <v>1082</v>
      </c>
      <c r="Q3618" t="s"/>
      <c r="R3618" t="s">
        <v>220</v>
      </c>
      <c r="S3618" t="s">
        <v>512</v>
      </c>
      <c r="T3618" t="s">
        <v>81</v>
      </c>
      <c r="U3618" t="s">
        <v>82</v>
      </c>
      <c r="V3618" t="s">
        <v>83</v>
      </c>
      <c r="W3618" t="s">
        <v>84</v>
      </c>
      <c r="X3618" t="s"/>
      <c r="Y3618" t="s">
        <v>85</v>
      </c>
      <c r="Z3618">
        <f>HYPERLINK("https://hotel-media.eclerx.com/savepage/tk_15468537690720046_sr_273.html","info")</f>
        <v/>
      </c>
      <c r="AA3618" t="n">
        <v>-2311842</v>
      </c>
      <c r="AB3618" t="s"/>
      <c r="AC3618" t="s"/>
      <c r="AD3618" t="s">
        <v>86</v>
      </c>
      <c r="AE3618" t="s"/>
      <c r="AF3618" t="s"/>
      <c r="AG3618" t="s"/>
      <c r="AH3618" t="s"/>
      <c r="AI3618" t="s"/>
      <c r="AJ3618" t="s"/>
      <c r="AK3618" t="s">
        <v>87</v>
      </c>
      <c r="AL3618" t="s"/>
      <c r="AM3618" t="s"/>
      <c r="AN3618" t="s">
        <v>87</v>
      </c>
      <c r="AO3618" t="s"/>
      <c r="AP3618" t="n">
        <v>55</v>
      </c>
      <c r="AQ3618" t="s">
        <v>88</v>
      </c>
      <c r="AR3618" t="s">
        <v>133</v>
      </c>
      <c r="AS3618" t="s"/>
      <c r="AT3618" t="s">
        <v>90</v>
      </c>
      <c r="AU3618" t="s"/>
      <c r="AV3618" t="s"/>
      <c r="AW3618" t="s"/>
      <c r="AX3618" t="s"/>
      <c r="AY3618" t="n">
        <v>2311842</v>
      </c>
      <c r="AZ3618" t="s">
        <v>1083</v>
      </c>
      <c r="BA3618" t="s"/>
      <c r="BB3618" t="n">
        <v>96926</v>
      </c>
      <c r="BC3618" t="n">
        <v>53.554389</v>
      </c>
      <c r="BD3618" t="n">
        <v>53.554389</v>
      </c>
      <c r="BE3618" t="s"/>
      <c r="BF3618" t="s"/>
      <c r="BG3618" t="s"/>
      <c r="BH3618" t="s"/>
      <c r="BI3618" t="s"/>
      <c r="BJ3618" t="s"/>
      <c r="BK3618" t="s"/>
      <c r="BL3618" t="s"/>
      <c r="BM3618" t="s"/>
      <c r="BN3618" t="s"/>
      <c r="BO3618" t="s"/>
      <c r="BP3618" t="s"/>
      <c r="BQ3618" t="s"/>
      <c r="BR3618" t="s">
        <v>92</v>
      </c>
    </row>
    <row r="3619" spans="1:70">
      <c r="A3619" t="s">
        <v>70</v>
      </c>
      <c r="B3619" t="s">
        <v>71</v>
      </c>
      <c r="C3619" t="s">
        <v>72</v>
      </c>
      <c r="D3619" t="n">
        <v>2</v>
      </c>
      <c r="E3619" t="s">
        <v>1090</v>
      </c>
      <c r="F3619" t="n">
        <v>-1</v>
      </c>
      <c r="G3619" t="s">
        <v>74</v>
      </c>
      <c r="H3619" t="s">
        <v>75</v>
      </c>
      <c r="I3619" t="s"/>
      <c r="J3619" t="s">
        <v>74</v>
      </c>
      <c r="K3619" t="n">
        <v>117</v>
      </c>
      <c r="L3619" t="s">
        <v>76</v>
      </c>
      <c r="M3619" t="s"/>
      <c r="N3619" t="s">
        <v>1091</v>
      </c>
      <c r="O3619" t="s">
        <v>78</v>
      </c>
      <c r="P3619" t="s">
        <v>1090</v>
      </c>
      <c r="Q3619" t="s"/>
      <c r="R3619" t="s">
        <v>242</v>
      </c>
      <c r="S3619" t="s">
        <v>254</v>
      </c>
      <c r="T3619" t="s">
        <v>81</v>
      </c>
      <c r="U3619" t="s">
        <v>82</v>
      </c>
      <c r="V3619" t="s">
        <v>83</v>
      </c>
      <c r="W3619" t="s">
        <v>97</v>
      </c>
      <c r="X3619" t="s"/>
      <c r="Y3619" t="s">
        <v>85</v>
      </c>
      <c r="Z3619">
        <f>HYPERLINK("https://hotel-media.eclerx.com/savepage/tk_15468538256339357_sr_273.html","info")</f>
        <v/>
      </c>
      <c r="AA3619" t="n">
        <v>-7801244</v>
      </c>
      <c r="AB3619" t="s"/>
      <c r="AC3619" t="s"/>
      <c r="AD3619" t="s">
        <v>86</v>
      </c>
      <c r="AE3619" t="s"/>
      <c r="AF3619" t="s"/>
      <c r="AG3619" t="s"/>
      <c r="AH3619" t="s"/>
      <c r="AI3619" t="s"/>
      <c r="AJ3619" t="s"/>
      <c r="AK3619" t="s">
        <v>87</v>
      </c>
      <c r="AL3619" t="s"/>
      <c r="AM3619" t="s"/>
      <c r="AN3619" t="s">
        <v>87</v>
      </c>
      <c r="AO3619" t="s"/>
      <c r="AP3619" t="n">
        <v>84</v>
      </c>
      <c r="AQ3619" t="s">
        <v>88</v>
      </c>
      <c r="AR3619" t="s">
        <v>89</v>
      </c>
      <c r="AS3619" t="s"/>
      <c r="AT3619" t="s">
        <v>90</v>
      </c>
      <c r="AU3619" t="s"/>
      <c r="AV3619" t="s"/>
      <c r="AW3619" t="s"/>
      <c r="AX3619" t="s"/>
      <c r="AY3619" t="n">
        <v>7801244</v>
      </c>
      <c r="AZ3619" t="s">
        <v>1092</v>
      </c>
      <c r="BA3619" t="s"/>
      <c r="BB3619" t="n">
        <v>53748</v>
      </c>
      <c r="BC3619" t="n">
        <v>53.545309</v>
      </c>
      <c r="BD3619" t="n">
        <v>53.545309</v>
      </c>
      <c r="BE3619" t="s"/>
      <c r="BF3619" t="s"/>
      <c r="BG3619" t="s"/>
      <c r="BH3619" t="s"/>
      <c r="BI3619" t="s"/>
      <c r="BJ3619" t="s"/>
      <c r="BK3619" t="s"/>
      <c r="BL3619" t="s"/>
      <c r="BM3619" t="s"/>
      <c r="BN3619" t="s"/>
      <c r="BO3619" t="s"/>
      <c r="BP3619" t="s"/>
      <c r="BQ3619" t="s"/>
      <c r="BR3619" t="s">
        <v>92</v>
      </c>
    </row>
    <row r="3620" spans="1:70">
      <c r="A3620" t="s">
        <v>70</v>
      </c>
      <c r="B3620" t="s">
        <v>71</v>
      </c>
      <c r="C3620" t="s">
        <v>72</v>
      </c>
      <c r="D3620" t="n">
        <v>2</v>
      </c>
      <c r="E3620" t="s">
        <v>1090</v>
      </c>
      <c r="F3620" t="n">
        <v>-1</v>
      </c>
      <c r="G3620" t="s">
        <v>74</v>
      </c>
      <c r="H3620" t="s">
        <v>75</v>
      </c>
      <c r="I3620" t="s"/>
      <c r="J3620" t="s">
        <v>74</v>
      </c>
      <c r="K3620" t="n">
        <v>120</v>
      </c>
      <c r="L3620" t="s">
        <v>76</v>
      </c>
      <c r="M3620" t="s"/>
      <c r="N3620" t="s">
        <v>128</v>
      </c>
      <c r="O3620" t="s">
        <v>78</v>
      </c>
      <c r="P3620" t="s">
        <v>1090</v>
      </c>
      <c r="Q3620" t="s"/>
      <c r="R3620" t="s">
        <v>242</v>
      </c>
      <c r="S3620" t="s">
        <v>313</v>
      </c>
      <c r="T3620" t="s">
        <v>81</v>
      </c>
      <c r="U3620" t="s">
        <v>82</v>
      </c>
      <c r="V3620" t="s">
        <v>83</v>
      </c>
      <c r="W3620" t="s">
        <v>84</v>
      </c>
      <c r="X3620" t="s"/>
      <c r="Y3620" t="s">
        <v>85</v>
      </c>
      <c r="Z3620">
        <f>HYPERLINK("https://hotel-media.eclerx.com/savepage/tk_15468538256339357_sr_273.html","info")</f>
        <v/>
      </c>
      <c r="AA3620" t="n">
        <v>-7801244</v>
      </c>
      <c r="AB3620" t="s"/>
      <c r="AC3620" t="s"/>
      <c r="AD3620" t="s">
        <v>86</v>
      </c>
      <c r="AE3620" t="s"/>
      <c r="AF3620" t="s"/>
      <c r="AG3620" t="s"/>
      <c r="AH3620" t="s"/>
      <c r="AI3620" t="s"/>
      <c r="AJ3620" t="s"/>
      <c r="AK3620" t="s">
        <v>87</v>
      </c>
      <c r="AL3620" t="s"/>
      <c r="AM3620" t="s"/>
      <c r="AN3620" t="s">
        <v>87</v>
      </c>
      <c r="AO3620" t="s"/>
      <c r="AP3620" t="n">
        <v>84</v>
      </c>
      <c r="AQ3620" t="s">
        <v>88</v>
      </c>
      <c r="AR3620" t="s">
        <v>119</v>
      </c>
      <c r="AS3620" t="s"/>
      <c r="AT3620" t="s">
        <v>90</v>
      </c>
      <c r="AU3620" t="s"/>
      <c r="AV3620" t="s"/>
      <c r="AW3620" t="s"/>
      <c r="AX3620" t="s"/>
      <c r="AY3620" t="n">
        <v>7801244</v>
      </c>
      <c r="AZ3620" t="s">
        <v>1092</v>
      </c>
      <c r="BA3620" t="s"/>
      <c r="BB3620" t="n">
        <v>53748</v>
      </c>
      <c r="BC3620" t="n">
        <v>53.545309</v>
      </c>
      <c r="BD3620" t="n">
        <v>53.545309</v>
      </c>
      <c r="BE3620" t="s"/>
      <c r="BF3620" t="s"/>
      <c r="BG3620" t="s"/>
      <c r="BH3620" t="s"/>
      <c r="BI3620" t="s"/>
      <c r="BJ3620" t="s"/>
      <c r="BK3620" t="s"/>
      <c r="BL3620" t="s"/>
      <c r="BM3620" t="s"/>
      <c r="BN3620" t="s"/>
      <c r="BO3620" t="s"/>
      <c r="BP3620" t="s"/>
      <c r="BQ3620" t="s"/>
      <c r="BR3620" t="s">
        <v>92</v>
      </c>
    </row>
    <row r="3621" spans="1:70">
      <c r="A3621" t="s">
        <v>70</v>
      </c>
      <c r="B3621" t="s">
        <v>71</v>
      </c>
      <c r="C3621" t="s">
        <v>72</v>
      </c>
      <c r="D3621" t="n">
        <v>2</v>
      </c>
      <c r="E3621" t="s">
        <v>1090</v>
      </c>
      <c r="F3621" t="n">
        <v>-1</v>
      </c>
      <c r="G3621" t="s">
        <v>74</v>
      </c>
      <c r="H3621" t="s">
        <v>75</v>
      </c>
      <c r="I3621" t="s"/>
      <c r="J3621" t="s">
        <v>74</v>
      </c>
      <c r="K3621" t="n">
        <v>121</v>
      </c>
      <c r="L3621" t="s">
        <v>76</v>
      </c>
      <c r="M3621" t="s"/>
      <c r="N3621" t="s">
        <v>1091</v>
      </c>
      <c r="O3621" t="s">
        <v>78</v>
      </c>
      <c r="P3621" t="s">
        <v>1090</v>
      </c>
      <c r="Q3621" t="s"/>
      <c r="R3621" t="s">
        <v>242</v>
      </c>
      <c r="S3621" t="s">
        <v>293</v>
      </c>
      <c r="T3621" t="s">
        <v>81</v>
      </c>
      <c r="U3621" t="s">
        <v>82</v>
      </c>
      <c r="V3621" t="s">
        <v>83</v>
      </c>
      <c r="W3621" t="s">
        <v>97</v>
      </c>
      <c r="X3621" t="s"/>
      <c r="Y3621" t="s">
        <v>85</v>
      </c>
      <c r="Z3621">
        <f>HYPERLINK("https://hotel-media.eclerx.com/savepage/tk_15468538256339357_sr_273.html","info")</f>
        <v/>
      </c>
      <c r="AA3621" t="n">
        <v>-7801244</v>
      </c>
      <c r="AB3621" t="s"/>
      <c r="AC3621" t="s"/>
      <c r="AD3621" t="s">
        <v>86</v>
      </c>
      <c r="AE3621" t="s"/>
      <c r="AF3621" t="s"/>
      <c r="AG3621" t="s"/>
      <c r="AH3621" t="s"/>
      <c r="AI3621" t="s"/>
      <c r="AJ3621" t="s"/>
      <c r="AK3621" t="s">
        <v>87</v>
      </c>
      <c r="AL3621" t="s"/>
      <c r="AM3621" t="s"/>
      <c r="AN3621" t="s">
        <v>87</v>
      </c>
      <c r="AO3621" t="s"/>
      <c r="AP3621" t="n">
        <v>84</v>
      </c>
      <c r="AQ3621" t="s">
        <v>88</v>
      </c>
      <c r="AR3621" t="s">
        <v>114</v>
      </c>
      <c r="AS3621" t="s"/>
      <c r="AT3621" t="s">
        <v>90</v>
      </c>
      <c r="AU3621" t="s"/>
      <c r="AV3621" t="s"/>
      <c r="AW3621" t="s"/>
      <c r="AX3621" t="s"/>
      <c r="AY3621" t="n">
        <v>7801244</v>
      </c>
      <c r="AZ3621" t="s">
        <v>1092</v>
      </c>
      <c r="BA3621" t="s"/>
      <c r="BB3621" t="n">
        <v>53748</v>
      </c>
      <c r="BC3621" t="n">
        <v>53.545309</v>
      </c>
      <c r="BD3621" t="n">
        <v>53.545309</v>
      </c>
      <c r="BE3621" t="s"/>
      <c r="BF3621" t="s"/>
      <c r="BG3621" t="s"/>
      <c r="BH3621" t="s"/>
      <c r="BI3621" t="s"/>
      <c r="BJ3621" t="s"/>
      <c r="BK3621" t="s"/>
      <c r="BL3621" t="s"/>
      <c r="BM3621" t="s"/>
      <c r="BN3621" t="s"/>
      <c r="BO3621" t="s"/>
      <c r="BP3621" t="s"/>
      <c r="BQ3621" t="s"/>
      <c r="BR3621" t="s">
        <v>92</v>
      </c>
    </row>
    <row r="3622" spans="1:70">
      <c r="A3622" t="s">
        <v>70</v>
      </c>
      <c r="B3622" t="s">
        <v>71</v>
      </c>
      <c r="C3622" t="s">
        <v>72</v>
      </c>
      <c r="D3622" t="n">
        <v>2</v>
      </c>
      <c r="E3622" t="s">
        <v>1090</v>
      </c>
      <c r="F3622" t="n">
        <v>-1</v>
      </c>
      <c r="G3622" t="s">
        <v>74</v>
      </c>
      <c r="H3622" t="s">
        <v>75</v>
      </c>
      <c r="I3622" t="s"/>
      <c r="J3622" t="s">
        <v>74</v>
      </c>
      <c r="K3622" t="n">
        <v>122</v>
      </c>
      <c r="L3622" t="s">
        <v>76</v>
      </c>
      <c r="M3622" t="s"/>
      <c r="N3622" t="s">
        <v>128</v>
      </c>
      <c r="O3622" t="s">
        <v>78</v>
      </c>
      <c r="P3622" t="s">
        <v>1090</v>
      </c>
      <c r="Q3622" t="s"/>
      <c r="R3622" t="s">
        <v>242</v>
      </c>
      <c r="S3622" t="s">
        <v>256</v>
      </c>
      <c r="T3622" t="s">
        <v>81</v>
      </c>
      <c r="U3622" t="s">
        <v>82</v>
      </c>
      <c r="V3622" t="s">
        <v>83</v>
      </c>
      <c r="W3622" t="s">
        <v>84</v>
      </c>
      <c r="X3622" t="s"/>
      <c r="Y3622" t="s">
        <v>85</v>
      </c>
      <c r="Z3622">
        <f>HYPERLINK("https://hotel-media.eclerx.com/savepage/tk_15468538256339357_sr_273.html","info")</f>
        <v/>
      </c>
      <c r="AA3622" t="n">
        <v>-7801244</v>
      </c>
      <c r="AB3622" t="s"/>
      <c r="AC3622" t="s"/>
      <c r="AD3622" t="s">
        <v>86</v>
      </c>
      <c r="AE3622" t="s"/>
      <c r="AF3622" t="s"/>
      <c r="AG3622" t="s"/>
      <c r="AH3622" t="s"/>
      <c r="AI3622" t="s"/>
      <c r="AJ3622" t="s"/>
      <c r="AK3622" t="s">
        <v>87</v>
      </c>
      <c r="AL3622" t="s"/>
      <c r="AM3622" t="s"/>
      <c r="AN3622" t="s">
        <v>87</v>
      </c>
      <c r="AO3622" t="s"/>
      <c r="AP3622" t="n">
        <v>84</v>
      </c>
      <c r="AQ3622" t="s">
        <v>88</v>
      </c>
      <c r="AR3622" t="s">
        <v>148</v>
      </c>
      <c r="AS3622" t="s"/>
      <c r="AT3622" t="s">
        <v>90</v>
      </c>
      <c r="AU3622" t="s"/>
      <c r="AV3622" t="s"/>
      <c r="AW3622" t="s"/>
      <c r="AX3622" t="s"/>
      <c r="AY3622" t="n">
        <v>7801244</v>
      </c>
      <c r="AZ3622" t="s">
        <v>1092</v>
      </c>
      <c r="BA3622" t="s"/>
      <c r="BB3622" t="n">
        <v>53748</v>
      </c>
      <c r="BC3622" t="n">
        <v>53.545309</v>
      </c>
      <c r="BD3622" t="n">
        <v>53.545309</v>
      </c>
      <c r="BE3622" t="s"/>
      <c r="BF3622" t="s"/>
      <c r="BG3622" t="s"/>
      <c r="BH3622" t="s"/>
      <c r="BI3622" t="s"/>
      <c r="BJ3622" t="s"/>
      <c r="BK3622" t="s"/>
      <c r="BL3622" t="s"/>
      <c r="BM3622" t="s"/>
      <c r="BN3622" t="s"/>
      <c r="BO3622" t="s"/>
      <c r="BP3622" t="s"/>
      <c r="BQ3622" t="s"/>
      <c r="BR3622" t="s">
        <v>92</v>
      </c>
    </row>
    <row r="3623" spans="1:70">
      <c r="A3623" t="s">
        <v>70</v>
      </c>
      <c r="B3623" t="s">
        <v>71</v>
      </c>
      <c r="C3623" t="s">
        <v>72</v>
      </c>
      <c r="D3623" t="n">
        <v>2</v>
      </c>
      <c r="E3623" t="s">
        <v>1090</v>
      </c>
      <c r="F3623" t="n">
        <v>-1</v>
      </c>
      <c r="G3623" t="s">
        <v>74</v>
      </c>
      <c r="H3623" t="s">
        <v>75</v>
      </c>
      <c r="I3623" t="s"/>
      <c r="J3623" t="s">
        <v>74</v>
      </c>
      <c r="K3623" t="n">
        <v>133</v>
      </c>
      <c r="L3623" t="s">
        <v>76</v>
      </c>
      <c r="M3623" t="s"/>
      <c r="N3623" t="s">
        <v>1093</v>
      </c>
      <c r="O3623" t="s">
        <v>78</v>
      </c>
      <c r="P3623" t="s">
        <v>1090</v>
      </c>
      <c r="Q3623" t="s"/>
      <c r="R3623" t="s">
        <v>242</v>
      </c>
      <c r="S3623" t="s">
        <v>266</v>
      </c>
      <c r="T3623" t="s">
        <v>81</v>
      </c>
      <c r="U3623" t="s">
        <v>82</v>
      </c>
      <c r="V3623" t="s">
        <v>83</v>
      </c>
      <c r="W3623" t="s">
        <v>97</v>
      </c>
      <c r="X3623" t="s"/>
      <c r="Y3623" t="s">
        <v>85</v>
      </c>
      <c r="Z3623">
        <f>HYPERLINK("https://hotel-media.eclerx.com/savepage/tk_15468538256339357_sr_273.html","info")</f>
        <v/>
      </c>
      <c r="AA3623" t="n">
        <v>-7801244</v>
      </c>
      <c r="AB3623" t="s"/>
      <c r="AC3623" t="s"/>
      <c r="AD3623" t="s">
        <v>86</v>
      </c>
      <c r="AE3623" t="s"/>
      <c r="AF3623" t="s"/>
      <c r="AG3623" t="s"/>
      <c r="AH3623" t="s"/>
      <c r="AI3623" t="s"/>
      <c r="AJ3623" t="s"/>
      <c r="AK3623" t="s">
        <v>87</v>
      </c>
      <c r="AL3623" t="s"/>
      <c r="AM3623" t="s"/>
      <c r="AN3623" t="s">
        <v>87</v>
      </c>
      <c r="AO3623" t="s"/>
      <c r="AP3623" t="n">
        <v>84</v>
      </c>
      <c r="AQ3623" t="s">
        <v>88</v>
      </c>
      <c r="AR3623" t="s">
        <v>133</v>
      </c>
      <c r="AS3623" t="s"/>
      <c r="AT3623" t="s">
        <v>90</v>
      </c>
      <c r="AU3623" t="s"/>
      <c r="AV3623" t="s"/>
      <c r="AW3623" t="s"/>
      <c r="AX3623" t="s"/>
      <c r="AY3623" t="n">
        <v>7801244</v>
      </c>
      <c r="AZ3623" t="s">
        <v>1092</v>
      </c>
      <c r="BA3623" t="s"/>
      <c r="BB3623" t="n">
        <v>53748</v>
      </c>
      <c r="BC3623" t="n">
        <v>53.545309</v>
      </c>
      <c r="BD3623" t="n">
        <v>53.545309</v>
      </c>
      <c r="BE3623" t="s"/>
      <c r="BF3623" t="s"/>
      <c r="BG3623" t="s"/>
      <c r="BH3623" t="s"/>
      <c r="BI3623" t="s"/>
      <c r="BJ3623" t="s"/>
      <c r="BK3623" t="s"/>
      <c r="BL3623" t="s"/>
      <c r="BM3623" t="s"/>
      <c r="BN3623" t="s"/>
      <c r="BO3623" t="s"/>
      <c r="BP3623" t="s"/>
      <c r="BQ3623" t="s"/>
      <c r="BR3623" t="s">
        <v>92</v>
      </c>
    </row>
    <row r="3624" spans="1:70">
      <c r="A3624" t="s">
        <v>70</v>
      </c>
      <c r="B3624" t="s">
        <v>71</v>
      </c>
      <c r="C3624" t="s">
        <v>72</v>
      </c>
      <c r="D3624" t="n">
        <v>2</v>
      </c>
      <c r="E3624" t="s">
        <v>1090</v>
      </c>
      <c r="F3624" t="n">
        <v>-1</v>
      </c>
      <c r="G3624" t="s">
        <v>74</v>
      </c>
      <c r="H3624" t="s">
        <v>75</v>
      </c>
      <c r="I3624" t="s"/>
      <c r="J3624" t="s">
        <v>74</v>
      </c>
      <c r="K3624" t="n">
        <v>147</v>
      </c>
      <c r="L3624" t="s">
        <v>76</v>
      </c>
      <c r="M3624" t="s"/>
      <c r="N3624" t="s">
        <v>128</v>
      </c>
      <c r="O3624" t="s">
        <v>78</v>
      </c>
      <c r="P3624" t="s">
        <v>1090</v>
      </c>
      <c r="Q3624" t="s"/>
      <c r="R3624" t="s">
        <v>242</v>
      </c>
      <c r="S3624" t="s">
        <v>393</v>
      </c>
      <c r="T3624" t="s">
        <v>81</v>
      </c>
      <c r="U3624" t="s">
        <v>82</v>
      </c>
      <c r="V3624" t="s">
        <v>83</v>
      </c>
      <c r="W3624" t="s">
        <v>84</v>
      </c>
      <c r="X3624" t="s"/>
      <c r="Y3624" t="s">
        <v>85</v>
      </c>
      <c r="Z3624">
        <f>HYPERLINK("https://hotel-media.eclerx.com/savepage/tk_15468538256339357_sr_273.html","info")</f>
        <v/>
      </c>
      <c r="AA3624" t="n">
        <v>-7801244</v>
      </c>
      <c r="AB3624" t="s"/>
      <c r="AC3624" t="s"/>
      <c r="AD3624" t="s">
        <v>86</v>
      </c>
      <c r="AE3624" t="s"/>
      <c r="AF3624" t="s"/>
      <c r="AG3624" t="s"/>
      <c r="AH3624" t="s"/>
      <c r="AI3624" t="s"/>
      <c r="AJ3624" t="s"/>
      <c r="AK3624" t="s">
        <v>87</v>
      </c>
      <c r="AL3624" t="s"/>
      <c r="AM3624" t="s"/>
      <c r="AN3624" t="s">
        <v>87</v>
      </c>
      <c r="AO3624" t="s"/>
      <c r="AP3624" t="n">
        <v>84</v>
      </c>
      <c r="AQ3624" t="s">
        <v>88</v>
      </c>
      <c r="AR3624" t="s">
        <v>124</v>
      </c>
      <c r="AS3624" t="s"/>
      <c r="AT3624" t="s">
        <v>90</v>
      </c>
      <c r="AU3624" t="s"/>
      <c r="AV3624" t="s"/>
      <c r="AW3624" t="s"/>
      <c r="AX3624" t="s"/>
      <c r="AY3624" t="n">
        <v>7801244</v>
      </c>
      <c r="AZ3624" t="s">
        <v>1092</v>
      </c>
      <c r="BA3624" t="s"/>
      <c r="BB3624" t="n">
        <v>53748</v>
      </c>
      <c r="BC3624" t="n">
        <v>53.545309</v>
      </c>
      <c r="BD3624" t="n">
        <v>53.545309</v>
      </c>
      <c r="BE3624" t="s"/>
      <c r="BF3624" t="s"/>
      <c r="BG3624" t="s"/>
      <c r="BH3624" t="s"/>
      <c r="BI3624" t="s"/>
      <c r="BJ3624" t="s"/>
      <c r="BK3624" t="s"/>
      <c r="BL3624" t="s"/>
      <c r="BM3624" t="s"/>
      <c r="BN3624" t="s"/>
      <c r="BO3624" t="s"/>
      <c r="BP3624" t="s"/>
      <c r="BQ3624" t="s"/>
      <c r="BR3624" t="s">
        <v>92</v>
      </c>
    </row>
    <row r="3625" spans="1:70">
      <c r="A3625" t="s">
        <v>70</v>
      </c>
      <c r="B3625" t="s">
        <v>71</v>
      </c>
      <c r="C3625" t="s">
        <v>72</v>
      </c>
      <c r="D3625" t="n">
        <v>2</v>
      </c>
      <c r="E3625" t="s">
        <v>1090</v>
      </c>
      <c r="F3625" t="n">
        <v>-1</v>
      </c>
      <c r="G3625" t="s">
        <v>74</v>
      </c>
      <c r="H3625" t="s">
        <v>75</v>
      </c>
      <c r="I3625" t="s"/>
      <c r="J3625" t="s">
        <v>74</v>
      </c>
      <c r="K3625" t="n">
        <v>147</v>
      </c>
      <c r="L3625" t="s">
        <v>76</v>
      </c>
      <c r="M3625" t="s"/>
      <c r="N3625" t="s">
        <v>128</v>
      </c>
      <c r="O3625" t="s">
        <v>78</v>
      </c>
      <c r="P3625" t="s">
        <v>1090</v>
      </c>
      <c r="Q3625" t="s"/>
      <c r="R3625" t="s">
        <v>242</v>
      </c>
      <c r="S3625" t="s">
        <v>393</v>
      </c>
      <c r="T3625" t="s">
        <v>81</v>
      </c>
      <c r="U3625" t="s">
        <v>82</v>
      </c>
      <c r="V3625" t="s">
        <v>83</v>
      </c>
      <c r="W3625" t="s">
        <v>84</v>
      </c>
      <c r="X3625" t="s"/>
      <c r="Y3625" t="s">
        <v>85</v>
      </c>
      <c r="Z3625">
        <f>HYPERLINK("https://hotel-media.eclerx.com/savepage/tk_15468538256339357_sr_273.html","info")</f>
        <v/>
      </c>
      <c r="AA3625" t="n">
        <v>-7801244</v>
      </c>
      <c r="AB3625" t="s"/>
      <c r="AC3625" t="s"/>
      <c r="AD3625" t="s">
        <v>86</v>
      </c>
      <c r="AE3625" t="s"/>
      <c r="AF3625" t="s"/>
      <c r="AG3625" t="s"/>
      <c r="AH3625" t="s"/>
      <c r="AI3625" t="s"/>
      <c r="AJ3625" t="s"/>
      <c r="AK3625" t="s">
        <v>87</v>
      </c>
      <c r="AL3625" t="s"/>
      <c r="AM3625" t="s"/>
      <c r="AN3625" t="s">
        <v>87</v>
      </c>
      <c r="AO3625" t="s"/>
      <c r="AP3625" t="n">
        <v>84</v>
      </c>
      <c r="AQ3625" t="s">
        <v>88</v>
      </c>
      <c r="AR3625" t="s">
        <v>119</v>
      </c>
      <c r="AS3625" t="s"/>
      <c r="AT3625" t="s">
        <v>90</v>
      </c>
      <c r="AU3625" t="s"/>
      <c r="AV3625" t="s"/>
      <c r="AW3625" t="s"/>
      <c r="AX3625" t="s"/>
      <c r="AY3625" t="n">
        <v>7801244</v>
      </c>
      <c r="AZ3625" t="s">
        <v>1092</v>
      </c>
      <c r="BA3625" t="s"/>
      <c r="BB3625" t="n">
        <v>53748</v>
      </c>
      <c r="BC3625" t="n">
        <v>53.545309</v>
      </c>
      <c r="BD3625" t="n">
        <v>53.545309</v>
      </c>
      <c r="BE3625" t="s"/>
      <c r="BF3625" t="s"/>
      <c r="BG3625" t="s"/>
      <c r="BH3625" t="s"/>
      <c r="BI3625" t="s"/>
      <c r="BJ3625" t="s"/>
      <c r="BK3625" t="s"/>
      <c r="BL3625" t="s"/>
      <c r="BM3625" t="s"/>
      <c r="BN3625" t="s"/>
      <c r="BO3625" t="s"/>
      <c r="BP3625" t="s"/>
      <c r="BQ3625" t="s"/>
      <c r="BR3625" t="s">
        <v>92</v>
      </c>
    </row>
    <row r="3626" spans="1:70">
      <c r="A3626" t="s">
        <v>70</v>
      </c>
      <c r="B3626" t="s">
        <v>71</v>
      </c>
      <c r="C3626" t="s">
        <v>72</v>
      </c>
      <c r="D3626" t="n">
        <v>2</v>
      </c>
      <c r="E3626" t="s">
        <v>1090</v>
      </c>
      <c r="F3626" t="n">
        <v>-1</v>
      </c>
      <c r="G3626" t="s">
        <v>74</v>
      </c>
      <c r="H3626" t="s">
        <v>75</v>
      </c>
      <c r="I3626" t="s"/>
      <c r="J3626" t="s">
        <v>74</v>
      </c>
      <c r="K3626" t="n">
        <v>147</v>
      </c>
      <c r="L3626" t="s">
        <v>76</v>
      </c>
      <c r="M3626" t="s"/>
      <c r="N3626" t="s">
        <v>137</v>
      </c>
      <c r="O3626" t="s">
        <v>78</v>
      </c>
      <c r="P3626" t="s">
        <v>1090</v>
      </c>
      <c r="Q3626" t="s"/>
      <c r="R3626" t="s">
        <v>242</v>
      </c>
      <c r="S3626" t="s">
        <v>393</v>
      </c>
      <c r="T3626" t="s">
        <v>81</v>
      </c>
      <c r="U3626" t="s">
        <v>82</v>
      </c>
      <c r="V3626" t="s">
        <v>83</v>
      </c>
      <c r="W3626" t="s">
        <v>84</v>
      </c>
      <c r="X3626" t="s"/>
      <c r="Y3626" t="s">
        <v>85</v>
      </c>
      <c r="Z3626">
        <f>HYPERLINK("https://hotel-media.eclerx.com/savepage/tk_15468538256339357_sr_273.html","info")</f>
        <v/>
      </c>
      <c r="AA3626" t="n">
        <v>-7801244</v>
      </c>
      <c r="AB3626" t="s"/>
      <c r="AC3626" t="s"/>
      <c r="AD3626" t="s">
        <v>86</v>
      </c>
      <c r="AE3626" t="s"/>
      <c r="AF3626" t="s"/>
      <c r="AG3626" t="s"/>
      <c r="AH3626" t="s"/>
      <c r="AI3626" t="s"/>
      <c r="AJ3626" t="s"/>
      <c r="AK3626" t="s">
        <v>87</v>
      </c>
      <c r="AL3626" t="s"/>
      <c r="AM3626" t="s"/>
      <c r="AN3626" t="s">
        <v>87</v>
      </c>
      <c r="AO3626" t="s"/>
      <c r="AP3626" t="n">
        <v>84</v>
      </c>
      <c r="AQ3626" t="s">
        <v>88</v>
      </c>
      <c r="AR3626" t="s">
        <v>121</v>
      </c>
      <c r="AS3626" t="s"/>
      <c r="AT3626" t="s">
        <v>90</v>
      </c>
      <c r="AU3626" t="s"/>
      <c r="AV3626" t="s"/>
      <c r="AW3626" t="s"/>
      <c r="AX3626" t="s"/>
      <c r="AY3626" t="n">
        <v>7801244</v>
      </c>
      <c r="AZ3626" t="s">
        <v>1092</v>
      </c>
      <c r="BA3626" t="s"/>
      <c r="BB3626" t="n">
        <v>53748</v>
      </c>
      <c r="BC3626" t="n">
        <v>53.545309</v>
      </c>
      <c r="BD3626" t="n">
        <v>53.545309</v>
      </c>
      <c r="BE3626" t="s"/>
      <c r="BF3626" t="s"/>
      <c r="BG3626" t="s"/>
      <c r="BH3626" t="s"/>
      <c r="BI3626" t="s"/>
      <c r="BJ3626" t="s"/>
      <c r="BK3626" t="s"/>
      <c r="BL3626" t="s"/>
      <c r="BM3626" t="s"/>
      <c r="BN3626" t="s"/>
      <c r="BO3626" t="s"/>
      <c r="BP3626" t="s"/>
      <c r="BQ3626" t="s"/>
      <c r="BR3626" t="s">
        <v>92</v>
      </c>
    </row>
    <row r="3627" spans="1:70">
      <c r="A3627" t="s">
        <v>70</v>
      </c>
      <c r="B3627" t="s">
        <v>71</v>
      </c>
      <c r="C3627" t="s">
        <v>72</v>
      </c>
      <c r="D3627" t="n">
        <v>2</v>
      </c>
      <c r="E3627" t="s">
        <v>1090</v>
      </c>
      <c r="F3627" t="n">
        <v>-1</v>
      </c>
      <c r="G3627" t="s">
        <v>74</v>
      </c>
      <c r="H3627" t="s">
        <v>75</v>
      </c>
      <c r="I3627" t="s"/>
      <c r="J3627" t="s">
        <v>74</v>
      </c>
      <c r="K3627" t="n">
        <v>149</v>
      </c>
      <c r="L3627" t="s">
        <v>76</v>
      </c>
      <c r="M3627" t="s"/>
      <c r="N3627" t="s">
        <v>1094</v>
      </c>
      <c r="O3627" t="s">
        <v>78</v>
      </c>
      <c r="P3627" t="s">
        <v>1090</v>
      </c>
      <c r="Q3627" t="s"/>
      <c r="R3627" t="s">
        <v>242</v>
      </c>
      <c r="S3627" t="s">
        <v>568</v>
      </c>
      <c r="T3627" t="s">
        <v>81</v>
      </c>
      <c r="U3627" t="s">
        <v>82</v>
      </c>
      <c r="V3627" t="s">
        <v>83</v>
      </c>
      <c r="W3627" t="s">
        <v>84</v>
      </c>
      <c r="X3627" t="s"/>
      <c r="Y3627" t="s">
        <v>85</v>
      </c>
      <c r="Z3627">
        <f>HYPERLINK("https://hotel-media.eclerx.com/savepage/tk_15468538256339357_sr_273.html","info")</f>
        <v/>
      </c>
      <c r="AA3627" t="n">
        <v>-7801244</v>
      </c>
      <c r="AB3627" t="s"/>
      <c r="AC3627" t="s"/>
      <c r="AD3627" t="s">
        <v>86</v>
      </c>
      <c r="AE3627" t="s"/>
      <c r="AF3627" t="s"/>
      <c r="AG3627" t="s"/>
      <c r="AH3627" t="s"/>
      <c r="AI3627" t="s"/>
      <c r="AJ3627" t="s"/>
      <c r="AK3627" t="s">
        <v>87</v>
      </c>
      <c r="AL3627" t="s"/>
      <c r="AM3627" t="s"/>
      <c r="AN3627" t="s">
        <v>87</v>
      </c>
      <c r="AO3627" t="s"/>
      <c r="AP3627" t="n">
        <v>84</v>
      </c>
      <c r="AQ3627" t="s">
        <v>88</v>
      </c>
      <c r="AR3627" t="s">
        <v>133</v>
      </c>
      <c r="AS3627" t="s"/>
      <c r="AT3627" t="s">
        <v>90</v>
      </c>
      <c r="AU3627" t="s"/>
      <c r="AV3627" t="s"/>
      <c r="AW3627" t="s"/>
      <c r="AX3627" t="s"/>
      <c r="AY3627" t="n">
        <v>7801244</v>
      </c>
      <c r="AZ3627" t="s">
        <v>1092</v>
      </c>
      <c r="BA3627" t="s"/>
      <c r="BB3627" t="n">
        <v>53748</v>
      </c>
      <c r="BC3627" t="n">
        <v>53.545309</v>
      </c>
      <c r="BD3627" t="n">
        <v>53.545309</v>
      </c>
      <c r="BE3627" t="s"/>
      <c r="BF3627" t="s"/>
      <c r="BG3627" t="s"/>
      <c r="BH3627" t="s"/>
      <c r="BI3627" t="s"/>
      <c r="BJ3627" t="s"/>
      <c r="BK3627" t="s"/>
      <c r="BL3627" t="s"/>
      <c r="BM3627" t="s"/>
      <c r="BN3627" t="s"/>
      <c r="BO3627" t="s"/>
      <c r="BP3627" t="s"/>
      <c r="BQ3627" t="s"/>
      <c r="BR3627" t="s">
        <v>92</v>
      </c>
    </row>
    <row r="3628" spans="1:70">
      <c r="A3628" t="s">
        <v>70</v>
      </c>
      <c r="B3628" t="s">
        <v>71</v>
      </c>
      <c r="C3628" t="s">
        <v>72</v>
      </c>
      <c r="D3628" t="n">
        <v>2</v>
      </c>
      <c r="E3628" t="s">
        <v>1090</v>
      </c>
      <c r="F3628" t="n">
        <v>-1</v>
      </c>
      <c r="G3628" t="s">
        <v>74</v>
      </c>
      <c r="H3628" t="s">
        <v>75</v>
      </c>
      <c r="I3628" t="s"/>
      <c r="J3628" t="s">
        <v>74</v>
      </c>
      <c r="K3628" t="n">
        <v>152</v>
      </c>
      <c r="L3628" t="s">
        <v>76</v>
      </c>
      <c r="M3628" t="s"/>
      <c r="N3628" t="s">
        <v>169</v>
      </c>
      <c r="O3628" t="s">
        <v>78</v>
      </c>
      <c r="P3628" t="s">
        <v>1090</v>
      </c>
      <c r="Q3628" t="s"/>
      <c r="R3628" t="s">
        <v>242</v>
      </c>
      <c r="S3628" t="s">
        <v>280</v>
      </c>
      <c r="T3628" t="s">
        <v>81</v>
      </c>
      <c r="U3628" t="s">
        <v>82</v>
      </c>
      <c r="V3628" t="s">
        <v>83</v>
      </c>
      <c r="W3628" t="s">
        <v>97</v>
      </c>
      <c r="X3628" t="s"/>
      <c r="Y3628" t="s">
        <v>85</v>
      </c>
      <c r="Z3628">
        <f>HYPERLINK("https://hotel-media.eclerx.com/savepage/tk_15468538256339357_sr_273.html","info")</f>
        <v/>
      </c>
      <c r="AA3628" t="n">
        <v>-7801244</v>
      </c>
      <c r="AB3628" t="s"/>
      <c r="AC3628" t="s"/>
      <c r="AD3628" t="s">
        <v>86</v>
      </c>
      <c r="AE3628" t="s"/>
      <c r="AF3628" t="s"/>
      <c r="AG3628" t="s"/>
      <c r="AH3628" t="s"/>
      <c r="AI3628" t="s"/>
      <c r="AJ3628" t="s"/>
      <c r="AK3628" t="s">
        <v>87</v>
      </c>
      <c r="AL3628" t="s"/>
      <c r="AM3628" t="s"/>
      <c r="AN3628" t="s">
        <v>87</v>
      </c>
      <c r="AO3628" t="s"/>
      <c r="AP3628" t="n">
        <v>84</v>
      </c>
      <c r="AQ3628" t="s">
        <v>88</v>
      </c>
      <c r="AR3628" t="s">
        <v>121</v>
      </c>
      <c r="AS3628" t="s"/>
      <c r="AT3628" t="s">
        <v>90</v>
      </c>
      <c r="AU3628" t="s"/>
      <c r="AV3628" t="s"/>
      <c r="AW3628" t="s"/>
      <c r="AX3628" t="s"/>
      <c r="AY3628" t="n">
        <v>7801244</v>
      </c>
      <c r="AZ3628" t="s">
        <v>1092</v>
      </c>
      <c r="BA3628" t="s"/>
      <c r="BB3628" t="n">
        <v>53748</v>
      </c>
      <c r="BC3628" t="n">
        <v>53.545309</v>
      </c>
      <c r="BD3628" t="n">
        <v>53.545309</v>
      </c>
      <c r="BE3628" t="s"/>
      <c r="BF3628" t="s"/>
      <c r="BG3628" t="s"/>
      <c r="BH3628" t="s"/>
      <c r="BI3628" t="s"/>
      <c r="BJ3628" t="s"/>
      <c r="BK3628" t="s"/>
      <c r="BL3628" t="s"/>
      <c r="BM3628" t="s"/>
      <c r="BN3628" t="s"/>
      <c r="BO3628" t="s"/>
      <c r="BP3628" t="s"/>
      <c r="BQ3628" t="s"/>
      <c r="BR3628" t="s">
        <v>92</v>
      </c>
    </row>
    <row r="3629" spans="1:70">
      <c r="A3629" t="s">
        <v>70</v>
      </c>
      <c r="B3629" t="s">
        <v>71</v>
      </c>
      <c r="C3629" t="s">
        <v>72</v>
      </c>
      <c r="D3629" t="n">
        <v>2</v>
      </c>
      <c r="E3629" t="s">
        <v>1090</v>
      </c>
      <c r="F3629" t="n">
        <v>-1</v>
      </c>
      <c r="G3629" t="s">
        <v>74</v>
      </c>
      <c r="H3629" t="s">
        <v>75</v>
      </c>
      <c r="I3629" t="s"/>
      <c r="J3629" t="s">
        <v>74</v>
      </c>
      <c r="K3629" t="n">
        <v>152</v>
      </c>
      <c r="L3629" t="s">
        <v>76</v>
      </c>
      <c r="M3629" t="s"/>
      <c r="N3629" t="s">
        <v>169</v>
      </c>
      <c r="O3629" t="s">
        <v>78</v>
      </c>
      <c r="P3629" t="s">
        <v>1090</v>
      </c>
      <c r="Q3629" t="s"/>
      <c r="R3629" t="s">
        <v>242</v>
      </c>
      <c r="S3629" t="s">
        <v>280</v>
      </c>
      <c r="T3629" t="s">
        <v>81</v>
      </c>
      <c r="U3629" t="s">
        <v>82</v>
      </c>
      <c r="V3629" t="s">
        <v>83</v>
      </c>
      <c r="W3629" t="s">
        <v>84</v>
      </c>
      <c r="X3629" t="s"/>
      <c r="Y3629" t="s">
        <v>85</v>
      </c>
      <c r="Z3629">
        <f>HYPERLINK("https://hotel-media.eclerx.com/savepage/tk_15468538256339357_sr_273.html","info")</f>
        <v/>
      </c>
      <c r="AA3629" t="n">
        <v>-7801244</v>
      </c>
      <c r="AB3629" t="s"/>
      <c r="AC3629" t="s"/>
      <c r="AD3629" t="s">
        <v>86</v>
      </c>
      <c r="AE3629" t="s"/>
      <c r="AF3629" t="s"/>
      <c r="AG3629" t="s"/>
      <c r="AH3629" t="s"/>
      <c r="AI3629" t="s"/>
      <c r="AJ3629" t="s"/>
      <c r="AK3629" t="s">
        <v>87</v>
      </c>
      <c r="AL3629" t="s"/>
      <c r="AM3629" t="s"/>
      <c r="AN3629" t="s">
        <v>87</v>
      </c>
      <c r="AO3629" t="s"/>
      <c r="AP3629" t="n">
        <v>84</v>
      </c>
      <c r="AQ3629" t="s">
        <v>88</v>
      </c>
      <c r="AR3629" t="s">
        <v>121</v>
      </c>
      <c r="AS3629" t="s"/>
      <c r="AT3629" t="s">
        <v>90</v>
      </c>
      <c r="AU3629" t="s"/>
      <c r="AV3629" t="s"/>
      <c r="AW3629" t="s"/>
      <c r="AX3629" t="s"/>
      <c r="AY3629" t="n">
        <v>7801244</v>
      </c>
      <c r="AZ3629" t="s">
        <v>1092</v>
      </c>
      <c r="BA3629" t="s"/>
      <c r="BB3629" t="n">
        <v>53748</v>
      </c>
      <c r="BC3629" t="n">
        <v>53.545309</v>
      </c>
      <c r="BD3629" t="n">
        <v>53.545309</v>
      </c>
      <c r="BE3629" t="s"/>
      <c r="BF3629" t="s"/>
      <c r="BG3629" t="s"/>
      <c r="BH3629" t="s"/>
      <c r="BI3629" t="s"/>
      <c r="BJ3629" t="s"/>
      <c r="BK3629" t="s"/>
      <c r="BL3629" t="s"/>
      <c r="BM3629" t="s"/>
      <c r="BN3629" t="s"/>
      <c r="BO3629" t="s"/>
      <c r="BP3629" t="s"/>
      <c r="BQ3629" t="s"/>
      <c r="BR3629" t="s">
        <v>92</v>
      </c>
    </row>
    <row r="3630" spans="1:70">
      <c r="A3630" t="s">
        <v>70</v>
      </c>
      <c r="B3630" t="s">
        <v>71</v>
      </c>
      <c r="C3630" t="s">
        <v>72</v>
      </c>
      <c r="D3630" t="n">
        <v>2</v>
      </c>
      <c r="E3630" t="s">
        <v>1090</v>
      </c>
      <c r="F3630" t="n">
        <v>-1</v>
      </c>
      <c r="G3630" t="s">
        <v>74</v>
      </c>
      <c r="H3630" t="s">
        <v>75</v>
      </c>
      <c r="I3630" t="s"/>
      <c r="J3630" t="s">
        <v>74</v>
      </c>
      <c r="K3630" t="n">
        <v>152</v>
      </c>
      <c r="L3630" t="s">
        <v>76</v>
      </c>
      <c r="M3630" t="s"/>
      <c r="N3630" t="s">
        <v>169</v>
      </c>
      <c r="O3630" t="s">
        <v>78</v>
      </c>
      <c r="P3630" t="s">
        <v>1090</v>
      </c>
      <c r="Q3630" t="s"/>
      <c r="R3630" t="s">
        <v>242</v>
      </c>
      <c r="S3630" t="s">
        <v>280</v>
      </c>
      <c r="T3630" t="s">
        <v>81</v>
      </c>
      <c r="U3630" t="s">
        <v>82</v>
      </c>
      <c r="V3630" t="s">
        <v>83</v>
      </c>
      <c r="W3630" t="s">
        <v>84</v>
      </c>
      <c r="X3630" t="s"/>
      <c r="Y3630" t="s">
        <v>85</v>
      </c>
      <c r="Z3630">
        <f>HYPERLINK("https://hotel-media.eclerx.com/savepage/tk_15468538256339357_sr_273.html","info")</f>
        <v/>
      </c>
      <c r="AA3630" t="n">
        <v>-7801244</v>
      </c>
      <c r="AB3630" t="s"/>
      <c r="AC3630" t="s"/>
      <c r="AD3630" t="s">
        <v>86</v>
      </c>
      <c r="AE3630" t="s"/>
      <c r="AF3630" t="s"/>
      <c r="AG3630" t="s"/>
      <c r="AH3630" t="s"/>
      <c r="AI3630" t="s"/>
      <c r="AJ3630" t="s"/>
      <c r="AK3630" t="s">
        <v>87</v>
      </c>
      <c r="AL3630" t="s"/>
      <c r="AM3630" t="s"/>
      <c r="AN3630" t="s">
        <v>87</v>
      </c>
      <c r="AO3630" t="s"/>
      <c r="AP3630" t="n">
        <v>84</v>
      </c>
      <c r="AQ3630" t="s">
        <v>88</v>
      </c>
      <c r="AR3630" t="s">
        <v>121</v>
      </c>
      <c r="AS3630" t="s"/>
      <c r="AT3630" t="s">
        <v>90</v>
      </c>
      <c r="AU3630" t="s"/>
      <c r="AV3630" t="s"/>
      <c r="AW3630" t="s"/>
      <c r="AX3630" t="s"/>
      <c r="AY3630" t="n">
        <v>7801244</v>
      </c>
      <c r="AZ3630" t="s">
        <v>1092</v>
      </c>
      <c r="BA3630" t="s"/>
      <c r="BB3630" t="n">
        <v>53748</v>
      </c>
      <c r="BC3630" t="n">
        <v>53.545309</v>
      </c>
      <c r="BD3630" t="n">
        <v>53.545309</v>
      </c>
      <c r="BE3630" t="s"/>
      <c r="BF3630" t="s"/>
      <c r="BG3630" t="s"/>
      <c r="BH3630" t="s"/>
      <c r="BI3630" t="s"/>
      <c r="BJ3630" t="s"/>
      <c r="BK3630" t="s"/>
      <c r="BL3630" t="s"/>
      <c r="BM3630" t="s"/>
      <c r="BN3630" t="s"/>
      <c r="BO3630" t="s"/>
      <c r="BP3630" t="s"/>
      <c r="BQ3630" t="s"/>
      <c r="BR3630" t="s">
        <v>92</v>
      </c>
    </row>
    <row r="3631" spans="1:70">
      <c r="A3631" t="s">
        <v>70</v>
      </c>
      <c r="B3631" t="s">
        <v>71</v>
      </c>
      <c r="C3631" t="s">
        <v>72</v>
      </c>
      <c r="D3631" t="n">
        <v>2</v>
      </c>
      <c r="E3631" t="s">
        <v>1090</v>
      </c>
      <c r="F3631" t="n">
        <v>-1</v>
      </c>
      <c r="G3631" t="s">
        <v>74</v>
      </c>
      <c r="H3631" t="s">
        <v>75</v>
      </c>
      <c r="I3631" t="s"/>
      <c r="J3631" t="s">
        <v>74</v>
      </c>
      <c r="K3631" t="n">
        <v>153</v>
      </c>
      <c r="L3631" t="s">
        <v>76</v>
      </c>
      <c r="M3631" t="s"/>
      <c r="N3631" t="s">
        <v>1095</v>
      </c>
      <c r="O3631" t="s">
        <v>78</v>
      </c>
      <c r="P3631" t="s">
        <v>1090</v>
      </c>
      <c r="Q3631" t="s"/>
      <c r="R3631" t="s">
        <v>242</v>
      </c>
      <c r="S3631" t="s">
        <v>572</v>
      </c>
      <c r="T3631" t="s">
        <v>81</v>
      </c>
      <c r="U3631" t="s">
        <v>82</v>
      </c>
      <c r="V3631" t="s">
        <v>83</v>
      </c>
      <c r="W3631" t="s">
        <v>84</v>
      </c>
      <c r="X3631" t="s"/>
      <c r="Y3631" t="s">
        <v>85</v>
      </c>
      <c r="Z3631">
        <f>HYPERLINK("https://hotel-media.eclerx.com/savepage/tk_15468538256339357_sr_273.html","info")</f>
        <v/>
      </c>
      <c r="AA3631" t="n">
        <v>-7801244</v>
      </c>
      <c r="AB3631" t="s"/>
      <c r="AC3631" t="s"/>
      <c r="AD3631" t="s">
        <v>86</v>
      </c>
      <c r="AE3631" t="s"/>
      <c r="AF3631" t="s"/>
      <c r="AG3631" t="s"/>
      <c r="AH3631" t="s"/>
      <c r="AI3631" t="s"/>
      <c r="AJ3631" t="s"/>
      <c r="AK3631" t="s">
        <v>87</v>
      </c>
      <c r="AL3631" t="s"/>
      <c r="AM3631" t="s"/>
      <c r="AN3631" t="s">
        <v>87</v>
      </c>
      <c r="AO3631" t="s"/>
      <c r="AP3631" t="n">
        <v>84</v>
      </c>
      <c r="AQ3631" t="s">
        <v>88</v>
      </c>
      <c r="AR3631" t="s">
        <v>133</v>
      </c>
      <c r="AS3631" t="s"/>
      <c r="AT3631" t="s">
        <v>90</v>
      </c>
      <c r="AU3631" t="s"/>
      <c r="AV3631" t="s"/>
      <c r="AW3631" t="s"/>
      <c r="AX3631" t="s"/>
      <c r="AY3631" t="n">
        <v>7801244</v>
      </c>
      <c r="AZ3631" t="s">
        <v>1092</v>
      </c>
      <c r="BA3631" t="s"/>
      <c r="BB3631" t="n">
        <v>53748</v>
      </c>
      <c r="BC3631" t="n">
        <v>53.545309</v>
      </c>
      <c r="BD3631" t="n">
        <v>53.545309</v>
      </c>
      <c r="BE3631" t="s"/>
      <c r="BF3631" t="s"/>
      <c r="BG3631" t="s"/>
      <c r="BH3631" t="s"/>
      <c r="BI3631" t="s"/>
      <c r="BJ3631" t="s"/>
      <c r="BK3631" t="s"/>
      <c r="BL3631" t="s"/>
      <c r="BM3631" t="s"/>
      <c r="BN3631" t="s"/>
      <c r="BO3631" t="s"/>
      <c r="BP3631" t="s"/>
      <c r="BQ3631" t="s"/>
      <c r="BR3631" t="s">
        <v>92</v>
      </c>
    </row>
    <row r="3632" spans="1:70">
      <c r="A3632" t="s">
        <v>70</v>
      </c>
      <c r="B3632" t="s">
        <v>71</v>
      </c>
      <c r="C3632" t="s">
        <v>72</v>
      </c>
      <c r="D3632" t="n">
        <v>2</v>
      </c>
      <c r="E3632" t="s">
        <v>1090</v>
      </c>
      <c r="F3632" t="n">
        <v>-1</v>
      </c>
      <c r="G3632" t="s">
        <v>74</v>
      </c>
      <c r="H3632" t="s">
        <v>75</v>
      </c>
      <c r="I3632" t="s"/>
      <c r="J3632" t="s">
        <v>74</v>
      </c>
      <c r="K3632" t="n">
        <v>153</v>
      </c>
      <c r="L3632" t="s">
        <v>76</v>
      </c>
      <c r="M3632" t="s"/>
      <c r="N3632" t="s">
        <v>1095</v>
      </c>
      <c r="O3632" t="s">
        <v>78</v>
      </c>
      <c r="P3632" t="s">
        <v>1090</v>
      </c>
      <c r="Q3632" t="s"/>
      <c r="R3632" t="s">
        <v>242</v>
      </c>
      <c r="S3632" t="s">
        <v>572</v>
      </c>
      <c r="T3632" t="s">
        <v>81</v>
      </c>
      <c r="U3632" t="s">
        <v>82</v>
      </c>
      <c r="V3632" t="s">
        <v>83</v>
      </c>
      <c r="W3632" t="s">
        <v>97</v>
      </c>
      <c r="X3632" t="s"/>
      <c r="Y3632" t="s">
        <v>85</v>
      </c>
      <c r="Z3632">
        <f>HYPERLINK("https://hotel-media.eclerx.com/savepage/tk_15468538256339357_sr_273.html","info")</f>
        <v/>
      </c>
      <c r="AA3632" t="n">
        <v>-7801244</v>
      </c>
      <c r="AB3632" t="s"/>
      <c r="AC3632" t="s"/>
      <c r="AD3632" t="s">
        <v>86</v>
      </c>
      <c r="AE3632" t="s"/>
      <c r="AF3632" t="s"/>
      <c r="AG3632" t="s"/>
      <c r="AH3632" t="s"/>
      <c r="AI3632" t="s"/>
      <c r="AJ3632" t="s"/>
      <c r="AK3632" t="s">
        <v>87</v>
      </c>
      <c r="AL3632" t="s"/>
      <c r="AM3632" t="s"/>
      <c r="AN3632" t="s">
        <v>87</v>
      </c>
      <c r="AO3632" t="s"/>
      <c r="AP3632" t="n">
        <v>84</v>
      </c>
      <c r="AQ3632" t="s">
        <v>88</v>
      </c>
      <c r="AR3632" t="s">
        <v>133</v>
      </c>
      <c r="AS3632" t="s"/>
      <c r="AT3632" t="s">
        <v>90</v>
      </c>
      <c r="AU3632" t="s"/>
      <c r="AV3632" t="s"/>
      <c r="AW3632" t="s"/>
      <c r="AX3632" t="s"/>
      <c r="AY3632" t="n">
        <v>7801244</v>
      </c>
      <c r="AZ3632" t="s">
        <v>1092</v>
      </c>
      <c r="BA3632" t="s"/>
      <c r="BB3632" t="n">
        <v>53748</v>
      </c>
      <c r="BC3632" t="n">
        <v>53.545309</v>
      </c>
      <c r="BD3632" t="n">
        <v>53.545309</v>
      </c>
      <c r="BE3632" t="s"/>
      <c r="BF3632" t="s"/>
      <c r="BG3632" t="s"/>
      <c r="BH3632" t="s"/>
      <c r="BI3632" t="s"/>
      <c r="BJ3632" t="s"/>
      <c r="BK3632" t="s"/>
      <c r="BL3632" t="s"/>
      <c r="BM3632" t="s"/>
      <c r="BN3632" t="s"/>
      <c r="BO3632" t="s"/>
      <c r="BP3632" t="s"/>
      <c r="BQ3632" t="s"/>
      <c r="BR3632" t="s">
        <v>92</v>
      </c>
    </row>
    <row r="3633" spans="1:70">
      <c r="A3633" t="s">
        <v>70</v>
      </c>
      <c r="B3633" t="s">
        <v>71</v>
      </c>
      <c r="C3633" t="s">
        <v>72</v>
      </c>
      <c r="D3633" t="n">
        <v>2</v>
      </c>
      <c r="E3633" t="s">
        <v>1090</v>
      </c>
      <c r="F3633" t="n">
        <v>-1</v>
      </c>
      <c r="G3633" t="s">
        <v>74</v>
      </c>
      <c r="H3633" t="s">
        <v>75</v>
      </c>
      <c r="I3633" t="s"/>
      <c r="J3633" t="s">
        <v>74</v>
      </c>
      <c r="K3633" t="n">
        <v>163</v>
      </c>
      <c r="L3633" t="s">
        <v>76</v>
      </c>
      <c r="M3633" t="s"/>
      <c r="N3633" t="s">
        <v>470</v>
      </c>
      <c r="O3633" t="s">
        <v>78</v>
      </c>
      <c r="P3633" t="s">
        <v>1090</v>
      </c>
      <c r="Q3633" t="s"/>
      <c r="R3633" t="s">
        <v>242</v>
      </c>
      <c r="S3633" t="s">
        <v>429</v>
      </c>
      <c r="T3633" t="s">
        <v>81</v>
      </c>
      <c r="U3633" t="s">
        <v>82</v>
      </c>
      <c r="V3633" t="s">
        <v>83</v>
      </c>
      <c r="W3633" t="s">
        <v>84</v>
      </c>
      <c r="X3633" t="s"/>
      <c r="Y3633" t="s">
        <v>85</v>
      </c>
      <c r="Z3633">
        <f>HYPERLINK("https://hotel-media.eclerx.com/savepage/tk_15468538256339357_sr_273.html","info")</f>
        <v/>
      </c>
      <c r="AA3633" t="n">
        <v>-7801244</v>
      </c>
      <c r="AB3633" t="s"/>
      <c r="AC3633" t="s"/>
      <c r="AD3633" t="s">
        <v>86</v>
      </c>
      <c r="AE3633" t="s"/>
      <c r="AF3633" t="s"/>
      <c r="AG3633" t="s"/>
      <c r="AH3633" t="s"/>
      <c r="AI3633" t="s"/>
      <c r="AJ3633" t="s"/>
      <c r="AK3633" t="s">
        <v>87</v>
      </c>
      <c r="AL3633" t="s"/>
      <c r="AM3633" t="s"/>
      <c r="AN3633" t="s">
        <v>87</v>
      </c>
      <c r="AO3633" t="s"/>
      <c r="AP3633" t="n">
        <v>84</v>
      </c>
      <c r="AQ3633" t="s">
        <v>88</v>
      </c>
      <c r="AR3633" t="s">
        <v>130</v>
      </c>
      <c r="AS3633" t="s"/>
      <c r="AT3633" t="s">
        <v>90</v>
      </c>
      <c r="AU3633" t="s"/>
      <c r="AV3633" t="s"/>
      <c r="AW3633" t="s"/>
      <c r="AX3633" t="s"/>
      <c r="AY3633" t="n">
        <v>7801244</v>
      </c>
      <c r="AZ3633" t="s">
        <v>1092</v>
      </c>
      <c r="BA3633" t="s"/>
      <c r="BB3633" t="n">
        <v>53748</v>
      </c>
      <c r="BC3633" t="n">
        <v>53.545309</v>
      </c>
      <c r="BD3633" t="n">
        <v>53.545309</v>
      </c>
      <c r="BE3633" t="s"/>
      <c r="BF3633" t="s"/>
      <c r="BG3633" t="s"/>
      <c r="BH3633" t="s"/>
      <c r="BI3633" t="s"/>
      <c r="BJ3633" t="s"/>
      <c r="BK3633" t="s"/>
      <c r="BL3633" t="s"/>
      <c r="BM3633" t="s"/>
      <c r="BN3633" t="s"/>
      <c r="BO3633" t="s"/>
      <c r="BP3633" t="s"/>
      <c r="BQ3633" t="s"/>
      <c r="BR3633" t="s">
        <v>92</v>
      </c>
    </row>
    <row r="3634" spans="1:70">
      <c r="A3634" t="s">
        <v>70</v>
      </c>
      <c r="B3634" t="s">
        <v>71</v>
      </c>
      <c r="C3634" t="s">
        <v>72</v>
      </c>
      <c r="D3634" t="n">
        <v>2</v>
      </c>
      <c r="E3634" t="s">
        <v>1096</v>
      </c>
      <c r="F3634" t="n">
        <v>-1</v>
      </c>
      <c r="G3634" t="s">
        <v>74</v>
      </c>
      <c r="H3634" t="s">
        <v>75</v>
      </c>
      <c r="I3634" t="s"/>
      <c r="J3634" t="s">
        <v>74</v>
      </c>
      <c r="K3634" t="n">
        <v>140</v>
      </c>
      <c r="L3634" t="s">
        <v>76</v>
      </c>
      <c r="M3634" t="s"/>
      <c r="N3634" t="s">
        <v>1097</v>
      </c>
      <c r="O3634" t="s">
        <v>78</v>
      </c>
      <c r="P3634" t="s">
        <v>1096</v>
      </c>
      <c r="Q3634" t="s"/>
      <c r="R3634" t="s">
        <v>220</v>
      </c>
      <c r="S3634" t="s">
        <v>212</v>
      </c>
      <c r="T3634" t="s">
        <v>81</v>
      </c>
      <c r="U3634" t="s">
        <v>82</v>
      </c>
      <c r="V3634" t="s">
        <v>83</v>
      </c>
      <c r="W3634" t="s">
        <v>84</v>
      </c>
      <c r="X3634" t="s"/>
      <c r="Y3634" t="s">
        <v>85</v>
      </c>
      <c r="Z3634">
        <f>HYPERLINK("https://hotel-media.eclerx.com/savepage/tk_15468536985138822_sr_273.html","info")</f>
        <v/>
      </c>
      <c r="AA3634" t="n">
        <v>-2311895</v>
      </c>
      <c r="AB3634" t="s"/>
      <c r="AC3634" t="s"/>
      <c r="AD3634" t="s">
        <v>86</v>
      </c>
      <c r="AE3634" t="s"/>
      <c r="AF3634" t="s"/>
      <c r="AG3634" t="s"/>
      <c r="AH3634" t="s"/>
      <c r="AI3634" t="s"/>
      <c r="AJ3634" t="s"/>
      <c r="AK3634" t="s">
        <v>87</v>
      </c>
      <c r="AL3634" t="s"/>
      <c r="AM3634" t="s"/>
      <c r="AN3634" t="s">
        <v>87</v>
      </c>
      <c r="AO3634" t="s"/>
      <c r="AP3634" t="n">
        <v>29</v>
      </c>
      <c r="AQ3634" t="s">
        <v>88</v>
      </c>
      <c r="AR3634" t="s">
        <v>133</v>
      </c>
      <c r="AS3634" t="s"/>
      <c r="AT3634" t="s">
        <v>90</v>
      </c>
      <c r="AU3634" t="s"/>
      <c r="AV3634" t="s"/>
      <c r="AW3634" t="s"/>
      <c r="AX3634" t="s"/>
      <c r="AY3634" t="n">
        <v>2311895</v>
      </c>
      <c r="AZ3634" t="s">
        <v>1098</v>
      </c>
      <c r="BA3634" t="s"/>
      <c r="BB3634" t="n">
        <v>105030</v>
      </c>
      <c r="BC3634" t="n">
        <v>53.550643525</v>
      </c>
      <c r="BD3634" t="n">
        <v>53.550643525</v>
      </c>
      <c r="BE3634" t="s"/>
      <c r="BF3634" t="s"/>
      <c r="BG3634" t="s"/>
      <c r="BH3634" t="s"/>
      <c r="BI3634" t="s"/>
      <c r="BJ3634" t="s"/>
      <c r="BK3634" t="s"/>
      <c r="BL3634" t="s"/>
      <c r="BM3634" t="s"/>
      <c r="BN3634" t="s"/>
      <c r="BO3634" t="s"/>
      <c r="BP3634" t="s"/>
      <c r="BQ3634" t="s"/>
      <c r="BR3634" t="s">
        <v>92</v>
      </c>
    </row>
    <row r="3635" spans="1:70">
      <c r="A3635" t="s">
        <v>70</v>
      </c>
      <c r="B3635" t="s">
        <v>71</v>
      </c>
      <c r="C3635" t="s">
        <v>72</v>
      </c>
      <c r="D3635" t="n">
        <v>2</v>
      </c>
      <c r="E3635" t="s">
        <v>1096</v>
      </c>
      <c r="F3635" t="n">
        <v>-1</v>
      </c>
      <c r="G3635" t="s">
        <v>74</v>
      </c>
      <c r="H3635" t="s">
        <v>75</v>
      </c>
      <c r="I3635" t="s"/>
      <c r="J3635" t="s">
        <v>74</v>
      </c>
      <c r="K3635" t="n">
        <v>189</v>
      </c>
      <c r="L3635" t="s">
        <v>76</v>
      </c>
      <c r="M3635" t="s"/>
      <c r="N3635" t="s">
        <v>1099</v>
      </c>
      <c r="O3635" t="s">
        <v>78</v>
      </c>
      <c r="P3635" t="s">
        <v>1096</v>
      </c>
      <c r="Q3635" t="s"/>
      <c r="R3635" t="s">
        <v>220</v>
      </c>
      <c r="S3635" t="s">
        <v>709</v>
      </c>
      <c r="T3635" t="s">
        <v>81</v>
      </c>
      <c r="U3635" t="s">
        <v>82</v>
      </c>
      <c r="V3635" t="s">
        <v>83</v>
      </c>
      <c r="W3635" t="s">
        <v>84</v>
      </c>
      <c r="X3635" t="s"/>
      <c r="Y3635" t="s">
        <v>85</v>
      </c>
      <c r="Z3635">
        <f>HYPERLINK("https://hotel-media.eclerx.com/savepage/tk_15468536985138822_sr_273.html","info")</f>
        <v/>
      </c>
      <c r="AA3635" t="n">
        <v>-2311895</v>
      </c>
      <c r="AB3635" t="s"/>
      <c r="AC3635" t="s"/>
      <c r="AD3635" t="s">
        <v>86</v>
      </c>
      <c r="AE3635" t="s"/>
      <c r="AF3635" t="s"/>
      <c r="AG3635" t="s"/>
      <c r="AH3635" t="s"/>
      <c r="AI3635" t="s"/>
      <c r="AJ3635" t="s"/>
      <c r="AK3635" t="s">
        <v>87</v>
      </c>
      <c r="AL3635" t="s"/>
      <c r="AM3635" t="s"/>
      <c r="AN3635" t="s">
        <v>87</v>
      </c>
      <c r="AO3635" t="s"/>
      <c r="AP3635" t="n">
        <v>29</v>
      </c>
      <c r="AQ3635" t="s">
        <v>88</v>
      </c>
      <c r="AR3635" t="s">
        <v>133</v>
      </c>
      <c r="AS3635" t="s"/>
      <c r="AT3635" t="s">
        <v>90</v>
      </c>
      <c r="AU3635" t="s"/>
      <c r="AV3635" t="s"/>
      <c r="AW3635" t="s"/>
      <c r="AX3635" t="s"/>
      <c r="AY3635" t="n">
        <v>2311895</v>
      </c>
      <c r="AZ3635" t="s">
        <v>1098</v>
      </c>
      <c r="BA3635" t="s"/>
      <c r="BB3635" t="n">
        <v>105030</v>
      </c>
      <c r="BC3635" t="n">
        <v>53.550643525</v>
      </c>
      <c r="BD3635" t="n">
        <v>53.550643525</v>
      </c>
      <c r="BE3635" t="s"/>
      <c r="BF3635" t="s"/>
      <c r="BG3635" t="s"/>
      <c r="BH3635" t="s"/>
      <c r="BI3635" t="s"/>
      <c r="BJ3635" t="s"/>
      <c r="BK3635" t="s"/>
      <c r="BL3635" t="s"/>
      <c r="BM3635" t="s"/>
      <c r="BN3635" t="s"/>
      <c r="BO3635" t="s"/>
      <c r="BP3635" t="s"/>
      <c r="BQ3635" t="s"/>
      <c r="BR3635" t="s">
        <v>92</v>
      </c>
    </row>
    <row r="3636" spans="1:70">
      <c r="A3636" t="s">
        <v>70</v>
      </c>
      <c r="B3636" t="s">
        <v>71</v>
      </c>
      <c r="C3636" t="s">
        <v>72</v>
      </c>
      <c r="D3636" t="n">
        <v>2</v>
      </c>
      <c r="E3636" t="s">
        <v>1100</v>
      </c>
      <c r="F3636" t="n">
        <v>-1</v>
      </c>
      <c r="G3636" t="s">
        <v>74</v>
      </c>
      <c r="H3636" t="s">
        <v>75</v>
      </c>
      <c r="I3636" t="s"/>
      <c r="J3636" t="s">
        <v>74</v>
      </c>
      <c r="K3636" t="n">
        <v>65</v>
      </c>
      <c r="L3636" t="s">
        <v>76</v>
      </c>
      <c r="M3636" t="s"/>
      <c r="N3636" t="s">
        <v>235</v>
      </c>
      <c r="O3636" t="s">
        <v>78</v>
      </c>
      <c r="P3636" t="s">
        <v>1100</v>
      </c>
      <c r="Q3636" t="s"/>
      <c r="R3636" t="s">
        <v>95</v>
      </c>
      <c r="S3636" t="s">
        <v>923</v>
      </c>
      <c r="T3636" t="s">
        <v>81</v>
      </c>
      <c r="U3636" t="s">
        <v>82</v>
      </c>
      <c r="V3636" t="s">
        <v>83</v>
      </c>
      <c r="W3636" t="s">
        <v>84</v>
      </c>
      <c r="X3636" t="s"/>
      <c r="Y3636" t="s">
        <v>85</v>
      </c>
      <c r="Z3636">
        <f>HYPERLINK("https://hotel-media.eclerx.com/savepage/tk_15468539320749288_sr_273.html","info")</f>
        <v/>
      </c>
      <c r="AA3636" t="n">
        <v>-2324636</v>
      </c>
      <c r="AB3636" t="s"/>
      <c r="AC3636" t="s"/>
      <c r="AD3636" t="s">
        <v>86</v>
      </c>
      <c r="AE3636" t="s"/>
      <c r="AF3636" t="s"/>
      <c r="AG3636" t="s"/>
      <c r="AH3636" t="s"/>
      <c r="AI3636" t="s"/>
      <c r="AJ3636" t="s"/>
      <c r="AK3636" t="s">
        <v>87</v>
      </c>
      <c r="AL3636" t="s"/>
      <c r="AM3636" t="s"/>
      <c r="AN3636" t="s">
        <v>87</v>
      </c>
      <c r="AO3636" t="s"/>
      <c r="AP3636" t="n">
        <v>133</v>
      </c>
      <c r="AQ3636" t="s">
        <v>88</v>
      </c>
      <c r="AR3636" t="s">
        <v>123</v>
      </c>
      <c r="AS3636" t="s"/>
      <c r="AT3636" t="s">
        <v>90</v>
      </c>
      <c r="AU3636" t="s"/>
      <c r="AV3636" t="s"/>
      <c r="AW3636" t="s"/>
      <c r="AX3636" t="s"/>
      <c r="AY3636" t="n">
        <v>2324636</v>
      </c>
      <c r="AZ3636" t="s">
        <v>1101</v>
      </c>
      <c r="BA3636" t="s"/>
      <c r="BB3636" t="n">
        <v>70966</v>
      </c>
      <c r="BC3636" t="n">
        <v>53.554107</v>
      </c>
      <c r="BD3636" t="n">
        <v>53.554107</v>
      </c>
      <c r="BE3636" t="s"/>
      <c r="BF3636" t="s"/>
      <c r="BG3636" t="s"/>
      <c r="BH3636" t="s"/>
      <c r="BI3636" t="s"/>
      <c r="BJ3636" t="s"/>
      <c r="BK3636" t="s"/>
      <c r="BL3636" t="s"/>
      <c r="BM3636" t="s"/>
      <c r="BN3636" t="s"/>
      <c r="BO3636" t="s"/>
      <c r="BP3636" t="s"/>
      <c r="BQ3636" t="s"/>
      <c r="BR3636" t="s">
        <v>92</v>
      </c>
    </row>
    <row r="3637" spans="1:70">
      <c r="A3637" t="s">
        <v>70</v>
      </c>
      <c r="B3637" t="s">
        <v>71</v>
      </c>
      <c r="C3637" t="s">
        <v>72</v>
      </c>
      <c r="D3637" t="n">
        <v>2</v>
      </c>
      <c r="E3637" t="s">
        <v>1100</v>
      </c>
      <c r="F3637" t="n">
        <v>-1</v>
      </c>
      <c r="G3637" t="s">
        <v>74</v>
      </c>
      <c r="H3637" t="s">
        <v>75</v>
      </c>
      <c r="I3637" t="s"/>
      <c r="J3637" t="s">
        <v>74</v>
      </c>
      <c r="K3637" t="n">
        <v>69</v>
      </c>
      <c r="L3637" t="s">
        <v>76</v>
      </c>
      <c r="M3637" t="s"/>
      <c r="N3637" t="s">
        <v>1102</v>
      </c>
      <c r="O3637" t="s">
        <v>78</v>
      </c>
      <c r="P3637" t="s">
        <v>1100</v>
      </c>
      <c r="Q3637" t="s"/>
      <c r="R3637" t="s">
        <v>95</v>
      </c>
      <c r="S3637" t="s">
        <v>343</v>
      </c>
      <c r="T3637" t="s">
        <v>81</v>
      </c>
      <c r="U3637" t="s">
        <v>82</v>
      </c>
      <c r="V3637" t="s">
        <v>83</v>
      </c>
      <c r="W3637" t="s">
        <v>84</v>
      </c>
      <c r="X3637" t="s"/>
      <c r="Y3637" t="s">
        <v>85</v>
      </c>
      <c r="Z3637">
        <f>HYPERLINK("https://hotel-media.eclerx.com/savepage/tk_15468539320749288_sr_273.html","info")</f>
        <v/>
      </c>
      <c r="AA3637" t="n">
        <v>-2324636</v>
      </c>
      <c r="AB3637" t="s"/>
      <c r="AC3637" t="s"/>
      <c r="AD3637" t="s">
        <v>86</v>
      </c>
      <c r="AE3637" t="s"/>
      <c r="AF3637" t="s"/>
      <c r="AG3637" t="s"/>
      <c r="AH3637" t="s"/>
      <c r="AI3637" t="s"/>
      <c r="AJ3637" t="s"/>
      <c r="AK3637" t="s">
        <v>87</v>
      </c>
      <c r="AL3637" t="s"/>
      <c r="AM3637" t="s"/>
      <c r="AN3637" t="s">
        <v>87</v>
      </c>
      <c r="AO3637" t="s"/>
      <c r="AP3637" t="n">
        <v>133</v>
      </c>
      <c r="AQ3637" t="s">
        <v>88</v>
      </c>
      <c r="AR3637" t="s">
        <v>89</v>
      </c>
      <c r="AS3637" t="s"/>
      <c r="AT3637" t="s">
        <v>90</v>
      </c>
      <c r="AU3637" t="s"/>
      <c r="AV3637" t="s"/>
      <c r="AW3637" t="s"/>
      <c r="AX3637" t="s"/>
      <c r="AY3637" t="n">
        <v>2324636</v>
      </c>
      <c r="AZ3637" t="s">
        <v>1101</v>
      </c>
      <c r="BA3637" t="s"/>
      <c r="BB3637" t="n">
        <v>70966</v>
      </c>
      <c r="BC3637" t="n">
        <v>53.554107</v>
      </c>
      <c r="BD3637" t="n">
        <v>53.554107</v>
      </c>
      <c r="BE3637" t="s"/>
      <c r="BF3637" t="s"/>
      <c r="BG3637" t="s"/>
      <c r="BH3637" t="s"/>
      <c r="BI3637" t="s"/>
      <c r="BJ3637" t="s"/>
      <c r="BK3637" t="s"/>
      <c r="BL3637" t="s"/>
      <c r="BM3637" t="s"/>
      <c r="BN3637" t="s"/>
      <c r="BO3637" t="s"/>
      <c r="BP3637" t="s"/>
      <c r="BQ3637" t="s"/>
      <c r="BR3637" t="s">
        <v>92</v>
      </c>
    </row>
    <row r="3638" spans="1:70">
      <c r="A3638" t="s">
        <v>70</v>
      </c>
      <c r="B3638" t="s">
        <v>71</v>
      </c>
      <c r="C3638" t="s">
        <v>72</v>
      </c>
      <c r="D3638" t="n">
        <v>2</v>
      </c>
      <c r="E3638" t="s">
        <v>1100</v>
      </c>
      <c r="F3638" t="n">
        <v>-1</v>
      </c>
      <c r="G3638" t="s">
        <v>74</v>
      </c>
      <c r="H3638" t="s">
        <v>75</v>
      </c>
      <c r="I3638" t="s"/>
      <c r="J3638" t="s">
        <v>74</v>
      </c>
      <c r="K3638" t="n">
        <v>78</v>
      </c>
      <c r="L3638" t="s">
        <v>76</v>
      </c>
      <c r="M3638" t="s"/>
      <c r="N3638" t="s">
        <v>1103</v>
      </c>
      <c r="O3638" t="s">
        <v>78</v>
      </c>
      <c r="P3638" t="s">
        <v>1100</v>
      </c>
      <c r="Q3638" t="s"/>
      <c r="R3638" t="s">
        <v>95</v>
      </c>
      <c r="S3638" t="s">
        <v>118</v>
      </c>
      <c r="T3638" t="s">
        <v>81</v>
      </c>
      <c r="U3638" t="s">
        <v>82</v>
      </c>
      <c r="V3638" t="s">
        <v>83</v>
      </c>
      <c r="W3638" t="s">
        <v>84</v>
      </c>
      <c r="X3638" t="s"/>
      <c r="Y3638" t="s">
        <v>85</v>
      </c>
      <c r="Z3638">
        <f>HYPERLINK("https://hotel-media.eclerx.com/savepage/tk_15468539320749288_sr_273.html","info")</f>
        <v/>
      </c>
      <c r="AA3638" t="n">
        <v>-2324636</v>
      </c>
      <c r="AB3638" t="s"/>
      <c r="AC3638" t="s"/>
      <c r="AD3638" t="s">
        <v>86</v>
      </c>
      <c r="AE3638" t="s"/>
      <c r="AF3638" t="s"/>
      <c r="AG3638" t="s"/>
      <c r="AH3638" t="s"/>
      <c r="AI3638" t="s"/>
      <c r="AJ3638" t="s"/>
      <c r="AK3638" t="s">
        <v>87</v>
      </c>
      <c r="AL3638" t="s"/>
      <c r="AM3638" t="s"/>
      <c r="AN3638" t="s">
        <v>87</v>
      </c>
      <c r="AO3638" t="s"/>
      <c r="AP3638" t="n">
        <v>133</v>
      </c>
      <c r="AQ3638" t="s">
        <v>88</v>
      </c>
      <c r="AR3638" t="s">
        <v>89</v>
      </c>
      <c r="AS3638" t="s"/>
      <c r="AT3638" t="s">
        <v>90</v>
      </c>
      <c r="AU3638" t="s"/>
      <c r="AV3638" t="s"/>
      <c r="AW3638" t="s"/>
      <c r="AX3638" t="s"/>
      <c r="AY3638" t="n">
        <v>2324636</v>
      </c>
      <c r="AZ3638" t="s">
        <v>1101</v>
      </c>
      <c r="BA3638" t="s"/>
      <c r="BB3638" t="n">
        <v>70966</v>
      </c>
      <c r="BC3638" t="n">
        <v>53.554107</v>
      </c>
      <c r="BD3638" t="n">
        <v>53.554107</v>
      </c>
      <c r="BE3638" t="s"/>
      <c r="BF3638" t="s"/>
      <c r="BG3638" t="s"/>
      <c r="BH3638" t="s"/>
      <c r="BI3638" t="s"/>
      <c r="BJ3638" t="s"/>
      <c r="BK3638" t="s"/>
      <c r="BL3638" t="s"/>
      <c r="BM3638" t="s"/>
      <c r="BN3638" t="s"/>
      <c r="BO3638" t="s"/>
      <c r="BP3638" t="s"/>
      <c r="BQ3638" t="s"/>
      <c r="BR3638" t="s">
        <v>92</v>
      </c>
    </row>
    <row r="3639" spans="1:70">
      <c r="A3639" t="s">
        <v>70</v>
      </c>
      <c r="B3639" t="s">
        <v>71</v>
      </c>
      <c r="C3639" t="s">
        <v>72</v>
      </c>
      <c r="D3639" t="n">
        <v>2</v>
      </c>
      <c r="E3639" t="s">
        <v>1100</v>
      </c>
      <c r="F3639" t="n">
        <v>-1</v>
      </c>
      <c r="G3639" t="s">
        <v>74</v>
      </c>
      <c r="H3639" t="s">
        <v>75</v>
      </c>
      <c r="I3639" t="s"/>
      <c r="J3639" t="s">
        <v>74</v>
      </c>
      <c r="K3639" t="n">
        <v>82</v>
      </c>
      <c r="L3639" t="s">
        <v>76</v>
      </c>
      <c r="M3639" t="s"/>
      <c r="N3639" t="s">
        <v>1104</v>
      </c>
      <c r="O3639" t="s">
        <v>78</v>
      </c>
      <c r="P3639" t="s">
        <v>1100</v>
      </c>
      <c r="Q3639" t="s"/>
      <c r="R3639" t="s">
        <v>95</v>
      </c>
      <c r="S3639" t="s">
        <v>126</v>
      </c>
      <c r="T3639" t="s">
        <v>81</v>
      </c>
      <c r="U3639" t="s">
        <v>82</v>
      </c>
      <c r="V3639" t="s">
        <v>83</v>
      </c>
      <c r="W3639" t="s">
        <v>84</v>
      </c>
      <c r="X3639" t="s"/>
      <c r="Y3639" t="s">
        <v>85</v>
      </c>
      <c r="Z3639">
        <f>HYPERLINK("https://hotel-media.eclerx.com/savepage/tk_15468539320749288_sr_273.html","info")</f>
        <v/>
      </c>
      <c r="AA3639" t="n">
        <v>-2324636</v>
      </c>
      <c r="AB3639" t="s"/>
      <c r="AC3639" t="s"/>
      <c r="AD3639" t="s">
        <v>86</v>
      </c>
      <c r="AE3639" t="s"/>
      <c r="AF3639" t="s"/>
      <c r="AG3639" t="s"/>
      <c r="AH3639" t="s"/>
      <c r="AI3639" t="s"/>
      <c r="AJ3639" t="s"/>
      <c r="AK3639" t="s">
        <v>87</v>
      </c>
      <c r="AL3639" t="s"/>
      <c r="AM3639" t="s"/>
      <c r="AN3639" t="s">
        <v>87</v>
      </c>
      <c r="AO3639" t="s"/>
      <c r="AP3639" t="n">
        <v>133</v>
      </c>
      <c r="AQ3639" t="s">
        <v>88</v>
      </c>
      <c r="AR3639" t="s">
        <v>89</v>
      </c>
      <c r="AS3639" t="s"/>
      <c r="AT3639" t="s">
        <v>90</v>
      </c>
      <c r="AU3639" t="s"/>
      <c r="AV3639" t="s"/>
      <c r="AW3639" t="s"/>
      <c r="AX3639" t="s"/>
      <c r="AY3639" t="n">
        <v>2324636</v>
      </c>
      <c r="AZ3639" t="s">
        <v>1101</v>
      </c>
      <c r="BA3639" t="s"/>
      <c r="BB3639" t="n">
        <v>70966</v>
      </c>
      <c r="BC3639" t="n">
        <v>53.554107</v>
      </c>
      <c r="BD3639" t="n">
        <v>53.554107</v>
      </c>
      <c r="BE3639" t="s"/>
      <c r="BF3639" t="s"/>
      <c r="BG3639" t="s"/>
      <c r="BH3639" t="s"/>
      <c r="BI3639" t="s"/>
      <c r="BJ3639" t="s"/>
      <c r="BK3639" t="s"/>
      <c r="BL3639" t="s"/>
      <c r="BM3639" t="s"/>
      <c r="BN3639" t="s"/>
      <c r="BO3639" t="s"/>
      <c r="BP3639" t="s"/>
      <c r="BQ3639" t="s"/>
      <c r="BR3639" t="s">
        <v>92</v>
      </c>
    </row>
    <row r="3640" spans="1:70">
      <c r="A3640" t="s">
        <v>70</v>
      </c>
      <c r="B3640" t="s">
        <v>71</v>
      </c>
      <c r="C3640" t="s">
        <v>72</v>
      </c>
      <c r="D3640" t="n">
        <v>2</v>
      </c>
      <c r="E3640" t="s">
        <v>1100</v>
      </c>
      <c r="F3640" t="n">
        <v>-1</v>
      </c>
      <c r="G3640" t="s">
        <v>74</v>
      </c>
      <c r="H3640" t="s">
        <v>75</v>
      </c>
      <c r="I3640" t="s"/>
      <c r="J3640" t="s">
        <v>74</v>
      </c>
      <c r="K3640" t="n">
        <v>87</v>
      </c>
      <c r="L3640" t="s">
        <v>76</v>
      </c>
      <c r="M3640" t="s"/>
      <c r="N3640" t="s">
        <v>680</v>
      </c>
      <c r="O3640" t="s">
        <v>78</v>
      </c>
      <c r="P3640" t="s">
        <v>1100</v>
      </c>
      <c r="Q3640" t="s"/>
      <c r="R3640" t="s">
        <v>95</v>
      </c>
      <c r="S3640" t="s">
        <v>199</v>
      </c>
      <c r="T3640" t="s">
        <v>81</v>
      </c>
      <c r="U3640" t="s">
        <v>82</v>
      </c>
      <c r="V3640" t="s">
        <v>83</v>
      </c>
      <c r="W3640" t="s">
        <v>84</v>
      </c>
      <c r="X3640" t="s"/>
      <c r="Y3640" t="s">
        <v>85</v>
      </c>
      <c r="Z3640">
        <f>HYPERLINK("https://hotel-media.eclerx.com/savepage/tk_15468539320749288_sr_273.html","info")</f>
        <v/>
      </c>
      <c r="AA3640" t="n">
        <v>-2324636</v>
      </c>
      <c r="AB3640" t="s"/>
      <c r="AC3640" t="s"/>
      <c r="AD3640" t="s">
        <v>86</v>
      </c>
      <c r="AE3640" t="s"/>
      <c r="AF3640" t="s"/>
      <c r="AG3640" t="s"/>
      <c r="AH3640" t="s"/>
      <c r="AI3640" t="s"/>
      <c r="AJ3640" t="s"/>
      <c r="AK3640" t="s">
        <v>87</v>
      </c>
      <c r="AL3640" t="s"/>
      <c r="AM3640" t="s"/>
      <c r="AN3640" t="s">
        <v>87</v>
      </c>
      <c r="AO3640" t="s"/>
      <c r="AP3640" t="n">
        <v>133</v>
      </c>
      <c r="AQ3640" t="s">
        <v>88</v>
      </c>
      <c r="AR3640" t="s">
        <v>89</v>
      </c>
      <c r="AS3640" t="s"/>
      <c r="AT3640" t="s">
        <v>90</v>
      </c>
      <c r="AU3640" t="s"/>
      <c r="AV3640" t="s"/>
      <c r="AW3640" t="s"/>
      <c r="AX3640" t="s"/>
      <c r="AY3640" t="n">
        <v>2324636</v>
      </c>
      <c r="AZ3640" t="s">
        <v>1101</v>
      </c>
      <c r="BA3640" t="s"/>
      <c r="BB3640" t="n">
        <v>70966</v>
      </c>
      <c r="BC3640" t="n">
        <v>53.554107</v>
      </c>
      <c r="BD3640" t="n">
        <v>53.554107</v>
      </c>
      <c r="BE3640" t="s"/>
      <c r="BF3640" t="s"/>
      <c r="BG3640" t="s"/>
      <c r="BH3640" t="s"/>
      <c r="BI3640" t="s"/>
      <c r="BJ3640" t="s"/>
      <c r="BK3640" t="s"/>
      <c r="BL3640" t="s"/>
      <c r="BM3640" t="s"/>
      <c r="BN3640" t="s"/>
      <c r="BO3640" t="s"/>
      <c r="BP3640" t="s"/>
      <c r="BQ3640" t="s"/>
      <c r="BR3640" t="s">
        <v>92</v>
      </c>
    </row>
    <row r="3641" spans="1:70">
      <c r="A3641" t="s">
        <v>70</v>
      </c>
      <c r="B3641" t="s">
        <v>71</v>
      </c>
      <c r="C3641" t="s">
        <v>72</v>
      </c>
      <c r="D3641" t="n">
        <v>2</v>
      </c>
      <c r="E3641" t="s">
        <v>1100</v>
      </c>
      <c r="F3641" t="n">
        <v>-1</v>
      </c>
      <c r="G3641" t="s">
        <v>74</v>
      </c>
      <c r="H3641" t="s">
        <v>75</v>
      </c>
      <c r="I3641" t="s"/>
      <c r="J3641" t="s">
        <v>74</v>
      </c>
      <c r="K3641" t="n">
        <v>92</v>
      </c>
      <c r="L3641" t="s">
        <v>76</v>
      </c>
      <c r="M3641" t="s"/>
      <c r="N3641" t="s">
        <v>1105</v>
      </c>
      <c r="O3641" t="s">
        <v>78</v>
      </c>
      <c r="P3641" t="s">
        <v>1100</v>
      </c>
      <c r="Q3641" t="s"/>
      <c r="R3641" t="s">
        <v>95</v>
      </c>
      <c r="S3641" t="s">
        <v>136</v>
      </c>
      <c r="T3641" t="s">
        <v>81</v>
      </c>
      <c r="U3641" t="s">
        <v>82</v>
      </c>
      <c r="V3641" t="s">
        <v>83</v>
      </c>
      <c r="W3641" t="s">
        <v>84</v>
      </c>
      <c r="X3641" t="s"/>
      <c r="Y3641" t="s">
        <v>85</v>
      </c>
      <c r="Z3641">
        <f>HYPERLINK("https://hotel-media.eclerx.com/savepage/tk_15468539320749288_sr_273.html","info")</f>
        <v/>
      </c>
      <c r="AA3641" t="n">
        <v>-2324636</v>
      </c>
      <c r="AB3641" t="s"/>
      <c r="AC3641" t="s"/>
      <c r="AD3641" t="s">
        <v>86</v>
      </c>
      <c r="AE3641" t="s"/>
      <c r="AF3641" t="s"/>
      <c r="AG3641" t="s"/>
      <c r="AH3641" t="s"/>
      <c r="AI3641" t="s"/>
      <c r="AJ3641" t="s"/>
      <c r="AK3641" t="s">
        <v>87</v>
      </c>
      <c r="AL3641" t="s"/>
      <c r="AM3641" t="s"/>
      <c r="AN3641" t="s">
        <v>87</v>
      </c>
      <c r="AO3641" t="s"/>
      <c r="AP3641" t="n">
        <v>133</v>
      </c>
      <c r="AQ3641" t="s">
        <v>88</v>
      </c>
      <c r="AR3641" t="s">
        <v>89</v>
      </c>
      <c r="AS3641" t="s"/>
      <c r="AT3641" t="s">
        <v>90</v>
      </c>
      <c r="AU3641" t="s"/>
      <c r="AV3641" t="s"/>
      <c r="AW3641" t="s"/>
      <c r="AX3641" t="s"/>
      <c r="AY3641" t="n">
        <v>2324636</v>
      </c>
      <c r="AZ3641" t="s">
        <v>1101</v>
      </c>
      <c r="BA3641" t="s"/>
      <c r="BB3641" t="n">
        <v>70966</v>
      </c>
      <c r="BC3641" t="n">
        <v>53.554107</v>
      </c>
      <c r="BD3641" t="n">
        <v>53.554107</v>
      </c>
      <c r="BE3641" t="s"/>
      <c r="BF3641" t="s"/>
      <c r="BG3641" t="s"/>
      <c r="BH3641" t="s"/>
      <c r="BI3641" t="s"/>
      <c r="BJ3641" t="s"/>
      <c r="BK3641" t="s"/>
      <c r="BL3641" t="s"/>
      <c r="BM3641" t="s"/>
      <c r="BN3641" t="s"/>
      <c r="BO3641" t="s"/>
      <c r="BP3641" t="s"/>
      <c r="BQ3641" t="s"/>
      <c r="BR3641" t="s">
        <v>92</v>
      </c>
    </row>
    <row r="3642" spans="1:70">
      <c r="A3642" t="s">
        <v>70</v>
      </c>
      <c r="B3642" t="s">
        <v>71</v>
      </c>
      <c r="C3642" t="s">
        <v>72</v>
      </c>
      <c r="D3642" t="n">
        <v>2</v>
      </c>
      <c r="E3642" t="s">
        <v>1100</v>
      </c>
      <c r="F3642" t="n">
        <v>-1</v>
      </c>
      <c r="G3642" t="s">
        <v>74</v>
      </c>
      <c r="H3642" t="s">
        <v>75</v>
      </c>
      <c r="I3642" t="s"/>
      <c r="J3642" t="s">
        <v>74</v>
      </c>
      <c r="K3642" t="n">
        <v>102</v>
      </c>
      <c r="L3642" t="s">
        <v>76</v>
      </c>
      <c r="M3642" t="s"/>
      <c r="N3642" t="s">
        <v>679</v>
      </c>
      <c r="O3642" t="s">
        <v>78</v>
      </c>
      <c r="P3642" t="s">
        <v>1100</v>
      </c>
      <c r="Q3642" t="s"/>
      <c r="R3642" t="s">
        <v>95</v>
      </c>
      <c r="S3642" t="s">
        <v>145</v>
      </c>
      <c r="T3642" t="s">
        <v>81</v>
      </c>
      <c r="U3642" t="s">
        <v>82</v>
      </c>
      <c r="V3642" t="s">
        <v>83</v>
      </c>
      <c r="W3642" t="s">
        <v>84</v>
      </c>
      <c r="X3642" t="s"/>
      <c r="Y3642" t="s">
        <v>85</v>
      </c>
      <c r="Z3642">
        <f>HYPERLINK("https://hotel-media.eclerx.com/savepage/tk_15468539320749288_sr_273.html","info")</f>
        <v/>
      </c>
      <c r="AA3642" t="n">
        <v>-2324636</v>
      </c>
      <c r="AB3642" t="s"/>
      <c r="AC3642" t="s"/>
      <c r="AD3642" t="s">
        <v>86</v>
      </c>
      <c r="AE3642" t="s"/>
      <c r="AF3642" t="s"/>
      <c r="AG3642" t="s"/>
      <c r="AH3642" t="s"/>
      <c r="AI3642" t="s"/>
      <c r="AJ3642" t="s"/>
      <c r="AK3642" t="s">
        <v>87</v>
      </c>
      <c r="AL3642" t="s"/>
      <c r="AM3642" t="s"/>
      <c r="AN3642" t="s">
        <v>87</v>
      </c>
      <c r="AO3642" t="s"/>
      <c r="AP3642" t="n">
        <v>133</v>
      </c>
      <c r="AQ3642" t="s">
        <v>88</v>
      </c>
      <c r="AR3642" t="s">
        <v>89</v>
      </c>
      <c r="AS3642" t="s"/>
      <c r="AT3642" t="s">
        <v>90</v>
      </c>
      <c r="AU3642" t="s"/>
      <c r="AV3642" t="s"/>
      <c r="AW3642" t="s"/>
      <c r="AX3642" t="s"/>
      <c r="AY3642" t="n">
        <v>2324636</v>
      </c>
      <c r="AZ3642" t="s">
        <v>1101</v>
      </c>
      <c r="BA3642" t="s"/>
      <c r="BB3642" t="n">
        <v>70966</v>
      </c>
      <c r="BC3642" t="n">
        <v>53.554107</v>
      </c>
      <c r="BD3642" t="n">
        <v>53.554107</v>
      </c>
      <c r="BE3642" t="s"/>
      <c r="BF3642" t="s"/>
      <c r="BG3642" t="s"/>
      <c r="BH3642" t="s"/>
      <c r="BI3642" t="s"/>
      <c r="BJ3642" t="s"/>
      <c r="BK3642" t="s"/>
      <c r="BL3642" t="s"/>
      <c r="BM3642" t="s"/>
      <c r="BN3642" t="s"/>
      <c r="BO3642" t="s"/>
      <c r="BP3642" t="s"/>
      <c r="BQ3642" t="s"/>
      <c r="BR3642" t="s">
        <v>92</v>
      </c>
    </row>
    <row r="3643" spans="1:70">
      <c r="A3643" t="s">
        <v>70</v>
      </c>
      <c r="B3643" t="s">
        <v>71</v>
      </c>
      <c r="C3643" t="s">
        <v>72</v>
      </c>
      <c r="D3643" t="n">
        <v>2</v>
      </c>
      <c r="E3643" t="s">
        <v>1106</v>
      </c>
      <c r="F3643" t="n">
        <v>-1</v>
      </c>
      <c r="G3643" t="s">
        <v>74</v>
      </c>
      <c r="H3643" t="s">
        <v>75</v>
      </c>
      <c r="I3643" t="s"/>
      <c r="J3643" t="s">
        <v>74</v>
      </c>
      <c r="K3643" t="n">
        <v>222</v>
      </c>
      <c r="L3643" t="s">
        <v>76</v>
      </c>
      <c r="M3643" t="s"/>
      <c r="N3643" t="s">
        <v>664</v>
      </c>
      <c r="O3643" t="s">
        <v>78</v>
      </c>
      <c r="P3643" t="s">
        <v>1106</v>
      </c>
      <c r="Q3643" t="s"/>
      <c r="R3643" t="s">
        <v>153</v>
      </c>
      <c r="S3643" t="s">
        <v>882</v>
      </c>
      <c r="T3643" t="s">
        <v>81</v>
      </c>
      <c r="U3643" t="s">
        <v>82</v>
      </c>
      <c r="V3643" t="s">
        <v>83</v>
      </c>
      <c r="W3643" t="s">
        <v>84</v>
      </c>
      <c r="X3643" t="s"/>
      <c r="Y3643" t="s">
        <v>85</v>
      </c>
      <c r="Z3643">
        <f>HYPERLINK("https://hotel-media.eclerx.com/savepage/tk_1546853831654389_sr_273.html","info")</f>
        <v/>
      </c>
      <c r="AA3643" t="n">
        <v>-2311913</v>
      </c>
      <c r="AB3643" t="s"/>
      <c r="AC3643" t="s"/>
      <c r="AD3643" t="s">
        <v>86</v>
      </c>
      <c r="AE3643" t="s"/>
      <c r="AF3643" t="s"/>
      <c r="AG3643" t="s"/>
      <c r="AH3643" t="s"/>
      <c r="AI3643" t="s"/>
      <c r="AJ3643" t="s"/>
      <c r="AK3643" t="s">
        <v>87</v>
      </c>
      <c r="AL3643" t="s"/>
      <c r="AM3643" t="s"/>
      <c r="AN3643" t="s">
        <v>87</v>
      </c>
      <c r="AO3643" t="s"/>
      <c r="AP3643" t="n">
        <v>87</v>
      </c>
      <c r="AQ3643" t="s">
        <v>88</v>
      </c>
      <c r="AR3643" t="s">
        <v>119</v>
      </c>
      <c r="AS3643" t="s"/>
      <c r="AT3643" t="s">
        <v>90</v>
      </c>
      <c r="AU3643" t="s"/>
      <c r="AV3643" t="s"/>
      <c r="AW3643" t="s"/>
      <c r="AX3643" t="s"/>
      <c r="AY3643" t="n">
        <v>2311913</v>
      </c>
      <c r="AZ3643" t="s">
        <v>1107</v>
      </c>
      <c r="BA3643" t="s"/>
      <c r="BB3643" t="n">
        <v>39923</v>
      </c>
      <c r="BC3643" t="n">
        <v>53.558528</v>
      </c>
      <c r="BD3643" t="n">
        <v>53.558528</v>
      </c>
      <c r="BE3643" t="s"/>
      <c r="BF3643" t="s"/>
      <c r="BG3643" t="s"/>
      <c r="BH3643" t="s"/>
      <c r="BI3643" t="s"/>
      <c r="BJ3643" t="s"/>
      <c r="BK3643" t="s"/>
      <c r="BL3643" t="s"/>
      <c r="BM3643" t="s"/>
      <c r="BN3643" t="s"/>
      <c r="BO3643" t="s"/>
      <c r="BP3643" t="s"/>
      <c r="BQ3643" t="s"/>
      <c r="BR3643" t="s">
        <v>92</v>
      </c>
    </row>
    <row r="3644" spans="1:70">
      <c r="A3644" t="s">
        <v>70</v>
      </c>
      <c r="B3644" t="s">
        <v>71</v>
      </c>
      <c r="C3644" t="s">
        <v>72</v>
      </c>
      <c r="D3644" t="n">
        <v>2</v>
      </c>
      <c r="E3644" t="s">
        <v>1106</v>
      </c>
      <c r="F3644" t="n">
        <v>-1</v>
      </c>
      <c r="G3644" t="s">
        <v>74</v>
      </c>
      <c r="H3644" t="s">
        <v>75</v>
      </c>
      <c r="I3644" t="s"/>
      <c r="J3644" t="s">
        <v>74</v>
      </c>
      <c r="K3644" t="n">
        <v>222</v>
      </c>
      <c r="L3644" t="s">
        <v>76</v>
      </c>
      <c r="M3644" t="s"/>
      <c r="N3644" t="s">
        <v>664</v>
      </c>
      <c r="O3644" t="s">
        <v>78</v>
      </c>
      <c r="P3644" t="s">
        <v>1106</v>
      </c>
      <c r="Q3644" t="s"/>
      <c r="R3644" t="s">
        <v>153</v>
      </c>
      <c r="S3644" t="s">
        <v>882</v>
      </c>
      <c r="T3644" t="s">
        <v>81</v>
      </c>
      <c r="U3644" t="s">
        <v>82</v>
      </c>
      <c r="V3644" t="s">
        <v>83</v>
      </c>
      <c r="W3644" t="s">
        <v>84</v>
      </c>
      <c r="X3644" t="s"/>
      <c r="Y3644" t="s">
        <v>85</v>
      </c>
      <c r="Z3644">
        <f>HYPERLINK("https://hotel-media.eclerx.com/savepage/tk_1546853831654389_sr_273.html","info")</f>
        <v/>
      </c>
      <c r="AA3644" t="n">
        <v>-2311913</v>
      </c>
      <c r="AB3644" t="s"/>
      <c r="AC3644" t="s"/>
      <c r="AD3644" t="s">
        <v>86</v>
      </c>
      <c r="AE3644" t="s"/>
      <c r="AF3644" t="s"/>
      <c r="AG3644" t="s"/>
      <c r="AH3644" t="s"/>
      <c r="AI3644" t="s"/>
      <c r="AJ3644" t="s"/>
      <c r="AK3644" t="s">
        <v>87</v>
      </c>
      <c r="AL3644" t="s"/>
      <c r="AM3644" t="s"/>
      <c r="AN3644" t="s">
        <v>87</v>
      </c>
      <c r="AO3644" t="s"/>
      <c r="AP3644" t="n">
        <v>87</v>
      </c>
      <c r="AQ3644" t="s">
        <v>88</v>
      </c>
      <c r="AR3644" t="s">
        <v>124</v>
      </c>
      <c r="AS3644" t="s"/>
      <c r="AT3644" t="s">
        <v>90</v>
      </c>
      <c r="AU3644" t="s"/>
      <c r="AV3644" t="s"/>
      <c r="AW3644" t="s"/>
      <c r="AX3644" t="s"/>
      <c r="AY3644" t="n">
        <v>2311913</v>
      </c>
      <c r="AZ3644" t="s">
        <v>1107</v>
      </c>
      <c r="BA3644" t="s"/>
      <c r="BB3644" t="n">
        <v>39923</v>
      </c>
      <c r="BC3644" t="n">
        <v>53.558528</v>
      </c>
      <c r="BD3644" t="n">
        <v>53.558528</v>
      </c>
      <c r="BE3644" t="s"/>
      <c r="BF3644" t="s"/>
      <c r="BG3644" t="s"/>
      <c r="BH3644" t="s"/>
      <c r="BI3644" t="s"/>
      <c r="BJ3644" t="s"/>
      <c r="BK3644" t="s"/>
      <c r="BL3644" t="s"/>
      <c r="BM3644" t="s"/>
      <c r="BN3644" t="s"/>
      <c r="BO3644" t="s"/>
      <c r="BP3644" t="s"/>
      <c r="BQ3644" t="s"/>
      <c r="BR3644" t="s">
        <v>92</v>
      </c>
    </row>
    <row r="3645" spans="1:70">
      <c r="A3645" t="s">
        <v>70</v>
      </c>
      <c r="B3645" t="s">
        <v>71</v>
      </c>
      <c r="C3645" t="s">
        <v>72</v>
      </c>
      <c r="D3645" t="n">
        <v>2</v>
      </c>
      <c r="E3645" t="s">
        <v>1106</v>
      </c>
      <c r="F3645" t="n">
        <v>-1</v>
      </c>
      <c r="G3645" t="s">
        <v>74</v>
      </c>
      <c r="H3645" t="s">
        <v>75</v>
      </c>
      <c r="I3645" t="s"/>
      <c r="J3645" t="s">
        <v>74</v>
      </c>
      <c r="K3645" t="n">
        <v>222</v>
      </c>
      <c r="L3645" t="s">
        <v>76</v>
      </c>
      <c r="M3645" t="s"/>
      <c r="N3645" t="s">
        <v>1108</v>
      </c>
      <c r="O3645" t="s">
        <v>78</v>
      </c>
      <c r="P3645" t="s">
        <v>1106</v>
      </c>
      <c r="Q3645" t="s"/>
      <c r="R3645" t="s">
        <v>153</v>
      </c>
      <c r="S3645" t="s">
        <v>882</v>
      </c>
      <c r="T3645" t="s">
        <v>81</v>
      </c>
      <c r="U3645" t="s">
        <v>82</v>
      </c>
      <c r="V3645" t="s">
        <v>83</v>
      </c>
      <c r="W3645" t="s">
        <v>84</v>
      </c>
      <c r="X3645" t="s"/>
      <c r="Y3645" t="s">
        <v>85</v>
      </c>
      <c r="Z3645">
        <f>HYPERLINK("https://hotel-media.eclerx.com/savepage/tk_1546853831654389_sr_273.html","info")</f>
        <v/>
      </c>
      <c r="AA3645" t="n">
        <v>-2311913</v>
      </c>
      <c r="AB3645" t="s"/>
      <c r="AC3645" t="s"/>
      <c r="AD3645" t="s">
        <v>86</v>
      </c>
      <c r="AE3645" t="s"/>
      <c r="AF3645" t="s"/>
      <c r="AG3645" t="s"/>
      <c r="AH3645" t="s"/>
      <c r="AI3645" t="s"/>
      <c r="AJ3645" t="s"/>
      <c r="AK3645" t="s">
        <v>87</v>
      </c>
      <c r="AL3645" t="s"/>
      <c r="AM3645" t="s"/>
      <c r="AN3645" t="s">
        <v>87</v>
      </c>
      <c r="AO3645" t="s"/>
      <c r="AP3645" t="n">
        <v>87</v>
      </c>
      <c r="AQ3645" t="s">
        <v>88</v>
      </c>
      <c r="AR3645" t="s">
        <v>121</v>
      </c>
      <c r="AS3645" t="s"/>
      <c r="AT3645" t="s">
        <v>90</v>
      </c>
      <c r="AU3645" t="s"/>
      <c r="AV3645" t="s"/>
      <c r="AW3645" t="s"/>
      <c r="AX3645" t="s"/>
      <c r="AY3645" t="n">
        <v>2311913</v>
      </c>
      <c r="AZ3645" t="s">
        <v>1107</v>
      </c>
      <c r="BA3645" t="s"/>
      <c r="BB3645" t="n">
        <v>39923</v>
      </c>
      <c r="BC3645" t="n">
        <v>53.558528</v>
      </c>
      <c r="BD3645" t="n">
        <v>53.558528</v>
      </c>
      <c r="BE3645" t="s"/>
      <c r="BF3645" t="s"/>
      <c r="BG3645" t="s"/>
      <c r="BH3645" t="s"/>
      <c r="BI3645" t="s"/>
      <c r="BJ3645" t="s"/>
      <c r="BK3645" t="s"/>
      <c r="BL3645" t="s"/>
      <c r="BM3645" t="s"/>
      <c r="BN3645" t="s"/>
      <c r="BO3645" t="s"/>
      <c r="BP3645" t="s"/>
      <c r="BQ3645" t="s"/>
      <c r="BR3645" t="s">
        <v>92</v>
      </c>
    </row>
    <row r="3646" spans="1:70">
      <c r="A3646" t="s">
        <v>70</v>
      </c>
      <c r="B3646" t="s">
        <v>71</v>
      </c>
      <c r="C3646" t="s">
        <v>72</v>
      </c>
      <c r="D3646" t="n">
        <v>2</v>
      </c>
      <c r="E3646" t="s">
        <v>1106</v>
      </c>
      <c r="F3646" t="n">
        <v>-1</v>
      </c>
      <c r="G3646" t="s">
        <v>74</v>
      </c>
      <c r="H3646" t="s">
        <v>75</v>
      </c>
      <c r="I3646" t="s"/>
      <c r="J3646" t="s">
        <v>74</v>
      </c>
      <c r="K3646" t="n">
        <v>267</v>
      </c>
      <c r="L3646" t="s">
        <v>76</v>
      </c>
      <c r="M3646" t="s"/>
      <c r="N3646" t="s">
        <v>1109</v>
      </c>
      <c r="O3646" t="s">
        <v>78</v>
      </c>
      <c r="P3646" t="s">
        <v>1106</v>
      </c>
      <c r="Q3646" t="s"/>
      <c r="R3646" t="s">
        <v>153</v>
      </c>
      <c r="S3646" t="s">
        <v>1110</v>
      </c>
      <c r="T3646" t="s">
        <v>81</v>
      </c>
      <c r="U3646" t="s">
        <v>82</v>
      </c>
      <c r="V3646" t="s">
        <v>83</v>
      </c>
      <c r="W3646" t="s">
        <v>84</v>
      </c>
      <c r="X3646" t="s"/>
      <c r="Y3646" t="s">
        <v>85</v>
      </c>
      <c r="Z3646">
        <f>HYPERLINK("https://hotel-media.eclerx.com/savepage/tk_1546853831654389_sr_273.html","info")</f>
        <v/>
      </c>
      <c r="AA3646" t="n">
        <v>-2311913</v>
      </c>
      <c r="AB3646" t="s"/>
      <c r="AC3646" t="s"/>
      <c r="AD3646" t="s">
        <v>86</v>
      </c>
      <c r="AE3646" t="s"/>
      <c r="AF3646" t="s"/>
      <c r="AG3646" t="s"/>
      <c r="AH3646" t="s"/>
      <c r="AI3646" t="s"/>
      <c r="AJ3646" t="s"/>
      <c r="AK3646" t="s">
        <v>87</v>
      </c>
      <c r="AL3646" t="s"/>
      <c r="AM3646" t="s"/>
      <c r="AN3646" t="s">
        <v>87</v>
      </c>
      <c r="AO3646" t="s"/>
      <c r="AP3646" t="n">
        <v>87</v>
      </c>
      <c r="AQ3646" t="s">
        <v>88</v>
      </c>
      <c r="AR3646" t="s">
        <v>124</v>
      </c>
      <c r="AS3646" t="s"/>
      <c r="AT3646" t="s">
        <v>90</v>
      </c>
      <c r="AU3646" t="s"/>
      <c r="AV3646" t="s"/>
      <c r="AW3646" t="s"/>
      <c r="AX3646" t="s"/>
      <c r="AY3646" t="n">
        <v>2311913</v>
      </c>
      <c r="AZ3646" t="s">
        <v>1107</v>
      </c>
      <c r="BA3646" t="s"/>
      <c r="BB3646" t="n">
        <v>39923</v>
      </c>
      <c r="BC3646" t="n">
        <v>53.558528</v>
      </c>
      <c r="BD3646" t="n">
        <v>53.558528</v>
      </c>
      <c r="BE3646" t="s"/>
      <c r="BF3646" t="s"/>
      <c r="BG3646" t="s"/>
      <c r="BH3646" t="s"/>
      <c r="BI3646" t="s"/>
      <c r="BJ3646" t="s"/>
      <c r="BK3646" t="s"/>
      <c r="BL3646" t="s"/>
      <c r="BM3646" t="s"/>
      <c r="BN3646" t="s"/>
      <c r="BO3646" t="s"/>
      <c r="BP3646" t="s"/>
      <c r="BQ3646" t="s"/>
      <c r="BR3646" t="s">
        <v>92</v>
      </c>
    </row>
    <row r="3647" spans="1:70">
      <c r="A3647" t="s">
        <v>70</v>
      </c>
      <c r="B3647" t="s">
        <v>71</v>
      </c>
      <c r="C3647" t="s">
        <v>72</v>
      </c>
      <c r="D3647" t="n">
        <v>2</v>
      </c>
      <c r="E3647" t="s">
        <v>1106</v>
      </c>
      <c r="F3647" t="n">
        <v>-1</v>
      </c>
      <c r="G3647" t="s">
        <v>74</v>
      </c>
      <c r="H3647" t="s">
        <v>75</v>
      </c>
      <c r="I3647" t="s"/>
      <c r="J3647" t="s">
        <v>74</v>
      </c>
      <c r="K3647" t="n">
        <v>267</v>
      </c>
      <c r="L3647" t="s">
        <v>76</v>
      </c>
      <c r="M3647" t="s"/>
      <c r="N3647" t="s">
        <v>1109</v>
      </c>
      <c r="O3647" t="s">
        <v>78</v>
      </c>
      <c r="P3647" t="s">
        <v>1106</v>
      </c>
      <c r="Q3647" t="s"/>
      <c r="R3647" t="s">
        <v>153</v>
      </c>
      <c r="S3647" t="s">
        <v>1110</v>
      </c>
      <c r="T3647" t="s">
        <v>81</v>
      </c>
      <c r="U3647" t="s">
        <v>82</v>
      </c>
      <c r="V3647" t="s">
        <v>83</v>
      </c>
      <c r="W3647" t="s">
        <v>84</v>
      </c>
      <c r="X3647" t="s"/>
      <c r="Y3647" t="s">
        <v>85</v>
      </c>
      <c r="Z3647">
        <f>HYPERLINK("https://hotel-media.eclerx.com/savepage/tk_1546853831654389_sr_273.html","info")</f>
        <v/>
      </c>
      <c r="AA3647" t="n">
        <v>-2311913</v>
      </c>
      <c r="AB3647" t="s"/>
      <c r="AC3647" t="s"/>
      <c r="AD3647" t="s">
        <v>86</v>
      </c>
      <c r="AE3647" t="s"/>
      <c r="AF3647" t="s"/>
      <c r="AG3647" t="s"/>
      <c r="AH3647" t="s"/>
      <c r="AI3647" t="s"/>
      <c r="AJ3647" t="s"/>
      <c r="AK3647" t="s">
        <v>87</v>
      </c>
      <c r="AL3647" t="s"/>
      <c r="AM3647" t="s"/>
      <c r="AN3647" t="s">
        <v>87</v>
      </c>
      <c r="AO3647" t="s"/>
      <c r="AP3647" t="n">
        <v>87</v>
      </c>
      <c r="AQ3647" t="s">
        <v>88</v>
      </c>
      <c r="AR3647" t="s">
        <v>119</v>
      </c>
      <c r="AS3647" t="s"/>
      <c r="AT3647" t="s">
        <v>90</v>
      </c>
      <c r="AU3647" t="s"/>
      <c r="AV3647" t="s"/>
      <c r="AW3647" t="s"/>
      <c r="AX3647" t="s"/>
      <c r="AY3647" t="n">
        <v>2311913</v>
      </c>
      <c r="AZ3647" t="s">
        <v>1107</v>
      </c>
      <c r="BA3647" t="s"/>
      <c r="BB3647" t="n">
        <v>39923</v>
      </c>
      <c r="BC3647" t="n">
        <v>53.558528</v>
      </c>
      <c r="BD3647" t="n">
        <v>53.558528</v>
      </c>
      <c r="BE3647" t="s"/>
      <c r="BF3647" t="s"/>
      <c r="BG3647" t="s"/>
      <c r="BH3647" t="s"/>
      <c r="BI3647" t="s"/>
      <c r="BJ3647" t="s"/>
      <c r="BK3647" t="s"/>
      <c r="BL3647" t="s"/>
      <c r="BM3647" t="s"/>
      <c r="BN3647" t="s"/>
      <c r="BO3647" t="s"/>
      <c r="BP3647" t="s"/>
      <c r="BQ3647" t="s"/>
      <c r="BR3647" t="s">
        <v>92</v>
      </c>
    </row>
    <row r="3648" spans="1:70">
      <c r="A3648" t="s">
        <v>70</v>
      </c>
      <c r="B3648" t="s">
        <v>71</v>
      </c>
      <c r="C3648" t="s">
        <v>72</v>
      </c>
      <c r="D3648" t="n">
        <v>2</v>
      </c>
      <c r="E3648" t="s">
        <v>1106</v>
      </c>
      <c r="F3648" t="n">
        <v>-1</v>
      </c>
      <c r="G3648" t="s">
        <v>74</v>
      </c>
      <c r="H3648" t="s">
        <v>75</v>
      </c>
      <c r="I3648" t="s"/>
      <c r="J3648" t="s">
        <v>74</v>
      </c>
      <c r="K3648" t="n">
        <v>267</v>
      </c>
      <c r="L3648" t="s">
        <v>76</v>
      </c>
      <c r="M3648" t="s"/>
      <c r="N3648" t="s">
        <v>1111</v>
      </c>
      <c r="O3648" t="s">
        <v>78</v>
      </c>
      <c r="P3648" t="s">
        <v>1106</v>
      </c>
      <c r="Q3648" t="s"/>
      <c r="R3648" t="s">
        <v>153</v>
      </c>
      <c r="S3648" t="s">
        <v>1110</v>
      </c>
      <c r="T3648" t="s">
        <v>81</v>
      </c>
      <c r="U3648" t="s">
        <v>82</v>
      </c>
      <c r="V3648" t="s">
        <v>83</v>
      </c>
      <c r="W3648" t="s">
        <v>84</v>
      </c>
      <c r="X3648" t="s"/>
      <c r="Y3648" t="s">
        <v>85</v>
      </c>
      <c r="Z3648">
        <f>HYPERLINK("https://hotel-media.eclerx.com/savepage/tk_1546853831654389_sr_273.html","info")</f>
        <v/>
      </c>
      <c r="AA3648" t="n">
        <v>-2311913</v>
      </c>
      <c r="AB3648" t="s"/>
      <c r="AC3648" t="s"/>
      <c r="AD3648" t="s">
        <v>86</v>
      </c>
      <c r="AE3648" t="s"/>
      <c r="AF3648" t="s"/>
      <c r="AG3648" t="s"/>
      <c r="AH3648" t="s"/>
      <c r="AI3648" t="s"/>
      <c r="AJ3648" t="s"/>
      <c r="AK3648" t="s">
        <v>87</v>
      </c>
      <c r="AL3648" t="s"/>
      <c r="AM3648" t="s"/>
      <c r="AN3648" t="s">
        <v>87</v>
      </c>
      <c r="AO3648" t="s"/>
      <c r="AP3648" t="n">
        <v>87</v>
      </c>
      <c r="AQ3648" t="s">
        <v>88</v>
      </c>
      <c r="AR3648" t="s">
        <v>121</v>
      </c>
      <c r="AS3648" t="s"/>
      <c r="AT3648" t="s">
        <v>90</v>
      </c>
      <c r="AU3648" t="s"/>
      <c r="AV3648" t="s"/>
      <c r="AW3648" t="s"/>
      <c r="AX3648" t="s"/>
      <c r="AY3648" t="n">
        <v>2311913</v>
      </c>
      <c r="AZ3648" t="s">
        <v>1107</v>
      </c>
      <c r="BA3648" t="s"/>
      <c r="BB3648" t="n">
        <v>39923</v>
      </c>
      <c r="BC3648" t="n">
        <v>53.558528</v>
      </c>
      <c r="BD3648" t="n">
        <v>53.558528</v>
      </c>
      <c r="BE3648" t="s"/>
      <c r="BF3648" t="s"/>
      <c r="BG3648" t="s"/>
      <c r="BH3648" t="s"/>
      <c r="BI3648" t="s"/>
      <c r="BJ3648" t="s"/>
      <c r="BK3648" t="s"/>
      <c r="BL3648" t="s"/>
      <c r="BM3648" t="s"/>
      <c r="BN3648" t="s"/>
      <c r="BO3648" t="s"/>
      <c r="BP3648" t="s"/>
      <c r="BQ3648" t="s"/>
      <c r="BR3648" t="s">
        <v>92</v>
      </c>
    </row>
    <row r="3649" spans="1:70">
      <c r="A3649" t="s">
        <v>70</v>
      </c>
      <c r="B3649" t="s">
        <v>71</v>
      </c>
      <c r="C3649" t="s">
        <v>72</v>
      </c>
      <c r="D3649" t="n">
        <v>2</v>
      </c>
      <c r="E3649" t="s">
        <v>1112</v>
      </c>
      <c r="F3649" t="n">
        <v>-1</v>
      </c>
      <c r="G3649" t="s">
        <v>74</v>
      </c>
      <c r="H3649" t="s">
        <v>75</v>
      </c>
      <c r="I3649" t="s"/>
      <c r="J3649" t="s">
        <v>74</v>
      </c>
      <c r="K3649" t="n">
        <v>292</v>
      </c>
      <c r="L3649" t="s">
        <v>76</v>
      </c>
      <c r="M3649" t="s"/>
      <c r="N3649" t="s">
        <v>1113</v>
      </c>
      <c r="O3649" t="s">
        <v>78</v>
      </c>
      <c r="P3649" t="s">
        <v>1112</v>
      </c>
      <c r="Q3649" t="s"/>
      <c r="R3649" t="s">
        <v>153</v>
      </c>
      <c r="S3649" t="s">
        <v>1114</v>
      </c>
      <c r="T3649" t="s">
        <v>81</v>
      </c>
      <c r="U3649" t="s">
        <v>82</v>
      </c>
      <c r="V3649" t="s">
        <v>83</v>
      </c>
      <c r="W3649" t="s">
        <v>84</v>
      </c>
      <c r="X3649" t="s"/>
      <c r="Y3649" t="s">
        <v>85</v>
      </c>
      <c r="Z3649">
        <f>HYPERLINK("https://hotel-media.eclerx.com/savepage/tk_15468537097814376_sr_273.html","info")</f>
        <v/>
      </c>
      <c r="AA3649" t="n">
        <v>-8174210</v>
      </c>
      <c r="AB3649" t="s"/>
      <c r="AC3649" t="s"/>
      <c r="AD3649" t="s">
        <v>86</v>
      </c>
      <c r="AE3649" t="s"/>
      <c r="AF3649" t="s"/>
      <c r="AG3649" t="s"/>
      <c r="AH3649" t="s"/>
      <c r="AI3649" t="s"/>
      <c r="AJ3649" t="s"/>
      <c r="AK3649" t="s">
        <v>87</v>
      </c>
      <c r="AL3649" t="s"/>
      <c r="AM3649" t="s"/>
      <c r="AN3649" t="s">
        <v>87</v>
      </c>
      <c r="AO3649" t="s"/>
      <c r="AP3649" t="n">
        <v>34</v>
      </c>
      <c r="AQ3649" t="s">
        <v>88</v>
      </c>
      <c r="AR3649" t="s">
        <v>133</v>
      </c>
      <c r="AS3649" t="s"/>
      <c r="AT3649" t="s">
        <v>90</v>
      </c>
      <c r="AU3649" t="s"/>
      <c r="AV3649" t="s"/>
      <c r="AW3649" t="s"/>
      <c r="AX3649" t="s"/>
      <c r="AY3649" t="n">
        <v>8174210</v>
      </c>
      <c r="AZ3649" t="s">
        <v>1115</v>
      </c>
      <c r="BA3649" t="s"/>
      <c r="BB3649" t="n">
        <v>204267</v>
      </c>
      <c r="BC3649" t="n">
        <v>53.55111082</v>
      </c>
      <c r="BD3649" t="n">
        <v>53.55111082</v>
      </c>
      <c r="BE3649" t="s"/>
      <c r="BF3649" t="s"/>
      <c r="BG3649" t="s"/>
      <c r="BH3649" t="s"/>
      <c r="BI3649" t="s"/>
      <c r="BJ3649" t="s"/>
      <c r="BK3649" t="s"/>
      <c r="BL3649" t="s"/>
      <c r="BM3649" t="s"/>
      <c r="BN3649" t="s"/>
      <c r="BO3649" t="s"/>
      <c r="BP3649" t="s"/>
      <c r="BQ3649" t="s"/>
      <c r="BR3649" t="s">
        <v>92</v>
      </c>
    </row>
    <row r="3650" spans="1:70">
      <c r="A3650" t="s">
        <v>70</v>
      </c>
      <c r="B3650" t="s">
        <v>71</v>
      </c>
      <c r="C3650" t="s">
        <v>72</v>
      </c>
      <c r="D3650" t="n">
        <v>2</v>
      </c>
      <c r="E3650" t="s">
        <v>1112</v>
      </c>
      <c r="F3650" t="n">
        <v>-1</v>
      </c>
      <c r="G3650" t="s">
        <v>74</v>
      </c>
      <c r="H3650" t="s">
        <v>75</v>
      </c>
      <c r="I3650" t="s"/>
      <c r="J3650" t="s">
        <v>74</v>
      </c>
      <c r="K3650" t="n">
        <v>292</v>
      </c>
      <c r="L3650" t="s">
        <v>76</v>
      </c>
      <c r="M3650" t="s"/>
      <c r="N3650" t="s">
        <v>1113</v>
      </c>
      <c r="O3650" t="s">
        <v>78</v>
      </c>
      <c r="P3650" t="s">
        <v>1112</v>
      </c>
      <c r="Q3650" t="s"/>
      <c r="R3650" t="s">
        <v>153</v>
      </c>
      <c r="S3650" t="s">
        <v>1114</v>
      </c>
      <c r="T3650" t="s">
        <v>81</v>
      </c>
      <c r="U3650" t="s">
        <v>82</v>
      </c>
      <c r="V3650" t="s">
        <v>83</v>
      </c>
      <c r="W3650" t="s">
        <v>84</v>
      </c>
      <c r="X3650" t="s"/>
      <c r="Y3650" t="s">
        <v>85</v>
      </c>
      <c r="Z3650">
        <f>HYPERLINK("https://hotel-media.eclerx.com/savepage/tk_15468537097814376_sr_273.html","info")</f>
        <v/>
      </c>
      <c r="AA3650" t="n">
        <v>-8174210</v>
      </c>
      <c r="AB3650" t="s"/>
      <c r="AC3650" t="s"/>
      <c r="AD3650" t="s">
        <v>86</v>
      </c>
      <c r="AE3650" t="s"/>
      <c r="AF3650" t="s"/>
      <c r="AG3650" t="s"/>
      <c r="AH3650" t="s"/>
      <c r="AI3650" t="s"/>
      <c r="AJ3650" t="s"/>
      <c r="AK3650" t="s">
        <v>87</v>
      </c>
      <c r="AL3650" t="s"/>
      <c r="AM3650" t="s"/>
      <c r="AN3650" t="s">
        <v>87</v>
      </c>
      <c r="AO3650" t="s"/>
      <c r="AP3650" t="n">
        <v>34</v>
      </c>
      <c r="AQ3650" t="s">
        <v>88</v>
      </c>
      <c r="AR3650" t="s">
        <v>438</v>
      </c>
      <c r="AS3650" t="s"/>
      <c r="AT3650" t="s">
        <v>90</v>
      </c>
      <c r="AU3650" t="s"/>
      <c r="AV3650" t="s"/>
      <c r="AW3650" t="s"/>
      <c r="AX3650" t="s"/>
      <c r="AY3650" t="n">
        <v>8174210</v>
      </c>
      <c r="AZ3650" t="s">
        <v>1115</v>
      </c>
      <c r="BA3650" t="s"/>
      <c r="BB3650" t="n">
        <v>204267</v>
      </c>
      <c r="BC3650" t="n">
        <v>53.55111082</v>
      </c>
      <c r="BD3650" t="n">
        <v>53.55111082</v>
      </c>
      <c r="BE3650" t="s"/>
      <c r="BF3650" t="s"/>
      <c r="BG3650" t="s"/>
      <c r="BH3650" t="s"/>
      <c r="BI3650" t="s"/>
      <c r="BJ3650" t="s"/>
      <c r="BK3650" t="s"/>
      <c r="BL3650" t="s"/>
      <c r="BM3650" t="s"/>
      <c r="BN3650" t="s"/>
      <c r="BO3650" t="s"/>
      <c r="BP3650" t="s"/>
      <c r="BQ3650" t="s"/>
      <c r="BR3650" t="s">
        <v>92</v>
      </c>
    </row>
    <row r="3651" spans="1:70">
      <c r="A3651" t="s">
        <v>70</v>
      </c>
      <c r="B3651" t="s">
        <v>71</v>
      </c>
      <c r="C3651" t="s">
        <v>72</v>
      </c>
      <c r="D3651" t="n">
        <v>2</v>
      </c>
      <c r="E3651" t="s">
        <v>1112</v>
      </c>
      <c r="F3651" t="n">
        <v>-1</v>
      </c>
      <c r="G3651" t="s">
        <v>74</v>
      </c>
      <c r="H3651" t="s">
        <v>75</v>
      </c>
      <c r="I3651" t="s"/>
      <c r="J3651" t="s">
        <v>74</v>
      </c>
      <c r="K3651" t="n">
        <v>310</v>
      </c>
      <c r="L3651" t="s">
        <v>76</v>
      </c>
      <c r="M3651" t="s"/>
      <c r="N3651" t="s">
        <v>979</v>
      </c>
      <c r="O3651" t="s">
        <v>78</v>
      </c>
      <c r="P3651" t="s">
        <v>1112</v>
      </c>
      <c r="Q3651" t="s"/>
      <c r="R3651" t="s">
        <v>153</v>
      </c>
      <c r="S3651" t="s">
        <v>1116</v>
      </c>
      <c r="T3651" t="s">
        <v>81</v>
      </c>
      <c r="U3651" t="s">
        <v>82</v>
      </c>
      <c r="V3651" t="s">
        <v>83</v>
      </c>
      <c r="W3651" t="s">
        <v>84</v>
      </c>
      <c r="X3651" t="s"/>
      <c r="Y3651" t="s">
        <v>85</v>
      </c>
      <c r="Z3651">
        <f>HYPERLINK("https://hotel-media.eclerx.com/savepage/tk_15468537097814376_sr_273.html","info")</f>
        <v/>
      </c>
      <c r="AA3651" t="n">
        <v>-8174210</v>
      </c>
      <c r="AB3651" t="s"/>
      <c r="AC3651" t="s"/>
      <c r="AD3651" t="s">
        <v>86</v>
      </c>
      <c r="AE3651" t="s"/>
      <c r="AF3651" t="s"/>
      <c r="AG3651" t="s"/>
      <c r="AH3651" t="s"/>
      <c r="AI3651" t="s"/>
      <c r="AJ3651" t="s"/>
      <c r="AK3651" t="s">
        <v>87</v>
      </c>
      <c r="AL3651" t="s"/>
      <c r="AM3651" t="s"/>
      <c r="AN3651" t="s">
        <v>87</v>
      </c>
      <c r="AO3651" t="s"/>
      <c r="AP3651" t="n">
        <v>34</v>
      </c>
      <c r="AQ3651" t="s">
        <v>88</v>
      </c>
      <c r="AR3651" t="s">
        <v>133</v>
      </c>
      <c r="AS3651" t="s"/>
      <c r="AT3651" t="s">
        <v>90</v>
      </c>
      <c r="AU3651" t="s"/>
      <c r="AV3651" t="s"/>
      <c r="AW3651" t="s"/>
      <c r="AX3651" t="s"/>
      <c r="AY3651" t="n">
        <v>8174210</v>
      </c>
      <c r="AZ3651" t="s">
        <v>1115</v>
      </c>
      <c r="BA3651" t="s"/>
      <c r="BB3651" t="n">
        <v>204267</v>
      </c>
      <c r="BC3651" t="n">
        <v>53.55111082</v>
      </c>
      <c r="BD3651" t="n">
        <v>53.55111082</v>
      </c>
      <c r="BE3651" t="s"/>
      <c r="BF3651" t="s"/>
      <c r="BG3651" t="s"/>
      <c r="BH3651" t="s"/>
      <c r="BI3651" t="s"/>
      <c r="BJ3651" t="s"/>
      <c r="BK3651" t="s"/>
      <c r="BL3651" t="s"/>
      <c r="BM3651" t="s"/>
      <c r="BN3651" t="s"/>
      <c r="BO3651" t="s"/>
      <c r="BP3651" t="s"/>
      <c r="BQ3651" t="s"/>
      <c r="BR3651" t="s">
        <v>92</v>
      </c>
    </row>
    <row r="3652" spans="1:70">
      <c r="A3652" t="s">
        <v>70</v>
      </c>
      <c r="B3652" t="s">
        <v>71</v>
      </c>
      <c r="C3652" t="s">
        <v>72</v>
      </c>
      <c r="D3652" t="n">
        <v>2</v>
      </c>
      <c r="E3652" t="s">
        <v>1112</v>
      </c>
      <c r="F3652" t="n">
        <v>-1</v>
      </c>
      <c r="G3652" t="s">
        <v>74</v>
      </c>
      <c r="H3652" t="s">
        <v>75</v>
      </c>
      <c r="I3652" t="s"/>
      <c r="J3652" t="s">
        <v>74</v>
      </c>
      <c r="K3652" t="n">
        <v>310</v>
      </c>
      <c r="L3652" t="s">
        <v>76</v>
      </c>
      <c r="M3652" t="s"/>
      <c r="N3652" t="s">
        <v>979</v>
      </c>
      <c r="O3652" t="s">
        <v>78</v>
      </c>
      <c r="P3652" t="s">
        <v>1112</v>
      </c>
      <c r="Q3652" t="s"/>
      <c r="R3652" t="s">
        <v>153</v>
      </c>
      <c r="S3652" t="s">
        <v>1116</v>
      </c>
      <c r="T3652" t="s">
        <v>81</v>
      </c>
      <c r="U3652" t="s">
        <v>82</v>
      </c>
      <c r="V3652" t="s">
        <v>83</v>
      </c>
      <c r="W3652" t="s">
        <v>84</v>
      </c>
      <c r="X3652" t="s"/>
      <c r="Y3652" t="s">
        <v>85</v>
      </c>
      <c r="Z3652">
        <f>HYPERLINK("https://hotel-media.eclerx.com/savepage/tk_15468537097814376_sr_273.html","info")</f>
        <v/>
      </c>
      <c r="AA3652" t="n">
        <v>-8174210</v>
      </c>
      <c r="AB3652" t="s"/>
      <c r="AC3652" t="s"/>
      <c r="AD3652" t="s">
        <v>86</v>
      </c>
      <c r="AE3652" t="s"/>
      <c r="AF3652" t="s"/>
      <c r="AG3652" t="s"/>
      <c r="AH3652" t="s"/>
      <c r="AI3652" t="s"/>
      <c r="AJ3652" t="s"/>
      <c r="AK3652" t="s">
        <v>87</v>
      </c>
      <c r="AL3652" t="s"/>
      <c r="AM3652" t="s"/>
      <c r="AN3652" t="s">
        <v>87</v>
      </c>
      <c r="AO3652" t="s"/>
      <c r="AP3652" t="n">
        <v>34</v>
      </c>
      <c r="AQ3652" t="s">
        <v>88</v>
      </c>
      <c r="AR3652" t="s">
        <v>438</v>
      </c>
      <c r="AS3652" t="s"/>
      <c r="AT3652" t="s">
        <v>90</v>
      </c>
      <c r="AU3652" t="s"/>
      <c r="AV3652" t="s"/>
      <c r="AW3652" t="s"/>
      <c r="AX3652" t="s"/>
      <c r="AY3652" t="n">
        <v>8174210</v>
      </c>
      <c r="AZ3652" t="s">
        <v>1115</v>
      </c>
      <c r="BA3652" t="s"/>
      <c r="BB3652" t="n">
        <v>204267</v>
      </c>
      <c r="BC3652" t="n">
        <v>53.55111082</v>
      </c>
      <c r="BD3652" t="n">
        <v>53.55111082</v>
      </c>
      <c r="BE3652" t="s"/>
      <c r="BF3652" t="s"/>
      <c r="BG3652" t="s"/>
      <c r="BH3652" t="s"/>
      <c r="BI3652" t="s"/>
      <c r="BJ3652" t="s"/>
      <c r="BK3652" t="s"/>
      <c r="BL3652" t="s"/>
      <c r="BM3652" t="s"/>
      <c r="BN3652" t="s"/>
      <c r="BO3652" t="s"/>
      <c r="BP3652" t="s"/>
      <c r="BQ3652" t="s"/>
      <c r="BR3652" t="s">
        <v>92</v>
      </c>
    </row>
    <row r="3653" spans="1:70">
      <c r="A3653" t="s">
        <v>70</v>
      </c>
      <c r="B3653" t="s">
        <v>71</v>
      </c>
      <c r="C3653" t="s">
        <v>72</v>
      </c>
      <c r="D3653" t="n">
        <v>2</v>
      </c>
      <c r="E3653" t="s">
        <v>1112</v>
      </c>
      <c r="F3653" t="n">
        <v>-1</v>
      </c>
      <c r="G3653" t="s">
        <v>74</v>
      </c>
      <c r="H3653" t="s">
        <v>75</v>
      </c>
      <c r="I3653" t="s"/>
      <c r="J3653" t="s">
        <v>74</v>
      </c>
      <c r="K3653" t="n">
        <v>328</v>
      </c>
      <c r="L3653" t="s">
        <v>76</v>
      </c>
      <c r="M3653" t="s"/>
      <c r="N3653" t="s">
        <v>980</v>
      </c>
      <c r="O3653" t="s">
        <v>78</v>
      </c>
      <c r="P3653" t="s">
        <v>1112</v>
      </c>
      <c r="Q3653" t="s"/>
      <c r="R3653" t="s">
        <v>153</v>
      </c>
      <c r="S3653" t="s">
        <v>1117</v>
      </c>
      <c r="T3653" t="s">
        <v>81</v>
      </c>
      <c r="U3653" t="s">
        <v>82</v>
      </c>
      <c r="V3653" t="s">
        <v>83</v>
      </c>
      <c r="W3653" t="s">
        <v>84</v>
      </c>
      <c r="X3653" t="s"/>
      <c r="Y3653" t="s">
        <v>85</v>
      </c>
      <c r="Z3653">
        <f>HYPERLINK("https://hotel-media.eclerx.com/savepage/tk_15468537097814376_sr_273.html","info")</f>
        <v/>
      </c>
      <c r="AA3653" t="n">
        <v>-8174210</v>
      </c>
      <c r="AB3653" t="s"/>
      <c r="AC3653" t="s"/>
      <c r="AD3653" t="s">
        <v>86</v>
      </c>
      <c r="AE3653" t="s"/>
      <c r="AF3653" t="s"/>
      <c r="AG3653" t="s"/>
      <c r="AH3653" t="s"/>
      <c r="AI3653" t="s"/>
      <c r="AJ3653" t="s"/>
      <c r="AK3653" t="s">
        <v>87</v>
      </c>
      <c r="AL3653" t="s"/>
      <c r="AM3653" t="s"/>
      <c r="AN3653" t="s">
        <v>87</v>
      </c>
      <c r="AO3653" t="s"/>
      <c r="AP3653" t="n">
        <v>34</v>
      </c>
      <c r="AQ3653" t="s">
        <v>88</v>
      </c>
      <c r="AR3653" t="s">
        <v>133</v>
      </c>
      <c r="AS3653" t="s"/>
      <c r="AT3653" t="s">
        <v>90</v>
      </c>
      <c r="AU3653" t="s"/>
      <c r="AV3653" t="s"/>
      <c r="AW3653" t="s"/>
      <c r="AX3653" t="s"/>
      <c r="AY3653" t="n">
        <v>8174210</v>
      </c>
      <c r="AZ3653" t="s">
        <v>1115</v>
      </c>
      <c r="BA3653" t="s"/>
      <c r="BB3653" t="n">
        <v>204267</v>
      </c>
      <c r="BC3653" t="n">
        <v>53.55111082</v>
      </c>
      <c r="BD3653" t="n">
        <v>53.55111082</v>
      </c>
      <c r="BE3653" t="s"/>
      <c r="BF3653" t="s"/>
      <c r="BG3653" t="s"/>
      <c r="BH3653" t="s"/>
      <c r="BI3653" t="s"/>
      <c r="BJ3653" t="s"/>
      <c r="BK3653" t="s"/>
      <c r="BL3653" t="s"/>
      <c r="BM3653" t="s"/>
      <c r="BN3653" t="s"/>
      <c r="BO3653" t="s"/>
      <c r="BP3653" t="s"/>
      <c r="BQ3653" t="s"/>
      <c r="BR3653" t="s">
        <v>92</v>
      </c>
    </row>
    <row r="3654" spans="1:70">
      <c r="A3654" t="s">
        <v>70</v>
      </c>
      <c r="B3654" t="s">
        <v>71</v>
      </c>
      <c r="C3654" t="s">
        <v>72</v>
      </c>
      <c r="D3654" t="n">
        <v>2</v>
      </c>
      <c r="E3654" t="s">
        <v>1112</v>
      </c>
      <c r="F3654" t="n">
        <v>-1</v>
      </c>
      <c r="G3654" t="s">
        <v>74</v>
      </c>
      <c r="H3654" t="s">
        <v>75</v>
      </c>
      <c r="I3654" t="s"/>
      <c r="J3654" t="s">
        <v>74</v>
      </c>
      <c r="K3654" t="n">
        <v>328</v>
      </c>
      <c r="L3654" t="s">
        <v>76</v>
      </c>
      <c r="M3654" t="s"/>
      <c r="N3654" t="s">
        <v>980</v>
      </c>
      <c r="O3654" t="s">
        <v>78</v>
      </c>
      <c r="P3654" t="s">
        <v>1112</v>
      </c>
      <c r="Q3654" t="s"/>
      <c r="R3654" t="s">
        <v>153</v>
      </c>
      <c r="S3654" t="s">
        <v>1117</v>
      </c>
      <c r="T3654" t="s">
        <v>81</v>
      </c>
      <c r="U3654" t="s">
        <v>82</v>
      </c>
      <c r="V3654" t="s">
        <v>83</v>
      </c>
      <c r="W3654" t="s">
        <v>84</v>
      </c>
      <c r="X3654" t="s"/>
      <c r="Y3654" t="s">
        <v>85</v>
      </c>
      <c r="Z3654">
        <f>HYPERLINK("https://hotel-media.eclerx.com/savepage/tk_15468537097814376_sr_273.html","info")</f>
        <v/>
      </c>
      <c r="AA3654" t="n">
        <v>-8174210</v>
      </c>
      <c r="AB3654" t="s"/>
      <c r="AC3654" t="s"/>
      <c r="AD3654" t="s">
        <v>86</v>
      </c>
      <c r="AE3654" t="s"/>
      <c r="AF3654" t="s"/>
      <c r="AG3654" t="s"/>
      <c r="AH3654" t="s"/>
      <c r="AI3654" t="s"/>
      <c r="AJ3654" t="s"/>
      <c r="AK3654" t="s">
        <v>87</v>
      </c>
      <c r="AL3654" t="s"/>
      <c r="AM3654" t="s"/>
      <c r="AN3654" t="s">
        <v>87</v>
      </c>
      <c r="AO3654" t="s"/>
      <c r="AP3654" t="n">
        <v>34</v>
      </c>
      <c r="AQ3654" t="s">
        <v>88</v>
      </c>
      <c r="AR3654" t="s">
        <v>438</v>
      </c>
      <c r="AS3654" t="s"/>
      <c r="AT3654" t="s">
        <v>90</v>
      </c>
      <c r="AU3654" t="s"/>
      <c r="AV3654" t="s"/>
      <c r="AW3654" t="s"/>
      <c r="AX3654" t="s"/>
      <c r="AY3654" t="n">
        <v>8174210</v>
      </c>
      <c r="AZ3654" t="s">
        <v>1115</v>
      </c>
      <c r="BA3654" t="s"/>
      <c r="BB3654" t="n">
        <v>204267</v>
      </c>
      <c r="BC3654" t="n">
        <v>53.55111082</v>
      </c>
      <c r="BD3654" t="n">
        <v>53.55111082</v>
      </c>
      <c r="BE3654" t="s"/>
      <c r="BF3654" t="s"/>
      <c r="BG3654" t="s"/>
      <c r="BH3654" t="s"/>
      <c r="BI3654" t="s"/>
      <c r="BJ3654" t="s"/>
      <c r="BK3654" t="s"/>
      <c r="BL3654" t="s"/>
      <c r="BM3654" t="s"/>
      <c r="BN3654" t="s"/>
      <c r="BO3654" t="s"/>
      <c r="BP3654" t="s"/>
      <c r="BQ3654" t="s"/>
      <c r="BR3654" t="s">
        <v>92</v>
      </c>
    </row>
    <row r="3655" spans="1:70">
      <c r="A3655" t="s">
        <v>70</v>
      </c>
      <c r="B3655" t="s">
        <v>71</v>
      </c>
      <c r="C3655" t="s">
        <v>72</v>
      </c>
      <c r="D3655" t="n">
        <v>2</v>
      </c>
      <c r="E3655" t="s">
        <v>1118</v>
      </c>
      <c r="F3655" t="n">
        <v>-1</v>
      </c>
      <c r="G3655" t="s">
        <v>74</v>
      </c>
      <c r="H3655" t="s">
        <v>75</v>
      </c>
      <c r="I3655" t="s"/>
      <c r="J3655" t="s">
        <v>74</v>
      </c>
      <c r="K3655" t="n">
        <v>170</v>
      </c>
      <c r="L3655" t="s">
        <v>76</v>
      </c>
      <c r="M3655" t="s"/>
      <c r="N3655" t="s">
        <v>1119</v>
      </c>
      <c r="O3655" t="s">
        <v>78</v>
      </c>
      <c r="P3655" t="s">
        <v>1118</v>
      </c>
      <c r="Q3655" t="s"/>
      <c r="R3655" t="s">
        <v>153</v>
      </c>
      <c r="S3655" t="s">
        <v>863</v>
      </c>
      <c r="T3655" t="s">
        <v>81</v>
      </c>
      <c r="U3655" t="s">
        <v>82</v>
      </c>
      <c r="V3655" t="s">
        <v>83</v>
      </c>
      <c r="W3655" t="s">
        <v>97</v>
      </c>
      <c r="X3655" t="s"/>
      <c r="Y3655" t="s">
        <v>85</v>
      </c>
      <c r="Z3655">
        <f>HYPERLINK("https://hotel-media.eclerx.com/savepage/tk_15468536883469408_sr_273.html","info")</f>
        <v/>
      </c>
      <c r="AA3655" t="n">
        <v>-2311887</v>
      </c>
      <c r="AB3655" t="s"/>
      <c r="AC3655" t="s"/>
      <c r="AD3655" t="s">
        <v>86</v>
      </c>
      <c r="AE3655" t="s"/>
      <c r="AF3655" t="s"/>
      <c r="AG3655" t="s"/>
      <c r="AH3655" t="s"/>
      <c r="AI3655" t="s"/>
      <c r="AJ3655" t="s"/>
      <c r="AK3655" t="s">
        <v>87</v>
      </c>
      <c r="AL3655" t="s"/>
      <c r="AM3655" t="s"/>
      <c r="AN3655" t="s">
        <v>87</v>
      </c>
      <c r="AO3655" t="s"/>
      <c r="AP3655" t="n">
        <v>27</v>
      </c>
      <c r="AQ3655" t="s">
        <v>88</v>
      </c>
      <c r="AR3655" t="s">
        <v>89</v>
      </c>
      <c r="AS3655" t="s"/>
      <c r="AT3655" t="s">
        <v>90</v>
      </c>
      <c r="AU3655" t="s"/>
      <c r="AV3655" t="s"/>
      <c r="AW3655" t="s"/>
      <c r="AX3655" t="s"/>
      <c r="AY3655" t="n">
        <v>2311887</v>
      </c>
      <c r="AZ3655" t="s">
        <v>1120</v>
      </c>
      <c r="BA3655" t="s"/>
      <c r="BB3655" t="n">
        <v>31499</v>
      </c>
      <c r="BC3655" t="n">
        <v>53.562998754237</v>
      </c>
      <c r="BD3655" t="n">
        <v>53.562998754237</v>
      </c>
      <c r="BE3655" t="s"/>
      <c r="BF3655" t="s"/>
      <c r="BG3655" t="s"/>
      <c r="BH3655" t="s"/>
      <c r="BI3655" t="s"/>
      <c r="BJ3655" t="s"/>
      <c r="BK3655" t="s"/>
      <c r="BL3655" t="s"/>
      <c r="BM3655" t="s"/>
      <c r="BN3655" t="s"/>
      <c r="BO3655" t="s"/>
      <c r="BP3655" t="s"/>
      <c r="BQ3655" t="s"/>
      <c r="BR3655" t="s">
        <v>92</v>
      </c>
    </row>
    <row r="3656" spans="1:70">
      <c r="A3656" t="s">
        <v>70</v>
      </c>
      <c r="B3656" t="s">
        <v>71</v>
      </c>
      <c r="C3656" t="s">
        <v>72</v>
      </c>
      <c r="D3656" t="n">
        <v>2</v>
      </c>
      <c r="E3656" t="s">
        <v>1118</v>
      </c>
      <c r="F3656" t="n">
        <v>-1</v>
      </c>
      <c r="G3656" t="s">
        <v>74</v>
      </c>
      <c r="H3656" t="s">
        <v>75</v>
      </c>
      <c r="I3656" t="s"/>
      <c r="J3656" t="s">
        <v>74</v>
      </c>
      <c r="K3656" t="n">
        <v>188</v>
      </c>
      <c r="L3656" t="s">
        <v>76</v>
      </c>
      <c r="M3656" t="s"/>
      <c r="N3656" t="s">
        <v>1121</v>
      </c>
      <c r="O3656" t="s">
        <v>78</v>
      </c>
      <c r="P3656" t="s">
        <v>1118</v>
      </c>
      <c r="Q3656" t="s"/>
      <c r="R3656" t="s">
        <v>153</v>
      </c>
      <c r="S3656" t="s">
        <v>402</v>
      </c>
      <c r="T3656" t="s">
        <v>81</v>
      </c>
      <c r="U3656" t="s">
        <v>82</v>
      </c>
      <c r="V3656" t="s">
        <v>83</v>
      </c>
      <c r="W3656" t="s">
        <v>97</v>
      </c>
      <c r="X3656" t="s"/>
      <c r="Y3656" t="s">
        <v>85</v>
      </c>
      <c r="Z3656">
        <f>HYPERLINK("https://hotel-media.eclerx.com/savepage/tk_15468536883469408_sr_273.html","info")</f>
        <v/>
      </c>
      <c r="AA3656" t="n">
        <v>-2311887</v>
      </c>
      <c r="AB3656" t="s"/>
      <c r="AC3656" t="s"/>
      <c r="AD3656" t="s">
        <v>86</v>
      </c>
      <c r="AE3656" t="s"/>
      <c r="AF3656" t="s"/>
      <c r="AG3656" t="s"/>
      <c r="AH3656" t="s"/>
      <c r="AI3656" t="s"/>
      <c r="AJ3656" t="s"/>
      <c r="AK3656" t="s">
        <v>87</v>
      </c>
      <c r="AL3656" t="s"/>
      <c r="AM3656" t="s"/>
      <c r="AN3656" t="s">
        <v>87</v>
      </c>
      <c r="AO3656" t="s"/>
      <c r="AP3656" t="n">
        <v>27</v>
      </c>
      <c r="AQ3656" t="s">
        <v>88</v>
      </c>
      <c r="AR3656" t="s">
        <v>89</v>
      </c>
      <c r="AS3656" t="s"/>
      <c r="AT3656" t="s">
        <v>90</v>
      </c>
      <c r="AU3656" t="s"/>
      <c r="AV3656" t="s"/>
      <c r="AW3656" t="s"/>
      <c r="AX3656" t="s"/>
      <c r="AY3656" t="n">
        <v>2311887</v>
      </c>
      <c r="AZ3656" t="s">
        <v>1120</v>
      </c>
      <c r="BA3656" t="s"/>
      <c r="BB3656" t="n">
        <v>31499</v>
      </c>
      <c r="BC3656" t="n">
        <v>53.562998754237</v>
      </c>
      <c r="BD3656" t="n">
        <v>53.562998754237</v>
      </c>
      <c r="BE3656" t="s"/>
      <c r="BF3656" t="s"/>
      <c r="BG3656" t="s"/>
      <c r="BH3656" t="s"/>
      <c r="BI3656" t="s"/>
      <c r="BJ3656" t="s"/>
      <c r="BK3656" t="s"/>
      <c r="BL3656" t="s"/>
      <c r="BM3656" t="s"/>
      <c r="BN3656" t="s"/>
      <c r="BO3656" t="s"/>
      <c r="BP3656" t="s"/>
      <c r="BQ3656" t="s"/>
      <c r="BR3656" t="s">
        <v>92</v>
      </c>
    </row>
    <row r="3657" spans="1:70">
      <c r="A3657" t="s">
        <v>70</v>
      </c>
      <c r="B3657" t="s">
        <v>71</v>
      </c>
      <c r="C3657" t="s">
        <v>72</v>
      </c>
      <c r="D3657" t="n">
        <v>2</v>
      </c>
      <c r="E3657" t="s">
        <v>1118</v>
      </c>
      <c r="F3657" t="n">
        <v>-1</v>
      </c>
      <c r="G3657" t="s">
        <v>74</v>
      </c>
      <c r="H3657" t="s">
        <v>75</v>
      </c>
      <c r="I3657" t="s"/>
      <c r="J3657" t="s">
        <v>74</v>
      </c>
      <c r="K3657" t="n">
        <v>190</v>
      </c>
      <c r="L3657" t="s">
        <v>76</v>
      </c>
      <c r="M3657" t="s"/>
      <c r="N3657" t="s">
        <v>1122</v>
      </c>
      <c r="O3657" t="s">
        <v>78</v>
      </c>
      <c r="P3657" t="s">
        <v>1118</v>
      </c>
      <c r="Q3657" t="s"/>
      <c r="R3657" t="s">
        <v>153</v>
      </c>
      <c r="S3657" t="s">
        <v>947</v>
      </c>
      <c r="T3657" t="s">
        <v>81</v>
      </c>
      <c r="U3657" t="s">
        <v>82</v>
      </c>
      <c r="V3657" t="s">
        <v>83</v>
      </c>
      <c r="W3657" t="s">
        <v>97</v>
      </c>
      <c r="X3657" t="s"/>
      <c r="Y3657" t="s">
        <v>85</v>
      </c>
      <c r="Z3657">
        <f>HYPERLINK("https://hotel-media.eclerx.com/savepage/tk_15468536883469408_sr_273.html","info")</f>
        <v/>
      </c>
      <c r="AA3657" t="n">
        <v>-2311887</v>
      </c>
      <c r="AB3657" t="s"/>
      <c r="AC3657" t="s"/>
      <c r="AD3657" t="s">
        <v>86</v>
      </c>
      <c r="AE3657" t="s"/>
      <c r="AF3657" t="s"/>
      <c r="AG3657" t="s"/>
      <c r="AH3657" t="s"/>
      <c r="AI3657" t="s"/>
      <c r="AJ3657" t="s"/>
      <c r="AK3657" t="s">
        <v>87</v>
      </c>
      <c r="AL3657" t="s"/>
      <c r="AM3657" t="s"/>
      <c r="AN3657" t="s">
        <v>87</v>
      </c>
      <c r="AO3657" t="s"/>
      <c r="AP3657" t="n">
        <v>27</v>
      </c>
      <c r="AQ3657" t="s">
        <v>88</v>
      </c>
      <c r="AR3657" t="s">
        <v>89</v>
      </c>
      <c r="AS3657" t="s"/>
      <c r="AT3657" t="s">
        <v>90</v>
      </c>
      <c r="AU3657" t="s"/>
      <c r="AV3657" t="s"/>
      <c r="AW3657" t="s"/>
      <c r="AX3657" t="s"/>
      <c r="AY3657" t="n">
        <v>2311887</v>
      </c>
      <c r="AZ3657" t="s">
        <v>1120</v>
      </c>
      <c r="BA3657" t="s"/>
      <c r="BB3657" t="n">
        <v>31499</v>
      </c>
      <c r="BC3657" t="n">
        <v>53.562998754237</v>
      </c>
      <c r="BD3657" t="n">
        <v>53.562998754237</v>
      </c>
      <c r="BE3657" t="s"/>
      <c r="BF3657" t="s"/>
      <c r="BG3657" t="s"/>
      <c r="BH3657" t="s"/>
      <c r="BI3657" t="s"/>
      <c r="BJ3657" t="s"/>
      <c r="BK3657" t="s"/>
      <c r="BL3657" t="s"/>
      <c r="BM3657" t="s"/>
      <c r="BN3657" t="s"/>
      <c r="BO3657" t="s"/>
      <c r="BP3657" t="s"/>
      <c r="BQ3657" t="s"/>
      <c r="BR3657" t="s">
        <v>92</v>
      </c>
    </row>
    <row r="3658" spans="1:70">
      <c r="A3658" t="s">
        <v>70</v>
      </c>
      <c r="B3658" t="s">
        <v>71</v>
      </c>
      <c r="C3658" t="s">
        <v>72</v>
      </c>
      <c r="D3658" t="n">
        <v>2</v>
      </c>
      <c r="E3658" t="s">
        <v>1118</v>
      </c>
      <c r="F3658" t="n">
        <v>-1</v>
      </c>
      <c r="G3658" t="s">
        <v>74</v>
      </c>
      <c r="H3658" t="s">
        <v>75</v>
      </c>
      <c r="I3658" t="s"/>
      <c r="J3658" t="s">
        <v>74</v>
      </c>
      <c r="K3658" t="n">
        <v>190</v>
      </c>
      <c r="L3658" t="s">
        <v>76</v>
      </c>
      <c r="M3658" t="s"/>
      <c r="N3658" t="s">
        <v>1123</v>
      </c>
      <c r="O3658" t="s">
        <v>78</v>
      </c>
      <c r="P3658" t="s">
        <v>1118</v>
      </c>
      <c r="Q3658" t="s"/>
      <c r="R3658" t="s">
        <v>153</v>
      </c>
      <c r="S3658" t="s">
        <v>947</v>
      </c>
      <c r="T3658" t="s">
        <v>81</v>
      </c>
      <c r="U3658" t="s">
        <v>82</v>
      </c>
      <c r="V3658" t="s">
        <v>83</v>
      </c>
      <c r="W3658" t="s">
        <v>97</v>
      </c>
      <c r="X3658" t="s"/>
      <c r="Y3658" t="s">
        <v>85</v>
      </c>
      <c r="Z3658">
        <f>HYPERLINK("https://hotel-media.eclerx.com/savepage/tk_15468536883469408_sr_273.html","info")</f>
        <v/>
      </c>
      <c r="AA3658" t="n">
        <v>-2311887</v>
      </c>
      <c r="AB3658" t="s"/>
      <c r="AC3658" t="s"/>
      <c r="AD3658" t="s">
        <v>86</v>
      </c>
      <c r="AE3658" t="s"/>
      <c r="AF3658" t="s"/>
      <c r="AG3658" t="s"/>
      <c r="AH3658" t="s"/>
      <c r="AI3658" t="s"/>
      <c r="AJ3658" t="s"/>
      <c r="AK3658" t="s">
        <v>87</v>
      </c>
      <c r="AL3658" t="s"/>
      <c r="AM3658" t="s"/>
      <c r="AN3658" t="s">
        <v>87</v>
      </c>
      <c r="AO3658" t="s"/>
      <c r="AP3658" t="n">
        <v>27</v>
      </c>
      <c r="AQ3658" t="s">
        <v>88</v>
      </c>
      <c r="AR3658" t="s">
        <v>89</v>
      </c>
      <c r="AS3658" t="s"/>
      <c r="AT3658" t="s">
        <v>90</v>
      </c>
      <c r="AU3658" t="s"/>
      <c r="AV3658" t="s"/>
      <c r="AW3658" t="s"/>
      <c r="AX3658" t="s"/>
      <c r="AY3658" t="n">
        <v>2311887</v>
      </c>
      <c r="AZ3658" t="s">
        <v>1120</v>
      </c>
      <c r="BA3658" t="s"/>
      <c r="BB3658" t="n">
        <v>31499</v>
      </c>
      <c r="BC3658" t="n">
        <v>53.562998754237</v>
      </c>
      <c r="BD3658" t="n">
        <v>53.562998754237</v>
      </c>
      <c r="BE3658" t="s"/>
      <c r="BF3658" t="s"/>
      <c r="BG3658" t="s"/>
      <c r="BH3658" t="s"/>
      <c r="BI3658" t="s"/>
      <c r="BJ3658" t="s"/>
      <c r="BK3658" t="s"/>
      <c r="BL3658" t="s"/>
      <c r="BM3658" t="s"/>
      <c r="BN3658" t="s"/>
      <c r="BO3658" t="s"/>
      <c r="BP3658" t="s"/>
      <c r="BQ3658" t="s"/>
      <c r="BR3658" t="s">
        <v>92</v>
      </c>
    </row>
    <row r="3659" spans="1:70">
      <c r="A3659" t="s">
        <v>70</v>
      </c>
      <c r="B3659" t="s">
        <v>71</v>
      </c>
      <c r="C3659" t="s">
        <v>72</v>
      </c>
      <c r="D3659" t="n">
        <v>2</v>
      </c>
      <c r="E3659" t="s">
        <v>1118</v>
      </c>
      <c r="F3659" t="n">
        <v>-1</v>
      </c>
      <c r="G3659" t="s">
        <v>74</v>
      </c>
      <c r="H3659" t="s">
        <v>75</v>
      </c>
      <c r="I3659" t="s"/>
      <c r="J3659" t="s">
        <v>74</v>
      </c>
      <c r="K3659" t="n">
        <v>190</v>
      </c>
      <c r="L3659" t="s">
        <v>76</v>
      </c>
      <c r="M3659" t="s"/>
      <c r="N3659" t="s">
        <v>1124</v>
      </c>
      <c r="O3659" t="s">
        <v>78</v>
      </c>
      <c r="P3659" t="s">
        <v>1118</v>
      </c>
      <c r="Q3659" t="s"/>
      <c r="R3659" t="s">
        <v>153</v>
      </c>
      <c r="S3659" t="s">
        <v>947</v>
      </c>
      <c r="T3659" t="s">
        <v>81</v>
      </c>
      <c r="U3659" t="s">
        <v>82</v>
      </c>
      <c r="V3659" t="s">
        <v>83</v>
      </c>
      <c r="W3659" t="s">
        <v>97</v>
      </c>
      <c r="X3659" t="s"/>
      <c r="Y3659" t="s">
        <v>85</v>
      </c>
      <c r="Z3659">
        <f>HYPERLINK("https://hotel-media.eclerx.com/savepage/tk_15468536883469408_sr_273.html","info")</f>
        <v/>
      </c>
      <c r="AA3659" t="n">
        <v>-2311887</v>
      </c>
      <c r="AB3659" t="s"/>
      <c r="AC3659" t="s"/>
      <c r="AD3659" t="s">
        <v>86</v>
      </c>
      <c r="AE3659" t="s"/>
      <c r="AF3659" t="s"/>
      <c r="AG3659" t="s"/>
      <c r="AH3659" t="s"/>
      <c r="AI3659" t="s"/>
      <c r="AJ3659" t="s"/>
      <c r="AK3659" t="s">
        <v>87</v>
      </c>
      <c r="AL3659" t="s"/>
      <c r="AM3659" t="s"/>
      <c r="AN3659" t="s">
        <v>87</v>
      </c>
      <c r="AO3659" t="s"/>
      <c r="AP3659" t="n">
        <v>27</v>
      </c>
      <c r="AQ3659" t="s">
        <v>88</v>
      </c>
      <c r="AR3659" t="s">
        <v>89</v>
      </c>
      <c r="AS3659" t="s"/>
      <c r="AT3659" t="s">
        <v>90</v>
      </c>
      <c r="AU3659" t="s"/>
      <c r="AV3659" t="s"/>
      <c r="AW3659" t="s"/>
      <c r="AX3659" t="s"/>
      <c r="AY3659" t="n">
        <v>2311887</v>
      </c>
      <c r="AZ3659" t="s">
        <v>1120</v>
      </c>
      <c r="BA3659" t="s"/>
      <c r="BB3659" t="n">
        <v>31499</v>
      </c>
      <c r="BC3659" t="n">
        <v>53.562998754237</v>
      </c>
      <c r="BD3659" t="n">
        <v>53.562998754237</v>
      </c>
      <c r="BE3659" t="s"/>
      <c r="BF3659" t="s"/>
      <c r="BG3659" t="s"/>
      <c r="BH3659" t="s"/>
      <c r="BI3659" t="s"/>
      <c r="BJ3659" t="s"/>
      <c r="BK3659" t="s"/>
      <c r="BL3659" t="s"/>
      <c r="BM3659" t="s"/>
      <c r="BN3659" t="s"/>
      <c r="BO3659" t="s"/>
      <c r="BP3659" t="s"/>
      <c r="BQ3659" t="s"/>
      <c r="BR3659" t="s">
        <v>92</v>
      </c>
    </row>
    <row r="3660" spans="1:70">
      <c r="A3660" t="s">
        <v>70</v>
      </c>
      <c r="B3660" t="s">
        <v>71</v>
      </c>
      <c r="C3660" t="s">
        <v>72</v>
      </c>
      <c r="D3660" t="n">
        <v>2</v>
      </c>
      <c r="E3660" t="s">
        <v>1118</v>
      </c>
      <c r="F3660" t="n">
        <v>-1</v>
      </c>
      <c r="G3660" t="s">
        <v>74</v>
      </c>
      <c r="H3660" t="s">
        <v>75</v>
      </c>
      <c r="I3660" t="s"/>
      <c r="J3660" t="s">
        <v>74</v>
      </c>
      <c r="K3660" t="n">
        <v>190</v>
      </c>
      <c r="L3660" t="s">
        <v>76</v>
      </c>
      <c r="M3660" t="s"/>
      <c r="N3660" t="s">
        <v>1125</v>
      </c>
      <c r="O3660" t="s">
        <v>78</v>
      </c>
      <c r="P3660" t="s">
        <v>1118</v>
      </c>
      <c r="Q3660" t="s"/>
      <c r="R3660" t="s">
        <v>153</v>
      </c>
      <c r="S3660" t="s">
        <v>947</v>
      </c>
      <c r="T3660" t="s">
        <v>81</v>
      </c>
      <c r="U3660" t="s">
        <v>82</v>
      </c>
      <c r="V3660" t="s">
        <v>83</v>
      </c>
      <c r="W3660" t="s">
        <v>97</v>
      </c>
      <c r="X3660" t="s"/>
      <c r="Y3660" t="s">
        <v>85</v>
      </c>
      <c r="Z3660">
        <f>HYPERLINK("https://hotel-media.eclerx.com/savepage/tk_15468536883469408_sr_273.html","info")</f>
        <v/>
      </c>
      <c r="AA3660" t="n">
        <v>-2311887</v>
      </c>
      <c r="AB3660" t="s"/>
      <c r="AC3660" t="s"/>
      <c r="AD3660" t="s">
        <v>86</v>
      </c>
      <c r="AE3660" t="s"/>
      <c r="AF3660" t="s"/>
      <c r="AG3660" t="s"/>
      <c r="AH3660" t="s"/>
      <c r="AI3660" t="s"/>
      <c r="AJ3660" t="s"/>
      <c r="AK3660" t="s">
        <v>87</v>
      </c>
      <c r="AL3660" t="s"/>
      <c r="AM3660" t="s"/>
      <c r="AN3660" t="s">
        <v>87</v>
      </c>
      <c r="AO3660" t="s"/>
      <c r="AP3660" t="n">
        <v>27</v>
      </c>
      <c r="AQ3660" t="s">
        <v>88</v>
      </c>
      <c r="AR3660" t="s">
        <v>89</v>
      </c>
      <c r="AS3660" t="s"/>
      <c r="AT3660" t="s">
        <v>90</v>
      </c>
      <c r="AU3660" t="s"/>
      <c r="AV3660" t="s"/>
      <c r="AW3660" t="s"/>
      <c r="AX3660" t="s"/>
      <c r="AY3660" t="n">
        <v>2311887</v>
      </c>
      <c r="AZ3660" t="s">
        <v>1120</v>
      </c>
      <c r="BA3660" t="s"/>
      <c r="BB3660" t="n">
        <v>31499</v>
      </c>
      <c r="BC3660" t="n">
        <v>53.562998754237</v>
      </c>
      <c r="BD3660" t="n">
        <v>53.562998754237</v>
      </c>
      <c r="BE3660" t="s"/>
      <c r="BF3660" t="s"/>
      <c r="BG3660" t="s"/>
      <c r="BH3660" t="s"/>
      <c r="BI3660" t="s"/>
      <c r="BJ3660" t="s"/>
      <c r="BK3660" t="s"/>
      <c r="BL3660" t="s"/>
      <c r="BM3660" t="s"/>
      <c r="BN3660" t="s"/>
      <c r="BO3660" t="s"/>
      <c r="BP3660" t="s"/>
      <c r="BQ3660" t="s"/>
      <c r="BR3660" t="s">
        <v>92</v>
      </c>
    </row>
    <row r="3661" spans="1:70">
      <c r="A3661" t="s">
        <v>70</v>
      </c>
      <c r="B3661" t="s">
        <v>71</v>
      </c>
      <c r="C3661" t="s">
        <v>72</v>
      </c>
      <c r="D3661" t="n">
        <v>2</v>
      </c>
      <c r="E3661" t="s">
        <v>1118</v>
      </c>
      <c r="F3661" t="n">
        <v>-1</v>
      </c>
      <c r="G3661" t="s">
        <v>74</v>
      </c>
      <c r="H3661" t="s">
        <v>75</v>
      </c>
      <c r="I3661" t="s"/>
      <c r="J3661" t="s">
        <v>74</v>
      </c>
      <c r="K3661" t="n">
        <v>195</v>
      </c>
      <c r="L3661" t="s">
        <v>76</v>
      </c>
      <c r="M3661" t="s"/>
      <c r="N3661" t="s">
        <v>1126</v>
      </c>
      <c r="O3661" t="s">
        <v>78</v>
      </c>
      <c r="P3661" t="s">
        <v>1118</v>
      </c>
      <c r="Q3661" t="s"/>
      <c r="R3661" t="s">
        <v>153</v>
      </c>
      <c r="S3661" t="s">
        <v>869</v>
      </c>
      <c r="T3661" t="s">
        <v>81</v>
      </c>
      <c r="U3661" t="s">
        <v>82</v>
      </c>
      <c r="V3661" t="s">
        <v>83</v>
      </c>
      <c r="W3661" t="s">
        <v>97</v>
      </c>
      <c r="X3661" t="s"/>
      <c r="Y3661" t="s">
        <v>85</v>
      </c>
      <c r="Z3661">
        <f>HYPERLINK("https://hotel-media.eclerx.com/savepage/tk_15468536883469408_sr_273.html","info")</f>
        <v/>
      </c>
      <c r="AA3661" t="n">
        <v>-2311887</v>
      </c>
      <c r="AB3661" t="s"/>
      <c r="AC3661" t="s"/>
      <c r="AD3661" t="s">
        <v>86</v>
      </c>
      <c r="AE3661" t="s"/>
      <c r="AF3661" t="s"/>
      <c r="AG3661" t="s"/>
      <c r="AH3661" t="s"/>
      <c r="AI3661" t="s"/>
      <c r="AJ3661" t="s"/>
      <c r="AK3661" t="s">
        <v>87</v>
      </c>
      <c r="AL3661" t="s"/>
      <c r="AM3661" t="s"/>
      <c r="AN3661" t="s">
        <v>87</v>
      </c>
      <c r="AO3661" t="s"/>
      <c r="AP3661" t="n">
        <v>27</v>
      </c>
      <c r="AQ3661" t="s">
        <v>88</v>
      </c>
      <c r="AR3661" t="s">
        <v>127</v>
      </c>
      <c r="AS3661" t="s"/>
      <c r="AT3661" t="s">
        <v>90</v>
      </c>
      <c r="AU3661" t="s"/>
      <c r="AV3661" t="s"/>
      <c r="AW3661" t="s"/>
      <c r="AX3661" t="s"/>
      <c r="AY3661" t="n">
        <v>2311887</v>
      </c>
      <c r="AZ3661" t="s">
        <v>1120</v>
      </c>
      <c r="BA3661" t="s"/>
      <c r="BB3661" t="n">
        <v>31499</v>
      </c>
      <c r="BC3661" t="n">
        <v>53.562998754237</v>
      </c>
      <c r="BD3661" t="n">
        <v>53.562998754237</v>
      </c>
      <c r="BE3661" t="s"/>
      <c r="BF3661" t="s"/>
      <c r="BG3661" t="s"/>
      <c r="BH3661" t="s"/>
      <c r="BI3661" t="s"/>
      <c r="BJ3661" t="s"/>
      <c r="BK3661" t="s"/>
      <c r="BL3661" t="s"/>
      <c r="BM3661" t="s"/>
      <c r="BN3661" t="s"/>
      <c r="BO3661" t="s"/>
      <c r="BP3661" t="s"/>
      <c r="BQ3661" t="s"/>
      <c r="BR3661" t="s">
        <v>92</v>
      </c>
    </row>
    <row r="3662" spans="1:70">
      <c r="A3662" t="s">
        <v>70</v>
      </c>
      <c r="B3662" t="s">
        <v>71</v>
      </c>
      <c r="C3662" t="s">
        <v>72</v>
      </c>
      <c r="D3662" t="n">
        <v>2</v>
      </c>
      <c r="E3662" t="s">
        <v>1118</v>
      </c>
      <c r="F3662" t="n">
        <v>-1</v>
      </c>
      <c r="G3662" t="s">
        <v>74</v>
      </c>
      <c r="H3662" t="s">
        <v>75</v>
      </c>
      <c r="I3662" t="s"/>
      <c r="J3662" t="s">
        <v>74</v>
      </c>
      <c r="K3662" t="n">
        <v>195</v>
      </c>
      <c r="L3662" t="s">
        <v>76</v>
      </c>
      <c r="M3662" t="s"/>
      <c r="N3662" t="s">
        <v>1127</v>
      </c>
      <c r="O3662" t="s">
        <v>78</v>
      </c>
      <c r="P3662" t="s">
        <v>1118</v>
      </c>
      <c r="Q3662" t="s"/>
      <c r="R3662" t="s">
        <v>153</v>
      </c>
      <c r="S3662" t="s">
        <v>869</v>
      </c>
      <c r="T3662" t="s">
        <v>81</v>
      </c>
      <c r="U3662" t="s">
        <v>82</v>
      </c>
      <c r="V3662" t="s">
        <v>83</v>
      </c>
      <c r="W3662" t="s">
        <v>97</v>
      </c>
      <c r="X3662" t="s"/>
      <c r="Y3662" t="s">
        <v>85</v>
      </c>
      <c r="Z3662">
        <f>HYPERLINK("https://hotel-media.eclerx.com/savepage/tk_15468536883469408_sr_273.html","info")</f>
        <v/>
      </c>
      <c r="AA3662" t="n">
        <v>-2311887</v>
      </c>
      <c r="AB3662" t="s"/>
      <c r="AC3662" t="s"/>
      <c r="AD3662" t="s">
        <v>86</v>
      </c>
      <c r="AE3662" t="s"/>
      <c r="AF3662" t="s"/>
      <c r="AG3662" t="s"/>
      <c r="AH3662" t="s"/>
      <c r="AI3662" t="s"/>
      <c r="AJ3662" t="s"/>
      <c r="AK3662" t="s">
        <v>87</v>
      </c>
      <c r="AL3662" t="s"/>
      <c r="AM3662" t="s"/>
      <c r="AN3662" t="s">
        <v>87</v>
      </c>
      <c r="AO3662" t="s"/>
      <c r="AP3662" t="n">
        <v>27</v>
      </c>
      <c r="AQ3662" t="s">
        <v>88</v>
      </c>
      <c r="AR3662" t="s">
        <v>133</v>
      </c>
      <c r="AS3662" t="s"/>
      <c r="AT3662" t="s">
        <v>90</v>
      </c>
      <c r="AU3662" t="s"/>
      <c r="AV3662" t="s"/>
      <c r="AW3662" t="s"/>
      <c r="AX3662" t="s"/>
      <c r="AY3662" t="n">
        <v>2311887</v>
      </c>
      <c r="AZ3662" t="s">
        <v>1120</v>
      </c>
      <c r="BA3662" t="s"/>
      <c r="BB3662" t="n">
        <v>31499</v>
      </c>
      <c r="BC3662" t="n">
        <v>53.562998754237</v>
      </c>
      <c r="BD3662" t="n">
        <v>53.562998754237</v>
      </c>
      <c r="BE3662" t="s"/>
      <c r="BF3662" t="s"/>
      <c r="BG3662" t="s"/>
      <c r="BH3662" t="s"/>
      <c r="BI3662" t="s"/>
      <c r="BJ3662" t="s"/>
      <c r="BK3662" t="s"/>
      <c r="BL3662" t="s"/>
      <c r="BM3662" t="s"/>
      <c r="BN3662" t="s"/>
      <c r="BO3662" t="s"/>
      <c r="BP3662" t="s"/>
      <c r="BQ3662" t="s"/>
      <c r="BR3662" t="s">
        <v>92</v>
      </c>
    </row>
    <row r="3663" spans="1:70">
      <c r="A3663" t="s">
        <v>70</v>
      </c>
      <c r="B3663" t="s">
        <v>71</v>
      </c>
      <c r="C3663" t="s">
        <v>72</v>
      </c>
      <c r="D3663" t="n">
        <v>2</v>
      </c>
      <c r="E3663" t="s">
        <v>1118</v>
      </c>
      <c r="F3663" t="n">
        <v>-1</v>
      </c>
      <c r="G3663" t="s">
        <v>74</v>
      </c>
      <c r="H3663" t="s">
        <v>75</v>
      </c>
      <c r="I3663" t="s"/>
      <c r="J3663" t="s">
        <v>74</v>
      </c>
      <c r="K3663" t="n">
        <v>196</v>
      </c>
      <c r="L3663" t="s">
        <v>76</v>
      </c>
      <c r="M3663" t="s"/>
      <c r="N3663" t="s">
        <v>1127</v>
      </c>
      <c r="O3663" t="s">
        <v>78</v>
      </c>
      <c r="P3663" t="s">
        <v>1118</v>
      </c>
      <c r="Q3663" t="s"/>
      <c r="R3663" t="s">
        <v>153</v>
      </c>
      <c r="S3663" t="s">
        <v>165</v>
      </c>
      <c r="T3663" t="s">
        <v>81</v>
      </c>
      <c r="U3663" t="s">
        <v>82</v>
      </c>
      <c r="V3663" t="s">
        <v>83</v>
      </c>
      <c r="W3663" t="s">
        <v>97</v>
      </c>
      <c r="X3663" t="s"/>
      <c r="Y3663" t="s">
        <v>85</v>
      </c>
      <c r="Z3663">
        <f>HYPERLINK("https://hotel-media.eclerx.com/savepage/tk_15468536883469408_sr_273.html","info")</f>
        <v/>
      </c>
      <c r="AA3663" t="n">
        <v>-2311887</v>
      </c>
      <c r="AB3663" t="s"/>
      <c r="AC3663" t="s"/>
      <c r="AD3663" t="s">
        <v>86</v>
      </c>
      <c r="AE3663" t="s"/>
      <c r="AF3663" t="s"/>
      <c r="AG3663" t="s"/>
      <c r="AH3663" t="s"/>
      <c r="AI3663" t="s"/>
      <c r="AJ3663" t="s"/>
      <c r="AK3663" t="s">
        <v>87</v>
      </c>
      <c r="AL3663" t="s"/>
      <c r="AM3663" t="s"/>
      <c r="AN3663" t="s">
        <v>87</v>
      </c>
      <c r="AO3663" t="s"/>
      <c r="AP3663" t="n">
        <v>27</v>
      </c>
      <c r="AQ3663" t="s">
        <v>88</v>
      </c>
      <c r="AR3663" t="s">
        <v>438</v>
      </c>
      <c r="AS3663" t="s"/>
      <c r="AT3663" t="s">
        <v>90</v>
      </c>
      <c r="AU3663" t="s"/>
      <c r="AV3663" t="s"/>
      <c r="AW3663" t="s"/>
      <c r="AX3663" t="s"/>
      <c r="AY3663" t="n">
        <v>2311887</v>
      </c>
      <c r="AZ3663" t="s">
        <v>1120</v>
      </c>
      <c r="BA3663" t="s"/>
      <c r="BB3663" t="n">
        <v>31499</v>
      </c>
      <c r="BC3663" t="n">
        <v>53.562998754237</v>
      </c>
      <c r="BD3663" t="n">
        <v>53.562998754237</v>
      </c>
      <c r="BE3663" t="s"/>
      <c r="BF3663" t="s"/>
      <c r="BG3663" t="s"/>
      <c r="BH3663" t="s"/>
      <c r="BI3663" t="s"/>
      <c r="BJ3663" t="s"/>
      <c r="BK3663" t="s"/>
      <c r="BL3663" t="s"/>
      <c r="BM3663" t="s"/>
      <c r="BN3663" t="s"/>
      <c r="BO3663" t="s"/>
      <c r="BP3663" t="s"/>
      <c r="BQ3663" t="s"/>
      <c r="BR3663" t="s">
        <v>92</v>
      </c>
    </row>
    <row r="3664" spans="1:70">
      <c r="A3664" t="s">
        <v>70</v>
      </c>
      <c r="B3664" t="s">
        <v>71</v>
      </c>
      <c r="C3664" t="s">
        <v>72</v>
      </c>
      <c r="D3664" t="n">
        <v>2</v>
      </c>
      <c r="E3664" t="s">
        <v>1118</v>
      </c>
      <c r="F3664" t="n">
        <v>-1</v>
      </c>
      <c r="G3664" t="s">
        <v>74</v>
      </c>
      <c r="H3664" t="s">
        <v>75</v>
      </c>
      <c r="I3664" t="s"/>
      <c r="J3664" t="s">
        <v>74</v>
      </c>
      <c r="K3664" t="n">
        <v>200</v>
      </c>
      <c r="L3664" t="s">
        <v>76</v>
      </c>
      <c r="M3664" t="s"/>
      <c r="N3664" t="s">
        <v>1128</v>
      </c>
      <c r="O3664" t="s">
        <v>78</v>
      </c>
      <c r="P3664" t="s">
        <v>1118</v>
      </c>
      <c r="Q3664" t="s"/>
      <c r="R3664" t="s">
        <v>153</v>
      </c>
      <c r="S3664" t="s">
        <v>1129</v>
      </c>
      <c r="T3664" t="s">
        <v>81</v>
      </c>
      <c r="U3664" t="s">
        <v>82</v>
      </c>
      <c r="V3664" t="s">
        <v>83</v>
      </c>
      <c r="W3664" t="s">
        <v>84</v>
      </c>
      <c r="X3664" t="s"/>
      <c r="Y3664" t="s">
        <v>85</v>
      </c>
      <c r="Z3664">
        <f>HYPERLINK("https://hotel-media.eclerx.com/savepage/tk_15468536883469408_sr_273.html","info")</f>
        <v/>
      </c>
      <c r="AA3664" t="n">
        <v>-2311887</v>
      </c>
      <c r="AB3664" t="s"/>
      <c r="AC3664" t="s"/>
      <c r="AD3664" t="s">
        <v>86</v>
      </c>
      <c r="AE3664" t="s"/>
      <c r="AF3664" t="s"/>
      <c r="AG3664" t="s"/>
      <c r="AH3664" t="s"/>
      <c r="AI3664" t="s"/>
      <c r="AJ3664" t="s"/>
      <c r="AK3664" t="s">
        <v>87</v>
      </c>
      <c r="AL3664" t="s"/>
      <c r="AM3664" t="s"/>
      <c r="AN3664" t="s">
        <v>87</v>
      </c>
      <c r="AO3664" t="s"/>
      <c r="AP3664" t="n">
        <v>27</v>
      </c>
      <c r="AQ3664" t="s">
        <v>88</v>
      </c>
      <c r="AR3664" t="s">
        <v>89</v>
      </c>
      <c r="AS3664" t="s"/>
      <c r="AT3664" t="s">
        <v>90</v>
      </c>
      <c r="AU3664" t="s"/>
      <c r="AV3664" t="s"/>
      <c r="AW3664" t="s"/>
      <c r="AX3664" t="s"/>
      <c r="AY3664" t="n">
        <v>2311887</v>
      </c>
      <c r="AZ3664" t="s">
        <v>1120</v>
      </c>
      <c r="BA3664" t="s"/>
      <c r="BB3664" t="n">
        <v>31499</v>
      </c>
      <c r="BC3664" t="n">
        <v>53.562998754237</v>
      </c>
      <c r="BD3664" t="n">
        <v>53.562998754237</v>
      </c>
      <c r="BE3664" t="s"/>
      <c r="BF3664" t="s"/>
      <c r="BG3664" t="s"/>
      <c r="BH3664" t="s"/>
      <c r="BI3664" t="s"/>
      <c r="BJ3664" t="s"/>
      <c r="BK3664" t="s"/>
      <c r="BL3664" t="s"/>
      <c r="BM3664" t="s"/>
      <c r="BN3664" t="s"/>
      <c r="BO3664" t="s"/>
      <c r="BP3664" t="s"/>
      <c r="BQ3664" t="s"/>
      <c r="BR3664" t="s">
        <v>92</v>
      </c>
    </row>
    <row r="3665" spans="1:70">
      <c r="A3665" t="s">
        <v>70</v>
      </c>
      <c r="B3665" t="s">
        <v>71</v>
      </c>
      <c r="C3665" t="s">
        <v>72</v>
      </c>
      <c r="D3665" t="n">
        <v>2</v>
      </c>
      <c r="E3665" t="s">
        <v>1118</v>
      </c>
      <c r="F3665" t="n">
        <v>-1</v>
      </c>
      <c r="G3665" t="s">
        <v>74</v>
      </c>
      <c r="H3665" t="s">
        <v>75</v>
      </c>
      <c r="I3665" t="s"/>
      <c r="J3665" t="s">
        <v>74</v>
      </c>
      <c r="K3665" t="n">
        <v>200</v>
      </c>
      <c r="L3665" t="s">
        <v>76</v>
      </c>
      <c r="M3665" t="s"/>
      <c r="N3665" t="s">
        <v>1130</v>
      </c>
      <c r="O3665" t="s">
        <v>78</v>
      </c>
      <c r="P3665" t="s">
        <v>1118</v>
      </c>
      <c r="Q3665" t="s"/>
      <c r="R3665" t="s">
        <v>153</v>
      </c>
      <c r="S3665" t="s">
        <v>1129</v>
      </c>
      <c r="T3665" t="s">
        <v>81</v>
      </c>
      <c r="U3665" t="s">
        <v>82</v>
      </c>
      <c r="V3665" t="s">
        <v>83</v>
      </c>
      <c r="W3665" t="s">
        <v>84</v>
      </c>
      <c r="X3665" t="s"/>
      <c r="Y3665" t="s">
        <v>85</v>
      </c>
      <c r="Z3665">
        <f>HYPERLINK("https://hotel-media.eclerx.com/savepage/tk_15468536883469408_sr_273.html","info")</f>
        <v/>
      </c>
      <c r="AA3665" t="n">
        <v>-2311887</v>
      </c>
      <c r="AB3665" t="s"/>
      <c r="AC3665" t="s"/>
      <c r="AD3665" t="s">
        <v>86</v>
      </c>
      <c r="AE3665" t="s"/>
      <c r="AF3665" t="s"/>
      <c r="AG3665" t="s"/>
      <c r="AH3665" t="s"/>
      <c r="AI3665" t="s"/>
      <c r="AJ3665" t="s"/>
      <c r="AK3665" t="s">
        <v>87</v>
      </c>
      <c r="AL3665" t="s"/>
      <c r="AM3665" t="s"/>
      <c r="AN3665" t="s">
        <v>87</v>
      </c>
      <c r="AO3665" t="s"/>
      <c r="AP3665" t="n">
        <v>27</v>
      </c>
      <c r="AQ3665" t="s">
        <v>88</v>
      </c>
      <c r="AR3665" t="s">
        <v>89</v>
      </c>
      <c r="AS3665" t="s"/>
      <c r="AT3665" t="s">
        <v>90</v>
      </c>
      <c r="AU3665" t="s"/>
      <c r="AV3665" t="s"/>
      <c r="AW3665" t="s"/>
      <c r="AX3665" t="s"/>
      <c r="AY3665" t="n">
        <v>2311887</v>
      </c>
      <c r="AZ3665" t="s">
        <v>1120</v>
      </c>
      <c r="BA3665" t="s"/>
      <c r="BB3665" t="n">
        <v>31499</v>
      </c>
      <c r="BC3665" t="n">
        <v>53.562998754237</v>
      </c>
      <c r="BD3665" t="n">
        <v>53.562998754237</v>
      </c>
      <c r="BE3665" t="s"/>
      <c r="BF3665" t="s"/>
      <c r="BG3665" t="s"/>
      <c r="BH3665" t="s"/>
      <c r="BI3665" t="s"/>
      <c r="BJ3665" t="s"/>
      <c r="BK3665" t="s"/>
      <c r="BL3665" t="s"/>
      <c r="BM3665" t="s"/>
      <c r="BN3665" t="s"/>
      <c r="BO3665" t="s"/>
      <c r="BP3665" t="s"/>
      <c r="BQ3665" t="s"/>
      <c r="BR3665" t="s">
        <v>92</v>
      </c>
    </row>
    <row r="3666" spans="1:70">
      <c r="A3666" t="s">
        <v>70</v>
      </c>
      <c r="B3666" t="s">
        <v>71</v>
      </c>
      <c r="C3666" t="s">
        <v>72</v>
      </c>
      <c r="D3666" t="n">
        <v>2</v>
      </c>
      <c r="E3666" t="s">
        <v>1118</v>
      </c>
      <c r="F3666" t="n">
        <v>-1</v>
      </c>
      <c r="G3666" t="s">
        <v>74</v>
      </c>
      <c r="H3666" t="s">
        <v>75</v>
      </c>
      <c r="I3666" t="s"/>
      <c r="J3666" t="s">
        <v>74</v>
      </c>
      <c r="K3666" t="n">
        <v>210</v>
      </c>
      <c r="L3666" t="s">
        <v>76</v>
      </c>
      <c r="M3666" t="s"/>
      <c r="N3666" t="s">
        <v>152</v>
      </c>
      <c r="O3666" t="s">
        <v>78</v>
      </c>
      <c r="P3666" t="s">
        <v>1118</v>
      </c>
      <c r="Q3666" t="s"/>
      <c r="R3666" t="s">
        <v>153</v>
      </c>
      <c r="S3666" t="s">
        <v>661</v>
      </c>
      <c r="T3666" t="s">
        <v>81</v>
      </c>
      <c r="U3666" t="s">
        <v>82</v>
      </c>
      <c r="V3666" t="s">
        <v>83</v>
      </c>
      <c r="W3666" t="s">
        <v>97</v>
      </c>
      <c r="X3666" t="s"/>
      <c r="Y3666" t="s">
        <v>85</v>
      </c>
      <c r="Z3666">
        <f>HYPERLINK("https://hotel-media.eclerx.com/savepage/tk_15468536883469408_sr_273.html","info")</f>
        <v/>
      </c>
      <c r="AA3666" t="n">
        <v>-2311887</v>
      </c>
      <c r="AB3666" t="s"/>
      <c r="AC3666" t="s"/>
      <c r="AD3666" t="s">
        <v>86</v>
      </c>
      <c r="AE3666" t="s"/>
      <c r="AF3666" t="s"/>
      <c r="AG3666" t="s"/>
      <c r="AH3666" t="s"/>
      <c r="AI3666" t="s"/>
      <c r="AJ3666" t="s"/>
      <c r="AK3666" t="s">
        <v>87</v>
      </c>
      <c r="AL3666" t="s"/>
      <c r="AM3666" t="s"/>
      <c r="AN3666" t="s">
        <v>87</v>
      </c>
      <c r="AO3666" t="s"/>
      <c r="AP3666" t="n">
        <v>27</v>
      </c>
      <c r="AQ3666" t="s">
        <v>88</v>
      </c>
      <c r="AR3666" t="s">
        <v>89</v>
      </c>
      <c r="AS3666" t="s"/>
      <c r="AT3666" t="s">
        <v>90</v>
      </c>
      <c r="AU3666" t="s"/>
      <c r="AV3666" t="s"/>
      <c r="AW3666" t="s"/>
      <c r="AX3666" t="s"/>
      <c r="AY3666" t="n">
        <v>2311887</v>
      </c>
      <c r="AZ3666" t="s">
        <v>1120</v>
      </c>
      <c r="BA3666" t="s"/>
      <c r="BB3666" t="n">
        <v>31499</v>
      </c>
      <c r="BC3666" t="n">
        <v>53.562998754237</v>
      </c>
      <c r="BD3666" t="n">
        <v>53.562998754237</v>
      </c>
      <c r="BE3666" t="s"/>
      <c r="BF3666" t="s"/>
      <c r="BG3666" t="s"/>
      <c r="BH3666" t="s"/>
      <c r="BI3666" t="s"/>
      <c r="BJ3666" t="s"/>
      <c r="BK3666" t="s"/>
      <c r="BL3666" t="s"/>
      <c r="BM3666" t="s"/>
      <c r="BN3666" t="s"/>
      <c r="BO3666" t="s"/>
      <c r="BP3666" t="s"/>
      <c r="BQ3666" t="s"/>
      <c r="BR3666" t="s">
        <v>92</v>
      </c>
    </row>
    <row r="3667" spans="1:70">
      <c r="A3667" t="s">
        <v>70</v>
      </c>
      <c r="B3667" t="s">
        <v>71</v>
      </c>
      <c r="C3667" t="s">
        <v>72</v>
      </c>
      <c r="D3667" t="n">
        <v>2</v>
      </c>
      <c r="E3667" t="s">
        <v>1118</v>
      </c>
      <c r="F3667" t="n">
        <v>-1</v>
      </c>
      <c r="G3667" t="s">
        <v>74</v>
      </c>
      <c r="H3667" t="s">
        <v>75</v>
      </c>
      <c r="I3667" t="s"/>
      <c r="J3667" t="s">
        <v>74</v>
      </c>
      <c r="K3667" t="n">
        <v>210</v>
      </c>
      <c r="L3667" t="s">
        <v>76</v>
      </c>
      <c r="M3667" t="s"/>
      <c r="N3667" t="s">
        <v>1131</v>
      </c>
      <c r="O3667" t="s">
        <v>78</v>
      </c>
      <c r="P3667" t="s">
        <v>1118</v>
      </c>
      <c r="Q3667" t="s"/>
      <c r="R3667" t="s">
        <v>153</v>
      </c>
      <c r="S3667" t="s">
        <v>661</v>
      </c>
      <c r="T3667" t="s">
        <v>81</v>
      </c>
      <c r="U3667" t="s">
        <v>82</v>
      </c>
      <c r="V3667" t="s">
        <v>83</v>
      </c>
      <c r="W3667" t="s">
        <v>97</v>
      </c>
      <c r="X3667" t="s"/>
      <c r="Y3667" t="s">
        <v>85</v>
      </c>
      <c r="Z3667">
        <f>HYPERLINK("https://hotel-media.eclerx.com/savepage/tk_15468536883469408_sr_273.html","info")</f>
        <v/>
      </c>
      <c r="AA3667" t="n">
        <v>-2311887</v>
      </c>
      <c r="AB3667" t="s"/>
      <c r="AC3667" t="s"/>
      <c r="AD3667" t="s">
        <v>86</v>
      </c>
      <c r="AE3667" t="s"/>
      <c r="AF3667" t="s"/>
      <c r="AG3667" t="s"/>
      <c r="AH3667" t="s"/>
      <c r="AI3667" t="s"/>
      <c r="AJ3667" t="s"/>
      <c r="AK3667" t="s">
        <v>87</v>
      </c>
      <c r="AL3667" t="s"/>
      <c r="AM3667" t="s"/>
      <c r="AN3667" t="s">
        <v>87</v>
      </c>
      <c r="AO3667" t="s"/>
      <c r="AP3667" t="n">
        <v>27</v>
      </c>
      <c r="AQ3667" t="s">
        <v>88</v>
      </c>
      <c r="AR3667" t="s">
        <v>89</v>
      </c>
      <c r="AS3667" t="s"/>
      <c r="AT3667" t="s">
        <v>90</v>
      </c>
      <c r="AU3667" t="s"/>
      <c r="AV3667" t="s"/>
      <c r="AW3667" t="s"/>
      <c r="AX3667" t="s"/>
      <c r="AY3667" t="n">
        <v>2311887</v>
      </c>
      <c r="AZ3667" t="s">
        <v>1120</v>
      </c>
      <c r="BA3667" t="s"/>
      <c r="BB3667" t="n">
        <v>31499</v>
      </c>
      <c r="BC3667" t="n">
        <v>53.562998754237</v>
      </c>
      <c r="BD3667" t="n">
        <v>53.562998754237</v>
      </c>
      <c r="BE3667" t="s"/>
      <c r="BF3667" t="s"/>
      <c r="BG3667" t="s"/>
      <c r="BH3667" t="s"/>
      <c r="BI3667" t="s"/>
      <c r="BJ3667" t="s"/>
      <c r="BK3667" t="s"/>
      <c r="BL3667" t="s"/>
      <c r="BM3667" t="s"/>
      <c r="BN3667" t="s"/>
      <c r="BO3667" t="s"/>
      <c r="BP3667" t="s"/>
      <c r="BQ3667" t="s"/>
      <c r="BR3667" t="s">
        <v>92</v>
      </c>
    </row>
    <row r="3668" spans="1:70">
      <c r="A3668" t="s">
        <v>70</v>
      </c>
      <c r="B3668" t="s">
        <v>71</v>
      </c>
      <c r="C3668" t="s">
        <v>72</v>
      </c>
      <c r="D3668" t="n">
        <v>2</v>
      </c>
      <c r="E3668" t="s">
        <v>1118</v>
      </c>
      <c r="F3668" t="n">
        <v>-1</v>
      </c>
      <c r="G3668" t="s">
        <v>74</v>
      </c>
      <c r="H3668" t="s">
        <v>75</v>
      </c>
      <c r="I3668" t="s"/>
      <c r="J3668" t="s">
        <v>74</v>
      </c>
      <c r="K3668" t="n">
        <v>220</v>
      </c>
      <c r="L3668" t="s">
        <v>76</v>
      </c>
      <c r="M3668" t="s"/>
      <c r="N3668" t="s">
        <v>1132</v>
      </c>
      <c r="O3668" t="s">
        <v>78</v>
      </c>
      <c r="P3668" t="s">
        <v>1118</v>
      </c>
      <c r="Q3668" t="s"/>
      <c r="R3668" t="s">
        <v>153</v>
      </c>
      <c r="S3668" t="s">
        <v>1133</v>
      </c>
      <c r="T3668" t="s">
        <v>81</v>
      </c>
      <c r="U3668" t="s">
        <v>82</v>
      </c>
      <c r="V3668" t="s">
        <v>83</v>
      </c>
      <c r="W3668" t="s">
        <v>84</v>
      </c>
      <c r="X3668" t="s"/>
      <c r="Y3668" t="s">
        <v>85</v>
      </c>
      <c r="Z3668">
        <f>HYPERLINK("https://hotel-media.eclerx.com/savepage/tk_15468536883469408_sr_273.html","info")</f>
        <v/>
      </c>
      <c r="AA3668" t="n">
        <v>-2311887</v>
      </c>
      <c r="AB3668" t="s"/>
      <c r="AC3668" t="s"/>
      <c r="AD3668" t="s">
        <v>86</v>
      </c>
      <c r="AE3668" t="s"/>
      <c r="AF3668" t="s"/>
      <c r="AG3668" t="s"/>
      <c r="AH3668" t="s"/>
      <c r="AI3668" t="s"/>
      <c r="AJ3668" t="s"/>
      <c r="AK3668" t="s">
        <v>87</v>
      </c>
      <c r="AL3668" t="s"/>
      <c r="AM3668" t="s"/>
      <c r="AN3668" t="s">
        <v>87</v>
      </c>
      <c r="AO3668" t="s"/>
      <c r="AP3668" t="n">
        <v>27</v>
      </c>
      <c r="AQ3668" t="s">
        <v>88</v>
      </c>
      <c r="AR3668" t="s">
        <v>89</v>
      </c>
      <c r="AS3668" t="s"/>
      <c r="AT3668" t="s">
        <v>90</v>
      </c>
      <c r="AU3668" t="s"/>
      <c r="AV3668" t="s"/>
      <c r="AW3668" t="s"/>
      <c r="AX3668" t="s"/>
      <c r="AY3668" t="n">
        <v>2311887</v>
      </c>
      <c r="AZ3668" t="s">
        <v>1120</v>
      </c>
      <c r="BA3668" t="s"/>
      <c r="BB3668" t="n">
        <v>31499</v>
      </c>
      <c r="BC3668" t="n">
        <v>53.562998754237</v>
      </c>
      <c r="BD3668" t="n">
        <v>53.562998754237</v>
      </c>
      <c r="BE3668" t="s"/>
      <c r="BF3668" t="s"/>
      <c r="BG3668" t="s"/>
      <c r="BH3668" t="s"/>
      <c r="BI3668" t="s"/>
      <c r="BJ3668" t="s"/>
      <c r="BK3668" t="s"/>
      <c r="BL3668" t="s"/>
      <c r="BM3668" t="s"/>
      <c r="BN3668" t="s"/>
      <c r="BO3668" t="s"/>
      <c r="BP3668" t="s"/>
      <c r="BQ3668" t="s"/>
      <c r="BR3668" t="s">
        <v>92</v>
      </c>
    </row>
    <row r="3669" spans="1:70">
      <c r="A3669" t="s">
        <v>70</v>
      </c>
      <c r="B3669" t="s">
        <v>71</v>
      </c>
      <c r="C3669" t="s">
        <v>72</v>
      </c>
      <c r="D3669" t="n">
        <v>2</v>
      </c>
      <c r="E3669" t="s">
        <v>1118</v>
      </c>
      <c r="F3669" t="n">
        <v>-1</v>
      </c>
      <c r="G3669" t="s">
        <v>74</v>
      </c>
      <c r="H3669" t="s">
        <v>75</v>
      </c>
      <c r="I3669" t="s"/>
      <c r="J3669" t="s">
        <v>74</v>
      </c>
      <c r="K3669" t="n">
        <v>220</v>
      </c>
      <c r="L3669" t="s">
        <v>76</v>
      </c>
      <c r="M3669" t="s"/>
      <c r="N3669" t="s">
        <v>1134</v>
      </c>
      <c r="O3669" t="s">
        <v>78</v>
      </c>
      <c r="P3669" t="s">
        <v>1118</v>
      </c>
      <c r="Q3669" t="s"/>
      <c r="R3669" t="s">
        <v>153</v>
      </c>
      <c r="S3669" t="s">
        <v>1133</v>
      </c>
      <c r="T3669" t="s">
        <v>81</v>
      </c>
      <c r="U3669" t="s">
        <v>82</v>
      </c>
      <c r="V3669" t="s">
        <v>83</v>
      </c>
      <c r="W3669" t="s">
        <v>84</v>
      </c>
      <c r="X3669" t="s"/>
      <c r="Y3669" t="s">
        <v>85</v>
      </c>
      <c r="Z3669">
        <f>HYPERLINK("https://hotel-media.eclerx.com/savepage/tk_15468536883469408_sr_273.html","info")</f>
        <v/>
      </c>
      <c r="AA3669" t="n">
        <v>-2311887</v>
      </c>
      <c r="AB3669" t="s"/>
      <c r="AC3669" t="s"/>
      <c r="AD3669" t="s">
        <v>86</v>
      </c>
      <c r="AE3669" t="s"/>
      <c r="AF3669" t="s"/>
      <c r="AG3669" t="s"/>
      <c r="AH3669" t="s"/>
      <c r="AI3669" t="s"/>
      <c r="AJ3669" t="s"/>
      <c r="AK3669" t="s">
        <v>87</v>
      </c>
      <c r="AL3669" t="s"/>
      <c r="AM3669" t="s"/>
      <c r="AN3669" t="s">
        <v>87</v>
      </c>
      <c r="AO3669" t="s"/>
      <c r="AP3669" t="n">
        <v>27</v>
      </c>
      <c r="AQ3669" t="s">
        <v>88</v>
      </c>
      <c r="AR3669" t="s">
        <v>89</v>
      </c>
      <c r="AS3669" t="s"/>
      <c r="AT3669" t="s">
        <v>90</v>
      </c>
      <c r="AU3669" t="s"/>
      <c r="AV3669" t="s"/>
      <c r="AW3669" t="s"/>
      <c r="AX3669" t="s"/>
      <c r="AY3669" t="n">
        <v>2311887</v>
      </c>
      <c r="AZ3669" t="s">
        <v>1120</v>
      </c>
      <c r="BA3669" t="s"/>
      <c r="BB3669" t="n">
        <v>31499</v>
      </c>
      <c r="BC3669" t="n">
        <v>53.562998754237</v>
      </c>
      <c r="BD3669" t="n">
        <v>53.562998754237</v>
      </c>
      <c r="BE3669" t="s"/>
      <c r="BF3669" t="s"/>
      <c r="BG3669" t="s"/>
      <c r="BH3669" t="s"/>
      <c r="BI3669" t="s"/>
      <c r="BJ3669" t="s"/>
      <c r="BK3669" t="s"/>
      <c r="BL3669" t="s"/>
      <c r="BM3669" t="s"/>
      <c r="BN3669" t="s"/>
      <c r="BO3669" t="s"/>
      <c r="BP3669" t="s"/>
      <c r="BQ3669" t="s"/>
      <c r="BR3669" t="s">
        <v>92</v>
      </c>
    </row>
    <row r="3670" spans="1:70">
      <c r="A3670" t="s">
        <v>70</v>
      </c>
      <c r="B3670" t="s">
        <v>71</v>
      </c>
      <c r="C3670" t="s">
        <v>72</v>
      </c>
      <c r="D3670" t="n">
        <v>2</v>
      </c>
      <c r="E3670" t="s">
        <v>1118</v>
      </c>
      <c r="F3670" t="n">
        <v>-1</v>
      </c>
      <c r="G3670" t="s">
        <v>74</v>
      </c>
      <c r="H3670" t="s">
        <v>75</v>
      </c>
      <c r="I3670" t="s"/>
      <c r="J3670" t="s">
        <v>74</v>
      </c>
      <c r="K3670" t="n">
        <v>220</v>
      </c>
      <c r="L3670" t="s">
        <v>76</v>
      </c>
      <c r="M3670" t="s"/>
      <c r="N3670" t="s">
        <v>1135</v>
      </c>
      <c r="O3670" t="s">
        <v>78</v>
      </c>
      <c r="P3670" t="s">
        <v>1118</v>
      </c>
      <c r="Q3670" t="s"/>
      <c r="R3670" t="s">
        <v>153</v>
      </c>
      <c r="S3670" t="s">
        <v>1133</v>
      </c>
      <c r="T3670" t="s">
        <v>81</v>
      </c>
      <c r="U3670" t="s">
        <v>82</v>
      </c>
      <c r="V3670" t="s">
        <v>83</v>
      </c>
      <c r="W3670" t="s">
        <v>84</v>
      </c>
      <c r="X3670" t="s"/>
      <c r="Y3670" t="s">
        <v>85</v>
      </c>
      <c r="Z3670">
        <f>HYPERLINK("https://hotel-media.eclerx.com/savepage/tk_15468536883469408_sr_273.html","info")</f>
        <v/>
      </c>
      <c r="AA3670" t="n">
        <v>-2311887</v>
      </c>
      <c r="AB3670" t="s"/>
      <c r="AC3670" t="s"/>
      <c r="AD3670" t="s">
        <v>86</v>
      </c>
      <c r="AE3670" t="s"/>
      <c r="AF3670" t="s"/>
      <c r="AG3670" t="s"/>
      <c r="AH3670" t="s"/>
      <c r="AI3670" t="s"/>
      <c r="AJ3670" t="s"/>
      <c r="AK3670" t="s">
        <v>87</v>
      </c>
      <c r="AL3670" t="s"/>
      <c r="AM3670" t="s"/>
      <c r="AN3670" t="s">
        <v>87</v>
      </c>
      <c r="AO3670" t="s"/>
      <c r="AP3670" t="n">
        <v>27</v>
      </c>
      <c r="AQ3670" t="s">
        <v>88</v>
      </c>
      <c r="AR3670" t="s">
        <v>89</v>
      </c>
      <c r="AS3670" t="s"/>
      <c r="AT3670" t="s">
        <v>90</v>
      </c>
      <c r="AU3670" t="s"/>
      <c r="AV3670" t="s"/>
      <c r="AW3670" t="s"/>
      <c r="AX3670" t="s"/>
      <c r="AY3670" t="n">
        <v>2311887</v>
      </c>
      <c r="AZ3670" t="s">
        <v>1120</v>
      </c>
      <c r="BA3670" t="s"/>
      <c r="BB3670" t="n">
        <v>31499</v>
      </c>
      <c r="BC3670" t="n">
        <v>53.562998754237</v>
      </c>
      <c r="BD3670" t="n">
        <v>53.562998754237</v>
      </c>
      <c r="BE3670" t="s"/>
      <c r="BF3670" t="s"/>
      <c r="BG3670" t="s"/>
      <c r="BH3670" t="s"/>
      <c r="BI3670" t="s"/>
      <c r="BJ3670" t="s"/>
      <c r="BK3670" t="s"/>
      <c r="BL3670" t="s"/>
      <c r="BM3670" t="s"/>
      <c r="BN3670" t="s"/>
      <c r="BO3670" t="s"/>
      <c r="BP3670" t="s"/>
      <c r="BQ3670" t="s"/>
      <c r="BR3670" t="s">
        <v>92</v>
      </c>
    </row>
    <row r="3671" spans="1:70">
      <c r="A3671" t="s">
        <v>70</v>
      </c>
      <c r="B3671" t="s">
        <v>71</v>
      </c>
      <c r="C3671" t="s">
        <v>72</v>
      </c>
      <c r="D3671" t="n">
        <v>2</v>
      </c>
      <c r="E3671" t="s">
        <v>1118</v>
      </c>
      <c r="F3671" t="n">
        <v>-1</v>
      </c>
      <c r="G3671" t="s">
        <v>74</v>
      </c>
      <c r="H3671" t="s">
        <v>75</v>
      </c>
      <c r="I3671" t="s"/>
      <c r="J3671" t="s">
        <v>74</v>
      </c>
      <c r="K3671" t="n">
        <v>220</v>
      </c>
      <c r="L3671" t="s">
        <v>76</v>
      </c>
      <c r="M3671" t="s"/>
      <c r="N3671" t="s">
        <v>1136</v>
      </c>
      <c r="O3671" t="s">
        <v>78</v>
      </c>
      <c r="P3671" t="s">
        <v>1118</v>
      </c>
      <c r="Q3671" t="s"/>
      <c r="R3671" t="s">
        <v>153</v>
      </c>
      <c r="S3671" t="s">
        <v>1133</v>
      </c>
      <c r="T3671" t="s">
        <v>81</v>
      </c>
      <c r="U3671" t="s">
        <v>82</v>
      </c>
      <c r="V3671" t="s">
        <v>83</v>
      </c>
      <c r="W3671" t="s">
        <v>84</v>
      </c>
      <c r="X3671" t="s"/>
      <c r="Y3671" t="s">
        <v>85</v>
      </c>
      <c r="Z3671">
        <f>HYPERLINK("https://hotel-media.eclerx.com/savepage/tk_15468536883469408_sr_273.html","info")</f>
        <v/>
      </c>
      <c r="AA3671" t="n">
        <v>-2311887</v>
      </c>
      <c r="AB3671" t="s"/>
      <c r="AC3671" t="s"/>
      <c r="AD3671" t="s">
        <v>86</v>
      </c>
      <c r="AE3671" t="s"/>
      <c r="AF3671" t="s"/>
      <c r="AG3671" t="s"/>
      <c r="AH3671" t="s"/>
      <c r="AI3671" t="s"/>
      <c r="AJ3671" t="s"/>
      <c r="AK3671" t="s">
        <v>87</v>
      </c>
      <c r="AL3671" t="s"/>
      <c r="AM3671" t="s"/>
      <c r="AN3671" t="s">
        <v>87</v>
      </c>
      <c r="AO3671" t="s"/>
      <c r="AP3671" t="n">
        <v>27</v>
      </c>
      <c r="AQ3671" t="s">
        <v>88</v>
      </c>
      <c r="AR3671" t="s">
        <v>89</v>
      </c>
      <c r="AS3671" t="s"/>
      <c r="AT3671" t="s">
        <v>90</v>
      </c>
      <c r="AU3671" t="s"/>
      <c r="AV3671" t="s"/>
      <c r="AW3671" t="s"/>
      <c r="AX3671" t="s"/>
      <c r="AY3671" t="n">
        <v>2311887</v>
      </c>
      <c r="AZ3671" t="s">
        <v>1120</v>
      </c>
      <c r="BA3671" t="s"/>
      <c r="BB3671" t="n">
        <v>31499</v>
      </c>
      <c r="BC3671" t="n">
        <v>53.562998754237</v>
      </c>
      <c r="BD3671" t="n">
        <v>53.562998754237</v>
      </c>
      <c r="BE3671" t="s"/>
      <c r="BF3671" t="s"/>
      <c r="BG3671" t="s"/>
      <c r="BH3671" t="s"/>
      <c r="BI3671" t="s"/>
      <c r="BJ3671" t="s"/>
      <c r="BK3671" t="s"/>
      <c r="BL3671" t="s"/>
      <c r="BM3671" t="s"/>
      <c r="BN3671" t="s"/>
      <c r="BO3671" t="s"/>
      <c r="BP3671" t="s"/>
      <c r="BQ3671" t="s"/>
      <c r="BR3671" t="s">
        <v>92</v>
      </c>
    </row>
    <row r="3672" spans="1:70">
      <c r="A3672" t="s">
        <v>70</v>
      </c>
      <c r="B3672" t="s">
        <v>71</v>
      </c>
      <c r="C3672" t="s">
        <v>72</v>
      </c>
      <c r="D3672" t="n">
        <v>2</v>
      </c>
      <c r="E3672" t="s">
        <v>1118</v>
      </c>
      <c r="F3672" t="n">
        <v>-1</v>
      </c>
      <c r="G3672" t="s">
        <v>74</v>
      </c>
      <c r="H3672" t="s">
        <v>75</v>
      </c>
      <c r="I3672" t="s"/>
      <c r="J3672" t="s">
        <v>74</v>
      </c>
      <c r="K3672" t="n">
        <v>229</v>
      </c>
      <c r="L3672" t="s">
        <v>76</v>
      </c>
      <c r="M3672" t="s"/>
      <c r="N3672" t="s">
        <v>1127</v>
      </c>
      <c r="O3672" t="s">
        <v>78</v>
      </c>
      <c r="P3672" t="s">
        <v>1118</v>
      </c>
      <c r="Q3672" t="s"/>
      <c r="R3672" t="s">
        <v>153</v>
      </c>
      <c r="S3672" t="s">
        <v>1050</v>
      </c>
      <c r="T3672" t="s">
        <v>81</v>
      </c>
      <c r="U3672" t="s">
        <v>82</v>
      </c>
      <c r="V3672" t="s">
        <v>83</v>
      </c>
      <c r="W3672" t="s">
        <v>97</v>
      </c>
      <c r="X3672" t="s"/>
      <c r="Y3672" t="s">
        <v>85</v>
      </c>
      <c r="Z3672">
        <f>HYPERLINK("https://hotel-media.eclerx.com/savepage/tk_15468536883469408_sr_273.html","info")</f>
        <v/>
      </c>
      <c r="AA3672" t="n">
        <v>-2311887</v>
      </c>
      <c r="AB3672" t="s"/>
      <c r="AC3672" t="s"/>
      <c r="AD3672" t="s">
        <v>86</v>
      </c>
      <c r="AE3672" t="s"/>
      <c r="AF3672" t="s"/>
      <c r="AG3672" t="s"/>
      <c r="AH3672" t="s"/>
      <c r="AI3672" t="s"/>
      <c r="AJ3672" t="s"/>
      <c r="AK3672" t="s">
        <v>87</v>
      </c>
      <c r="AL3672" t="s"/>
      <c r="AM3672" t="s"/>
      <c r="AN3672" t="s">
        <v>87</v>
      </c>
      <c r="AO3672" t="s"/>
      <c r="AP3672" t="n">
        <v>27</v>
      </c>
      <c r="AQ3672" t="s">
        <v>88</v>
      </c>
      <c r="AR3672" t="s">
        <v>133</v>
      </c>
      <c r="AS3672" t="s"/>
      <c r="AT3672" t="s">
        <v>90</v>
      </c>
      <c r="AU3672" t="s"/>
      <c r="AV3672" t="s"/>
      <c r="AW3672" t="s"/>
      <c r="AX3672" t="s"/>
      <c r="AY3672" t="n">
        <v>2311887</v>
      </c>
      <c r="AZ3672" t="s">
        <v>1120</v>
      </c>
      <c r="BA3672" t="s"/>
      <c r="BB3672" t="n">
        <v>31499</v>
      </c>
      <c r="BC3672" t="n">
        <v>53.562998754237</v>
      </c>
      <c r="BD3672" t="n">
        <v>53.562998754237</v>
      </c>
      <c r="BE3672" t="s"/>
      <c r="BF3672" t="s"/>
      <c r="BG3672" t="s"/>
      <c r="BH3672" t="s"/>
      <c r="BI3672" t="s"/>
      <c r="BJ3672" t="s"/>
      <c r="BK3672" t="s"/>
      <c r="BL3672" t="s"/>
      <c r="BM3672" t="s"/>
      <c r="BN3672" t="s"/>
      <c r="BO3672" t="s"/>
      <c r="BP3672" t="s"/>
      <c r="BQ3672" t="s"/>
      <c r="BR3672" t="s">
        <v>92</v>
      </c>
    </row>
    <row r="3673" spans="1:70">
      <c r="A3673" t="s">
        <v>70</v>
      </c>
      <c r="B3673" t="s">
        <v>71</v>
      </c>
      <c r="C3673" t="s">
        <v>72</v>
      </c>
      <c r="D3673" t="n">
        <v>2</v>
      </c>
      <c r="E3673" t="s">
        <v>1118</v>
      </c>
      <c r="F3673" t="n">
        <v>-1</v>
      </c>
      <c r="G3673" t="s">
        <v>74</v>
      </c>
      <c r="H3673" t="s">
        <v>75</v>
      </c>
      <c r="I3673" t="s"/>
      <c r="J3673" t="s">
        <v>74</v>
      </c>
      <c r="K3673" t="n">
        <v>230</v>
      </c>
      <c r="L3673" t="s">
        <v>76</v>
      </c>
      <c r="M3673" t="s"/>
      <c r="N3673" t="s">
        <v>1127</v>
      </c>
      <c r="O3673" t="s">
        <v>78</v>
      </c>
      <c r="P3673" t="s">
        <v>1118</v>
      </c>
      <c r="Q3673" t="s"/>
      <c r="R3673" t="s">
        <v>153</v>
      </c>
      <c r="S3673" t="s">
        <v>1086</v>
      </c>
      <c r="T3673" t="s">
        <v>81</v>
      </c>
      <c r="U3673" t="s">
        <v>82</v>
      </c>
      <c r="V3673" t="s">
        <v>83</v>
      </c>
      <c r="W3673" t="s">
        <v>97</v>
      </c>
      <c r="X3673" t="s"/>
      <c r="Y3673" t="s">
        <v>85</v>
      </c>
      <c r="Z3673">
        <f>HYPERLINK("https://hotel-media.eclerx.com/savepage/tk_15468536883469408_sr_273.html","info")</f>
        <v/>
      </c>
      <c r="AA3673" t="n">
        <v>-2311887</v>
      </c>
      <c r="AB3673" t="s"/>
      <c r="AC3673" t="s"/>
      <c r="AD3673" t="s">
        <v>86</v>
      </c>
      <c r="AE3673" t="s"/>
      <c r="AF3673" t="s"/>
      <c r="AG3673" t="s"/>
      <c r="AH3673" t="s"/>
      <c r="AI3673" t="s"/>
      <c r="AJ3673" t="s"/>
      <c r="AK3673" t="s">
        <v>87</v>
      </c>
      <c r="AL3673" t="s"/>
      <c r="AM3673" t="s"/>
      <c r="AN3673" t="s">
        <v>87</v>
      </c>
      <c r="AO3673" t="s"/>
      <c r="AP3673" t="n">
        <v>27</v>
      </c>
      <c r="AQ3673" t="s">
        <v>88</v>
      </c>
      <c r="AR3673" t="s">
        <v>438</v>
      </c>
      <c r="AS3673" t="s"/>
      <c r="AT3673" t="s">
        <v>90</v>
      </c>
      <c r="AU3673" t="s"/>
      <c r="AV3673" t="s"/>
      <c r="AW3673" t="s"/>
      <c r="AX3673" t="s"/>
      <c r="AY3673" t="n">
        <v>2311887</v>
      </c>
      <c r="AZ3673" t="s">
        <v>1120</v>
      </c>
      <c r="BA3673" t="s"/>
      <c r="BB3673" t="n">
        <v>31499</v>
      </c>
      <c r="BC3673" t="n">
        <v>53.562998754237</v>
      </c>
      <c r="BD3673" t="n">
        <v>53.562998754237</v>
      </c>
      <c r="BE3673" t="s"/>
      <c r="BF3673" t="s"/>
      <c r="BG3673" t="s"/>
      <c r="BH3673" t="s"/>
      <c r="BI3673" t="s"/>
      <c r="BJ3673" t="s"/>
      <c r="BK3673" t="s"/>
      <c r="BL3673" t="s"/>
      <c r="BM3673" t="s"/>
      <c r="BN3673" t="s"/>
      <c r="BO3673" t="s"/>
      <c r="BP3673" t="s"/>
      <c r="BQ3673" t="s"/>
      <c r="BR3673" t="s">
        <v>92</v>
      </c>
    </row>
    <row r="3674" spans="1:70">
      <c r="A3674" t="s">
        <v>70</v>
      </c>
      <c r="B3674" t="s">
        <v>71</v>
      </c>
      <c r="C3674" t="s">
        <v>72</v>
      </c>
      <c r="D3674" t="n">
        <v>2</v>
      </c>
      <c r="E3674" t="s">
        <v>1118</v>
      </c>
      <c r="F3674" t="n">
        <v>-1</v>
      </c>
      <c r="G3674" t="s">
        <v>74</v>
      </c>
      <c r="H3674" t="s">
        <v>75</v>
      </c>
      <c r="I3674" t="s"/>
      <c r="J3674" t="s">
        <v>74</v>
      </c>
      <c r="K3674" t="n">
        <v>250</v>
      </c>
      <c r="L3674" t="s">
        <v>76</v>
      </c>
      <c r="M3674" t="s"/>
      <c r="N3674" t="s">
        <v>1137</v>
      </c>
      <c r="O3674" t="s">
        <v>78</v>
      </c>
      <c r="P3674" t="s">
        <v>1118</v>
      </c>
      <c r="Q3674" t="s"/>
      <c r="R3674" t="s">
        <v>153</v>
      </c>
      <c r="S3674" t="s">
        <v>1138</v>
      </c>
      <c r="T3674" t="s">
        <v>81</v>
      </c>
      <c r="U3674" t="s">
        <v>82</v>
      </c>
      <c r="V3674" t="s">
        <v>83</v>
      </c>
      <c r="W3674" t="s">
        <v>97</v>
      </c>
      <c r="X3674" t="s"/>
      <c r="Y3674" t="s">
        <v>85</v>
      </c>
      <c r="Z3674">
        <f>HYPERLINK("https://hotel-media.eclerx.com/savepage/tk_15468536883469408_sr_273.html","info")</f>
        <v/>
      </c>
      <c r="AA3674" t="n">
        <v>-2311887</v>
      </c>
      <c r="AB3674" t="s"/>
      <c r="AC3674" t="s"/>
      <c r="AD3674" t="s">
        <v>86</v>
      </c>
      <c r="AE3674" t="s"/>
      <c r="AF3674" t="s"/>
      <c r="AG3674" t="s"/>
      <c r="AH3674" t="s"/>
      <c r="AI3674" t="s"/>
      <c r="AJ3674" t="s"/>
      <c r="AK3674" t="s">
        <v>87</v>
      </c>
      <c r="AL3674" t="s"/>
      <c r="AM3674" t="s"/>
      <c r="AN3674" t="s">
        <v>87</v>
      </c>
      <c r="AO3674" t="s"/>
      <c r="AP3674" t="n">
        <v>27</v>
      </c>
      <c r="AQ3674" t="s">
        <v>88</v>
      </c>
      <c r="AR3674" t="s">
        <v>89</v>
      </c>
      <c r="AS3674" t="s"/>
      <c r="AT3674" t="s">
        <v>90</v>
      </c>
      <c r="AU3674" t="s"/>
      <c r="AV3674" t="s"/>
      <c r="AW3674" t="s"/>
      <c r="AX3674" t="s"/>
      <c r="AY3674" t="n">
        <v>2311887</v>
      </c>
      <c r="AZ3674" t="s">
        <v>1120</v>
      </c>
      <c r="BA3674" t="s"/>
      <c r="BB3674" t="n">
        <v>31499</v>
      </c>
      <c r="BC3674" t="n">
        <v>53.562998754237</v>
      </c>
      <c r="BD3674" t="n">
        <v>53.562998754237</v>
      </c>
      <c r="BE3674" t="s"/>
      <c r="BF3674" t="s"/>
      <c r="BG3674" t="s"/>
      <c r="BH3674" t="s"/>
      <c r="BI3674" t="s"/>
      <c r="BJ3674" t="s"/>
      <c r="BK3674" t="s"/>
      <c r="BL3674" t="s"/>
      <c r="BM3674" t="s"/>
      <c r="BN3674" t="s"/>
      <c r="BO3674" t="s"/>
      <c r="BP3674" t="s"/>
      <c r="BQ3674" t="s"/>
      <c r="BR3674" t="s">
        <v>92</v>
      </c>
    </row>
    <row r="3675" spans="1:70">
      <c r="A3675" t="s">
        <v>70</v>
      </c>
      <c r="B3675" t="s">
        <v>71</v>
      </c>
      <c r="C3675" t="s">
        <v>72</v>
      </c>
      <c r="D3675" t="n">
        <v>2</v>
      </c>
      <c r="E3675" t="s">
        <v>1118</v>
      </c>
      <c r="F3675" t="n">
        <v>-1</v>
      </c>
      <c r="G3675" t="s">
        <v>74</v>
      </c>
      <c r="H3675" t="s">
        <v>75</v>
      </c>
      <c r="I3675" t="s"/>
      <c r="J3675" t="s">
        <v>74</v>
      </c>
      <c r="K3675" t="n">
        <v>250</v>
      </c>
      <c r="L3675" t="s">
        <v>76</v>
      </c>
      <c r="M3675" t="s"/>
      <c r="N3675" t="s">
        <v>1139</v>
      </c>
      <c r="O3675" t="s">
        <v>78</v>
      </c>
      <c r="P3675" t="s">
        <v>1118</v>
      </c>
      <c r="Q3675" t="s"/>
      <c r="R3675" t="s">
        <v>153</v>
      </c>
      <c r="S3675" t="s">
        <v>1138</v>
      </c>
      <c r="T3675" t="s">
        <v>81</v>
      </c>
      <c r="U3675" t="s">
        <v>82</v>
      </c>
      <c r="V3675" t="s">
        <v>83</v>
      </c>
      <c r="W3675" t="s">
        <v>97</v>
      </c>
      <c r="X3675" t="s"/>
      <c r="Y3675" t="s">
        <v>85</v>
      </c>
      <c r="Z3675">
        <f>HYPERLINK("https://hotel-media.eclerx.com/savepage/tk_15468536883469408_sr_273.html","info")</f>
        <v/>
      </c>
      <c r="AA3675" t="n">
        <v>-2311887</v>
      </c>
      <c r="AB3675" t="s"/>
      <c r="AC3675" t="s"/>
      <c r="AD3675" t="s">
        <v>86</v>
      </c>
      <c r="AE3675" t="s"/>
      <c r="AF3675" t="s"/>
      <c r="AG3675" t="s"/>
      <c r="AH3675" t="s"/>
      <c r="AI3675" t="s"/>
      <c r="AJ3675" t="s"/>
      <c r="AK3675" t="s">
        <v>87</v>
      </c>
      <c r="AL3675" t="s"/>
      <c r="AM3675" t="s"/>
      <c r="AN3675" t="s">
        <v>87</v>
      </c>
      <c r="AO3675" t="s"/>
      <c r="AP3675" t="n">
        <v>27</v>
      </c>
      <c r="AQ3675" t="s">
        <v>88</v>
      </c>
      <c r="AR3675" t="s">
        <v>89</v>
      </c>
      <c r="AS3675" t="s"/>
      <c r="AT3675" t="s">
        <v>90</v>
      </c>
      <c r="AU3675" t="s"/>
      <c r="AV3675" t="s"/>
      <c r="AW3675" t="s"/>
      <c r="AX3675" t="s"/>
      <c r="AY3675" t="n">
        <v>2311887</v>
      </c>
      <c r="AZ3675" t="s">
        <v>1120</v>
      </c>
      <c r="BA3675" t="s"/>
      <c r="BB3675" t="n">
        <v>31499</v>
      </c>
      <c r="BC3675" t="n">
        <v>53.562998754237</v>
      </c>
      <c r="BD3675" t="n">
        <v>53.562998754237</v>
      </c>
      <c r="BE3675" t="s"/>
      <c r="BF3675" t="s"/>
      <c r="BG3675" t="s"/>
      <c r="BH3675" t="s"/>
      <c r="BI3675" t="s"/>
      <c r="BJ3675" t="s"/>
      <c r="BK3675" t="s"/>
      <c r="BL3675" t="s"/>
      <c r="BM3675" t="s"/>
      <c r="BN3675" t="s"/>
      <c r="BO3675" t="s"/>
      <c r="BP3675" t="s"/>
      <c r="BQ3675" t="s"/>
      <c r="BR3675" t="s">
        <v>92</v>
      </c>
    </row>
    <row r="3676" spans="1:70">
      <c r="A3676" t="s">
        <v>70</v>
      </c>
      <c r="B3676" t="s">
        <v>71</v>
      </c>
      <c r="C3676" t="s">
        <v>72</v>
      </c>
      <c r="D3676" t="n">
        <v>2</v>
      </c>
      <c r="E3676" t="s">
        <v>1118</v>
      </c>
      <c r="F3676" t="n">
        <v>-1</v>
      </c>
      <c r="G3676" t="s">
        <v>74</v>
      </c>
      <c r="H3676" t="s">
        <v>75</v>
      </c>
      <c r="I3676" t="s"/>
      <c r="J3676" t="s">
        <v>74</v>
      </c>
      <c r="K3676" t="n">
        <v>250</v>
      </c>
      <c r="L3676" t="s">
        <v>76</v>
      </c>
      <c r="M3676" t="s"/>
      <c r="N3676" t="s">
        <v>1140</v>
      </c>
      <c r="O3676" t="s">
        <v>78</v>
      </c>
      <c r="P3676" t="s">
        <v>1118</v>
      </c>
      <c r="Q3676" t="s"/>
      <c r="R3676" t="s">
        <v>153</v>
      </c>
      <c r="S3676" t="s">
        <v>1138</v>
      </c>
      <c r="T3676" t="s">
        <v>81</v>
      </c>
      <c r="U3676" t="s">
        <v>82</v>
      </c>
      <c r="V3676" t="s">
        <v>83</v>
      </c>
      <c r="W3676" t="s">
        <v>97</v>
      </c>
      <c r="X3676" t="s"/>
      <c r="Y3676" t="s">
        <v>85</v>
      </c>
      <c r="Z3676">
        <f>HYPERLINK("https://hotel-media.eclerx.com/savepage/tk_15468536883469408_sr_273.html","info")</f>
        <v/>
      </c>
      <c r="AA3676" t="n">
        <v>-2311887</v>
      </c>
      <c r="AB3676" t="s"/>
      <c r="AC3676" t="s"/>
      <c r="AD3676" t="s">
        <v>86</v>
      </c>
      <c r="AE3676" t="s"/>
      <c r="AF3676" t="s"/>
      <c r="AG3676" t="s"/>
      <c r="AH3676" t="s"/>
      <c r="AI3676" t="s"/>
      <c r="AJ3676" t="s"/>
      <c r="AK3676" t="s">
        <v>87</v>
      </c>
      <c r="AL3676" t="s"/>
      <c r="AM3676" t="s"/>
      <c r="AN3676" t="s">
        <v>87</v>
      </c>
      <c r="AO3676" t="s"/>
      <c r="AP3676" t="n">
        <v>27</v>
      </c>
      <c r="AQ3676" t="s">
        <v>88</v>
      </c>
      <c r="AR3676" t="s">
        <v>89</v>
      </c>
      <c r="AS3676" t="s"/>
      <c r="AT3676" t="s">
        <v>90</v>
      </c>
      <c r="AU3676" t="s"/>
      <c r="AV3676" t="s"/>
      <c r="AW3676" t="s"/>
      <c r="AX3676" t="s"/>
      <c r="AY3676" t="n">
        <v>2311887</v>
      </c>
      <c r="AZ3676" t="s">
        <v>1120</v>
      </c>
      <c r="BA3676" t="s"/>
      <c r="BB3676" t="n">
        <v>31499</v>
      </c>
      <c r="BC3676" t="n">
        <v>53.562998754237</v>
      </c>
      <c r="BD3676" t="n">
        <v>53.562998754237</v>
      </c>
      <c r="BE3676" t="s"/>
      <c r="BF3676" t="s"/>
      <c r="BG3676" t="s"/>
      <c r="BH3676" t="s"/>
      <c r="BI3676" t="s"/>
      <c r="BJ3676" t="s"/>
      <c r="BK3676" t="s"/>
      <c r="BL3676" t="s"/>
      <c r="BM3676" t="s"/>
      <c r="BN3676" t="s"/>
      <c r="BO3676" t="s"/>
      <c r="BP3676" t="s"/>
      <c r="BQ3676" t="s"/>
      <c r="BR3676" t="s">
        <v>92</v>
      </c>
    </row>
    <row r="3677" spans="1:70">
      <c r="A3677" t="s">
        <v>70</v>
      </c>
      <c r="B3677" t="s">
        <v>71</v>
      </c>
      <c r="C3677" t="s">
        <v>72</v>
      </c>
      <c r="D3677" t="n">
        <v>2</v>
      </c>
      <c r="E3677" t="s">
        <v>1118</v>
      </c>
      <c r="F3677" t="n">
        <v>-1</v>
      </c>
      <c r="G3677" t="s">
        <v>74</v>
      </c>
      <c r="H3677" t="s">
        <v>75</v>
      </c>
      <c r="I3677" t="s"/>
      <c r="J3677" t="s">
        <v>74</v>
      </c>
      <c r="K3677" t="n">
        <v>250</v>
      </c>
      <c r="L3677" t="s">
        <v>76</v>
      </c>
      <c r="M3677" t="s"/>
      <c r="N3677" t="s">
        <v>1141</v>
      </c>
      <c r="O3677" t="s">
        <v>78</v>
      </c>
      <c r="P3677" t="s">
        <v>1118</v>
      </c>
      <c r="Q3677" t="s"/>
      <c r="R3677" t="s">
        <v>153</v>
      </c>
      <c r="S3677" t="s">
        <v>1138</v>
      </c>
      <c r="T3677" t="s">
        <v>81</v>
      </c>
      <c r="U3677" t="s">
        <v>82</v>
      </c>
      <c r="V3677" t="s">
        <v>83</v>
      </c>
      <c r="W3677" t="s">
        <v>97</v>
      </c>
      <c r="X3677" t="s"/>
      <c r="Y3677" t="s">
        <v>85</v>
      </c>
      <c r="Z3677">
        <f>HYPERLINK("https://hotel-media.eclerx.com/savepage/tk_15468536883469408_sr_273.html","info")</f>
        <v/>
      </c>
      <c r="AA3677" t="n">
        <v>-2311887</v>
      </c>
      <c r="AB3677" t="s"/>
      <c r="AC3677" t="s"/>
      <c r="AD3677" t="s">
        <v>86</v>
      </c>
      <c r="AE3677" t="s"/>
      <c r="AF3677" t="s"/>
      <c r="AG3677" t="s"/>
      <c r="AH3677" t="s"/>
      <c r="AI3677" t="s"/>
      <c r="AJ3677" t="s"/>
      <c r="AK3677" t="s">
        <v>87</v>
      </c>
      <c r="AL3677" t="s"/>
      <c r="AM3677" t="s"/>
      <c r="AN3677" t="s">
        <v>87</v>
      </c>
      <c r="AO3677" t="s"/>
      <c r="AP3677" t="n">
        <v>27</v>
      </c>
      <c r="AQ3677" t="s">
        <v>88</v>
      </c>
      <c r="AR3677" t="s">
        <v>89</v>
      </c>
      <c r="AS3677" t="s"/>
      <c r="AT3677" t="s">
        <v>90</v>
      </c>
      <c r="AU3677" t="s"/>
      <c r="AV3677" t="s"/>
      <c r="AW3677" t="s"/>
      <c r="AX3677" t="s"/>
      <c r="AY3677" t="n">
        <v>2311887</v>
      </c>
      <c r="AZ3677" t="s">
        <v>1120</v>
      </c>
      <c r="BA3677" t="s"/>
      <c r="BB3677" t="n">
        <v>31499</v>
      </c>
      <c r="BC3677" t="n">
        <v>53.562998754237</v>
      </c>
      <c r="BD3677" t="n">
        <v>53.562998754237</v>
      </c>
      <c r="BE3677" t="s"/>
      <c r="BF3677" t="s"/>
      <c r="BG3677" t="s"/>
      <c r="BH3677" t="s"/>
      <c r="BI3677" t="s"/>
      <c r="BJ3677" t="s"/>
      <c r="BK3677" t="s"/>
      <c r="BL3677" t="s"/>
      <c r="BM3677" t="s"/>
      <c r="BN3677" t="s"/>
      <c r="BO3677" t="s"/>
      <c r="BP3677" t="s"/>
      <c r="BQ3677" t="s"/>
      <c r="BR3677" t="s">
        <v>92</v>
      </c>
    </row>
    <row r="3678" spans="1:70">
      <c r="A3678" t="s">
        <v>70</v>
      </c>
      <c r="B3678" t="s">
        <v>71</v>
      </c>
      <c r="C3678" t="s">
        <v>72</v>
      </c>
      <c r="D3678" t="n">
        <v>2</v>
      </c>
      <c r="E3678" t="s">
        <v>1118</v>
      </c>
      <c r="F3678" t="n">
        <v>-1</v>
      </c>
      <c r="G3678" t="s">
        <v>74</v>
      </c>
      <c r="H3678" t="s">
        <v>75</v>
      </c>
      <c r="I3678" t="s"/>
      <c r="J3678" t="s">
        <v>74</v>
      </c>
      <c r="K3678" t="n">
        <v>252</v>
      </c>
      <c r="L3678" t="s">
        <v>76</v>
      </c>
      <c r="M3678" t="s"/>
      <c r="N3678" t="s">
        <v>1121</v>
      </c>
      <c r="O3678" t="s">
        <v>78</v>
      </c>
      <c r="P3678" t="s">
        <v>1118</v>
      </c>
      <c r="Q3678" t="s"/>
      <c r="R3678" t="s">
        <v>153</v>
      </c>
      <c r="S3678" t="s">
        <v>1142</v>
      </c>
      <c r="T3678" t="s">
        <v>81</v>
      </c>
      <c r="U3678" t="s">
        <v>82</v>
      </c>
      <c r="V3678" t="s">
        <v>83</v>
      </c>
      <c r="W3678" t="s">
        <v>84</v>
      </c>
      <c r="X3678" t="s"/>
      <c r="Y3678" t="s">
        <v>85</v>
      </c>
      <c r="Z3678">
        <f>HYPERLINK("https://hotel-media.eclerx.com/savepage/tk_15468536883469408_sr_273.html","info")</f>
        <v/>
      </c>
      <c r="AA3678" t="n">
        <v>-2311887</v>
      </c>
      <c r="AB3678" t="s"/>
      <c r="AC3678" t="s"/>
      <c r="AD3678" t="s">
        <v>86</v>
      </c>
      <c r="AE3678" t="s"/>
      <c r="AF3678" t="s"/>
      <c r="AG3678" t="s"/>
      <c r="AH3678" t="s"/>
      <c r="AI3678" t="s"/>
      <c r="AJ3678" t="s"/>
      <c r="AK3678" t="s">
        <v>87</v>
      </c>
      <c r="AL3678" t="s"/>
      <c r="AM3678" t="s"/>
      <c r="AN3678" t="s">
        <v>87</v>
      </c>
      <c r="AO3678" t="s"/>
      <c r="AP3678" t="n">
        <v>27</v>
      </c>
      <c r="AQ3678" t="s">
        <v>88</v>
      </c>
      <c r="AR3678" t="s">
        <v>89</v>
      </c>
      <c r="AS3678" t="s"/>
      <c r="AT3678" t="s">
        <v>90</v>
      </c>
      <c r="AU3678" t="s"/>
      <c r="AV3678" t="s"/>
      <c r="AW3678" t="s"/>
      <c r="AX3678" t="s"/>
      <c r="AY3678" t="n">
        <v>2311887</v>
      </c>
      <c r="AZ3678" t="s">
        <v>1120</v>
      </c>
      <c r="BA3678" t="s"/>
      <c r="BB3678" t="n">
        <v>31499</v>
      </c>
      <c r="BC3678" t="n">
        <v>53.562998754237</v>
      </c>
      <c r="BD3678" t="n">
        <v>53.562998754237</v>
      </c>
      <c r="BE3678" t="s"/>
      <c r="BF3678" t="s"/>
      <c r="BG3678" t="s"/>
      <c r="BH3678" t="s"/>
      <c r="BI3678" t="s"/>
      <c r="BJ3678" t="s"/>
      <c r="BK3678" t="s"/>
      <c r="BL3678" t="s"/>
      <c r="BM3678" t="s"/>
      <c r="BN3678" t="s"/>
      <c r="BO3678" t="s"/>
      <c r="BP3678" t="s"/>
      <c r="BQ3678" t="s"/>
      <c r="BR3678" t="s">
        <v>92</v>
      </c>
    </row>
    <row r="3679" spans="1:70">
      <c r="A3679" t="s">
        <v>70</v>
      </c>
      <c r="B3679" t="s">
        <v>71</v>
      </c>
      <c r="C3679" t="s">
        <v>72</v>
      </c>
      <c r="D3679" t="n">
        <v>2</v>
      </c>
      <c r="E3679" t="s">
        <v>1118</v>
      </c>
      <c r="F3679" t="n">
        <v>-1</v>
      </c>
      <c r="G3679" t="s">
        <v>74</v>
      </c>
      <c r="H3679" t="s">
        <v>75</v>
      </c>
      <c r="I3679" t="s"/>
      <c r="J3679" t="s">
        <v>74</v>
      </c>
      <c r="K3679" t="n">
        <v>261</v>
      </c>
      <c r="L3679" t="s">
        <v>76</v>
      </c>
      <c r="M3679" t="s"/>
      <c r="N3679" t="s">
        <v>1127</v>
      </c>
      <c r="O3679" t="s">
        <v>78</v>
      </c>
      <c r="P3679" t="s">
        <v>1118</v>
      </c>
      <c r="Q3679" t="s"/>
      <c r="R3679" t="s">
        <v>153</v>
      </c>
      <c r="S3679" t="s">
        <v>184</v>
      </c>
      <c r="T3679" t="s">
        <v>81</v>
      </c>
      <c r="U3679" t="s">
        <v>82</v>
      </c>
      <c r="V3679" t="s">
        <v>83</v>
      </c>
      <c r="W3679" t="s">
        <v>84</v>
      </c>
      <c r="X3679" t="s"/>
      <c r="Y3679" t="s">
        <v>85</v>
      </c>
      <c r="Z3679">
        <f>HYPERLINK("https://hotel-media.eclerx.com/savepage/tk_15468536883469408_sr_273.html","info")</f>
        <v/>
      </c>
      <c r="AA3679" t="n">
        <v>-2311887</v>
      </c>
      <c r="AB3679" t="s"/>
      <c r="AC3679" t="s"/>
      <c r="AD3679" t="s">
        <v>86</v>
      </c>
      <c r="AE3679" t="s"/>
      <c r="AF3679" t="s"/>
      <c r="AG3679" t="s"/>
      <c r="AH3679" t="s"/>
      <c r="AI3679" t="s"/>
      <c r="AJ3679" t="s"/>
      <c r="AK3679" t="s">
        <v>87</v>
      </c>
      <c r="AL3679" t="s"/>
      <c r="AM3679" t="s"/>
      <c r="AN3679" t="s">
        <v>87</v>
      </c>
      <c r="AO3679" t="s"/>
      <c r="AP3679" t="n">
        <v>27</v>
      </c>
      <c r="AQ3679" t="s">
        <v>88</v>
      </c>
      <c r="AR3679" t="s">
        <v>133</v>
      </c>
      <c r="AS3679" t="s"/>
      <c r="AT3679" t="s">
        <v>90</v>
      </c>
      <c r="AU3679" t="s"/>
      <c r="AV3679" t="s"/>
      <c r="AW3679" t="s"/>
      <c r="AX3679" t="s"/>
      <c r="AY3679" t="n">
        <v>2311887</v>
      </c>
      <c r="AZ3679" t="s">
        <v>1120</v>
      </c>
      <c r="BA3679" t="s"/>
      <c r="BB3679" t="n">
        <v>31499</v>
      </c>
      <c r="BC3679" t="n">
        <v>53.562998754237</v>
      </c>
      <c r="BD3679" t="n">
        <v>53.562998754237</v>
      </c>
      <c r="BE3679" t="s"/>
      <c r="BF3679" t="s"/>
      <c r="BG3679" t="s"/>
      <c r="BH3679" t="s"/>
      <c r="BI3679" t="s"/>
      <c r="BJ3679" t="s"/>
      <c r="BK3679" t="s"/>
      <c r="BL3679" t="s"/>
      <c r="BM3679" t="s"/>
      <c r="BN3679" t="s"/>
      <c r="BO3679" t="s"/>
      <c r="BP3679" t="s"/>
      <c r="BQ3679" t="s"/>
      <c r="BR3679" t="s">
        <v>92</v>
      </c>
    </row>
    <row r="3680" spans="1:70">
      <c r="A3680" t="s">
        <v>70</v>
      </c>
      <c r="B3680" t="s">
        <v>71</v>
      </c>
      <c r="C3680" t="s">
        <v>72</v>
      </c>
      <c r="D3680" t="n">
        <v>2</v>
      </c>
      <c r="E3680" t="s">
        <v>1118</v>
      </c>
      <c r="F3680" t="n">
        <v>-1</v>
      </c>
      <c r="G3680" t="s">
        <v>74</v>
      </c>
      <c r="H3680" t="s">
        <v>75</v>
      </c>
      <c r="I3680" t="s"/>
      <c r="J3680" t="s">
        <v>74</v>
      </c>
      <c r="K3680" t="n">
        <v>262</v>
      </c>
      <c r="L3680" t="s">
        <v>76</v>
      </c>
      <c r="M3680" t="s"/>
      <c r="N3680" t="s">
        <v>1126</v>
      </c>
      <c r="O3680" t="s">
        <v>78</v>
      </c>
      <c r="P3680" t="s">
        <v>1118</v>
      </c>
      <c r="Q3680" t="s"/>
      <c r="R3680" t="s">
        <v>153</v>
      </c>
      <c r="S3680" t="s">
        <v>1023</v>
      </c>
      <c r="T3680" t="s">
        <v>81</v>
      </c>
      <c r="U3680" t="s">
        <v>82</v>
      </c>
      <c r="V3680" t="s">
        <v>83</v>
      </c>
      <c r="W3680" t="s">
        <v>84</v>
      </c>
      <c r="X3680" t="s"/>
      <c r="Y3680" t="s">
        <v>85</v>
      </c>
      <c r="Z3680">
        <f>HYPERLINK("https://hotel-media.eclerx.com/savepage/tk_15468536883469408_sr_273.html","info")</f>
        <v/>
      </c>
      <c r="AA3680" t="n">
        <v>-2311887</v>
      </c>
      <c r="AB3680" t="s"/>
      <c r="AC3680" t="s"/>
      <c r="AD3680" t="s">
        <v>86</v>
      </c>
      <c r="AE3680" t="s"/>
      <c r="AF3680" t="s"/>
      <c r="AG3680" t="s"/>
      <c r="AH3680" t="s"/>
      <c r="AI3680" t="s"/>
      <c r="AJ3680" t="s"/>
      <c r="AK3680" t="s">
        <v>87</v>
      </c>
      <c r="AL3680" t="s"/>
      <c r="AM3680" t="s"/>
      <c r="AN3680" t="s">
        <v>87</v>
      </c>
      <c r="AO3680" t="s"/>
      <c r="AP3680" t="n">
        <v>27</v>
      </c>
      <c r="AQ3680" t="s">
        <v>88</v>
      </c>
      <c r="AR3680" t="s">
        <v>127</v>
      </c>
      <c r="AS3680" t="s"/>
      <c r="AT3680" t="s">
        <v>90</v>
      </c>
      <c r="AU3680" t="s"/>
      <c r="AV3680" t="s"/>
      <c r="AW3680" t="s"/>
      <c r="AX3680" t="s"/>
      <c r="AY3680" t="n">
        <v>2311887</v>
      </c>
      <c r="AZ3680" t="s">
        <v>1120</v>
      </c>
      <c r="BA3680" t="s"/>
      <c r="BB3680" t="n">
        <v>31499</v>
      </c>
      <c r="BC3680" t="n">
        <v>53.562998754237</v>
      </c>
      <c r="BD3680" t="n">
        <v>53.562998754237</v>
      </c>
      <c r="BE3680" t="s"/>
      <c r="BF3680" t="s"/>
      <c r="BG3680" t="s"/>
      <c r="BH3680" t="s"/>
      <c r="BI3680" t="s"/>
      <c r="BJ3680" t="s"/>
      <c r="BK3680" t="s"/>
      <c r="BL3680" t="s"/>
      <c r="BM3680" t="s"/>
      <c r="BN3680" t="s"/>
      <c r="BO3680" t="s"/>
      <c r="BP3680" t="s"/>
      <c r="BQ3680" t="s"/>
      <c r="BR3680" t="s">
        <v>92</v>
      </c>
    </row>
    <row r="3681" spans="1:70">
      <c r="A3681" t="s">
        <v>70</v>
      </c>
      <c r="B3681" t="s">
        <v>71</v>
      </c>
      <c r="C3681" t="s">
        <v>72</v>
      </c>
      <c r="D3681" t="n">
        <v>2</v>
      </c>
      <c r="E3681" t="s">
        <v>1118</v>
      </c>
      <c r="F3681" t="n">
        <v>-1</v>
      </c>
      <c r="G3681" t="s">
        <v>74</v>
      </c>
      <c r="H3681" t="s">
        <v>75</v>
      </c>
      <c r="I3681" t="s"/>
      <c r="J3681" t="s">
        <v>74</v>
      </c>
      <c r="K3681" t="n">
        <v>263</v>
      </c>
      <c r="L3681" t="s">
        <v>76</v>
      </c>
      <c r="M3681" t="s"/>
      <c r="N3681" t="s">
        <v>1127</v>
      </c>
      <c r="O3681" t="s">
        <v>78</v>
      </c>
      <c r="P3681" t="s">
        <v>1118</v>
      </c>
      <c r="Q3681" t="s"/>
      <c r="R3681" t="s">
        <v>153</v>
      </c>
      <c r="S3681" t="s">
        <v>1143</v>
      </c>
      <c r="T3681" t="s">
        <v>81</v>
      </c>
      <c r="U3681" t="s">
        <v>82</v>
      </c>
      <c r="V3681" t="s">
        <v>83</v>
      </c>
      <c r="W3681" t="s">
        <v>84</v>
      </c>
      <c r="X3681" t="s"/>
      <c r="Y3681" t="s">
        <v>85</v>
      </c>
      <c r="Z3681">
        <f>HYPERLINK("https://hotel-media.eclerx.com/savepage/tk_15468536883469408_sr_273.html","info")</f>
        <v/>
      </c>
      <c r="AA3681" t="n">
        <v>-2311887</v>
      </c>
      <c r="AB3681" t="s"/>
      <c r="AC3681" t="s"/>
      <c r="AD3681" t="s">
        <v>86</v>
      </c>
      <c r="AE3681" t="s"/>
      <c r="AF3681" t="s"/>
      <c r="AG3681" t="s"/>
      <c r="AH3681" t="s"/>
      <c r="AI3681" t="s"/>
      <c r="AJ3681" t="s"/>
      <c r="AK3681" t="s">
        <v>87</v>
      </c>
      <c r="AL3681" t="s"/>
      <c r="AM3681" t="s"/>
      <c r="AN3681" t="s">
        <v>87</v>
      </c>
      <c r="AO3681" t="s"/>
      <c r="AP3681" t="n">
        <v>27</v>
      </c>
      <c r="AQ3681" t="s">
        <v>88</v>
      </c>
      <c r="AR3681" t="s">
        <v>438</v>
      </c>
      <c r="AS3681" t="s"/>
      <c r="AT3681" t="s">
        <v>90</v>
      </c>
      <c r="AU3681" t="s"/>
      <c r="AV3681" t="s"/>
      <c r="AW3681" t="s"/>
      <c r="AX3681" t="s"/>
      <c r="AY3681" t="n">
        <v>2311887</v>
      </c>
      <c r="AZ3681" t="s">
        <v>1120</v>
      </c>
      <c r="BA3681" t="s"/>
      <c r="BB3681" t="n">
        <v>31499</v>
      </c>
      <c r="BC3681" t="n">
        <v>53.562998754237</v>
      </c>
      <c r="BD3681" t="n">
        <v>53.562998754237</v>
      </c>
      <c r="BE3681" t="s"/>
      <c r="BF3681" t="s"/>
      <c r="BG3681" t="s"/>
      <c r="BH3681" t="s"/>
      <c r="BI3681" t="s"/>
      <c r="BJ3681" t="s"/>
      <c r="BK3681" t="s"/>
      <c r="BL3681" t="s"/>
      <c r="BM3681" t="s"/>
      <c r="BN3681" t="s"/>
      <c r="BO3681" t="s"/>
      <c r="BP3681" t="s"/>
      <c r="BQ3681" t="s"/>
      <c r="BR3681" t="s">
        <v>92</v>
      </c>
    </row>
    <row r="3682" spans="1:70">
      <c r="A3682" t="s">
        <v>70</v>
      </c>
      <c r="B3682" t="s">
        <v>71</v>
      </c>
      <c r="C3682" t="s">
        <v>72</v>
      </c>
      <c r="D3682" t="n">
        <v>2</v>
      </c>
      <c r="E3682" t="s">
        <v>1118</v>
      </c>
      <c r="F3682" t="n">
        <v>-1</v>
      </c>
      <c r="G3682" t="s">
        <v>74</v>
      </c>
      <c r="H3682" t="s">
        <v>75</v>
      </c>
      <c r="I3682" t="s"/>
      <c r="J3682" t="s">
        <v>74</v>
      </c>
      <c r="K3682" t="n">
        <v>265</v>
      </c>
      <c r="L3682" t="s">
        <v>76</v>
      </c>
      <c r="M3682" t="s"/>
      <c r="N3682" t="s">
        <v>1144</v>
      </c>
      <c r="O3682" t="s">
        <v>78</v>
      </c>
      <c r="P3682" t="s">
        <v>1118</v>
      </c>
      <c r="Q3682" t="s"/>
      <c r="R3682" t="s">
        <v>153</v>
      </c>
      <c r="S3682" t="s">
        <v>481</v>
      </c>
      <c r="T3682" t="s">
        <v>81</v>
      </c>
      <c r="U3682" t="s">
        <v>82</v>
      </c>
      <c r="V3682" t="s">
        <v>83</v>
      </c>
      <c r="W3682" t="s">
        <v>84</v>
      </c>
      <c r="X3682" t="s"/>
      <c r="Y3682" t="s">
        <v>85</v>
      </c>
      <c r="Z3682">
        <f>HYPERLINK("https://hotel-media.eclerx.com/savepage/tk_15468536883469408_sr_273.html","info")</f>
        <v/>
      </c>
      <c r="AA3682" t="n">
        <v>-2311887</v>
      </c>
      <c r="AB3682" t="s"/>
      <c r="AC3682" t="s"/>
      <c r="AD3682" t="s">
        <v>86</v>
      </c>
      <c r="AE3682" t="s"/>
      <c r="AF3682" t="s"/>
      <c r="AG3682" t="s"/>
      <c r="AH3682" t="s"/>
      <c r="AI3682" t="s"/>
      <c r="AJ3682" t="s"/>
      <c r="AK3682" t="s">
        <v>87</v>
      </c>
      <c r="AL3682" t="s"/>
      <c r="AM3682" t="s"/>
      <c r="AN3682" t="s">
        <v>87</v>
      </c>
      <c r="AO3682" t="s"/>
      <c r="AP3682" t="n">
        <v>27</v>
      </c>
      <c r="AQ3682" t="s">
        <v>88</v>
      </c>
      <c r="AR3682" t="s">
        <v>89</v>
      </c>
      <c r="AS3682" t="s"/>
      <c r="AT3682" t="s">
        <v>90</v>
      </c>
      <c r="AU3682" t="s"/>
      <c r="AV3682" t="s"/>
      <c r="AW3682" t="s"/>
      <c r="AX3682" t="s"/>
      <c r="AY3682" t="n">
        <v>2311887</v>
      </c>
      <c r="AZ3682" t="s">
        <v>1120</v>
      </c>
      <c r="BA3682" t="s"/>
      <c r="BB3682" t="n">
        <v>31499</v>
      </c>
      <c r="BC3682" t="n">
        <v>53.562998754237</v>
      </c>
      <c r="BD3682" t="n">
        <v>53.562998754237</v>
      </c>
      <c r="BE3682" t="s"/>
      <c r="BF3682" t="s"/>
      <c r="BG3682" t="s"/>
      <c r="BH3682" t="s"/>
      <c r="BI3682" t="s"/>
      <c r="BJ3682" t="s"/>
      <c r="BK3682" t="s"/>
      <c r="BL3682" t="s"/>
      <c r="BM3682" t="s"/>
      <c r="BN3682" t="s"/>
      <c r="BO3682" t="s"/>
      <c r="BP3682" t="s"/>
      <c r="BQ3682" t="s"/>
      <c r="BR3682" t="s">
        <v>92</v>
      </c>
    </row>
    <row r="3683" spans="1:70">
      <c r="A3683" t="s">
        <v>70</v>
      </c>
      <c r="B3683" t="s">
        <v>71</v>
      </c>
      <c r="C3683" t="s">
        <v>72</v>
      </c>
      <c r="D3683" t="n">
        <v>2</v>
      </c>
      <c r="E3683" t="s">
        <v>1118</v>
      </c>
      <c r="F3683" t="n">
        <v>-1</v>
      </c>
      <c r="G3683" t="s">
        <v>74</v>
      </c>
      <c r="H3683" t="s">
        <v>75</v>
      </c>
      <c r="I3683" t="s"/>
      <c r="J3683" t="s">
        <v>74</v>
      </c>
      <c r="K3683" t="n">
        <v>266</v>
      </c>
      <c r="L3683" t="s">
        <v>76</v>
      </c>
      <c r="M3683" t="s"/>
      <c r="N3683" t="s">
        <v>404</v>
      </c>
      <c r="O3683" t="s">
        <v>78</v>
      </c>
      <c r="P3683" t="s">
        <v>1118</v>
      </c>
      <c r="Q3683" t="s"/>
      <c r="R3683" t="s">
        <v>153</v>
      </c>
      <c r="S3683" t="s">
        <v>483</v>
      </c>
      <c r="T3683" t="s">
        <v>81</v>
      </c>
      <c r="U3683" t="s">
        <v>82</v>
      </c>
      <c r="V3683" t="s">
        <v>83</v>
      </c>
      <c r="W3683" t="s">
        <v>84</v>
      </c>
      <c r="X3683" t="s"/>
      <c r="Y3683" t="s">
        <v>85</v>
      </c>
      <c r="Z3683">
        <f>HYPERLINK("https://hotel-media.eclerx.com/savepage/tk_15468536883469408_sr_273.html","info")</f>
        <v/>
      </c>
      <c r="AA3683" t="n">
        <v>-2311887</v>
      </c>
      <c r="AB3683" t="s"/>
      <c r="AC3683" t="s"/>
      <c r="AD3683" t="s">
        <v>86</v>
      </c>
      <c r="AE3683" t="s"/>
      <c r="AF3683" t="s"/>
      <c r="AG3683" t="s"/>
      <c r="AH3683" t="s"/>
      <c r="AI3683" t="s"/>
      <c r="AJ3683" t="s"/>
      <c r="AK3683" t="s">
        <v>87</v>
      </c>
      <c r="AL3683" t="s"/>
      <c r="AM3683" t="s"/>
      <c r="AN3683" t="s">
        <v>87</v>
      </c>
      <c r="AO3683" t="s"/>
      <c r="AP3683" t="n">
        <v>27</v>
      </c>
      <c r="AQ3683" t="s">
        <v>88</v>
      </c>
      <c r="AR3683" t="s">
        <v>123</v>
      </c>
      <c r="AS3683" t="s"/>
      <c r="AT3683" t="s">
        <v>90</v>
      </c>
      <c r="AU3683" t="s"/>
      <c r="AV3683" t="s"/>
      <c r="AW3683" t="s"/>
      <c r="AX3683" t="s"/>
      <c r="AY3683" t="n">
        <v>2311887</v>
      </c>
      <c r="AZ3683" t="s">
        <v>1120</v>
      </c>
      <c r="BA3683" t="s"/>
      <c r="BB3683" t="n">
        <v>31499</v>
      </c>
      <c r="BC3683" t="n">
        <v>53.562998754237</v>
      </c>
      <c r="BD3683" t="n">
        <v>53.562998754237</v>
      </c>
      <c r="BE3683" t="s"/>
      <c r="BF3683" t="s"/>
      <c r="BG3683" t="s"/>
      <c r="BH3683" t="s"/>
      <c r="BI3683" t="s"/>
      <c r="BJ3683" t="s"/>
      <c r="BK3683" t="s"/>
      <c r="BL3683" t="s"/>
      <c r="BM3683" t="s"/>
      <c r="BN3683" t="s"/>
      <c r="BO3683" t="s"/>
      <c r="BP3683" t="s"/>
      <c r="BQ3683" t="s"/>
      <c r="BR3683" t="s">
        <v>92</v>
      </c>
    </row>
    <row r="3684" spans="1:70">
      <c r="A3684" t="s">
        <v>70</v>
      </c>
      <c r="B3684" t="s">
        <v>71</v>
      </c>
      <c r="C3684" t="s">
        <v>72</v>
      </c>
      <c r="D3684" t="n">
        <v>2</v>
      </c>
      <c r="E3684" t="s">
        <v>1118</v>
      </c>
      <c r="F3684" t="n">
        <v>-1</v>
      </c>
      <c r="G3684" t="s">
        <v>74</v>
      </c>
      <c r="H3684" t="s">
        <v>75</v>
      </c>
      <c r="I3684" t="s"/>
      <c r="J3684" t="s">
        <v>74</v>
      </c>
      <c r="K3684" t="n">
        <v>269</v>
      </c>
      <c r="L3684" t="s">
        <v>76</v>
      </c>
      <c r="M3684" t="s"/>
      <c r="N3684" t="s">
        <v>1127</v>
      </c>
      <c r="O3684" t="s">
        <v>78</v>
      </c>
      <c r="P3684" t="s">
        <v>1118</v>
      </c>
      <c r="Q3684" t="s"/>
      <c r="R3684" t="s">
        <v>153</v>
      </c>
      <c r="S3684" t="s">
        <v>484</v>
      </c>
      <c r="T3684" t="s">
        <v>81</v>
      </c>
      <c r="U3684" t="s">
        <v>82</v>
      </c>
      <c r="V3684" t="s">
        <v>83</v>
      </c>
      <c r="W3684" t="s">
        <v>84</v>
      </c>
      <c r="X3684" t="s"/>
      <c r="Y3684" t="s">
        <v>85</v>
      </c>
      <c r="Z3684">
        <f>HYPERLINK("https://hotel-media.eclerx.com/savepage/tk_15468536883469408_sr_273.html","info")</f>
        <v/>
      </c>
      <c r="AA3684" t="n">
        <v>-2311887</v>
      </c>
      <c r="AB3684" t="s"/>
      <c r="AC3684" t="s"/>
      <c r="AD3684" t="s">
        <v>86</v>
      </c>
      <c r="AE3684" t="s"/>
      <c r="AF3684" t="s"/>
      <c r="AG3684" t="s"/>
      <c r="AH3684" t="s"/>
      <c r="AI3684" t="s"/>
      <c r="AJ3684" t="s"/>
      <c r="AK3684" t="s">
        <v>87</v>
      </c>
      <c r="AL3684" t="s"/>
      <c r="AM3684" t="s"/>
      <c r="AN3684" t="s">
        <v>87</v>
      </c>
      <c r="AO3684" t="s"/>
      <c r="AP3684" t="n">
        <v>27</v>
      </c>
      <c r="AQ3684" t="s">
        <v>88</v>
      </c>
      <c r="AR3684" t="s">
        <v>133</v>
      </c>
      <c r="AS3684" t="s"/>
      <c r="AT3684" t="s">
        <v>90</v>
      </c>
      <c r="AU3684" t="s"/>
      <c r="AV3684" t="s"/>
      <c r="AW3684" t="s"/>
      <c r="AX3684" t="s"/>
      <c r="AY3684" t="n">
        <v>2311887</v>
      </c>
      <c r="AZ3684" t="s">
        <v>1120</v>
      </c>
      <c r="BA3684" t="s"/>
      <c r="BB3684" t="n">
        <v>31499</v>
      </c>
      <c r="BC3684" t="n">
        <v>53.562998754237</v>
      </c>
      <c r="BD3684" t="n">
        <v>53.562998754237</v>
      </c>
      <c r="BE3684" t="s"/>
      <c r="BF3684" t="s"/>
      <c r="BG3684" t="s"/>
      <c r="BH3684" t="s"/>
      <c r="BI3684" t="s"/>
      <c r="BJ3684" t="s"/>
      <c r="BK3684" t="s"/>
      <c r="BL3684" t="s"/>
      <c r="BM3684" t="s"/>
      <c r="BN3684" t="s"/>
      <c r="BO3684" t="s"/>
      <c r="BP3684" t="s"/>
      <c r="BQ3684" t="s"/>
      <c r="BR3684" t="s">
        <v>92</v>
      </c>
    </row>
    <row r="3685" spans="1:70">
      <c r="A3685" t="s">
        <v>70</v>
      </c>
      <c r="B3685" t="s">
        <v>71</v>
      </c>
      <c r="C3685" t="s">
        <v>72</v>
      </c>
      <c r="D3685" t="n">
        <v>2</v>
      </c>
      <c r="E3685" t="s">
        <v>1118</v>
      </c>
      <c r="F3685" t="n">
        <v>-1</v>
      </c>
      <c r="G3685" t="s">
        <v>74</v>
      </c>
      <c r="H3685" t="s">
        <v>75</v>
      </c>
      <c r="I3685" t="s"/>
      <c r="J3685" t="s">
        <v>74</v>
      </c>
      <c r="K3685" t="n">
        <v>270</v>
      </c>
      <c r="L3685" t="s">
        <v>76</v>
      </c>
      <c r="M3685" t="s"/>
      <c r="N3685" t="s">
        <v>1127</v>
      </c>
      <c r="O3685" t="s">
        <v>78</v>
      </c>
      <c r="P3685" t="s">
        <v>1118</v>
      </c>
      <c r="Q3685" t="s"/>
      <c r="R3685" t="s">
        <v>153</v>
      </c>
      <c r="S3685" t="s">
        <v>485</v>
      </c>
      <c r="T3685" t="s">
        <v>81</v>
      </c>
      <c r="U3685" t="s">
        <v>82</v>
      </c>
      <c r="V3685" t="s">
        <v>83</v>
      </c>
      <c r="W3685" t="s">
        <v>84</v>
      </c>
      <c r="X3685" t="s"/>
      <c r="Y3685" t="s">
        <v>85</v>
      </c>
      <c r="Z3685">
        <f>HYPERLINK("https://hotel-media.eclerx.com/savepage/tk_15468536883469408_sr_273.html","info")</f>
        <v/>
      </c>
      <c r="AA3685" t="n">
        <v>-2311887</v>
      </c>
      <c r="AB3685" t="s"/>
      <c r="AC3685" t="s"/>
      <c r="AD3685" t="s">
        <v>86</v>
      </c>
      <c r="AE3685" t="s"/>
      <c r="AF3685" t="s"/>
      <c r="AG3685" t="s"/>
      <c r="AH3685" t="s"/>
      <c r="AI3685" t="s"/>
      <c r="AJ3685" t="s"/>
      <c r="AK3685" t="s">
        <v>87</v>
      </c>
      <c r="AL3685" t="s"/>
      <c r="AM3685" t="s"/>
      <c r="AN3685" t="s">
        <v>87</v>
      </c>
      <c r="AO3685" t="s"/>
      <c r="AP3685" t="n">
        <v>27</v>
      </c>
      <c r="AQ3685" t="s">
        <v>88</v>
      </c>
      <c r="AR3685" t="s">
        <v>438</v>
      </c>
      <c r="AS3685" t="s"/>
      <c r="AT3685" t="s">
        <v>90</v>
      </c>
      <c r="AU3685" t="s"/>
      <c r="AV3685" t="s"/>
      <c r="AW3685" t="s"/>
      <c r="AX3685" t="s"/>
      <c r="AY3685" t="n">
        <v>2311887</v>
      </c>
      <c r="AZ3685" t="s">
        <v>1120</v>
      </c>
      <c r="BA3685" t="s"/>
      <c r="BB3685" t="n">
        <v>31499</v>
      </c>
      <c r="BC3685" t="n">
        <v>53.562998754237</v>
      </c>
      <c r="BD3685" t="n">
        <v>53.562998754237</v>
      </c>
      <c r="BE3685" t="s"/>
      <c r="BF3685" t="s"/>
      <c r="BG3685" t="s"/>
      <c r="BH3685" t="s"/>
      <c r="BI3685" t="s"/>
      <c r="BJ3685" t="s"/>
      <c r="BK3685" t="s"/>
      <c r="BL3685" t="s"/>
      <c r="BM3685" t="s"/>
      <c r="BN3685" t="s"/>
      <c r="BO3685" t="s"/>
      <c r="BP3685" t="s"/>
      <c r="BQ3685" t="s"/>
      <c r="BR3685" t="s">
        <v>92</v>
      </c>
    </row>
    <row r="3686" spans="1:70">
      <c r="A3686" t="s">
        <v>70</v>
      </c>
      <c r="B3686" t="s">
        <v>71</v>
      </c>
      <c r="C3686" t="s">
        <v>72</v>
      </c>
      <c r="D3686" t="n">
        <v>2</v>
      </c>
      <c r="E3686" t="s">
        <v>1118</v>
      </c>
      <c r="F3686" t="n">
        <v>-1</v>
      </c>
      <c r="G3686" t="s">
        <v>74</v>
      </c>
      <c r="H3686" t="s">
        <v>75</v>
      </c>
      <c r="I3686" t="s"/>
      <c r="J3686" t="s">
        <v>74</v>
      </c>
      <c r="K3686" t="n">
        <v>274</v>
      </c>
      <c r="L3686" t="s">
        <v>76</v>
      </c>
      <c r="M3686" t="s"/>
      <c r="N3686" t="s">
        <v>1131</v>
      </c>
      <c r="O3686" t="s">
        <v>78</v>
      </c>
      <c r="P3686" t="s">
        <v>1118</v>
      </c>
      <c r="Q3686" t="s"/>
      <c r="R3686" t="s">
        <v>153</v>
      </c>
      <c r="S3686" t="s">
        <v>486</v>
      </c>
      <c r="T3686" t="s">
        <v>81</v>
      </c>
      <c r="U3686" t="s">
        <v>82</v>
      </c>
      <c r="V3686" t="s">
        <v>83</v>
      </c>
      <c r="W3686" t="s">
        <v>84</v>
      </c>
      <c r="X3686" t="s"/>
      <c r="Y3686" t="s">
        <v>85</v>
      </c>
      <c r="Z3686">
        <f>HYPERLINK("https://hotel-media.eclerx.com/savepage/tk_15468536883469408_sr_273.html","info")</f>
        <v/>
      </c>
      <c r="AA3686" t="n">
        <v>-2311887</v>
      </c>
      <c r="AB3686" t="s"/>
      <c r="AC3686" t="s"/>
      <c r="AD3686" t="s">
        <v>86</v>
      </c>
      <c r="AE3686" t="s"/>
      <c r="AF3686" t="s"/>
      <c r="AG3686" t="s"/>
      <c r="AH3686" t="s"/>
      <c r="AI3686" t="s"/>
      <c r="AJ3686" t="s"/>
      <c r="AK3686" t="s">
        <v>87</v>
      </c>
      <c r="AL3686" t="s"/>
      <c r="AM3686" t="s"/>
      <c r="AN3686" t="s">
        <v>87</v>
      </c>
      <c r="AO3686" t="s"/>
      <c r="AP3686" t="n">
        <v>27</v>
      </c>
      <c r="AQ3686" t="s">
        <v>88</v>
      </c>
      <c r="AR3686" t="s">
        <v>89</v>
      </c>
      <c r="AS3686" t="s"/>
      <c r="AT3686" t="s">
        <v>90</v>
      </c>
      <c r="AU3686" t="s"/>
      <c r="AV3686" t="s"/>
      <c r="AW3686" t="s"/>
      <c r="AX3686" t="s"/>
      <c r="AY3686" t="n">
        <v>2311887</v>
      </c>
      <c r="AZ3686" t="s">
        <v>1120</v>
      </c>
      <c r="BA3686" t="s"/>
      <c r="BB3686" t="n">
        <v>31499</v>
      </c>
      <c r="BC3686" t="n">
        <v>53.562998754237</v>
      </c>
      <c r="BD3686" t="n">
        <v>53.562998754237</v>
      </c>
      <c r="BE3686" t="s"/>
      <c r="BF3686" t="s"/>
      <c r="BG3686" t="s"/>
      <c r="BH3686" t="s"/>
      <c r="BI3686" t="s"/>
      <c r="BJ3686" t="s"/>
      <c r="BK3686" t="s"/>
      <c r="BL3686" t="s"/>
      <c r="BM3686" t="s"/>
      <c r="BN3686" t="s"/>
      <c r="BO3686" t="s"/>
      <c r="BP3686" t="s"/>
      <c r="BQ3686" t="s"/>
      <c r="BR3686" t="s">
        <v>92</v>
      </c>
    </row>
    <row r="3687" spans="1:70">
      <c r="A3687" t="s">
        <v>70</v>
      </c>
      <c r="B3687" t="s">
        <v>71</v>
      </c>
      <c r="C3687" t="s">
        <v>72</v>
      </c>
      <c r="D3687" t="n">
        <v>2</v>
      </c>
      <c r="E3687" t="s">
        <v>1118</v>
      </c>
      <c r="F3687" t="n">
        <v>-1</v>
      </c>
      <c r="G3687" t="s">
        <v>74</v>
      </c>
      <c r="H3687" t="s">
        <v>75</v>
      </c>
      <c r="I3687" t="s"/>
      <c r="J3687" t="s">
        <v>74</v>
      </c>
      <c r="K3687" t="n">
        <v>274</v>
      </c>
      <c r="L3687" t="s">
        <v>76</v>
      </c>
      <c r="M3687" t="s"/>
      <c r="N3687" t="s">
        <v>152</v>
      </c>
      <c r="O3687" t="s">
        <v>78</v>
      </c>
      <c r="P3687" t="s">
        <v>1118</v>
      </c>
      <c r="Q3687" t="s"/>
      <c r="R3687" t="s">
        <v>153</v>
      </c>
      <c r="S3687" t="s">
        <v>486</v>
      </c>
      <c r="T3687" t="s">
        <v>81</v>
      </c>
      <c r="U3687" t="s">
        <v>82</v>
      </c>
      <c r="V3687" t="s">
        <v>83</v>
      </c>
      <c r="W3687" t="s">
        <v>84</v>
      </c>
      <c r="X3687" t="s"/>
      <c r="Y3687" t="s">
        <v>85</v>
      </c>
      <c r="Z3687">
        <f>HYPERLINK("https://hotel-media.eclerx.com/savepage/tk_15468536883469408_sr_273.html","info")</f>
        <v/>
      </c>
      <c r="AA3687" t="n">
        <v>-2311887</v>
      </c>
      <c r="AB3687" t="s"/>
      <c r="AC3687" t="s"/>
      <c r="AD3687" t="s">
        <v>86</v>
      </c>
      <c r="AE3687" t="s"/>
      <c r="AF3687" t="s"/>
      <c r="AG3687" t="s"/>
      <c r="AH3687" t="s"/>
      <c r="AI3687" t="s"/>
      <c r="AJ3687" t="s"/>
      <c r="AK3687" t="s">
        <v>87</v>
      </c>
      <c r="AL3687" t="s"/>
      <c r="AM3687" t="s"/>
      <c r="AN3687" t="s">
        <v>87</v>
      </c>
      <c r="AO3687" t="s"/>
      <c r="AP3687" t="n">
        <v>27</v>
      </c>
      <c r="AQ3687" t="s">
        <v>88</v>
      </c>
      <c r="AR3687" t="s">
        <v>89</v>
      </c>
      <c r="AS3687" t="s"/>
      <c r="AT3687" t="s">
        <v>90</v>
      </c>
      <c r="AU3687" t="s"/>
      <c r="AV3687" t="s"/>
      <c r="AW3687" t="s"/>
      <c r="AX3687" t="s"/>
      <c r="AY3687" t="n">
        <v>2311887</v>
      </c>
      <c r="AZ3687" t="s">
        <v>1120</v>
      </c>
      <c r="BA3687" t="s"/>
      <c r="BB3687" t="n">
        <v>31499</v>
      </c>
      <c r="BC3687" t="n">
        <v>53.562998754237</v>
      </c>
      <c r="BD3687" t="n">
        <v>53.562998754237</v>
      </c>
      <c r="BE3687" t="s"/>
      <c r="BF3687" t="s"/>
      <c r="BG3687" t="s"/>
      <c r="BH3687" t="s"/>
      <c r="BI3687" t="s"/>
      <c r="BJ3687" t="s"/>
      <c r="BK3687" t="s"/>
      <c r="BL3687" t="s"/>
      <c r="BM3687" t="s"/>
      <c r="BN3687" t="s"/>
      <c r="BO3687" t="s"/>
      <c r="BP3687" t="s"/>
      <c r="BQ3687" t="s"/>
      <c r="BR3687" t="s">
        <v>92</v>
      </c>
    </row>
    <row r="3688" spans="1:70">
      <c r="A3688" t="s">
        <v>70</v>
      </c>
      <c r="B3688" t="s">
        <v>71</v>
      </c>
      <c r="C3688" t="s">
        <v>72</v>
      </c>
      <c r="D3688" t="n">
        <v>2</v>
      </c>
      <c r="E3688" t="s">
        <v>1118</v>
      </c>
      <c r="F3688" t="n">
        <v>-1</v>
      </c>
      <c r="G3688" t="s">
        <v>74</v>
      </c>
      <c r="H3688" t="s">
        <v>75</v>
      </c>
      <c r="I3688" t="s"/>
      <c r="J3688" t="s">
        <v>74</v>
      </c>
      <c r="K3688" t="n">
        <v>275</v>
      </c>
      <c r="L3688" t="s">
        <v>76</v>
      </c>
      <c r="M3688" t="s"/>
      <c r="N3688" t="s">
        <v>1145</v>
      </c>
      <c r="O3688" t="s">
        <v>78</v>
      </c>
      <c r="P3688" t="s">
        <v>1118</v>
      </c>
      <c r="Q3688" t="s"/>
      <c r="R3688" t="s">
        <v>153</v>
      </c>
      <c r="S3688" t="s">
        <v>949</v>
      </c>
      <c r="T3688" t="s">
        <v>81</v>
      </c>
      <c r="U3688" t="s">
        <v>82</v>
      </c>
      <c r="V3688" t="s">
        <v>83</v>
      </c>
      <c r="W3688" t="s">
        <v>84</v>
      </c>
      <c r="X3688" t="s"/>
      <c r="Y3688" t="s">
        <v>85</v>
      </c>
      <c r="Z3688">
        <f>HYPERLINK("https://hotel-media.eclerx.com/savepage/tk_15468536883469408_sr_273.html","info")</f>
        <v/>
      </c>
      <c r="AA3688" t="n">
        <v>-2311887</v>
      </c>
      <c r="AB3688" t="s"/>
      <c r="AC3688" t="s"/>
      <c r="AD3688" t="s">
        <v>86</v>
      </c>
      <c r="AE3688" t="s"/>
      <c r="AF3688" t="s"/>
      <c r="AG3688" t="s"/>
      <c r="AH3688" t="s"/>
      <c r="AI3688" t="s"/>
      <c r="AJ3688" t="s"/>
      <c r="AK3688" t="s">
        <v>87</v>
      </c>
      <c r="AL3688" t="s"/>
      <c r="AM3688" t="s"/>
      <c r="AN3688" t="s">
        <v>87</v>
      </c>
      <c r="AO3688" t="s"/>
      <c r="AP3688" t="n">
        <v>27</v>
      </c>
      <c r="AQ3688" t="s">
        <v>88</v>
      </c>
      <c r="AR3688" t="s">
        <v>89</v>
      </c>
      <c r="AS3688" t="s"/>
      <c r="AT3688" t="s">
        <v>90</v>
      </c>
      <c r="AU3688" t="s"/>
      <c r="AV3688" t="s"/>
      <c r="AW3688" t="s"/>
      <c r="AX3688" t="s"/>
      <c r="AY3688" t="n">
        <v>2311887</v>
      </c>
      <c r="AZ3688" t="s">
        <v>1120</v>
      </c>
      <c r="BA3688" t="s"/>
      <c r="BB3688" t="n">
        <v>31499</v>
      </c>
      <c r="BC3688" t="n">
        <v>53.562998754237</v>
      </c>
      <c r="BD3688" t="n">
        <v>53.562998754237</v>
      </c>
      <c r="BE3688" t="s"/>
      <c r="BF3688" t="s"/>
      <c r="BG3688" t="s"/>
      <c r="BH3688" t="s"/>
      <c r="BI3688" t="s"/>
      <c r="BJ3688" t="s"/>
      <c r="BK3688" t="s"/>
      <c r="BL3688" t="s"/>
      <c r="BM3688" t="s"/>
      <c r="BN3688" t="s"/>
      <c r="BO3688" t="s"/>
      <c r="BP3688" t="s"/>
      <c r="BQ3688" t="s"/>
      <c r="BR3688" t="s">
        <v>92</v>
      </c>
    </row>
    <row r="3689" spans="1:70">
      <c r="A3689" t="s">
        <v>70</v>
      </c>
      <c r="B3689" t="s">
        <v>71</v>
      </c>
      <c r="C3689" t="s">
        <v>72</v>
      </c>
      <c r="D3689" t="n">
        <v>2</v>
      </c>
      <c r="E3689" t="s">
        <v>1118</v>
      </c>
      <c r="F3689" t="n">
        <v>-1</v>
      </c>
      <c r="G3689" t="s">
        <v>74</v>
      </c>
      <c r="H3689" t="s">
        <v>75</v>
      </c>
      <c r="I3689" t="s"/>
      <c r="J3689" t="s">
        <v>74</v>
      </c>
      <c r="K3689" t="n">
        <v>276</v>
      </c>
      <c r="L3689" t="s">
        <v>76</v>
      </c>
      <c r="M3689" t="s"/>
      <c r="N3689" t="s">
        <v>1146</v>
      </c>
      <c r="O3689" t="s">
        <v>78</v>
      </c>
      <c r="P3689" t="s">
        <v>1118</v>
      </c>
      <c r="Q3689" t="s"/>
      <c r="R3689" t="s">
        <v>153</v>
      </c>
      <c r="S3689" t="s">
        <v>1147</v>
      </c>
      <c r="T3689" t="s">
        <v>81</v>
      </c>
      <c r="U3689" t="s">
        <v>82</v>
      </c>
      <c r="V3689" t="s">
        <v>83</v>
      </c>
      <c r="W3689" t="s">
        <v>97</v>
      </c>
      <c r="X3689" t="s"/>
      <c r="Y3689" t="s">
        <v>85</v>
      </c>
      <c r="Z3689">
        <f>HYPERLINK("https://hotel-media.eclerx.com/savepage/tk_15468536883469408_sr_273.html","info")</f>
        <v/>
      </c>
      <c r="AA3689" t="n">
        <v>-2311887</v>
      </c>
      <c r="AB3689" t="s"/>
      <c r="AC3689" t="s"/>
      <c r="AD3689" t="s">
        <v>86</v>
      </c>
      <c r="AE3689" t="s"/>
      <c r="AF3689" t="s"/>
      <c r="AG3689" t="s"/>
      <c r="AH3689" t="s"/>
      <c r="AI3689" t="s"/>
      <c r="AJ3689" t="s"/>
      <c r="AK3689" t="s">
        <v>87</v>
      </c>
      <c r="AL3689" t="s"/>
      <c r="AM3689" t="s"/>
      <c r="AN3689" t="s">
        <v>87</v>
      </c>
      <c r="AO3689" t="s"/>
      <c r="AP3689" t="n">
        <v>27</v>
      </c>
      <c r="AQ3689" t="s">
        <v>88</v>
      </c>
      <c r="AR3689" t="s">
        <v>89</v>
      </c>
      <c r="AS3689" t="s"/>
      <c r="AT3689" t="s">
        <v>90</v>
      </c>
      <c r="AU3689" t="s"/>
      <c r="AV3689" t="s"/>
      <c r="AW3689" t="s"/>
      <c r="AX3689" t="s"/>
      <c r="AY3689" t="n">
        <v>2311887</v>
      </c>
      <c r="AZ3689" t="s">
        <v>1120</v>
      </c>
      <c r="BA3689" t="s"/>
      <c r="BB3689" t="n">
        <v>31499</v>
      </c>
      <c r="BC3689" t="n">
        <v>53.562998754237</v>
      </c>
      <c r="BD3689" t="n">
        <v>53.562998754237</v>
      </c>
      <c r="BE3689" t="s"/>
      <c r="BF3689" t="s"/>
      <c r="BG3689" t="s"/>
      <c r="BH3689" t="s"/>
      <c r="BI3689" t="s"/>
      <c r="BJ3689" t="s"/>
      <c r="BK3689" t="s"/>
      <c r="BL3689" t="s"/>
      <c r="BM3689" t="s"/>
      <c r="BN3689" t="s"/>
      <c r="BO3689" t="s"/>
      <c r="BP3689" t="s"/>
      <c r="BQ3689" t="s"/>
      <c r="BR3689" t="s">
        <v>92</v>
      </c>
    </row>
    <row r="3690" spans="1:70">
      <c r="A3690" t="s">
        <v>70</v>
      </c>
      <c r="B3690" t="s">
        <v>71</v>
      </c>
      <c r="C3690" t="s">
        <v>72</v>
      </c>
      <c r="D3690" t="n">
        <v>2</v>
      </c>
      <c r="E3690" t="s">
        <v>1118</v>
      </c>
      <c r="F3690" t="n">
        <v>-1</v>
      </c>
      <c r="G3690" t="s">
        <v>74</v>
      </c>
      <c r="H3690" t="s">
        <v>75</v>
      </c>
      <c r="I3690" t="s"/>
      <c r="J3690" t="s">
        <v>74</v>
      </c>
      <c r="K3690" t="n">
        <v>277</v>
      </c>
      <c r="L3690" t="s">
        <v>76</v>
      </c>
      <c r="M3690" t="s"/>
      <c r="N3690" t="s">
        <v>1126</v>
      </c>
      <c r="O3690" t="s">
        <v>78</v>
      </c>
      <c r="P3690" t="s">
        <v>1118</v>
      </c>
      <c r="Q3690" t="s"/>
      <c r="R3690" t="s">
        <v>153</v>
      </c>
      <c r="S3690" t="s">
        <v>488</v>
      </c>
      <c r="T3690" t="s">
        <v>81</v>
      </c>
      <c r="U3690" t="s">
        <v>82</v>
      </c>
      <c r="V3690" t="s">
        <v>83</v>
      </c>
      <c r="W3690" t="s">
        <v>84</v>
      </c>
      <c r="X3690" t="s"/>
      <c r="Y3690" t="s">
        <v>85</v>
      </c>
      <c r="Z3690">
        <f>HYPERLINK("https://hotel-media.eclerx.com/savepage/tk_15468536883469408_sr_273.html","info")</f>
        <v/>
      </c>
      <c r="AA3690" t="n">
        <v>-2311887</v>
      </c>
      <c r="AB3690" t="s"/>
      <c r="AC3690" t="s"/>
      <c r="AD3690" t="s">
        <v>86</v>
      </c>
      <c r="AE3690" t="s"/>
      <c r="AF3690" t="s"/>
      <c r="AG3690" t="s"/>
      <c r="AH3690" t="s"/>
      <c r="AI3690" t="s"/>
      <c r="AJ3690" t="s"/>
      <c r="AK3690" t="s">
        <v>87</v>
      </c>
      <c r="AL3690" t="s"/>
      <c r="AM3690" t="s"/>
      <c r="AN3690" t="s">
        <v>87</v>
      </c>
      <c r="AO3690" t="s"/>
      <c r="AP3690" t="n">
        <v>27</v>
      </c>
      <c r="AQ3690" t="s">
        <v>88</v>
      </c>
      <c r="AR3690" t="s">
        <v>133</v>
      </c>
      <c r="AS3690" t="s"/>
      <c r="AT3690" t="s">
        <v>90</v>
      </c>
      <c r="AU3690" t="s"/>
      <c r="AV3690" t="s"/>
      <c r="AW3690" t="s"/>
      <c r="AX3690" t="s"/>
      <c r="AY3690" t="n">
        <v>2311887</v>
      </c>
      <c r="AZ3690" t="s">
        <v>1120</v>
      </c>
      <c r="BA3690" t="s"/>
      <c r="BB3690" t="n">
        <v>31499</v>
      </c>
      <c r="BC3690" t="n">
        <v>53.562998754237</v>
      </c>
      <c r="BD3690" t="n">
        <v>53.562998754237</v>
      </c>
      <c r="BE3690" t="s"/>
      <c r="BF3690" t="s"/>
      <c r="BG3690" t="s"/>
      <c r="BH3690" t="s"/>
      <c r="BI3690" t="s"/>
      <c r="BJ3690" t="s"/>
      <c r="BK3690" t="s"/>
      <c r="BL3690" t="s"/>
      <c r="BM3690" t="s"/>
      <c r="BN3690" t="s"/>
      <c r="BO3690" t="s"/>
      <c r="BP3690" t="s"/>
      <c r="BQ3690" t="s"/>
      <c r="BR3690" t="s">
        <v>92</v>
      </c>
    </row>
    <row r="3691" spans="1:70">
      <c r="A3691" t="s">
        <v>70</v>
      </c>
      <c r="B3691" t="s">
        <v>71</v>
      </c>
      <c r="C3691" t="s">
        <v>72</v>
      </c>
      <c r="D3691" t="n">
        <v>2</v>
      </c>
      <c r="E3691" t="s">
        <v>1118</v>
      </c>
      <c r="F3691" t="n">
        <v>-1</v>
      </c>
      <c r="G3691" t="s">
        <v>74</v>
      </c>
      <c r="H3691" t="s">
        <v>75</v>
      </c>
      <c r="I3691" t="s"/>
      <c r="J3691" t="s">
        <v>74</v>
      </c>
      <c r="K3691" t="n">
        <v>280</v>
      </c>
      <c r="L3691" t="s">
        <v>76</v>
      </c>
      <c r="M3691" t="s"/>
      <c r="N3691" t="s">
        <v>1148</v>
      </c>
      <c r="O3691" t="s">
        <v>78</v>
      </c>
      <c r="P3691" t="s">
        <v>1118</v>
      </c>
      <c r="Q3691" t="s"/>
      <c r="R3691" t="s">
        <v>153</v>
      </c>
      <c r="S3691" t="s">
        <v>893</v>
      </c>
      <c r="T3691" t="s">
        <v>81</v>
      </c>
      <c r="U3691" t="s">
        <v>82</v>
      </c>
      <c r="V3691" t="s">
        <v>83</v>
      </c>
      <c r="W3691" t="s">
        <v>84</v>
      </c>
      <c r="X3691" t="s"/>
      <c r="Y3691" t="s">
        <v>85</v>
      </c>
      <c r="Z3691">
        <f>HYPERLINK("https://hotel-media.eclerx.com/savepage/tk_15468536883469408_sr_273.html","info")</f>
        <v/>
      </c>
      <c r="AA3691" t="n">
        <v>-2311887</v>
      </c>
      <c r="AB3691" t="s"/>
      <c r="AC3691" t="s"/>
      <c r="AD3691" t="s">
        <v>86</v>
      </c>
      <c r="AE3691" t="s"/>
      <c r="AF3691" t="s"/>
      <c r="AG3691" t="s"/>
      <c r="AH3691" t="s"/>
      <c r="AI3691" t="s"/>
      <c r="AJ3691" t="s"/>
      <c r="AK3691" t="s">
        <v>87</v>
      </c>
      <c r="AL3691" t="s"/>
      <c r="AM3691" t="s"/>
      <c r="AN3691" t="s">
        <v>87</v>
      </c>
      <c r="AO3691" t="s"/>
      <c r="AP3691" t="n">
        <v>27</v>
      </c>
      <c r="AQ3691" t="s">
        <v>88</v>
      </c>
      <c r="AR3691" t="s">
        <v>89</v>
      </c>
      <c r="AS3691" t="s"/>
      <c r="AT3691" t="s">
        <v>90</v>
      </c>
      <c r="AU3691" t="s"/>
      <c r="AV3691" t="s"/>
      <c r="AW3691" t="s"/>
      <c r="AX3691" t="s"/>
      <c r="AY3691" t="n">
        <v>2311887</v>
      </c>
      <c r="AZ3691" t="s">
        <v>1120</v>
      </c>
      <c r="BA3691" t="s"/>
      <c r="BB3691" t="n">
        <v>31499</v>
      </c>
      <c r="BC3691" t="n">
        <v>53.562998754237</v>
      </c>
      <c r="BD3691" t="n">
        <v>53.562998754237</v>
      </c>
      <c r="BE3691" t="s"/>
      <c r="BF3691" t="s"/>
      <c r="BG3691" t="s"/>
      <c r="BH3691" t="s"/>
      <c r="BI3691" t="s"/>
      <c r="BJ3691" t="s"/>
      <c r="BK3691" t="s"/>
      <c r="BL3691" t="s"/>
      <c r="BM3691" t="s"/>
      <c r="BN3691" t="s"/>
      <c r="BO3691" t="s"/>
      <c r="BP3691" t="s"/>
      <c r="BQ3691" t="s"/>
      <c r="BR3691" t="s">
        <v>92</v>
      </c>
    </row>
    <row r="3692" spans="1:70">
      <c r="A3692" t="s">
        <v>70</v>
      </c>
      <c r="B3692" t="s">
        <v>71</v>
      </c>
      <c r="C3692" t="s">
        <v>72</v>
      </c>
      <c r="D3692" t="n">
        <v>2</v>
      </c>
      <c r="E3692" t="s">
        <v>1118</v>
      </c>
      <c r="F3692" t="n">
        <v>-1</v>
      </c>
      <c r="G3692" t="s">
        <v>74</v>
      </c>
      <c r="H3692" t="s">
        <v>75</v>
      </c>
      <c r="I3692" t="s"/>
      <c r="J3692" t="s">
        <v>74</v>
      </c>
      <c r="K3692" t="n">
        <v>280</v>
      </c>
      <c r="L3692" t="s">
        <v>76</v>
      </c>
      <c r="M3692" t="s"/>
      <c r="N3692" t="s">
        <v>1126</v>
      </c>
      <c r="O3692" t="s">
        <v>78</v>
      </c>
      <c r="P3692" t="s">
        <v>1118</v>
      </c>
      <c r="Q3692" t="s"/>
      <c r="R3692" t="s">
        <v>153</v>
      </c>
      <c r="S3692" t="s">
        <v>893</v>
      </c>
      <c r="T3692" t="s">
        <v>81</v>
      </c>
      <c r="U3692" t="s">
        <v>82</v>
      </c>
      <c r="V3692" t="s">
        <v>83</v>
      </c>
      <c r="W3692" t="s">
        <v>84</v>
      </c>
      <c r="X3692" t="s"/>
      <c r="Y3692" t="s">
        <v>85</v>
      </c>
      <c r="Z3692">
        <f>HYPERLINK("https://hotel-media.eclerx.com/savepage/tk_15468536883469408_sr_273.html","info")</f>
        <v/>
      </c>
      <c r="AA3692" t="n">
        <v>-2311887</v>
      </c>
      <c r="AB3692" t="s"/>
      <c r="AC3692" t="s"/>
      <c r="AD3692" t="s">
        <v>86</v>
      </c>
      <c r="AE3692" t="s"/>
      <c r="AF3692" t="s"/>
      <c r="AG3692" t="s"/>
      <c r="AH3692" t="s"/>
      <c r="AI3692" t="s"/>
      <c r="AJ3692" t="s"/>
      <c r="AK3692" t="s">
        <v>87</v>
      </c>
      <c r="AL3692" t="s"/>
      <c r="AM3692" t="s"/>
      <c r="AN3692" t="s">
        <v>87</v>
      </c>
      <c r="AO3692" t="s"/>
      <c r="AP3692" t="n">
        <v>27</v>
      </c>
      <c r="AQ3692" t="s">
        <v>88</v>
      </c>
      <c r="AR3692" t="s">
        <v>438</v>
      </c>
      <c r="AS3692" t="s"/>
      <c r="AT3692" t="s">
        <v>90</v>
      </c>
      <c r="AU3692" t="s"/>
      <c r="AV3692" t="s"/>
      <c r="AW3692" t="s"/>
      <c r="AX3692" t="s"/>
      <c r="AY3692" t="n">
        <v>2311887</v>
      </c>
      <c r="AZ3692" t="s">
        <v>1120</v>
      </c>
      <c r="BA3692" t="s"/>
      <c r="BB3692" t="n">
        <v>31499</v>
      </c>
      <c r="BC3692" t="n">
        <v>53.562998754237</v>
      </c>
      <c r="BD3692" t="n">
        <v>53.562998754237</v>
      </c>
      <c r="BE3692" t="s"/>
      <c r="BF3692" t="s"/>
      <c r="BG3692" t="s"/>
      <c r="BH3692" t="s"/>
      <c r="BI3692" t="s"/>
      <c r="BJ3692" t="s"/>
      <c r="BK3692" t="s"/>
      <c r="BL3692" t="s"/>
      <c r="BM3692" t="s"/>
      <c r="BN3692" t="s"/>
      <c r="BO3692" t="s"/>
      <c r="BP3692" t="s"/>
      <c r="BQ3692" t="s"/>
      <c r="BR3692" t="s">
        <v>92</v>
      </c>
    </row>
    <row r="3693" spans="1:70">
      <c r="A3693" t="s">
        <v>70</v>
      </c>
      <c r="B3693" t="s">
        <v>71</v>
      </c>
      <c r="C3693" t="s">
        <v>72</v>
      </c>
      <c r="D3693" t="n">
        <v>2</v>
      </c>
      <c r="E3693" t="s">
        <v>1118</v>
      </c>
      <c r="F3693" t="n">
        <v>-1</v>
      </c>
      <c r="G3693" t="s">
        <v>74</v>
      </c>
      <c r="H3693" t="s">
        <v>75</v>
      </c>
      <c r="I3693" t="s"/>
      <c r="J3693" t="s">
        <v>74</v>
      </c>
      <c r="K3693" t="n">
        <v>280</v>
      </c>
      <c r="L3693" t="s">
        <v>76</v>
      </c>
      <c r="M3693" t="s"/>
      <c r="N3693" t="s">
        <v>1149</v>
      </c>
      <c r="O3693" t="s">
        <v>78</v>
      </c>
      <c r="P3693" t="s">
        <v>1118</v>
      </c>
      <c r="Q3693" t="s"/>
      <c r="R3693" t="s">
        <v>153</v>
      </c>
      <c r="S3693" t="s">
        <v>893</v>
      </c>
      <c r="T3693" t="s">
        <v>81</v>
      </c>
      <c r="U3693" t="s">
        <v>82</v>
      </c>
      <c r="V3693" t="s">
        <v>83</v>
      </c>
      <c r="W3693" t="s">
        <v>84</v>
      </c>
      <c r="X3693" t="s"/>
      <c r="Y3693" t="s">
        <v>85</v>
      </c>
      <c r="Z3693">
        <f>HYPERLINK("https://hotel-media.eclerx.com/savepage/tk_15468536883469408_sr_273.html","info")</f>
        <v/>
      </c>
      <c r="AA3693" t="n">
        <v>-2311887</v>
      </c>
      <c r="AB3693" t="s"/>
      <c r="AC3693" t="s"/>
      <c r="AD3693" t="s">
        <v>86</v>
      </c>
      <c r="AE3693" t="s"/>
      <c r="AF3693" t="s"/>
      <c r="AG3693" t="s"/>
      <c r="AH3693" t="s"/>
      <c r="AI3693" t="s"/>
      <c r="AJ3693" t="s"/>
      <c r="AK3693" t="s">
        <v>87</v>
      </c>
      <c r="AL3693" t="s"/>
      <c r="AM3693" t="s"/>
      <c r="AN3693" t="s">
        <v>87</v>
      </c>
      <c r="AO3693" t="s"/>
      <c r="AP3693" t="n">
        <v>27</v>
      </c>
      <c r="AQ3693" t="s">
        <v>88</v>
      </c>
      <c r="AR3693" t="s">
        <v>89</v>
      </c>
      <c r="AS3693" t="s"/>
      <c r="AT3693" t="s">
        <v>90</v>
      </c>
      <c r="AU3693" t="s"/>
      <c r="AV3693" t="s"/>
      <c r="AW3693" t="s"/>
      <c r="AX3693" t="s"/>
      <c r="AY3693" t="n">
        <v>2311887</v>
      </c>
      <c r="AZ3693" t="s">
        <v>1120</v>
      </c>
      <c r="BA3693" t="s"/>
      <c r="BB3693" t="n">
        <v>31499</v>
      </c>
      <c r="BC3693" t="n">
        <v>53.562998754237</v>
      </c>
      <c r="BD3693" t="n">
        <v>53.562998754237</v>
      </c>
      <c r="BE3693" t="s"/>
      <c r="BF3693" t="s"/>
      <c r="BG3693" t="s"/>
      <c r="BH3693" t="s"/>
      <c r="BI3693" t="s"/>
      <c r="BJ3693" t="s"/>
      <c r="BK3693" t="s"/>
      <c r="BL3693" t="s"/>
      <c r="BM3693" t="s"/>
      <c r="BN3693" t="s"/>
      <c r="BO3693" t="s"/>
      <c r="BP3693" t="s"/>
      <c r="BQ3693" t="s"/>
      <c r="BR3693" t="s">
        <v>92</v>
      </c>
    </row>
    <row r="3694" spans="1:70">
      <c r="A3694" t="s">
        <v>70</v>
      </c>
      <c r="B3694" t="s">
        <v>71</v>
      </c>
      <c r="C3694" t="s">
        <v>72</v>
      </c>
      <c r="D3694" t="n">
        <v>2</v>
      </c>
      <c r="E3694" t="s">
        <v>1118</v>
      </c>
      <c r="F3694" t="n">
        <v>-1</v>
      </c>
      <c r="G3694" t="s">
        <v>74</v>
      </c>
      <c r="H3694" t="s">
        <v>75</v>
      </c>
      <c r="I3694" t="s"/>
      <c r="J3694" t="s">
        <v>74</v>
      </c>
      <c r="K3694" t="n">
        <v>340</v>
      </c>
      <c r="L3694" t="s">
        <v>76</v>
      </c>
      <c r="M3694" t="s"/>
      <c r="N3694" t="s">
        <v>1146</v>
      </c>
      <c r="O3694" t="s">
        <v>78</v>
      </c>
      <c r="P3694" t="s">
        <v>1118</v>
      </c>
      <c r="Q3694" t="s"/>
      <c r="R3694" t="s">
        <v>153</v>
      </c>
      <c r="S3694" t="s">
        <v>1150</v>
      </c>
      <c r="T3694" t="s">
        <v>81</v>
      </c>
      <c r="U3694" t="s">
        <v>82</v>
      </c>
      <c r="V3694" t="s">
        <v>83</v>
      </c>
      <c r="W3694" t="s">
        <v>84</v>
      </c>
      <c r="X3694" t="s"/>
      <c r="Y3694" t="s">
        <v>85</v>
      </c>
      <c r="Z3694">
        <f>HYPERLINK("https://hotel-media.eclerx.com/savepage/tk_15468536883469408_sr_273.html","info")</f>
        <v/>
      </c>
      <c r="AA3694" t="n">
        <v>-2311887</v>
      </c>
      <c r="AB3694" t="s"/>
      <c r="AC3694" t="s"/>
      <c r="AD3694" t="s">
        <v>86</v>
      </c>
      <c r="AE3694" t="s"/>
      <c r="AF3694" t="s"/>
      <c r="AG3694" t="s"/>
      <c r="AH3694" t="s"/>
      <c r="AI3694" t="s"/>
      <c r="AJ3694" t="s"/>
      <c r="AK3694" t="s">
        <v>87</v>
      </c>
      <c r="AL3694" t="s"/>
      <c r="AM3694" t="s"/>
      <c r="AN3694" t="s">
        <v>87</v>
      </c>
      <c r="AO3694" t="s"/>
      <c r="AP3694" t="n">
        <v>27</v>
      </c>
      <c r="AQ3694" t="s">
        <v>88</v>
      </c>
      <c r="AR3694" t="s">
        <v>89</v>
      </c>
      <c r="AS3694" t="s"/>
      <c r="AT3694" t="s">
        <v>90</v>
      </c>
      <c r="AU3694" t="s"/>
      <c r="AV3694" t="s"/>
      <c r="AW3694" t="s"/>
      <c r="AX3694" t="s"/>
      <c r="AY3694" t="n">
        <v>2311887</v>
      </c>
      <c r="AZ3694" t="s">
        <v>1120</v>
      </c>
      <c r="BA3694" t="s"/>
      <c r="BB3694" t="n">
        <v>31499</v>
      </c>
      <c r="BC3694" t="n">
        <v>53.562998754237</v>
      </c>
      <c r="BD3694" t="n">
        <v>53.562998754237</v>
      </c>
      <c r="BE3694" t="s"/>
      <c r="BF3694" t="s"/>
      <c r="BG3694" t="s"/>
      <c r="BH3694" t="s"/>
      <c r="BI3694" t="s"/>
      <c r="BJ3694" t="s"/>
      <c r="BK3694" t="s"/>
      <c r="BL3694" t="s"/>
      <c r="BM3694" t="s"/>
      <c r="BN3694" t="s"/>
      <c r="BO3694" t="s"/>
      <c r="BP3694" t="s"/>
      <c r="BQ3694" t="s"/>
      <c r="BR3694" t="s">
        <v>92</v>
      </c>
    </row>
    <row r="3695" spans="1:70">
      <c r="A3695" t="s">
        <v>70</v>
      </c>
      <c r="B3695" t="s">
        <v>71</v>
      </c>
      <c r="C3695" t="s">
        <v>72</v>
      </c>
      <c r="D3695" t="n">
        <v>2</v>
      </c>
      <c r="E3695" t="s">
        <v>1118</v>
      </c>
      <c r="F3695" t="n">
        <v>-1</v>
      </c>
      <c r="G3695" t="s">
        <v>74</v>
      </c>
      <c r="H3695" t="s">
        <v>75</v>
      </c>
      <c r="I3695" t="s"/>
      <c r="J3695" t="s">
        <v>74</v>
      </c>
      <c r="K3695" t="n">
        <v>362</v>
      </c>
      <c r="L3695" t="s">
        <v>76</v>
      </c>
      <c r="M3695" t="s"/>
      <c r="N3695" t="s">
        <v>1151</v>
      </c>
      <c r="O3695" t="s">
        <v>78</v>
      </c>
      <c r="P3695" t="s">
        <v>1118</v>
      </c>
      <c r="Q3695" t="s"/>
      <c r="R3695" t="s">
        <v>153</v>
      </c>
      <c r="S3695" t="s">
        <v>1152</v>
      </c>
      <c r="T3695" t="s">
        <v>81</v>
      </c>
      <c r="U3695" t="s">
        <v>82</v>
      </c>
      <c r="V3695" t="s">
        <v>83</v>
      </c>
      <c r="W3695" t="s">
        <v>84</v>
      </c>
      <c r="X3695" t="s"/>
      <c r="Y3695" t="s">
        <v>85</v>
      </c>
      <c r="Z3695">
        <f>HYPERLINK("https://hotel-media.eclerx.com/savepage/tk_15468536883469408_sr_273.html","info")</f>
        <v/>
      </c>
      <c r="AA3695" t="n">
        <v>-2311887</v>
      </c>
      <c r="AB3695" t="s"/>
      <c r="AC3695" t="s"/>
      <c r="AD3695" t="s">
        <v>86</v>
      </c>
      <c r="AE3695" t="s"/>
      <c r="AF3695" t="s"/>
      <c r="AG3695" t="s"/>
      <c r="AH3695" t="s"/>
      <c r="AI3695" t="s"/>
      <c r="AJ3695" t="s"/>
      <c r="AK3695" t="s">
        <v>87</v>
      </c>
      <c r="AL3695" t="s"/>
      <c r="AM3695" t="s"/>
      <c r="AN3695" t="s">
        <v>87</v>
      </c>
      <c r="AO3695" t="s"/>
      <c r="AP3695" t="n">
        <v>27</v>
      </c>
      <c r="AQ3695" t="s">
        <v>88</v>
      </c>
      <c r="AR3695" t="s">
        <v>133</v>
      </c>
      <c r="AS3695" t="s"/>
      <c r="AT3695" t="s">
        <v>90</v>
      </c>
      <c r="AU3695" t="s"/>
      <c r="AV3695" t="s"/>
      <c r="AW3695" t="s"/>
      <c r="AX3695" t="s"/>
      <c r="AY3695" t="n">
        <v>2311887</v>
      </c>
      <c r="AZ3695" t="s">
        <v>1120</v>
      </c>
      <c r="BA3695" t="s"/>
      <c r="BB3695" t="n">
        <v>31499</v>
      </c>
      <c r="BC3695" t="n">
        <v>53.562998754237</v>
      </c>
      <c r="BD3695" t="n">
        <v>53.562998754237</v>
      </c>
      <c r="BE3695" t="s"/>
      <c r="BF3695" t="s"/>
      <c r="BG3695" t="s"/>
      <c r="BH3695" t="s"/>
      <c r="BI3695" t="s"/>
      <c r="BJ3695" t="s"/>
      <c r="BK3695" t="s"/>
      <c r="BL3695" t="s"/>
      <c r="BM3695" t="s"/>
      <c r="BN3695" t="s"/>
      <c r="BO3695" t="s"/>
      <c r="BP3695" t="s"/>
      <c r="BQ3695" t="s"/>
      <c r="BR3695" t="s">
        <v>92</v>
      </c>
    </row>
    <row r="3696" spans="1:70">
      <c r="A3696" t="s">
        <v>70</v>
      </c>
      <c r="B3696" t="s">
        <v>71</v>
      </c>
      <c r="C3696" t="s">
        <v>72</v>
      </c>
      <c r="D3696" t="n">
        <v>2</v>
      </c>
      <c r="E3696" t="s">
        <v>1118</v>
      </c>
      <c r="F3696" t="n">
        <v>-1</v>
      </c>
      <c r="G3696" t="s">
        <v>74</v>
      </c>
      <c r="H3696" t="s">
        <v>75</v>
      </c>
      <c r="I3696" t="s"/>
      <c r="J3696" t="s">
        <v>74</v>
      </c>
      <c r="K3696" t="n">
        <v>366</v>
      </c>
      <c r="L3696" t="s">
        <v>76</v>
      </c>
      <c r="M3696" t="s"/>
      <c r="N3696" t="s">
        <v>1151</v>
      </c>
      <c r="O3696" t="s">
        <v>78</v>
      </c>
      <c r="P3696" t="s">
        <v>1118</v>
      </c>
      <c r="Q3696" t="s"/>
      <c r="R3696" t="s">
        <v>153</v>
      </c>
      <c r="S3696" t="s">
        <v>510</v>
      </c>
      <c r="T3696" t="s">
        <v>81</v>
      </c>
      <c r="U3696" t="s">
        <v>82</v>
      </c>
      <c r="V3696" t="s">
        <v>83</v>
      </c>
      <c r="W3696" t="s">
        <v>84</v>
      </c>
      <c r="X3696" t="s"/>
      <c r="Y3696" t="s">
        <v>85</v>
      </c>
      <c r="Z3696">
        <f>HYPERLINK("https://hotel-media.eclerx.com/savepage/tk_15468536883469408_sr_273.html","info")</f>
        <v/>
      </c>
      <c r="AA3696" t="n">
        <v>-2311887</v>
      </c>
      <c r="AB3696" t="s"/>
      <c r="AC3696" t="s"/>
      <c r="AD3696" t="s">
        <v>86</v>
      </c>
      <c r="AE3696" t="s"/>
      <c r="AF3696" t="s"/>
      <c r="AG3696" t="s"/>
      <c r="AH3696" t="s"/>
      <c r="AI3696" t="s"/>
      <c r="AJ3696" t="s"/>
      <c r="AK3696" t="s">
        <v>87</v>
      </c>
      <c r="AL3696" t="s"/>
      <c r="AM3696" t="s"/>
      <c r="AN3696" t="s">
        <v>87</v>
      </c>
      <c r="AO3696" t="s"/>
      <c r="AP3696" t="n">
        <v>27</v>
      </c>
      <c r="AQ3696" t="s">
        <v>88</v>
      </c>
      <c r="AR3696" t="s">
        <v>438</v>
      </c>
      <c r="AS3696" t="s"/>
      <c r="AT3696" t="s">
        <v>90</v>
      </c>
      <c r="AU3696" t="s"/>
      <c r="AV3696" t="s"/>
      <c r="AW3696" t="s"/>
      <c r="AX3696" t="s"/>
      <c r="AY3696" t="n">
        <v>2311887</v>
      </c>
      <c r="AZ3696" t="s">
        <v>1120</v>
      </c>
      <c r="BA3696" t="s"/>
      <c r="BB3696" t="n">
        <v>31499</v>
      </c>
      <c r="BC3696" t="n">
        <v>53.562998754237</v>
      </c>
      <c r="BD3696" t="n">
        <v>53.562998754237</v>
      </c>
      <c r="BE3696" t="s"/>
      <c r="BF3696" t="s"/>
      <c r="BG3696" t="s"/>
      <c r="BH3696" t="s"/>
      <c r="BI3696" t="s"/>
      <c r="BJ3696" t="s"/>
      <c r="BK3696" t="s"/>
      <c r="BL3696" t="s"/>
      <c r="BM3696" t="s"/>
      <c r="BN3696" t="s"/>
      <c r="BO3696" t="s"/>
      <c r="BP3696" t="s"/>
      <c r="BQ3696" t="s"/>
      <c r="BR3696" t="s">
        <v>92</v>
      </c>
    </row>
    <row r="3697" spans="1:70">
      <c r="A3697" t="s">
        <v>70</v>
      </c>
      <c r="B3697" t="s">
        <v>71</v>
      </c>
      <c r="C3697" t="s">
        <v>72</v>
      </c>
      <c r="D3697" t="n">
        <v>2</v>
      </c>
      <c r="E3697" t="s">
        <v>1118</v>
      </c>
      <c r="F3697" t="n">
        <v>-1</v>
      </c>
      <c r="G3697" t="s">
        <v>74</v>
      </c>
      <c r="H3697" t="s">
        <v>75</v>
      </c>
      <c r="I3697" t="s"/>
      <c r="J3697" t="s">
        <v>74</v>
      </c>
      <c r="K3697" t="n">
        <v>510</v>
      </c>
      <c r="L3697" t="s">
        <v>76</v>
      </c>
      <c r="M3697" t="s"/>
      <c r="N3697" t="s">
        <v>1153</v>
      </c>
      <c r="O3697" t="s">
        <v>78</v>
      </c>
      <c r="P3697" t="s">
        <v>1118</v>
      </c>
      <c r="Q3697" t="s"/>
      <c r="R3697" t="s">
        <v>153</v>
      </c>
      <c r="S3697" t="s">
        <v>1154</v>
      </c>
      <c r="T3697" t="s">
        <v>81</v>
      </c>
      <c r="U3697" t="s">
        <v>82</v>
      </c>
      <c r="V3697" t="s">
        <v>83</v>
      </c>
      <c r="W3697" t="s">
        <v>97</v>
      </c>
      <c r="X3697" t="s"/>
      <c r="Y3697" t="s">
        <v>85</v>
      </c>
      <c r="Z3697">
        <f>HYPERLINK("https://hotel-media.eclerx.com/savepage/tk_15468536883469408_sr_273.html","info")</f>
        <v/>
      </c>
      <c r="AA3697" t="n">
        <v>-2311887</v>
      </c>
      <c r="AB3697" t="s"/>
      <c r="AC3697" t="s"/>
      <c r="AD3697" t="s">
        <v>86</v>
      </c>
      <c r="AE3697" t="s"/>
      <c r="AF3697" t="s"/>
      <c r="AG3697" t="s"/>
      <c r="AH3697" t="s"/>
      <c r="AI3697" t="s"/>
      <c r="AJ3697" t="s"/>
      <c r="AK3697" t="s">
        <v>87</v>
      </c>
      <c r="AL3697" t="s"/>
      <c r="AM3697" t="s"/>
      <c r="AN3697" t="s">
        <v>87</v>
      </c>
      <c r="AO3697" t="s"/>
      <c r="AP3697" t="n">
        <v>27</v>
      </c>
      <c r="AQ3697" t="s">
        <v>88</v>
      </c>
      <c r="AR3697" t="s">
        <v>89</v>
      </c>
      <c r="AS3697" t="s"/>
      <c r="AT3697" t="s">
        <v>90</v>
      </c>
      <c r="AU3697" t="s"/>
      <c r="AV3697" t="s"/>
      <c r="AW3697" t="s"/>
      <c r="AX3697" t="s"/>
      <c r="AY3697" t="n">
        <v>2311887</v>
      </c>
      <c r="AZ3697" t="s">
        <v>1120</v>
      </c>
      <c r="BA3697" t="s"/>
      <c r="BB3697" t="n">
        <v>31499</v>
      </c>
      <c r="BC3697" t="n">
        <v>53.562998754237</v>
      </c>
      <c r="BD3697" t="n">
        <v>53.562998754237</v>
      </c>
      <c r="BE3697" t="s"/>
      <c r="BF3697" t="s"/>
      <c r="BG3697" t="s"/>
      <c r="BH3697" t="s"/>
      <c r="BI3697" t="s"/>
      <c r="BJ3697" t="s"/>
      <c r="BK3697" t="s"/>
      <c r="BL3697" t="s"/>
      <c r="BM3697" t="s"/>
      <c r="BN3697" t="s"/>
      <c r="BO3697" t="s"/>
      <c r="BP3697" t="s"/>
      <c r="BQ3697" t="s"/>
      <c r="BR3697" t="s">
        <v>92</v>
      </c>
    </row>
    <row r="3698" spans="1:70">
      <c r="A3698" t="s">
        <v>70</v>
      </c>
      <c r="B3698" t="s">
        <v>71</v>
      </c>
      <c r="C3698" t="s">
        <v>72</v>
      </c>
      <c r="D3698" t="n">
        <v>2</v>
      </c>
      <c r="E3698" t="s">
        <v>1118</v>
      </c>
      <c r="F3698" t="n">
        <v>-1</v>
      </c>
      <c r="G3698" t="s">
        <v>74</v>
      </c>
      <c r="H3698" t="s">
        <v>75</v>
      </c>
      <c r="I3698" t="s"/>
      <c r="J3698" t="s">
        <v>74</v>
      </c>
      <c r="K3698" t="n">
        <v>510</v>
      </c>
      <c r="L3698" t="s">
        <v>76</v>
      </c>
      <c r="M3698" t="s"/>
      <c r="N3698" t="s">
        <v>1155</v>
      </c>
      <c r="O3698" t="s">
        <v>78</v>
      </c>
      <c r="P3698" t="s">
        <v>1118</v>
      </c>
      <c r="Q3698" t="s"/>
      <c r="R3698" t="s">
        <v>153</v>
      </c>
      <c r="S3698" t="s">
        <v>1154</v>
      </c>
      <c r="T3698" t="s">
        <v>81</v>
      </c>
      <c r="U3698" t="s">
        <v>82</v>
      </c>
      <c r="V3698" t="s">
        <v>83</v>
      </c>
      <c r="W3698" t="s">
        <v>97</v>
      </c>
      <c r="X3698" t="s"/>
      <c r="Y3698" t="s">
        <v>85</v>
      </c>
      <c r="Z3698">
        <f>HYPERLINK("https://hotel-media.eclerx.com/savepage/tk_15468536883469408_sr_273.html","info")</f>
        <v/>
      </c>
      <c r="AA3698" t="n">
        <v>-2311887</v>
      </c>
      <c r="AB3698" t="s"/>
      <c r="AC3698" t="s"/>
      <c r="AD3698" t="s">
        <v>86</v>
      </c>
      <c r="AE3698" t="s"/>
      <c r="AF3698" t="s"/>
      <c r="AG3698" t="s"/>
      <c r="AH3698" t="s"/>
      <c r="AI3698" t="s"/>
      <c r="AJ3698" t="s"/>
      <c r="AK3698" t="s">
        <v>87</v>
      </c>
      <c r="AL3698" t="s"/>
      <c r="AM3698" t="s"/>
      <c r="AN3698" t="s">
        <v>87</v>
      </c>
      <c r="AO3698" t="s"/>
      <c r="AP3698" t="n">
        <v>27</v>
      </c>
      <c r="AQ3698" t="s">
        <v>88</v>
      </c>
      <c r="AR3698" t="s">
        <v>89</v>
      </c>
      <c r="AS3698" t="s"/>
      <c r="AT3698" t="s">
        <v>90</v>
      </c>
      <c r="AU3698" t="s"/>
      <c r="AV3698" t="s"/>
      <c r="AW3698" t="s"/>
      <c r="AX3698" t="s"/>
      <c r="AY3698" t="n">
        <v>2311887</v>
      </c>
      <c r="AZ3698" t="s">
        <v>1120</v>
      </c>
      <c r="BA3698" t="s"/>
      <c r="BB3698" t="n">
        <v>31499</v>
      </c>
      <c r="BC3698" t="n">
        <v>53.562998754237</v>
      </c>
      <c r="BD3698" t="n">
        <v>53.562998754237</v>
      </c>
      <c r="BE3698" t="s"/>
      <c r="BF3698" t="s"/>
      <c r="BG3698" t="s"/>
      <c r="BH3698" t="s"/>
      <c r="BI3698" t="s"/>
      <c r="BJ3698" t="s"/>
      <c r="BK3698" t="s"/>
      <c r="BL3698" t="s"/>
      <c r="BM3698" t="s"/>
      <c r="BN3698" t="s"/>
      <c r="BO3698" t="s"/>
      <c r="BP3698" t="s"/>
      <c r="BQ3698" t="s"/>
      <c r="BR3698" t="s">
        <v>92</v>
      </c>
    </row>
    <row r="3699" spans="1:70">
      <c r="A3699" t="s">
        <v>70</v>
      </c>
      <c r="B3699" t="s">
        <v>71</v>
      </c>
      <c r="C3699" t="s">
        <v>72</v>
      </c>
      <c r="D3699" t="n">
        <v>2</v>
      </c>
      <c r="E3699" t="s">
        <v>1118</v>
      </c>
      <c r="F3699" t="n">
        <v>-1</v>
      </c>
      <c r="G3699" t="s">
        <v>74</v>
      </c>
      <c r="H3699" t="s">
        <v>75</v>
      </c>
      <c r="I3699" t="s"/>
      <c r="J3699" t="s">
        <v>74</v>
      </c>
      <c r="K3699" t="n">
        <v>540</v>
      </c>
      <c r="L3699" t="s">
        <v>76</v>
      </c>
      <c r="M3699" t="s"/>
      <c r="N3699" t="s">
        <v>1156</v>
      </c>
      <c r="O3699" t="s">
        <v>78</v>
      </c>
      <c r="P3699" t="s">
        <v>1118</v>
      </c>
      <c r="Q3699" t="s"/>
      <c r="R3699" t="s">
        <v>153</v>
      </c>
      <c r="S3699" t="s">
        <v>1157</v>
      </c>
      <c r="T3699" t="s">
        <v>81</v>
      </c>
      <c r="U3699" t="s">
        <v>82</v>
      </c>
      <c r="V3699" t="s">
        <v>83</v>
      </c>
      <c r="W3699" t="s">
        <v>84</v>
      </c>
      <c r="X3699" t="s"/>
      <c r="Y3699" t="s">
        <v>85</v>
      </c>
      <c r="Z3699">
        <f>HYPERLINK("https://hotel-media.eclerx.com/savepage/tk_15468536883469408_sr_273.html","info")</f>
        <v/>
      </c>
      <c r="AA3699" t="n">
        <v>-2311887</v>
      </c>
      <c r="AB3699" t="s"/>
      <c r="AC3699" t="s"/>
      <c r="AD3699" t="s">
        <v>86</v>
      </c>
      <c r="AE3699" t="s"/>
      <c r="AF3699" t="s"/>
      <c r="AG3699" t="s"/>
      <c r="AH3699" t="s"/>
      <c r="AI3699" t="s"/>
      <c r="AJ3699" t="s"/>
      <c r="AK3699" t="s">
        <v>87</v>
      </c>
      <c r="AL3699" t="s"/>
      <c r="AM3699" t="s"/>
      <c r="AN3699" t="s">
        <v>87</v>
      </c>
      <c r="AO3699" t="s"/>
      <c r="AP3699" t="n">
        <v>27</v>
      </c>
      <c r="AQ3699" t="s">
        <v>88</v>
      </c>
      <c r="AR3699" t="s">
        <v>89</v>
      </c>
      <c r="AS3699" t="s"/>
      <c r="AT3699" t="s">
        <v>90</v>
      </c>
      <c r="AU3699" t="s"/>
      <c r="AV3699" t="s"/>
      <c r="AW3699" t="s"/>
      <c r="AX3699" t="s"/>
      <c r="AY3699" t="n">
        <v>2311887</v>
      </c>
      <c r="AZ3699" t="s">
        <v>1120</v>
      </c>
      <c r="BA3699" t="s"/>
      <c r="BB3699" t="n">
        <v>31499</v>
      </c>
      <c r="BC3699" t="n">
        <v>53.562998754237</v>
      </c>
      <c r="BD3699" t="n">
        <v>53.562998754237</v>
      </c>
      <c r="BE3699" t="s"/>
      <c r="BF3699" t="s"/>
      <c r="BG3699" t="s"/>
      <c r="BH3699" t="s"/>
      <c r="BI3699" t="s"/>
      <c r="BJ3699" t="s"/>
      <c r="BK3699" t="s"/>
      <c r="BL3699" t="s"/>
      <c r="BM3699" t="s"/>
      <c r="BN3699" t="s"/>
      <c r="BO3699" t="s"/>
      <c r="BP3699" t="s"/>
      <c r="BQ3699" t="s"/>
      <c r="BR3699" t="s">
        <v>92</v>
      </c>
    </row>
    <row r="3700" spans="1:70">
      <c r="A3700" t="s">
        <v>70</v>
      </c>
      <c r="B3700" t="s">
        <v>71</v>
      </c>
      <c r="C3700" t="s">
        <v>72</v>
      </c>
      <c r="D3700" t="n">
        <v>2</v>
      </c>
      <c r="E3700" t="s">
        <v>1118</v>
      </c>
      <c r="F3700" t="n">
        <v>-1</v>
      </c>
      <c r="G3700" t="s">
        <v>74</v>
      </c>
      <c r="H3700" t="s">
        <v>75</v>
      </c>
      <c r="I3700" t="s"/>
      <c r="J3700" t="s">
        <v>74</v>
      </c>
      <c r="K3700" t="n">
        <v>540</v>
      </c>
      <c r="L3700" t="s">
        <v>76</v>
      </c>
      <c r="M3700" t="s"/>
      <c r="N3700" t="s">
        <v>1158</v>
      </c>
      <c r="O3700" t="s">
        <v>78</v>
      </c>
      <c r="P3700" t="s">
        <v>1118</v>
      </c>
      <c r="Q3700" t="s"/>
      <c r="R3700" t="s">
        <v>153</v>
      </c>
      <c r="S3700" t="s">
        <v>1157</v>
      </c>
      <c r="T3700" t="s">
        <v>81</v>
      </c>
      <c r="U3700" t="s">
        <v>82</v>
      </c>
      <c r="V3700" t="s">
        <v>83</v>
      </c>
      <c r="W3700" t="s">
        <v>84</v>
      </c>
      <c r="X3700" t="s"/>
      <c r="Y3700" t="s">
        <v>85</v>
      </c>
      <c r="Z3700">
        <f>HYPERLINK("https://hotel-media.eclerx.com/savepage/tk_15468536883469408_sr_273.html","info")</f>
        <v/>
      </c>
      <c r="AA3700" t="n">
        <v>-2311887</v>
      </c>
      <c r="AB3700" t="s"/>
      <c r="AC3700" t="s"/>
      <c r="AD3700" t="s">
        <v>86</v>
      </c>
      <c r="AE3700" t="s"/>
      <c r="AF3700" t="s"/>
      <c r="AG3700" t="s"/>
      <c r="AH3700" t="s"/>
      <c r="AI3700" t="s"/>
      <c r="AJ3700" t="s"/>
      <c r="AK3700" t="s">
        <v>87</v>
      </c>
      <c r="AL3700" t="s"/>
      <c r="AM3700" t="s"/>
      <c r="AN3700" t="s">
        <v>87</v>
      </c>
      <c r="AO3700" t="s"/>
      <c r="AP3700" t="n">
        <v>27</v>
      </c>
      <c r="AQ3700" t="s">
        <v>88</v>
      </c>
      <c r="AR3700" t="s">
        <v>89</v>
      </c>
      <c r="AS3700" t="s"/>
      <c r="AT3700" t="s">
        <v>90</v>
      </c>
      <c r="AU3700" t="s"/>
      <c r="AV3700" t="s"/>
      <c r="AW3700" t="s"/>
      <c r="AX3700" t="s"/>
      <c r="AY3700" t="n">
        <v>2311887</v>
      </c>
      <c r="AZ3700" t="s">
        <v>1120</v>
      </c>
      <c r="BA3700" t="s"/>
      <c r="BB3700" t="n">
        <v>31499</v>
      </c>
      <c r="BC3700" t="n">
        <v>53.562998754237</v>
      </c>
      <c r="BD3700" t="n">
        <v>53.562998754237</v>
      </c>
      <c r="BE3700" t="s"/>
      <c r="BF3700" t="s"/>
      <c r="BG3700" t="s"/>
      <c r="BH3700" t="s"/>
      <c r="BI3700" t="s"/>
      <c r="BJ3700" t="s"/>
      <c r="BK3700" t="s"/>
      <c r="BL3700" t="s"/>
      <c r="BM3700" t="s"/>
      <c r="BN3700" t="s"/>
      <c r="BO3700" t="s"/>
      <c r="BP3700" t="s"/>
      <c r="BQ3700" t="s"/>
      <c r="BR3700" t="s">
        <v>92</v>
      </c>
    </row>
    <row r="3701" spans="1:70">
      <c r="A3701" t="s">
        <v>70</v>
      </c>
      <c r="B3701" t="s">
        <v>71</v>
      </c>
      <c r="C3701" t="s">
        <v>72</v>
      </c>
      <c r="D3701" t="n">
        <v>2</v>
      </c>
      <c r="E3701" t="s">
        <v>1159</v>
      </c>
      <c r="F3701" t="n">
        <v>-1</v>
      </c>
      <c r="G3701" t="s">
        <v>74</v>
      </c>
      <c r="H3701" t="s">
        <v>75</v>
      </c>
      <c r="I3701" t="s"/>
      <c r="J3701" t="s">
        <v>74</v>
      </c>
      <c r="K3701" t="n">
        <v>107</v>
      </c>
      <c r="L3701" t="s">
        <v>76</v>
      </c>
      <c r="M3701" t="s"/>
      <c r="N3701" t="s">
        <v>1160</v>
      </c>
      <c r="O3701" t="s">
        <v>78</v>
      </c>
      <c r="P3701" t="s">
        <v>1159</v>
      </c>
      <c r="Q3701" t="s"/>
      <c r="R3701" t="s">
        <v>95</v>
      </c>
      <c r="S3701" t="s">
        <v>300</v>
      </c>
      <c r="T3701" t="s">
        <v>81</v>
      </c>
      <c r="U3701" t="s">
        <v>82</v>
      </c>
      <c r="V3701" t="s">
        <v>83</v>
      </c>
      <c r="W3701" t="s">
        <v>97</v>
      </c>
      <c r="X3701" t="s"/>
      <c r="Y3701" t="s">
        <v>85</v>
      </c>
      <c r="Z3701">
        <f>HYPERLINK("https://hotel-media.eclerx.com/savepage/tk_15468538076356626_sr_273.html","info")</f>
        <v/>
      </c>
      <c r="AA3701" t="n">
        <v>-2311908</v>
      </c>
      <c r="AB3701" t="s"/>
      <c r="AC3701" t="s"/>
      <c r="AD3701" t="s">
        <v>86</v>
      </c>
      <c r="AE3701" t="s"/>
      <c r="AF3701" t="s"/>
      <c r="AG3701" t="s"/>
      <c r="AH3701" t="s"/>
      <c r="AI3701" t="s"/>
      <c r="AJ3701" t="s"/>
      <c r="AK3701" t="s">
        <v>87</v>
      </c>
      <c r="AL3701" t="s"/>
      <c r="AM3701" t="s"/>
      <c r="AN3701" t="s">
        <v>87</v>
      </c>
      <c r="AO3701" t="s"/>
      <c r="AP3701" t="n">
        <v>75</v>
      </c>
      <c r="AQ3701" t="s">
        <v>88</v>
      </c>
      <c r="AR3701" t="s">
        <v>89</v>
      </c>
      <c r="AS3701" t="s"/>
      <c r="AT3701" t="s">
        <v>90</v>
      </c>
      <c r="AU3701" t="s"/>
      <c r="AV3701" t="s"/>
      <c r="AW3701" t="s"/>
      <c r="AX3701" t="s"/>
      <c r="AY3701" t="n">
        <v>2311908</v>
      </c>
      <c r="AZ3701" t="s">
        <v>1161</v>
      </c>
      <c r="BA3701" t="s"/>
      <c r="BB3701" t="n">
        <v>28225</v>
      </c>
      <c r="BC3701" t="n">
        <v>53.551979665475</v>
      </c>
      <c r="BD3701" t="n">
        <v>53.551979665475</v>
      </c>
      <c r="BE3701" t="s"/>
      <c r="BF3701" t="s"/>
      <c r="BG3701" t="s"/>
      <c r="BH3701" t="s"/>
      <c r="BI3701" t="s"/>
      <c r="BJ3701" t="s"/>
      <c r="BK3701" t="s"/>
      <c r="BL3701" t="s"/>
      <c r="BM3701" t="s"/>
      <c r="BN3701" t="s"/>
      <c r="BO3701" t="s"/>
      <c r="BP3701" t="s"/>
      <c r="BQ3701" t="s"/>
      <c r="BR3701" t="s">
        <v>92</v>
      </c>
    </row>
    <row r="3702" spans="1:70">
      <c r="A3702" t="s">
        <v>70</v>
      </c>
      <c r="B3702" t="s">
        <v>71</v>
      </c>
      <c r="C3702" t="s">
        <v>72</v>
      </c>
      <c r="D3702" t="n">
        <v>2</v>
      </c>
      <c r="E3702" t="s">
        <v>1159</v>
      </c>
      <c r="F3702" t="n">
        <v>-1</v>
      </c>
      <c r="G3702" t="s">
        <v>74</v>
      </c>
      <c r="H3702" t="s">
        <v>75</v>
      </c>
      <c r="I3702" t="s"/>
      <c r="J3702" t="s">
        <v>74</v>
      </c>
      <c r="K3702" t="n">
        <v>113</v>
      </c>
      <c r="L3702" t="s">
        <v>76</v>
      </c>
      <c r="M3702" t="s"/>
      <c r="N3702" t="s">
        <v>1162</v>
      </c>
      <c r="O3702" t="s">
        <v>78</v>
      </c>
      <c r="P3702" t="s">
        <v>1159</v>
      </c>
      <c r="Q3702" t="s"/>
      <c r="R3702" t="s">
        <v>95</v>
      </c>
      <c r="S3702" t="s">
        <v>263</v>
      </c>
      <c r="T3702" t="s">
        <v>81</v>
      </c>
      <c r="U3702" t="s">
        <v>82</v>
      </c>
      <c r="V3702" t="s">
        <v>83</v>
      </c>
      <c r="W3702" t="s">
        <v>84</v>
      </c>
      <c r="X3702" t="s"/>
      <c r="Y3702" t="s">
        <v>85</v>
      </c>
      <c r="Z3702">
        <f>HYPERLINK("https://hotel-media.eclerx.com/savepage/tk_15468538076356626_sr_273.html","info")</f>
        <v/>
      </c>
      <c r="AA3702" t="n">
        <v>-2311908</v>
      </c>
      <c r="AB3702" t="s"/>
      <c r="AC3702" t="s"/>
      <c r="AD3702" t="s">
        <v>86</v>
      </c>
      <c r="AE3702" t="s"/>
      <c r="AF3702" t="s"/>
      <c r="AG3702" t="s"/>
      <c r="AH3702" t="s"/>
      <c r="AI3702" t="s"/>
      <c r="AJ3702" t="s"/>
      <c r="AK3702" t="s">
        <v>87</v>
      </c>
      <c r="AL3702" t="s"/>
      <c r="AM3702" t="s"/>
      <c r="AN3702" t="s">
        <v>87</v>
      </c>
      <c r="AO3702" t="s"/>
      <c r="AP3702" t="n">
        <v>75</v>
      </c>
      <c r="AQ3702" t="s">
        <v>88</v>
      </c>
      <c r="AR3702" t="s">
        <v>89</v>
      </c>
      <c r="AS3702" t="s"/>
      <c r="AT3702" t="s">
        <v>90</v>
      </c>
      <c r="AU3702" t="s"/>
      <c r="AV3702" t="s"/>
      <c r="AW3702" t="s"/>
      <c r="AX3702" t="s"/>
      <c r="AY3702" t="n">
        <v>2311908</v>
      </c>
      <c r="AZ3702" t="s">
        <v>1161</v>
      </c>
      <c r="BA3702" t="s"/>
      <c r="BB3702" t="n">
        <v>28225</v>
      </c>
      <c r="BC3702" t="n">
        <v>53.551979665475</v>
      </c>
      <c r="BD3702" t="n">
        <v>53.551979665475</v>
      </c>
      <c r="BE3702" t="s"/>
      <c r="BF3702" t="s"/>
      <c r="BG3702" t="s"/>
      <c r="BH3702" t="s"/>
      <c r="BI3702" t="s"/>
      <c r="BJ3702" t="s"/>
      <c r="BK3702" t="s"/>
      <c r="BL3702" t="s"/>
      <c r="BM3702" t="s"/>
      <c r="BN3702" t="s"/>
      <c r="BO3702" t="s"/>
      <c r="BP3702" t="s"/>
      <c r="BQ3702" t="s"/>
      <c r="BR3702" t="s">
        <v>92</v>
      </c>
    </row>
    <row r="3703" spans="1:70">
      <c r="A3703" t="s">
        <v>70</v>
      </c>
      <c r="B3703" t="s">
        <v>71</v>
      </c>
      <c r="C3703" t="s">
        <v>72</v>
      </c>
      <c r="D3703" t="n">
        <v>2</v>
      </c>
      <c r="E3703" t="s">
        <v>1159</v>
      </c>
      <c r="F3703" t="n">
        <v>-1</v>
      </c>
      <c r="G3703" t="s">
        <v>74</v>
      </c>
      <c r="H3703" t="s">
        <v>75</v>
      </c>
      <c r="I3703" t="s"/>
      <c r="J3703" t="s">
        <v>74</v>
      </c>
      <c r="K3703" t="n">
        <v>117</v>
      </c>
      <c r="L3703" t="s">
        <v>76</v>
      </c>
      <c r="M3703" t="s"/>
      <c r="N3703" t="s">
        <v>1163</v>
      </c>
      <c r="O3703" t="s">
        <v>78</v>
      </c>
      <c r="P3703" t="s">
        <v>1159</v>
      </c>
      <c r="Q3703" t="s"/>
      <c r="R3703" t="s">
        <v>95</v>
      </c>
      <c r="S3703" t="s">
        <v>254</v>
      </c>
      <c r="T3703" t="s">
        <v>81</v>
      </c>
      <c r="U3703" t="s">
        <v>82</v>
      </c>
      <c r="V3703" t="s">
        <v>83</v>
      </c>
      <c r="W3703" t="s">
        <v>84</v>
      </c>
      <c r="X3703" t="s"/>
      <c r="Y3703" t="s">
        <v>85</v>
      </c>
      <c r="Z3703">
        <f>HYPERLINK("https://hotel-media.eclerx.com/savepage/tk_15468538076356626_sr_273.html","info")</f>
        <v/>
      </c>
      <c r="AA3703" t="n">
        <v>-2311908</v>
      </c>
      <c r="AB3703" t="s"/>
      <c r="AC3703" t="s"/>
      <c r="AD3703" t="s">
        <v>86</v>
      </c>
      <c r="AE3703" t="s"/>
      <c r="AF3703" t="s"/>
      <c r="AG3703" t="s"/>
      <c r="AH3703" t="s"/>
      <c r="AI3703" t="s"/>
      <c r="AJ3703" t="s"/>
      <c r="AK3703" t="s">
        <v>87</v>
      </c>
      <c r="AL3703" t="s"/>
      <c r="AM3703" t="s"/>
      <c r="AN3703" t="s">
        <v>87</v>
      </c>
      <c r="AO3703" t="s"/>
      <c r="AP3703" t="n">
        <v>75</v>
      </c>
      <c r="AQ3703" t="s">
        <v>88</v>
      </c>
      <c r="AR3703" t="s">
        <v>133</v>
      </c>
      <c r="AS3703" t="s"/>
      <c r="AT3703" t="s">
        <v>90</v>
      </c>
      <c r="AU3703" t="s"/>
      <c r="AV3703" t="s"/>
      <c r="AW3703" t="s"/>
      <c r="AX3703" t="s"/>
      <c r="AY3703" t="n">
        <v>2311908</v>
      </c>
      <c r="AZ3703" t="s">
        <v>1161</v>
      </c>
      <c r="BA3703" t="s"/>
      <c r="BB3703" t="n">
        <v>28225</v>
      </c>
      <c r="BC3703" t="n">
        <v>53.551979665475</v>
      </c>
      <c r="BD3703" t="n">
        <v>53.551979665475</v>
      </c>
      <c r="BE3703" t="s"/>
      <c r="BF3703" t="s"/>
      <c r="BG3703" t="s"/>
      <c r="BH3703" t="s"/>
      <c r="BI3703" t="s"/>
      <c r="BJ3703" t="s"/>
      <c r="BK3703" t="s"/>
      <c r="BL3703" t="s"/>
      <c r="BM3703" t="s"/>
      <c r="BN3703" t="s"/>
      <c r="BO3703" t="s"/>
      <c r="BP3703" t="s"/>
      <c r="BQ3703" t="s"/>
      <c r="BR3703" t="s">
        <v>92</v>
      </c>
    </row>
    <row r="3704" spans="1:70">
      <c r="A3704" t="s">
        <v>70</v>
      </c>
      <c r="B3704" t="s">
        <v>71</v>
      </c>
      <c r="C3704" t="s">
        <v>72</v>
      </c>
      <c r="D3704" t="n">
        <v>2</v>
      </c>
      <c r="E3704" t="s">
        <v>1159</v>
      </c>
      <c r="F3704" t="n">
        <v>-1</v>
      </c>
      <c r="G3704" t="s">
        <v>74</v>
      </c>
      <c r="H3704" t="s">
        <v>75</v>
      </c>
      <c r="I3704" t="s"/>
      <c r="J3704" t="s">
        <v>74</v>
      </c>
      <c r="K3704" t="n">
        <v>120</v>
      </c>
      <c r="L3704" t="s">
        <v>76</v>
      </c>
      <c r="M3704" t="s"/>
      <c r="N3704" t="s">
        <v>1162</v>
      </c>
      <c r="O3704" t="s">
        <v>78</v>
      </c>
      <c r="P3704" t="s">
        <v>1159</v>
      </c>
      <c r="Q3704" t="s"/>
      <c r="R3704" t="s">
        <v>95</v>
      </c>
      <c r="S3704" t="s">
        <v>313</v>
      </c>
      <c r="T3704" t="s">
        <v>81</v>
      </c>
      <c r="U3704" t="s">
        <v>82</v>
      </c>
      <c r="V3704" t="s">
        <v>83</v>
      </c>
      <c r="W3704" t="s">
        <v>84</v>
      </c>
      <c r="X3704" t="s"/>
      <c r="Y3704" t="s">
        <v>85</v>
      </c>
      <c r="Z3704">
        <f>HYPERLINK("https://hotel-media.eclerx.com/savepage/tk_15468538076356626_sr_273.html","info")</f>
        <v/>
      </c>
      <c r="AA3704" t="n">
        <v>-2311908</v>
      </c>
      <c r="AB3704" t="s"/>
      <c r="AC3704" t="s"/>
      <c r="AD3704" t="s">
        <v>86</v>
      </c>
      <c r="AE3704" t="s"/>
      <c r="AF3704" t="s"/>
      <c r="AG3704" t="s"/>
      <c r="AH3704" t="s"/>
      <c r="AI3704" t="s"/>
      <c r="AJ3704" t="s"/>
      <c r="AK3704" t="s">
        <v>87</v>
      </c>
      <c r="AL3704" t="s"/>
      <c r="AM3704" t="s"/>
      <c r="AN3704" t="s">
        <v>87</v>
      </c>
      <c r="AO3704" t="s"/>
      <c r="AP3704" t="n">
        <v>75</v>
      </c>
      <c r="AQ3704" t="s">
        <v>88</v>
      </c>
      <c r="AR3704" t="s">
        <v>114</v>
      </c>
      <c r="AS3704" t="s"/>
      <c r="AT3704" t="s">
        <v>90</v>
      </c>
      <c r="AU3704" t="s"/>
      <c r="AV3704" t="s"/>
      <c r="AW3704" t="s"/>
      <c r="AX3704" t="s"/>
      <c r="AY3704" t="n">
        <v>2311908</v>
      </c>
      <c r="AZ3704" t="s">
        <v>1161</v>
      </c>
      <c r="BA3704" t="s"/>
      <c r="BB3704" t="n">
        <v>28225</v>
      </c>
      <c r="BC3704" t="n">
        <v>53.551979665475</v>
      </c>
      <c r="BD3704" t="n">
        <v>53.551979665475</v>
      </c>
      <c r="BE3704" t="s"/>
      <c r="BF3704" t="s"/>
      <c r="BG3704" t="s"/>
      <c r="BH3704" t="s"/>
      <c r="BI3704" t="s"/>
      <c r="BJ3704" t="s"/>
      <c r="BK3704" t="s"/>
      <c r="BL3704" t="s"/>
      <c r="BM3704" t="s"/>
      <c r="BN3704" t="s"/>
      <c r="BO3704" t="s"/>
      <c r="BP3704" t="s"/>
      <c r="BQ3704" t="s"/>
      <c r="BR3704" t="s">
        <v>92</v>
      </c>
    </row>
    <row r="3705" spans="1:70">
      <c r="A3705" t="s">
        <v>70</v>
      </c>
      <c r="B3705" t="s">
        <v>71</v>
      </c>
      <c r="C3705" t="s">
        <v>72</v>
      </c>
      <c r="D3705" t="n">
        <v>2</v>
      </c>
      <c r="E3705" t="s">
        <v>1159</v>
      </c>
      <c r="F3705" t="n">
        <v>-1</v>
      </c>
      <c r="G3705" t="s">
        <v>74</v>
      </c>
      <c r="H3705" t="s">
        <v>75</v>
      </c>
      <c r="I3705" t="s"/>
      <c r="J3705" t="s">
        <v>74</v>
      </c>
      <c r="K3705" t="n">
        <v>122</v>
      </c>
      <c r="L3705" t="s">
        <v>76</v>
      </c>
      <c r="M3705" t="s"/>
      <c r="N3705" t="s">
        <v>431</v>
      </c>
      <c r="O3705" t="s">
        <v>78</v>
      </c>
      <c r="P3705" t="s">
        <v>1159</v>
      </c>
      <c r="Q3705" t="s"/>
      <c r="R3705" t="s">
        <v>95</v>
      </c>
      <c r="S3705" t="s">
        <v>256</v>
      </c>
      <c r="T3705" t="s">
        <v>81</v>
      </c>
      <c r="U3705" t="s">
        <v>82</v>
      </c>
      <c r="V3705" t="s">
        <v>83</v>
      </c>
      <c r="W3705" t="s">
        <v>84</v>
      </c>
      <c r="X3705" t="s"/>
      <c r="Y3705" t="s">
        <v>85</v>
      </c>
      <c r="Z3705">
        <f>HYPERLINK("https://hotel-media.eclerx.com/savepage/tk_15468538076356626_sr_273.html","info")</f>
        <v/>
      </c>
      <c r="AA3705" t="n">
        <v>-2311908</v>
      </c>
      <c r="AB3705" t="s"/>
      <c r="AC3705" t="s"/>
      <c r="AD3705" t="s">
        <v>86</v>
      </c>
      <c r="AE3705" t="s"/>
      <c r="AF3705" t="s"/>
      <c r="AG3705" t="s"/>
      <c r="AH3705" t="s"/>
      <c r="AI3705" t="s"/>
      <c r="AJ3705" t="s"/>
      <c r="AK3705" t="s">
        <v>87</v>
      </c>
      <c r="AL3705" t="s"/>
      <c r="AM3705" t="s"/>
      <c r="AN3705" t="s">
        <v>87</v>
      </c>
      <c r="AO3705" t="s"/>
      <c r="AP3705" t="n">
        <v>75</v>
      </c>
      <c r="AQ3705" t="s">
        <v>88</v>
      </c>
      <c r="AR3705" t="s">
        <v>89</v>
      </c>
      <c r="AS3705" t="s"/>
      <c r="AT3705" t="s">
        <v>90</v>
      </c>
      <c r="AU3705" t="s"/>
      <c r="AV3705" t="s"/>
      <c r="AW3705" t="s"/>
      <c r="AX3705" t="s"/>
      <c r="AY3705" t="n">
        <v>2311908</v>
      </c>
      <c r="AZ3705" t="s">
        <v>1161</v>
      </c>
      <c r="BA3705" t="s"/>
      <c r="BB3705" t="n">
        <v>28225</v>
      </c>
      <c r="BC3705" t="n">
        <v>53.551979665475</v>
      </c>
      <c r="BD3705" t="n">
        <v>53.551979665475</v>
      </c>
      <c r="BE3705" t="s"/>
      <c r="BF3705" t="s"/>
      <c r="BG3705" t="s"/>
      <c r="BH3705" t="s"/>
      <c r="BI3705" t="s"/>
      <c r="BJ3705" t="s"/>
      <c r="BK3705" t="s"/>
      <c r="BL3705" t="s"/>
      <c r="BM3705" t="s"/>
      <c r="BN3705" t="s"/>
      <c r="BO3705" t="s"/>
      <c r="BP3705" t="s"/>
      <c r="BQ3705" t="s"/>
      <c r="BR3705" t="s">
        <v>92</v>
      </c>
    </row>
    <row r="3706" spans="1:70">
      <c r="A3706" t="s">
        <v>70</v>
      </c>
      <c r="B3706" t="s">
        <v>71</v>
      </c>
      <c r="C3706" t="s">
        <v>72</v>
      </c>
      <c r="D3706" t="n">
        <v>2</v>
      </c>
      <c r="E3706" t="s">
        <v>1159</v>
      </c>
      <c r="F3706" t="n">
        <v>-1</v>
      </c>
      <c r="G3706" t="s">
        <v>74</v>
      </c>
      <c r="H3706" t="s">
        <v>75</v>
      </c>
      <c r="I3706" t="s"/>
      <c r="J3706" t="s">
        <v>74</v>
      </c>
      <c r="K3706" t="n">
        <v>124</v>
      </c>
      <c r="L3706" t="s">
        <v>76</v>
      </c>
      <c r="M3706" t="s"/>
      <c r="N3706" t="s">
        <v>1164</v>
      </c>
      <c r="O3706" t="s">
        <v>78</v>
      </c>
      <c r="P3706" t="s">
        <v>1159</v>
      </c>
      <c r="Q3706" t="s"/>
      <c r="R3706" t="s">
        <v>95</v>
      </c>
      <c r="S3706" t="s">
        <v>294</v>
      </c>
      <c r="T3706" t="s">
        <v>81</v>
      </c>
      <c r="U3706" t="s">
        <v>82</v>
      </c>
      <c r="V3706" t="s">
        <v>83</v>
      </c>
      <c r="W3706" t="s">
        <v>97</v>
      </c>
      <c r="X3706" t="s"/>
      <c r="Y3706" t="s">
        <v>85</v>
      </c>
      <c r="Z3706">
        <f>HYPERLINK("https://hotel-media.eclerx.com/savepage/tk_15468538076356626_sr_273.html","info")</f>
        <v/>
      </c>
      <c r="AA3706" t="n">
        <v>-2311908</v>
      </c>
      <c r="AB3706" t="s"/>
      <c r="AC3706" t="s"/>
      <c r="AD3706" t="s">
        <v>86</v>
      </c>
      <c r="AE3706" t="s"/>
      <c r="AF3706" t="s"/>
      <c r="AG3706" t="s"/>
      <c r="AH3706" t="s"/>
      <c r="AI3706" t="s"/>
      <c r="AJ3706" t="s"/>
      <c r="AK3706" t="s">
        <v>87</v>
      </c>
      <c r="AL3706" t="s"/>
      <c r="AM3706" t="s"/>
      <c r="AN3706" t="s">
        <v>87</v>
      </c>
      <c r="AO3706" t="s"/>
      <c r="AP3706" t="n">
        <v>75</v>
      </c>
      <c r="AQ3706" t="s">
        <v>88</v>
      </c>
      <c r="AR3706" t="s">
        <v>89</v>
      </c>
      <c r="AS3706" t="s"/>
      <c r="AT3706" t="s">
        <v>90</v>
      </c>
      <c r="AU3706" t="s"/>
      <c r="AV3706" t="s"/>
      <c r="AW3706" t="s"/>
      <c r="AX3706" t="s"/>
      <c r="AY3706" t="n">
        <v>2311908</v>
      </c>
      <c r="AZ3706" t="s">
        <v>1161</v>
      </c>
      <c r="BA3706" t="s"/>
      <c r="BB3706" t="n">
        <v>28225</v>
      </c>
      <c r="BC3706" t="n">
        <v>53.551979665475</v>
      </c>
      <c r="BD3706" t="n">
        <v>53.551979665475</v>
      </c>
      <c r="BE3706" t="s"/>
      <c r="BF3706" t="s"/>
      <c r="BG3706" t="s"/>
      <c r="BH3706" t="s"/>
      <c r="BI3706" t="s"/>
      <c r="BJ3706" t="s"/>
      <c r="BK3706" t="s"/>
      <c r="BL3706" t="s"/>
      <c r="BM3706" t="s"/>
      <c r="BN3706" t="s"/>
      <c r="BO3706" t="s"/>
      <c r="BP3706" t="s"/>
      <c r="BQ3706" t="s"/>
      <c r="BR3706" t="s">
        <v>92</v>
      </c>
    </row>
    <row r="3707" spans="1:70">
      <c r="A3707" t="s">
        <v>70</v>
      </c>
      <c r="B3707" t="s">
        <v>71</v>
      </c>
      <c r="C3707" t="s">
        <v>72</v>
      </c>
      <c r="D3707" t="n">
        <v>2</v>
      </c>
      <c r="E3707" t="s">
        <v>1159</v>
      </c>
      <c r="F3707" t="n">
        <v>-1</v>
      </c>
      <c r="G3707" t="s">
        <v>74</v>
      </c>
      <c r="H3707" t="s">
        <v>75</v>
      </c>
      <c r="I3707" t="s"/>
      <c r="J3707" t="s">
        <v>74</v>
      </c>
      <c r="K3707" t="n">
        <v>126</v>
      </c>
      <c r="L3707" t="s">
        <v>76</v>
      </c>
      <c r="M3707" t="s"/>
      <c r="N3707" t="s">
        <v>291</v>
      </c>
      <c r="O3707" t="s">
        <v>78</v>
      </c>
      <c r="P3707" t="s">
        <v>1159</v>
      </c>
      <c r="Q3707" t="s"/>
      <c r="R3707" t="s">
        <v>95</v>
      </c>
      <c r="S3707" t="s">
        <v>603</v>
      </c>
      <c r="T3707" t="s">
        <v>81</v>
      </c>
      <c r="U3707" t="s">
        <v>82</v>
      </c>
      <c r="V3707" t="s">
        <v>83</v>
      </c>
      <c r="W3707" t="s">
        <v>84</v>
      </c>
      <c r="X3707" t="s"/>
      <c r="Y3707" t="s">
        <v>85</v>
      </c>
      <c r="Z3707">
        <f>HYPERLINK("https://hotel-media.eclerx.com/savepage/tk_15468538076356626_sr_273.html","info")</f>
        <v/>
      </c>
      <c r="AA3707" t="n">
        <v>-2311908</v>
      </c>
      <c r="AB3707" t="s"/>
      <c r="AC3707" t="s"/>
      <c r="AD3707" t="s">
        <v>86</v>
      </c>
      <c r="AE3707" t="s"/>
      <c r="AF3707" t="s"/>
      <c r="AG3707" t="s"/>
      <c r="AH3707" t="s"/>
      <c r="AI3707" t="s"/>
      <c r="AJ3707" t="s"/>
      <c r="AK3707" t="s">
        <v>87</v>
      </c>
      <c r="AL3707" t="s"/>
      <c r="AM3707" t="s"/>
      <c r="AN3707" t="s">
        <v>87</v>
      </c>
      <c r="AO3707" t="s"/>
      <c r="AP3707" t="n">
        <v>75</v>
      </c>
      <c r="AQ3707" t="s">
        <v>88</v>
      </c>
      <c r="AR3707" t="s">
        <v>123</v>
      </c>
      <c r="AS3707" t="s"/>
      <c r="AT3707" t="s">
        <v>90</v>
      </c>
      <c r="AU3707" t="s"/>
      <c r="AV3707" t="s"/>
      <c r="AW3707" t="s"/>
      <c r="AX3707" t="s"/>
      <c r="AY3707" t="n">
        <v>2311908</v>
      </c>
      <c r="AZ3707" t="s">
        <v>1161</v>
      </c>
      <c r="BA3707" t="s"/>
      <c r="BB3707" t="n">
        <v>28225</v>
      </c>
      <c r="BC3707" t="n">
        <v>53.551979665475</v>
      </c>
      <c r="BD3707" t="n">
        <v>53.551979665475</v>
      </c>
      <c r="BE3707" t="s"/>
      <c r="BF3707" t="s"/>
      <c r="BG3707" t="s"/>
      <c r="BH3707" t="s"/>
      <c r="BI3707" t="s"/>
      <c r="BJ3707" t="s"/>
      <c r="BK3707" t="s"/>
      <c r="BL3707" t="s"/>
      <c r="BM3707" t="s"/>
      <c r="BN3707" t="s"/>
      <c r="BO3707" t="s"/>
      <c r="BP3707" t="s"/>
      <c r="BQ3707" t="s"/>
      <c r="BR3707" t="s">
        <v>92</v>
      </c>
    </row>
    <row r="3708" spans="1:70">
      <c r="A3708" t="s">
        <v>70</v>
      </c>
      <c r="B3708" t="s">
        <v>71</v>
      </c>
      <c r="C3708" t="s">
        <v>72</v>
      </c>
      <c r="D3708" t="n">
        <v>2</v>
      </c>
      <c r="E3708" t="s">
        <v>1159</v>
      </c>
      <c r="F3708" t="n">
        <v>-1</v>
      </c>
      <c r="G3708" t="s">
        <v>74</v>
      </c>
      <c r="H3708" t="s">
        <v>75</v>
      </c>
      <c r="I3708" t="s"/>
      <c r="J3708" t="s">
        <v>74</v>
      </c>
      <c r="K3708" t="n">
        <v>131</v>
      </c>
      <c r="L3708" t="s">
        <v>76</v>
      </c>
      <c r="M3708" t="s"/>
      <c r="N3708" t="s">
        <v>1165</v>
      </c>
      <c r="O3708" t="s">
        <v>78</v>
      </c>
      <c r="P3708" t="s">
        <v>1159</v>
      </c>
      <c r="Q3708" t="s"/>
      <c r="R3708" t="s">
        <v>95</v>
      </c>
      <c r="S3708" t="s">
        <v>318</v>
      </c>
      <c r="T3708" t="s">
        <v>81</v>
      </c>
      <c r="U3708" t="s">
        <v>82</v>
      </c>
      <c r="V3708" t="s">
        <v>83</v>
      </c>
      <c r="W3708" t="s">
        <v>97</v>
      </c>
      <c r="X3708" t="s"/>
      <c r="Y3708" t="s">
        <v>85</v>
      </c>
      <c r="Z3708">
        <f>HYPERLINK("https://hotel-media.eclerx.com/savepage/tk_15468538076356626_sr_273.html","info")</f>
        <v/>
      </c>
      <c r="AA3708" t="n">
        <v>-2311908</v>
      </c>
      <c r="AB3708" t="s"/>
      <c r="AC3708" t="s"/>
      <c r="AD3708" t="s">
        <v>86</v>
      </c>
      <c r="AE3708" t="s"/>
      <c r="AF3708" t="s"/>
      <c r="AG3708" t="s"/>
      <c r="AH3708" t="s"/>
      <c r="AI3708" t="s"/>
      <c r="AJ3708" t="s"/>
      <c r="AK3708" t="s">
        <v>87</v>
      </c>
      <c r="AL3708" t="s"/>
      <c r="AM3708" t="s"/>
      <c r="AN3708" t="s">
        <v>87</v>
      </c>
      <c r="AO3708" t="s"/>
      <c r="AP3708" t="n">
        <v>75</v>
      </c>
      <c r="AQ3708" t="s">
        <v>88</v>
      </c>
      <c r="AR3708" t="s">
        <v>89</v>
      </c>
      <c r="AS3708" t="s"/>
      <c r="AT3708" t="s">
        <v>90</v>
      </c>
      <c r="AU3708" t="s"/>
      <c r="AV3708" t="s"/>
      <c r="AW3708" t="s"/>
      <c r="AX3708" t="s"/>
      <c r="AY3708" t="n">
        <v>2311908</v>
      </c>
      <c r="AZ3708" t="s">
        <v>1161</v>
      </c>
      <c r="BA3708" t="s"/>
      <c r="BB3708" t="n">
        <v>28225</v>
      </c>
      <c r="BC3708" t="n">
        <v>53.551979665475</v>
      </c>
      <c r="BD3708" t="n">
        <v>53.551979665475</v>
      </c>
      <c r="BE3708" t="s"/>
      <c r="BF3708" t="s"/>
      <c r="BG3708" t="s"/>
      <c r="BH3708" t="s"/>
      <c r="BI3708" t="s"/>
      <c r="BJ3708" t="s"/>
      <c r="BK3708" t="s"/>
      <c r="BL3708" t="s"/>
      <c r="BM3708" t="s"/>
      <c r="BN3708" t="s"/>
      <c r="BO3708" t="s"/>
      <c r="BP3708" t="s"/>
      <c r="BQ3708" t="s"/>
      <c r="BR3708" t="s">
        <v>92</v>
      </c>
    </row>
    <row r="3709" spans="1:70">
      <c r="A3709" t="s">
        <v>70</v>
      </c>
      <c r="B3709" t="s">
        <v>71</v>
      </c>
      <c r="C3709" t="s">
        <v>72</v>
      </c>
      <c r="D3709" t="n">
        <v>2</v>
      </c>
      <c r="E3709" t="s">
        <v>1159</v>
      </c>
      <c r="F3709" t="n">
        <v>-1</v>
      </c>
      <c r="G3709" t="s">
        <v>74</v>
      </c>
      <c r="H3709" t="s">
        <v>75</v>
      </c>
      <c r="I3709" t="s"/>
      <c r="J3709" t="s">
        <v>74</v>
      </c>
      <c r="K3709" t="n">
        <v>154</v>
      </c>
      <c r="L3709" t="s">
        <v>76</v>
      </c>
      <c r="M3709" t="s"/>
      <c r="N3709" t="s">
        <v>157</v>
      </c>
      <c r="O3709" t="s">
        <v>78</v>
      </c>
      <c r="P3709" t="s">
        <v>1159</v>
      </c>
      <c r="Q3709" t="s"/>
      <c r="R3709" t="s">
        <v>95</v>
      </c>
      <c r="S3709" t="s">
        <v>282</v>
      </c>
      <c r="T3709" t="s">
        <v>81</v>
      </c>
      <c r="U3709" t="s">
        <v>82</v>
      </c>
      <c r="V3709" t="s">
        <v>83</v>
      </c>
      <c r="W3709" t="s">
        <v>84</v>
      </c>
      <c r="X3709" t="s"/>
      <c r="Y3709" t="s">
        <v>85</v>
      </c>
      <c r="Z3709">
        <f>HYPERLINK("https://hotel-media.eclerx.com/savepage/tk_15468538076356626_sr_273.html","info")</f>
        <v/>
      </c>
      <c r="AA3709" t="n">
        <v>-2311908</v>
      </c>
      <c r="AB3709" t="s"/>
      <c r="AC3709" t="s"/>
      <c r="AD3709" t="s">
        <v>86</v>
      </c>
      <c r="AE3709" t="s"/>
      <c r="AF3709" t="s"/>
      <c r="AG3709" t="s"/>
      <c r="AH3709" t="s"/>
      <c r="AI3709" t="s"/>
      <c r="AJ3709" t="s"/>
      <c r="AK3709" t="s">
        <v>87</v>
      </c>
      <c r="AL3709" t="s"/>
      <c r="AM3709" t="s"/>
      <c r="AN3709" t="s">
        <v>87</v>
      </c>
      <c r="AO3709" t="s"/>
      <c r="AP3709" t="n">
        <v>75</v>
      </c>
      <c r="AQ3709" t="s">
        <v>88</v>
      </c>
      <c r="AR3709" t="s">
        <v>89</v>
      </c>
      <c r="AS3709" t="s"/>
      <c r="AT3709" t="s">
        <v>90</v>
      </c>
      <c r="AU3709" t="s"/>
      <c r="AV3709" t="s"/>
      <c r="AW3709" t="s"/>
      <c r="AX3709" t="s"/>
      <c r="AY3709" t="n">
        <v>2311908</v>
      </c>
      <c r="AZ3709" t="s">
        <v>1161</v>
      </c>
      <c r="BA3709" t="s"/>
      <c r="BB3709" t="n">
        <v>28225</v>
      </c>
      <c r="BC3709" t="n">
        <v>53.551979665475</v>
      </c>
      <c r="BD3709" t="n">
        <v>53.551979665475</v>
      </c>
      <c r="BE3709" t="s"/>
      <c r="BF3709" t="s"/>
      <c r="BG3709" t="s"/>
      <c r="BH3709" t="s"/>
      <c r="BI3709" t="s"/>
      <c r="BJ3709" t="s"/>
      <c r="BK3709" t="s"/>
      <c r="BL3709" t="s"/>
      <c r="BM3709" t="s"/>
      <c r="BN3709" t="s"/>
      <c r="BO3709" t="s"/>
      <c r="BP3709" t="s"/>
      <c r="BQ3709" t="s"/>
      <c r="BR3709" t="s">
        <v>92</v>
      </c>
    </row>
    <row r="3710" spans="1:70">
      <c r="A3710" t="s">
        <v>70</v>
      </c>
      <c r="B3710" t="s">
        <v>71</v>
      </c>
      <c r="C3710" t="s">
        <v>72</v>
      </c>
      <c r="D3710" t="n">
        <v>2</v>
      </c>
      <c r="E3710" t="s">
        <v>1166</v>
      </c>
      <c r="F3710" t="n">
        <v>-1</v>
      </c>
      <c r="G3710" t="s">
        <v>74</v>
      </c>
      <c r="H3710" t="s">
        <v>75</v>
      </c>
      <c r="I3710" t="s"/>
      <c r="J3710" t="s">
        <v>74</v>
      </c>
      <c r="K3710" t="n">
        <v>223</v>
      </c>
      <c r="L3710" t="s">
        <v>76</v>
      </c>
      <c r="M3710" t="s"/>
      <c r="N3710" t="s">
        <v>167</v>
      </c>
      <c r="O3710" t="s">
        <v>78</v>
      </c>
      <c r="P3710" t="s">
        <v>1166</v>
      </c>
      <c r="Q3710" t="s"/>
      <c r="R3710" t="s">
        <v>153</v>
      </c>
      <c r="S3710" t="s">
        <v>410</v>
      </c>
      <c r="T3710" t="s">
        <v>81</v>
      </c>
      <c r="U3710" t="s">
        <v>82</v>
      </c>
      <c r="V3710" t="s">
        <v>83</v>
      </c>
      <c r="W3710" t="s">
        <v>97</v>
      </c>
      <c r="X3710" t="s"/>
      <c r="Y3710" t="s">
        <v>85</v>
      </c>
      <c r="Z3710">
        <f>HYPERLINK("https://hotel-media.eclerx.com/savepage/tk_15468537157253544_sr_273.html","info")</f>
        <v/>
      </c>
      <c r="AA3710" t="n">
        <v>-2311923</v>
      </c>
      <c r="AB3710" t="s"/>
      <c r="AC3710" t="s"/>
      <c r="AD3710" t="s">
        <v>86</v>
      </c>
      <c r="AE3710" t="s"/>
      <c r="AF3710" t="s"/>
      <c r="AG3710" t="s"/>
      <c r="AH3710" t="s"/>
      <c r="AI3710" t="s"/>
      <c r="AJ3710" t="s"/>
      <c r="AK3710" t="s">
        <v>87</v>
      </c>
      <c r="AL3710" t="s"/>
      <c r="AM3710" t="s"/>
      <c r="AN3710" t="s">
        <v>87</v>
      </c>
      <c r="AO3710" t="s"/>
      <c r="AP3710" t="n">
        <v>37</v>
      </c>
      <c r="AQ3710" t="s">
        <v>88</v>
      </c>
      <c r="AR3710" t="s">
        <v>89</v>
      </c>
      <c r="AS3710" t="s"/>
      <c r="AT3710" t="s">
        <v>90</v>
      </c>
      <c r="AU3710" t="s"/>
      <c r="AV3710" t="s"/>
      <c r="AW3710" t="s"/>
      <c r="AX3710" t="s"/>
      <c r="AY3710" t="n">
        <v>2311923</v>
      </c>
      <c r="AZ3710" t="s">
        <v>1167</v>
      </c>
      <c r="BA3710" t="s"/>
      <c r="BB3710" t="n">
        <v>27821</v>
      </c>
      <c r="BC3710" t="n">
        <v>53.550394120859</v>
      </c>
      <c r="BD3710" t="n">
        <v>53.550394120859</v>
      </c>
      <c r="BE3710" t="s"/>
      <c r="BF3710" t="s"/>
      <c r="BG3710" t="s"/>
      <c r="BH3710" t="s"/>
      <c r="BI3710" t="s"/>
      <c r="BJ3710" t="s"/>
      <c r="BK3710" t="s"/>
      <c r="BL3710" t="s"/>
      <c r="BM3710" t="s"/>
      <c r="BN3710" t="s"/>
      <c r="BO3710" t="s"/>
      <c r="BP3710" t="s"/>
      <c r="BQ3710" t="s"/>
      <c r="BR3710" t="s">
        <v>92</v>
      </c>
    </row>
    <row r="3711" spans="1:70">
      <c r="A3711" t="s">
        <v>70</v>
      </c>
      <c r="B3711" t="s">
        <v>71</v>
      </c>
      <c r="C3711" t="s">
        <v>72</v>
      </c>
      <c r="D3711" t="n">
        <v>2</v>
      </c>
      <c r="E3711" t="s">
        <v>1166</v>
      </c>
      <c r="F3711" t="n">
        <v>-1</v>
      </c>
      <c r="G3711" t="s">
        <v>74</v>
      </c>
      <c r="H3711" t="s">
        <v>75</v>
      </c>
      <c r="I3711" t="s"/>
      <c r="J3711" t="s">
        <v>74</v>
      </c>
      <c r="K3711" t="n">
        <v>224</v>
      </c>
      <c r="L3711" t="s">
        <v>76</v>
      </c>
      <c r="M3711" t="s"/>
      <c r="N3711" t="s">
        <v>174</v>
      </c>
      <c r="O3711" t="s">
        <v>78</v>
      </c>
      <c r="P3711" t="s">
        <v>1166</v>
      </c>
      <c r="Q3711" t="s"/>
      <c r="R3711" t="s">
        <v>153</v>
      </c>
      <c r="S3711" t="s">
        <v>846</v>
      </c>
      <c r="T3711" t="s">
        <v>81</v>
      </c>
      <c r="U3711" t="s">
        <v>82</v>
      </c>
      <c r="V3711" t="s">
        <v>83</v>
      </c>
      <c r="W3711" t="s">
        <v>97</v>
      </c>
      <c r="X3711" t="s"/>
      <c r="Y3711" t="s">
        <v>85</v>
      </c>
      <c r="Z3711">
        <f>HYPERLINK("https://hotel-media.eclerx.com/savepage/tk_15468537157253544_sr_273.html","info")</f>
        <v/>
      </c>
      <c r="AA3711" t="n">
        <v>-2311923</v>
      </c>
      <c r="AB3711" t="s"/>
      <c r="AC3711" t="s"/>
      <c r="AD3711" t="s">
        <v>86</v>
      </c>
      <c r="AE3711" t="s"/>
      <c r="AF3711" t="s"/>
      <c r="AG3711" t="s"/>
      <c r="AH3711" t="s"/>
      <c r="AI3711" t="s"/>
      <c r="AJ3711" t="s"/>
      <c r="AK3711" t="s">
        <v>87</v>
      </c>
      <c r="AL3711" t="s"/>
      <c r="AM3711" t="s"/>
      <c r="AN3711" t="s">
        <v>87</v>
      </c>
      <c r="AO3711" t="s"/>
      <c r="AP3711" t="n">
        <v>37</v>
      </c>
      <c r="AQ3711" t="s">
        <v>88</v>
      </c>
      <c r="AR3711" t="s">
        <v>89</v>
      </c>
      <c r="AS3711" t="s"/>
      <c r="AT3711" t="s">
        <v>90</v>
      </c>
      <c r="AU3711" t="s"/>
      <c r="AV3711" t="s"/>
      <c r="AW3711" t="s"/>
      <c r="AX3711" t="s"/>
      <c r="AY3711" t="n">
        <v>2311923</v>
      </c>
      <c r="AZ3711" t="s">
        <v>1167</v>
      </c>
      <c r="BA3711" t="s"/>
      <c r="BB3711" t="n">
        <v>27821</v>
      </c>
      <c r="BC3711" t="n">
        <v>53.550394120859</v>
      </c>
      <c r="BD3711" t="n">
        <v>53.550394120859</v>
      </c>
      <c r="BE3711" t="s"/>
      <c r="BF3711" t="s"/>
      <c r="BG3711" t="s"/>
      <c r="BH3711" t="s"/>
      <c r="BI3711" t="s"/>
      <c r="BJ3711" t="s"/>
      <c r="BK3711" t="s"/>
      <c r="BL3711" t="s"/>
      <c r="BM3711" t="s"/>
      <c r="BN3711" t="s"/>
      <c r="BO3711" t="s"/>
      <c r="BP3711" t="s"/>
      <c r="BQ3711" t="s"/>
      <c r="BR3711" t="s">
        <v>92</v>
      </c>
    </row>
    <row r="3712" spans="1:70">
      <c r="A3712" t="s">
        <v>70</v>
      </c>
      <c r="B3712" t="s">
        <v>71</v>
      </c>
      <c r="C3712" t="s">
        <v>72</v>
      </c>
      <c r="D3712" t="n">
        <v>2</v>
      </c>
      <c r="E3712" t="s">
        <v>1166</v>
      </c>
      <c r="F3712" t="n">
        <v>-1</v>
      </c>
      <c r="G3712" t="s">
        <v>74</v>
      </c>
      <c r="H3712" t="s">
        <v>75</v>
      </c>
      <c r="I3712" t="s"/>
      <c r="J3712" t="s">
        <v>74</v>
      </c>
      <c r="K3712" t="n">
        <v>226</v>
      </c>
      <c r="L3712" t="s">
        <v>76</v>
      </c>
      <c r="M3712" t="s"/>
      <c r="N3712" t="s">
        <v>469</v>
      </c>
      <c r="O3712" t="s">
        <v>78</v>
      </c>
      <c r="P3712" t="s">
        <v>1166</v>
      </c>
      <c r="Q3712" t="s"/>
      <c r="R3712" t="s">
        <v>153</v>
      </c>
      <c r="S3712" t="s">
        <v>173</v>
      </c>
      <c r="T3712" t="s">
        <v>81</v>
      </c>
      <c r="U3712" t="s">
        <v>82</v>
      </c>
      <c r="V3712" t="s">
        <v>83</v>
      </c>
      <c r="W3712" t="s">
        <v>97</v>
      </c>
      <c r="X3712" t="s"/>
      <c r="Y3712" t="s">
        <v>85</v>
      </c>
      <c r="Z3712">
        <f>HYPERLINK("https://hotel-media.eclerx.com/savepage/tk_15468537157253544_sr_273.html","info")</f>
        <v/>
      </c>
      <c r="AA3712" t="n">
        <v>-2311923</v>
      </c>
      <c r="AB3712" t="s"/>
      <c r="AC3712" t="s"/>
      <c r="AD3712" t="s">
        <v>86</v>
      </c>
      <c r="AE3712" t="s"/>
      <c r="AF3712" t="s"/>
      <c r="AG3712" t="s"/>
      <c r="AH3712" t="s"/>
      <c r="AI3712" t="s"/>
      <c r="AJ3712" t="s"/>
      <c r="AK3712" t="s">
        <v>87</v>
      </c>
      <c r="AL3712" t="s"/>
      <c r="AM3712" t="s"/>
      <c r="AN3712" t="s">
        <v>87</v>
      </c>
      <c r="AO3712" t="s"/>
      <c r="AP3712" t="n">
        <v>37</v>
      </c>
      <c r="AQ3712" t="s">
        <v>88</v>
      </c>
      <c r="AR3712" t="s">
        <v>141</v>
      </c>
      <c r="AS3712" t="s"/>
      <c r="AT3712" t="s">
        <v>90</v>
      </c>
      <c r="AU3712" t="s"/>
      <c r="AV3712" t="s"/>
      <c r="AW3712" t="s"/>
      <c r="AX3712" t="s"/>
      <c r="AY3712" t="n">
        <v>2311923</v>
      </c>
      <c r="AZ3712" t="s">
        <v>1167</v>
      </c>
      <c r="BA3712" t="s"/>
      <c r="BB3712" t="n">
        <v>27821</v>
      </c>
      <c r="BC3712" t="n">
        <v>53.550394120859</v>
      </c>
      <c r="BD3712" t="n">
        <v>53.550394120859</v>
      </c>
      <c r="BE3712" t="s"/>
      <c r="BF3712" t="s"/>
      <c r="BG3712" t="s"/>
      <c r="BH3712" t="s"/>
      <c r="BI3712" t="s"/>
      <c r="BJ3712" t="s"/>
      <c r="BK3712" t="s"/>
      <c r="BL3712" t="s"/>
      <c r="BM3712" t="s"/>
      <c r="BN3712" t="s"/>
      <c r="BO3712" t="s"/>
      <c r="BP3712" t="s"/>
      <c r="BQ3712" t="s"/>
      <c r="BR3712" t="s">
        <v>92</v>
      </c>
    </row>
    <row r="3713" spans="1:70">
      <c r="A3713" t="s">
        <v>70</v>
      </c>
      <c r="B3713" t="s">
        <v>71</v>
      </c>
      <c r="C3713" t="s">
        <v>72</v>
      </c>
      <c r="D3713" t="n">
        <v>2</v>
      </c>
      <c r="E3713" t="s">
        <v>1166</v>
      </c>
      <c r="F3713" t="n">
        <v>-1</v>
      </c>
      <c r="G3713" t="s">
        <v>74</v>
      </c>
      <c r="H3713" t="s">
        <v>75</v>
      </c>
      <c r="I3713" t="s"/>
      <c r="J3713" t="s">
        <v>74</v>
      </c>
      <c r="K3713" t="n">
        <v>228</v>
      </c>
      <c r="L3713" t="s">
        <v>76</v>
      </c>
      <c r="M3713" t="s"/>
      <c r="N3713" t="s">
        <v>167</v>
      </c>
      <c r="O3713" t="s">
        <v>78</v>
      </c>
      <c r="P3713" t="s">
        <v>1166</v>
      </c>
      <c r="Q3713" t="s"/>
      <c r="R3713" t="s">
        <v>153</v>
      </c>
      <c r="S3713" t="s">
        <v>175</v>
      </c>
      <c r="T3713" t="s">
        <v>81</v>
      </c>
      <c r="U3713" t="s">
        <v>82</v>
      </c>
      <c r="V3713" t="s">
        <v>83</v>
      </c>
      <c r="W3713" t="s">
        <v>97</v>
      </c>
      <c r="X3713" t="s"/>
      <c r="Y3713" t="s">
        <v>85</v>
      </c>
      <c r="Z3713">
        <f>HYPERLINK("https://hotel-media.eclerx.com/savepage/tk_15468537157253544_sr_273.html","info")</f>
        <v/>
      </c>
      <c r="AA3713" t="n">
        <v>-2311923</v>
      </c>
      <c r="AB3713" t="s"/>
      <c r="AC3713" t="s"/>
      <c r="AD3713" t="s">
        <v>86</v>
      </c>
      <c r="AE3713" t="s"/>
      <c r="AF3713" t="s"/>
      <c r="AG3713" t="s"/>
      <c r="AH3713" t="s"/>
      <c r="AI3713" t="s"/>
      <c r="AJ3713" t="s"/>
      <c r="AK3713" t="s">
        <v>87</v>
      </c>
      <c r="AL3713" t="s"/>
      <c r="AM3713" t="s"/>
      <c r="AN3713" t="s">
        <v>87</v>
      </c>
      <c r="AO3713" t="s"/>
      <c r="AP3713" t="n">
        <v>37</v>
      </c>
      <c r="AQ3713" t="s">
        <v>88</v>
      </c>
      <c r="AR3713" t="s">
        <v>114</v>
      </c>
      <c r="AS3713" t="s"/>
      <c r="AT3713" t="s">
        <v>90</v>
      </c>
      <c r="AU3713" t="s"/>
      <c r="AV3713" t="s"/>
      <c r="AW3713" t="s"/>
      <c r="AX3713" t="s"/>
      <c r="AY3713" t="n">
        <v>2311923</v>
      </c>
      <c r="AZ3713" t="s">
        <v>1167</v>
      </c>
      <c r="BA3713" t="s"/>
      <c r="BB3713" t="n">
        <v>27821</v>
      </c>
      <c r="BC3713" t="n">
        <v>53.550394120859</v>
      </c>
      <c r="BD3713" t="n">
        <v>53.550394120859</v>
      </c>
      <c r="BE3713" t="s"/>
      <c r="BF3713" t="s"/>
      <c r="BG3713" t="s"/>
      <c r="BH3713" t="s"/>
      <c r="BI3713" t="s"/>
      <c r="BJ3713" t="s"/>
      <c r="BK3713" t="s"/>
      <c r="BL3713" t="s"/>
      <c r="BM3713" t="s"/>
      <c r="BN3713" t="s"/>
      <c r="BO3713" t="s"/>
      <c r="BP3713" t="s"/>
      <c r="BQ3713" t="s"/>
      <c r="BR3713" t="s">
        <v>92</v>
      </c>
    </row>
    <row r="3714" spans="1:70">
      <c r="A3714" t="s">
        <v>70</v>
      </c>
      <c r="B3714" t="s">
        <v>71</v>
      </c>
      <c r="C3714" t="s">
        <v>72</v>
      </c>
      <c r="D3714" t="n">
        <v>2</v>
      </c>
      <c r="E3714" t="s">
        <v>1166</v>
      </c>
      <c r="F3714" t="n">
        <v>-1</v>
      </c>
      <c r="G3714" t="s">
        <v>74</v>
      </c>
      <c r="H3714" t="s">
        <v>75</v>
      </c>
      <c r="I3714" t="s"/>
      <c r="J3714" t="s">
        <v>74</v>
      </c>
      <c r="K3714" t="n">
        <v>232</v>
      </c>
      <c r="L3714" t="s">
        <v>76</v>
      </c>
      <c r="M3714" t="s"/>
      <c r="N3714" t="s">
        <v>174</v>
      </c>
      <c r="O3714" t="s">
        <v>78</v>
      </c>
      <c r="P3714" t="s">
        <v>1166</v>
      </c>
      <c r="Q3714" t="s"/>
      <c r="R3714" t="s">
        <v>153</v>
      </c>
      <c r="S3714" t="s">
        <v>665</v>
      </c>
      <c r="T3714" t="s">
        <v>81</v>
      </c>
      <c r="U3714" t="s">
        <v>82</v>
      </c>
      <c r="V3714" t="s">
        <v>83</v>
      </c>
      <c r="W3714" t="s">
        <v>97</v>
      </c>
      <c r="X3714" t="s"/>
      <c r="Y3714" t="s">
        <v>85</v>
      </c>
      <c r="Z3714">
        <f>HYPERLINK("https://hotel-media.eclerx.com/savepage/tk_15468537157253544_sr_273.html","info")</f>
        <v/>
      </c>
      <c r="AA3714" t="n">
        <v>-2311923</v>
      </c>
      <c r="AB3714" t="s"/>
      <c r="AC3714" t="s"/>
      <c r="AD3714" t="s">
        <v>86</v>
      </c>
      <c r="AE3714" t="s"/>
      <c r="AF3714" t="s"/>
      <c r="AG3714" t="s"/>
      <c r="AH3714" t="s"/>
      <c r="AI3714" t="s"/>
      <c r="AJ3714" t="s"/>
      <c r="AK3714" t="s">
        <v>87</v>
      </c>
      <c r="AL3714" t="s"/>
      <c r="AM3714" t="s"/>
      <c r="AN3714" t="s">
        <v>87</v>
      </c>
      <c r="AO3714" t="s"/>
      <c r="AP3714" t="n">
        <v>37</v>
      </c>
      <c r="AQ3714" t="s">
        <v>88</v>
      </c>
      <c r="AR3714" t="s">
        <v>472</v>
      </c>
      <c r="AS3714" t="s"/>
      <c r="AT3714" t="s">
        <v>90</v>
      </c>
      <c r="AU3714" t="s"/>
      <c r="AV3714" t="s"/>
      <c r="AW3714" t="s"/>
      <c r="AX3714" t="s"/>
      <c r="AY3714" t="n">
        <v>2311923</v>
      </c>
      <c r="AZ3714" t="s">
        <v>1167</v>
      </c>
      <c r="BA3714" t="s"/>
      <c r="BB3714" t="n">
        <v>27821</v>
      </c>
      <c r="BC3714" t="n">
        <v>53.550394120859</v>
      </c>
      <c r="BD3714" t="n">
        <v>53.550394120859</v>
      </c>
      <c r="BE3714" t="s"/>
      <c r="BF3714" t="s"/>
      <c r="BG3714" t="s"/>
      <c r="BH3714" t="s"/>
      <c r="BI3714" t="s"/>
      <c r="BJ3714" t="s"/>
      <c r="BK3714" t="s"/>
      <c r="BL3714" t="s"/>
      <c r="BM3714" t="s"/>
      <c r="BN3714" t="s"/>
      <c r="BO3714" t="s"/>
      <c r="BP3714" t="s"/>
      <c r="BQ3714" t="s"/>
      <c r="BR3714" t="s">
        <v>92</v>
      </c>
    </row>
    <row r="3715" spans="1:70">
      <c r="A3715" t="s">
        <v>70</v>
      </c>
      <c r="B3715" t="s">
        <v>71</v>
      </c>
      <c r="C3715" t="s">
        <v>72</v>
      </c>
      <c r="D3715" t="n">
        <v>2</v>
      </c>
      <c r="E3715" t="s">
        <v>1166</v>
      </c>
      <c r="F3715" t="n">
        <v>-1</v>
      </c>
      <c r="G3715" t="s">
        <v>74</v>
      </c>
      <c r="H3715" t="s">
        <v>75</v>
      </c>
      <c r="I3715" t="s"/>
      <c r="J3715" t="s">
        <v>74</v>
      </c>
      <c r="K3715" t="n">
        <v>232</v>
      </c>
      <c r="L3715" t="s">
        <v>76</v>
      </c>
      <c r="M3715" t="s"/>
      <c r="N3715" t="s">
        <v>482</v>
      </c>
      <c r="O3715" t="s">
        <v>78</v>
      </c>
      <c r="P3715" t="s">
        <v>1166</v>
      </c>
      <c r="Q3715" t="s"/>
      <c r="R3715" t="s">
        <v>153</v>
      </c>
      <c r="S3715" t="s">
        <v>665</v>
      </c>
      <c r="T3715" t="s">
        <v>81</v>
      </c>
      <c r="U3715" t="s">
        <v>82</v>
      </c>
      <c r="V3715" t="s">
        <v>83</v>
      </c>
      <c r="W3715" t="s">
        <v>97</v>
      </c>
      <c r="X3715" t="s"/>
      <c r="Y3715" t="s">
        <v>85</v>
      </c>
      <c r="Z3715">
        <f>HYPERLINK("https://hotel-media.eclerx.com/savepage/tk_15468537157253544_sr_273.html","info")</f>
        <v/>
      </c>
      <c r="AA3715" t="n">
        <v>-2311923</v>
      </c>
      <c r="AB3715" t="s"/>
      <c r="AC3715" t="s"/>
      <c r="AD3715" t="s">
        <v>86</v>
      </c>
      <c r="AE3715" t="s"/>
      <c r="AF3715" t="s"/>
      <c r="AG3715" t="s"/>
      <c r="AH3715" t="s"/>
      <c r="AI3715" t="s"/>
      <c r="AJ3715" t="s"/>
      <c r="AK3715" t="s">
        <v>87</v>
      </c>
      <c r="AL3715" t="s"/>
      <c r="AM3715" t="s"/>
      <c r="AN3715" t="s">
        <v>87</v>
      </c>
      <c r="AO3715" t="s"/>
      <c r="AP3715" t="n">
        <v>37</v>
      </c>
      <c r="AQ3715" t="s">
        <v>88</v>
      </c>
      <c r="AR3715" t="s">
        <v>124</v>
      </c>
      <c r="AS3715" t="s"/>
      <c r="AT3715" t="s">
        <v>90</v>
      </c>
      <c r="AU3715" t="s"/>
      <c r="AV3715" t="s"/>
      <c r="AW3715" t="s"/>
      <c r="AX3715" t="s"/>
      <c r="AY3715" t="n">
        <v>2311923</v>
      </c>
      <c r="AZ3715" t="s">
        <v>1167</v>
      </c>
      <c r="BA3715" t="s"/>
      <c r="BB3715" t="n">
        <v>27821</v>
      </c>
      <c r="BC3715" t="n">
        <v>53.550394120859</v>
      </c>
      <c r="BD3715" t="n">
        <v>53.550394120859</v>
      </c>
      <c r="BE3715" t="s"/>
      <c r="BF3715" t="s"/>
      <c r="BG3715" t="s"/>
      <c r="BH3715" t="s"/>
      <c r="BI3715" t="s"/>
      <c r="BJ3715" t="s"/>
      <c r="BK3715" t="s"/>
      <c r="BL3715" t="s"/>
      <c r="BM3715" t="s"/>
      <c r="BN3715" t="s"/>
      <c r="BO3715" t="s"/>
      <c r="BP3715" t="s"/>
      <c r="BQ3715" t="s"/>
      <c r="BR3715" t="s">
        <v>92</v>
      </c>
    </row>
    <row r="3716" spans="1:70">
      <c r="A3716" t="s">
        <v>70</v>
      </c>
      <c r="B3716" t="s">
        <v>71</v>
      </c>
      <c r="C3716" t="s">
        <v>72</v>
      </c>
      <c r="D3716" t="n">
        <v>2</v>
      </c>
      <c r="E3716" t="s">
        <v>1166</v>
      </c>
      <c r="F3716" t="n">
        <v>-1</v>
      </c>
      <c r="G3716" t="s">
        <v>74</v>
      </c>
      <c r="H3716" t="s">
        <v>75</v>
      </c>
      <c r="I3716" t="s"/>
      <c r="J3716" t="s">
        <v>74</v>
      </c>
      <c r="K3716" t="n">
        <v>232</v>
      </c>
      <c r="L3716" t="s">
        <v>76</v>
      </c>
      <c r="M3716" t="s"/>
      <c r="N3716" t="s">
        <v>482</v>
      </c>
      <c r="O3716" t="s">
        <v>78</v>
      </c>
      <c r="P3716" t="s">
        <v>1166</v>
      </c>
      <c r="Q3716" t="s"/>
      <c r="R3716" t="s">
        <v>153</v>
      </c>
      <c r="S3716" t="s">
        <v>665</v>
      </c>
      <c r="T3716" t="s">
        <v>81</v>
      </c>
      <c r="U3716" t="s">
        <v>82</v>
      </c>
      <c r="V3716" t="s">
        <v>83</v>
      </c>
      <c r="W3716" t="s">
        <v>97</v>
      </c>
      <c r="X3716" t="s"/>
      <c r="Y3716" t="s">
        <v>85</v>
      </c>
      <c r="Z3716">
        <f>HYPERLINK("https://hotel-media.eclerx.com/savepage/tk_15468537157253544_sr_273.html","info")</f>
        <v/>
      </c>
      <c r="AA3716" t="n">
        <v>-2311923</v>
      </c>
      <c r="AB3716" t="s"/>
      <c r="AC3716" t="s"/>
      <c r="AD3716" t="s">
        <v>86</v>
      </c>
      <c r="AE3716" t="s"/>
      <c r="AF3716" t="s"/>
      <c r="AG3716" t="s"/>
      <c r="AH3716" t="s"/>
      <c r="AI3716" t="s"/>
      <c r="AJ3716" t="s"/>
      <c r="AK3716" t="s">
        <v>87</v>
      </c>
      <c r="AL3716" t="s"/>
      <c r="AM3716" t="s"/>
      <c r="AN3716" t="s">
        <v>87</v>
      </c>
      <c r="AO3716" t="s"/>
      <c r="AP3716" t="n">
        <v>37</v>
      </c>
      <c r="AQ3716" t="s">
        <v>88</v>
      </c>
      <c r="AR3716" t="s">
        <v>119</v>
      </c>
      <c r="AS3716" t="s"/>
      <c r="AT3716" t="s">
        <v>90</v>
      </c>
      <c r="AU3716" t="s"/>
      <c r="AV3716" t="s"/>
      <c r="AW3716" t="s"/>
      <c r="AX3716" t="s"/>
      <c r="AY3716" t="n">
        <v>2311923</v>
      </c>
      <c r="AZ3716" t="s">
        <v>1167</v>
      </c>
      <c r="BA3716" t="s"/>
      <c r="BB3716" t="n">
        <v>27821</v>
      </c>
      <c r="BC3716" t="n">
        <v>53.550394120859</v>
      </c>
      <c r="BD3716" t="n">
        <v>53.550394120859</v>
      </c>
      <c r="BE3716" t="s"/>
      <c r="BF3716" t="s"/>
      <c r="BG3716" t="s"/>
      <c r="BH3716" t="s"/>
      <c r="BI3716" t="s"/>
      <c r="BJ3716" t="s"/>
      <c r="BK3716" t="s"/>
      <c r="BL3716" t="s"/>
      <c r="BM3716" t="s"/>
      <c r="BN3716" t="s"/>
      <c r="BO3716" t="s"/>
      <c r="BP3716" t="s"/>
      <c r="BQ3716" t="s"/>
      <c r="BR3716" t="s">
        <v>92</v>
      </c>
    </row>
    <row r="3717" spans="1:70">
      <c r="A3717" t="s">
        <v>70</v>
      </c>
      <c r="B3717" t="s">
        <v>71</v>
      </c>
      <c r="C3717" t="s">
        <v>72</v>
      </c>
      <c r="D3717" t="n">
        <v>2</v>
      </c>
      <c r="E3717" t="s">
        <v>1166</v>
      </c>
      <c r="F3717" t="n">
        <v>-1</v>
      </c>
      <c r="G3717" t="s">
        <v>74</v>
      </c>
      <c r="H3717" t="s">
        <v>75</v>
      </c>
      <c r="I3717" t="s"/>
      <c r="J3717" t="s">
        <v>74</v>
      </c>
      <c r="K3717" t="n">
        <v>236</v>
      </c>
      <c r="L3717" t="s">
        <v>76</v>
      </c>
      <c r="M3717" t="s"/>
      <c r="N3717" t="s">
        <v>180</v>
      </c>
      <c r="O3717" t="s">
        <v>78</v>
      </c>
      <c r="P3717" t="s">
        <v>1166</v>
      </c>
      <c r="Q3717" t="s"/>
      <c r="R3717" t="s">
        <v>153</v>
      </c>
      <c r="S3717" t="s">
        <v>471</v>
      </c>
      <c r="T3717" t="s">
        <v>81</v>
      </c>
      <c r="U3717" t="s">
        <v>82</v>
      </c>
      <c r="V3717" t="s">
        <v>83</v>
      </c>
      <c r="W3717" t="s">
        <v>97</v>
      </c>
      <c r="X3717" t="s"/>
      <c r="Y3717" t="s">
        <v>85</v>
      </c>
      <c r="Z3717">
        <f>HYPERLINK("https://hotel-media.eclerx.com/savepage/tk_15468537157253544_sr_273.html","info")</f>
        <v/>
      </c>
      <c r="AA3717" t="n">
        <v>-2311923</v>
      </c>
      <c r="AB3717" t="s"/>
      <c r="AC3717" t="s"/>
      <c r="AD3717" t="s">
        <v>86</v>
      </c>
      <c r="AE3717" t="s"/>
      <c r="AF3717" t="s"/>
      <c r="AG3717" t="s"/>
      <c r="AH3717" t="s"/>
      <c r="AI3717" t="s"/>
      <c r="AJ3717" t="s"/>
      <c r="AK3717" t="s">
        <v>87</v>
      </c>
      <c r="AL3717" t="s"/>
      <c r="AM3717" t="s"/>
      <c r="AN3717" t="s">
        <v>87</v>
      </c>
      <c r="AO3717" t="s"/>
      <c r="AP3717" t="n">
        <v>37</v>
      </c>
      <c r="AQ3717" t="s">
        <v>88</v>
      </c>
      <c r="AR3717" t="s">
        <v>121</v>
      </c>
      <c r="AS3717" t="s"/>
      <c r="AT3717" t="s">
        <v>90</v>
      </c>
      <c r="AU3717" t="s"/>
      <c r="AV3717" t="s"/>
      <c r="AW3717" t="s"/>
      <c r="AX3717" t="s"/>
      <c r="AY3717" t="n">
        <v>2311923</v>
      </c>
      <c r="AZ3717" t="s">
        <v>1167</v>
      </c>
      <c r="BA3717" t="s"/>
      <c r="BB3717" t="n">
        <v>27821</v>
      </c>
      <c r="BC3717" t="n">
        <v>53.550394120859</v>
      </c>
      <c r="BD3717" t="n">
        <v>53.550394120859</v>
      </c>
      <c r="BE3717" t="s"/>
      <c r="BF3717" t="s"/>
      <c r="BG3717" t="s"/>
      <c r="BH3717" t="s"/>
      <c r="BI3717" t="s"/>
      <c r="BJ3717" t="s"/>
      <c r="BK3717" t="s"/>
      <c r="BL3717" t="s"/>
      <c r="BM3717" t="s"/>
      <c r="BN3717" t="s"/>
      <c r="BO3717" t="s"/>
      <c r="BP3717" t="s"/>
      <c r="BQ3717" t="s"/>
      <c r="BR3717" t="s">
        <v>92</v>
      </c>
    </row>
    <row r="3718" spans="1:70">
      <c r="A3718" t="s">
        <v>70</v>
      </c>
      <c r="B3718" t="s">
        <v>71</v>
      </c>
      <c r="C3718" t="s">
        <v>72</v>
      </c>
      <c r="D3718" t="n">
        <v>2</v>
      </c>
      <c r="E3718" t="s">
        <v>1166</v>
      </c>
      <c r="F3718" t="n">
        <v>-1</v>
      </c>
      <c r="G3718" t="s">
        <v>74</v>
      </c>
      <c r="H3718" t="s">
        <v>75</v>
      </c>
      <c r="I3718" t="s"/>
      <c r="J3718" t="s">
        <v>74</v>
      </c>
      <c r="K3718" t="n">
        <v>265</v>
      </c>
      <c r="L3718" t="s">
        <v>76</v>
      </c>
      <c r="M3718" t="s"/>
      <c r="N3718" t="s">
        <v>167</v>
      </c>
      <c r="O3718" t="s">
        <v>78</v>
      </c>
      <c r="P3718" t="s">
        <v>1166</v>
      </c>
      <c r="Q3718" t="s"/>
      <c r="R3718" t="s">
        <v>153</v>
      </c>
      <c r="S3718" t="s">
        <v>481</v>
      </c>
      <c r="T3718" t="s">
        <v>81</v>
      </c>
      <c r="U3718" t="s">
        <v>82</v>
      </c>
      <c r="V3718" t="s">
        <v>83</v>
      </c>
      <c r="W3718" t="s">
        <v>84</v>
      </c>
      <c r="X3718" t="s"/>
      <c r="Y3718" t="s">
        <v>85</v>
      </c>
      <c r="Z3718">
        <f>HYPERLINK("https://hotel-media.eclerx.com/savepage/tk_15468537157253544_sr_273.html","info")</f>
        <v/>
      </c>
      <c r="AA3718" t="n">
        <v>-2311923</v>
      </c>
      <c r="AB3718" t="s"/>
      <c r="AC3718" t="s"/>
      <c r="AD3718" t="s">
        <v>86</v>
      </c>
      <c r="AE3718" t="s"/>
      <c r="AF3718" t="s"/>
      <c r="AG3718" t="s"/>
      <c r="AH3718" t="s"/>
      <c r="AI3718" t="s"/>
      <c r="AJ3718" t="s"/>
      <c r="AK3718" t="s">
        <v>87</v>
      </c>
      <c r="AL3718" t="s"/>
      <c r="AM3718" t="s"/>
      <c r="AN3718" t="s">
        <v>87</v>
      </c>
      <c r="AO3718" t="s"/>
      <c r="AP3718" t="n">
        <v>37</v>
      </c>
      <c r="AQ3718" t="s">
        <v>88</v>
      </c>
      <c r="AR3718" t="s">
        <v>114</v>
      </c>
      <c r="AS3718" t="s"/>
      <c r="AT3718" t="s">
        <v>90</v>
      </c>
      <c r="AU3718" t="s"/>
      <c r="AV3718" t="s"/>
      <c r="AW3718" t="s"/>
      <c r="AX3718" t="s"/>
      <c r="AY3718" t="n">
        <v>2311923</v>
      </c>
      <c r="AZ3718" t="s">
        <v>1167</v>
      </c>
      <c r="BA3718" t="s"/>
      <c r="BB3718" t="n">
        <v>27821</v>
      </c>
      <c r="BC3718" t="n">
        <v>53.550394120859</v>
      </c>
      <c r="BD3718" t="n">
        <v>53.550394120859</v>
      </c>
      <c r="BE3718" t="s"/>
      <c r="BF3718" t="s"/>
      <c r="BG3718" t="s"/>
      <c r="BH3718" t="s"/>
      <c r="BI3718" t="s"/>
      <c r="BJ3718" t="s"/>
      <c r="BK3718" t="s"/>
      <c r="BL3718" t="s"/>
      <c r="BM3718" t="s"/>
      <c r="BN3718" t="s"/>
      <c r="BO3718" t="s"/>
      <c r="BP3718" t="s"/>
      <c r="BQ3718" t="s"/>
      <c r="BR3718" t="s">
        <v>92</v>
      </c>
    </row>
    <row r="3719" spans="1:70">
      <c r="A3719" t="s">
        <v>70</v>
      </c>
      <c r="B3719" t="s">
        <v>71</v>
      </c>
      <c r="C3719" t="s">
        <v>72</v>
      </c>
      <c r="D3719" t="n">
        <v>2</v>
      </c>
      <c r="E3719" t="s">
        <v>1166</v>
      </c>
      <c r="F3719" t="n">
        <v>-1</v>
      </c>
      <c r="G3719" t="s">
        <v>74</v>
      </c>
      <c r="H3719" t="s">
        <v>75</v>
      </c>
      <c r="I3719" t="s"/>
      <c r="J3719" t="s">
        <v>74</v>
      </c>
      <c r="K3719" t="n">
        <v>266</v>
      </c>
      <c r="L3719" t="s">
        <v>76</v>
      </c>
      <c r="M3719" t="s"/>
      <c r="N3719" t="s">
        <v>1168</v>
      </c>
      <c r="O3719" t="s">
        <v>78</v>
      </c>
      <c r="P3719" t="s">
        <v>1166</v>
      </c>
      <c r="Q3719" t="s"/>
      <c r="R3719" t="s">
        <v>153</v>
      </c>
      <c r="S3719" t="s">
        <v>483</v>
      </c>
      <c r="T3719" t="s">
        <v>81</v>
      </c>
      <c r="U3719" t="s">
        <v>82</v>
      </c>
      <c r="V3719" t="s">
        <v>83</v>
      </c>
      <c r="W3719" t="s">
        <v>97</v>
      </c>
      <c r="X3719" t="s"/>
      <c r="Y3719" t="s">
        <v>85</v>
      </c>
      <c r="Z3719">
        <f>HYPERLINK("https://hotel-media.eclerx.com/savepage/tk_15468537157253544_sr_273.html","info")</f>
        <v/>
      </c>
      <c r="AA3719" t="n">
        <v>-2311923</v>
      </c>
      <c r="AB3719" t="s"/>
      <c r="AC3719" t="s"/>
      <c r="AD3719" t="s">
        <v>86</v>
      </c>
      <c r="AE3719" t="s"/>
      <c r="AF3719" t="s"/>
      <c r="AG3719" t="s"/>
      <c r="AH3719" t="s"/>
      <c r="AI3719" t="s"/>
      <c r="AJ3719" t="s"/>
      <c r="AK3719" t="s">
        <v>87</v>
      </c>
      <c r="AL3719" t="s"/>
      <c r="AM3719" t="s"/>
      <c r="AN3719" t="s">
        <v>87</v>
      </c>
      <c r="AO3719" t="s"/>
      <c r="AP3719" t="n">
        <v>37</v>
      </c>
      <c r="AQ3719" t="s">
        <v>88</v>
      </c>
      <c r="AR3719" t="s">
        <v>141</v>
      </c>
      <c r="AS3719" t="s"/>
      <c r="AT3719" t="s">
        <v>90</v>
      </c>
      <c r="AU3719" t="s"/>
      <c r="AV3719" t="s"/>
      <c r="AW3719" t="s"/>
      <c r="AX3719" t="s"/>
      <c r="AY3719" t="n">
        <v>2311923</v>
      </c>
      <c r="AZ3719" t="s">
        <v>1167</v>
      </c>
      <c r="BA3719" t="s"/>
      <c r="BB3719" t="n">
        <v>27821</v>
      </c>
      <c r="BC3719" t="n">
        <v>53.550394120859</v>
      </c>
      <c r="BD3719" t="n">
        <v>53.550394120859</v>
      </c>
      <c r="BE3719" t="s"/>
      <c r="BF3719" t="s"/>
      <c r="BG3719" t="s"/>
      <c r="BH3719" t="s"/>
      <c r="BI3719" t="s"/>
      <c r="BJ3719" t="s"/>
      <c r="BK3719" t="s"/>
      <c r="BL3719" t="s"/>
      <c r="BM3719" t="s"/>
      <c r="BN3719" t="s"/>
      <c r="BO3719" t="s"/>
      <c r="BP3719" t="s"/>
      <c r="BQ3719" t="s"/>
      <c r="BR3719" t="s">
        <v>92</v>
      </c>
    </row>
    <row r="3720" spans="1:70">
      <c r="A3720" t="s">
        <v>70</v>
      </c>
      <c r="B3720" t="s">
        <v>71</v>
      </c>
      <c r="C3720" t="s">
        <v>72</v>
      </c>
      <c r="D3720" t="n">
        <v>2</v>
      </c>
      <c r="E3720" t="s">
        <v>1166</v>
      </c>
      <c r="F3720" t="n">
        <v>-1</v>
      </c>
      <c r="G3720" t="s">
        <v>74</v>
      </c>
      <c r="H3720" t="s">
        <v>75</v>
      </c>
      <c r="I3720" t="s"/>
      <c r="J3720" t="s">
        <v>74</v>
      </c>
      <c r="K3720" t="n">
        <v>273</v>
      </c>
      <c r="L3720" t="s">
        <v>76</v>
      </c>
      <c r="M3720" t="s"/>
      <c r="N3720" t="s">
        <v>1169</v>
      </c>
      <c r="O3720" t="s">
        <v>78</v>
      </c>
      <c r="P3720" t="s">
        <v>1166</v>
      </c>
      <c r="Q3720" t="s"/>
      <c r="R3720" t="s">
        <v>153</v>
      </c>
      <c r="S3720" t="s">
        <v>414</v>
      </c>
      <c r="T3720" t="s">
        <v>81</v>
      </c>
      <c r="U3720" t="s">
        <v>82</v>
      </c>
      <c r="V3720" t="s">
        <v>83</v>
      </c>
      <c r="W3720" t="s">
        <v>97</v>
      </c>
      <c r="X3720" t="s"/>
      <c r="Y3720" t="s">
        <v>85</v>
      </c>
      <c r="Z3720">
        <f>HYPERLINK("https://hotel-media.eclerx.com/savepage/tk_15468537157253544_sr_273.html","info")</f>
        <v/>
      </c>
      <c r="AA3720" t="n">
        <v>-2311923</v>
      </c>
      <c r="AB3720" t="s"/>
      <c r="AC3720" t="s"/>
      <c r="AD3720" t="s">
        <v>86</v>
      </c>
      <c r="AE3720" t="s"/>
      <c r="AF3720" t="s"/>
      <c r="AG3720" t="s"/>
      <c r="AH3720" t="s"/>
      <c r="AI3720" t="s"/>
      <c r="AJ3720" t="s"/>
      <c r="AK3720" t="s">
        <v>87</v>
      </c>
      <c r="AL3720" t="s"/>
      <c r="AM3720" t="s"/>
      <c r="AN3720" t="s">
        <v>87</v>
      </c>
      <c r="AO3720" t="s"/>
      <c r="AP3720" t="n">
        <v>37</v>
      </c>
      <c r="AQ3720" t="s">
        <v>88</v>
      </c>
      <c r="AR3720" t="s">
        <v>124</v>
      </c>
      <c r="AS3720" t="s"/>
      <c r="AT3720" t="s">
        <v>90</v>
      </c>
      <c r="AU3720" t="s"/>
      <c r="AV3720" t="s"/>
      <c r="AW3720" t="s"/>
      <c r="AX3720" t="s"/>
      <c r="AY3720" t="n">
        <v>2311923</v>
      </c>
      <c r="AZ3720" t="s">
        <v>1167</v>
      </c>
      <c r="BA3720" t="s"/>
      <c r="BB3720" t="n">
        <v>27821</v>
      </c>
      <c r="BC3720" t="n">
        <v>53.550394120859</v>
      </c>
      <c r="BD3720" t="n">
        <v>53.550394120859</v>
      </c>
      <c r="BE3720" t="s"/>
      <c r="BF3720" t="s"/>
      <c r="BG3720" t="s"/>
      <c r="BH3720" t="s"/>
      <c r="BI3720" t="s"/>
      <c r="BJ3720" t="s"/>
      <c r="BK3720" t="s"/>
      <c r="BL3720" t="s"/>
      <c r="BM3720" t="s"/>
      <c r="BN3720" t="s"/>
      <c r="BO3720" t="s"/>
      <c r="BP3720" t="s"/>
      <c r="BQ3720" t="s"/>
      <c r="BR3720" t="s">
        <v>92</v>
      </c>
    </row>
    <row r="3721" spans="1:70">
      <c r="A3721" t="s">
        <v>70</v>
      </c>
      <c r="B3721" t="s">
        <v>71</v>
      </c>
      <c r="C3721" t="s">
        <v>72</v>
      </c>
      <c r="D3721" t="n">
        <v>2</v>
      </c>
      <c r="E3721" t="s">
        <v>1166</v>
      </c>
      <c r="F3721" t="n">
        <v>-1</v>
      </c>
      <c r="G3721" t="s">
        <v>74</v>
      </c>
      <c r="H3721" t="s">
        <v>75</v>
      </c>
      <c r="I3721" t="s"/>
      <c r="J3721" t="s">
        <v>74</v>
      </c>
      <c r="K3721" t="n">
        <v>273</v>
      </c>
      <c r="L3721" t="s">
        <v>76</v>
      </c>
      <c r="M3721" t="s"/>
      <c r="N3721" t="s">
        <v>1169</v>
      </c>
      <c r="O3721" t="s">
        <v>78</v>
      </c>
      <c r="P3721" t="s">
        <v>1166</v>
      </c>
      <c r="Q3721" t="s"/>
      <c r="R3721" t="s">
        <v>153</v>
      </c>
      <c r="S3721" t="s">
        <v>414</v>
      </c>
      <c r="T3721" t="s">
        <v>81</v>
      </c>
      <c r="U3721" t="s">
        <v>82</v>
      </c>
      <c r="V3721" t="s">
        <v>83</v>
      </c>
      <c r="W3721" t="s">
        <v>97</v>
      </c>
      <c r="X3721" t="s"/>
      <c r="Y3721" t="s">
        <v>85</v>
      </c>
      <c r="Z3721">
        <f>HYPERLINK("https://hotel-media.eclerx.com/savepage/tk_15468537157253544_sr_273.html","info")</f>
        <v/>
      </c>
      <c r="AA3721" t="n">
        <v>-2311923</v>
      </c>
      <c r="AB3721" t="s"/>
      <c r="AC3721" t="s"/>
      <c r="AD3721" t="s">
        <v>86</v>
      </c>
      <c r="AE3721" t="s"/>
      <c r="AF3721" t="s"/>
      <c r="AG3721" t="s"/>
      <c r="AH3721" t="s"/>
      <c r="AI3721" t="s"/>
      <c r="AJ3721" t="s"/>
      <c r="AK3721" t="s">
        <v>87</v>
      </c>
      <c r="AL3721" t="s"/>
      <c r="AM3721" t="s"/>
      <c r="AN3721" t="s">
        <v>87</v>
      </c>
      <c r="AO3721" t="s"/>
      <c r="AP3721" t="n">
        <v>37</v>
      </c>
      <c r="AQ3721" t="s">
        <v>88</v>
      </c>
      <c r="AR3721" t="s">
        <v>119</v>
      </c>
      <c r="AS3721" t="s"/>
      <c r="AT3721" t="s">
        <v>90</v>
      </c>
      <c r="AU3721" t="s"/>
      <c r="AV3721" t="s"/>
      <c r="AW3721" t="s"/>
      <c r="AX3721" t="s"/>
      <c r="AY3721" t="n">
        <v>2311923</v>
      </c>
      <c r="AZ3721" t="s">
        <v>1167</v>
      </c>
      <c r="BA3721" t="s"/>
      <c r="BB3721" t="n">
        <v>27821</v>
      </c>
      <c r="BC3721" t="n">
        <v>53.550394120859</v>
      </c>
      <c r="BD3721" t="n">
        <v>53.550394120859</v>
      </c>
      <c r="BE3721" t="s"/>
      <c r="BF3721" t="s"/>
      <c r="BG3721" t="s"/>
      <c r="BH3721" t="s"/>
      <c r="BI3721" t="s"/>
      <c r="BJ3721" t="s"/>
      <c r="BK3721" t="s"/>
      <c r="BL3721" t="s"/>
      <c r="BM3721" t="s"/>
      <c r="BN3721" t="s"/>
      <c r="BO3721" t="s"/>
      <c r="BP3721" t="s"/>
      <c r="BQ3721" t="s"/>
      <c r="BR3721" t="s">
        <v>92</v>
      </c>
    </row>
    <row r="3722" spans="1:70">
      <c r="A3722" t="s">
        <v>70</v>
      </c>
      <c r="B3722" t="s">
        <v>71</v>
      </c>
      <c r="C3722" t="s">
        <v>72</v>
      </c>
      <c r="D3722" t="n">
        <v>2</v>
      </c>
      <c r="E3722" t="s">
        <v>1166</v>
      </c>
      <c r="F3722" t="n">
        <v>-1</v>
      </c>
      <c r="G3722" t="s">
        <v>74</v>
      </c>
      <c r="H3722" t="s">
        <v>75</v>
      </c>
      <c r="I3722" t="s"/>
      <c r="J3722" t="s">
        <v>74</v>
      </c>
      <c r="K3722" t="n">
        <v>279</v>
      </c>
      <c r="L3722" t="s">
        <v>76</v>
      </c>
      <c r="M3722" t="s"/>
      <c r="N3722" t="s">
        <v>1170</v>
      </c>
      <c r="O3722" t="s">
        <v>78</v>
      </c>
      <c r="P3722" t="s">
        <v>1166</v>
      </c>
      <c r="Q3722" t="s"/>
      <c r="R3722" t="s">
        <v>153</v>
      </c>
      <c r="S3722" t="s">
        <v>185</v>
      </c>
      <c r="T3722" t="s">
        <v>81</v>
      </c>
      <c r="U3722" t="s">
        <v>82</v>
      </c>
      <c r="V3722" t="s">
        <v>83</v>
      </c>
      <c r="W3722" t="s">
        <v>97</v>
      </c>
      <c r="X3722" t="s"/>
      <c r="Y3722" t="s">
        <v>85</v>
      </c>
      <c r="Z3722">
        <f>HYPERLINK("https://hotel-media.eclerx.com/savepage/tk_15468537157253544_sr_273.html","info")</f>
        <v/>
      </c>
      <c r="AA3722" t="n">
        <v>-2311923</v>
      </c>
      <c r="AB3722" t="s"/>
      <c r="AC3722" t="s"/>
      <c r="AD3722" t="s">
        <v>86</v>
      </c>
      <c r="AE3722" t="s"/>
      <c r="AF3722" t="s"/>
      <c r="AG3722" t="s"/>
      <c r="AH3722" t="s"/>
      <c r="AI3722" t="s"/>
      <c r="AJ3722" t="s"/>
      <c r="AK3722" t="s">
        <v>87</v>
      </c>
      <c r="AL3722" t="s"/>
      <c r="AM3722" t="s"/>
      <c r="AN3722" t="s">
        <v>87</v>
      </c>
      <c r="AO3722" t="s"/>
      <c r="AP3722" t="n">
        <v>37</v>
      </c>
      <c r="AQ3722" t="s">
        <v>88</v>
      </c>
      <c r="AR3722" t="s">
        <v>121</v>
      </c>
      <c r="AS3722" t="s"/>
      <c r="AT3722" t="s">
        <v>90</v>
      </c>
      <c r="AU3722" t="s"/>
      <c r="AV3722" t="s"/>
      <c r="AW3722" t="s"/>
      <c r="AX3722" t="s"/>
      <c r="AY3722" t="n">
        <v>2311923</v>
      </c>
      <c r="AZ3722" t="s">
        <v>1167</v>
      </c>
      <c r="BA3722" t="s"/>
      <c r="BB3722" t="n">
        <v>27821</v>
      </c>
      <c r="BC3722" t="n">
        <v>53.550394120859</v>
      </c>
      <c r="BD3722" t="n">
        <v>53.550394120859</v>
      </c>
      <c r="BE3722" t="s"/>
      <c r="BF3722" t="s"/>
      <c r="BG3722" t="s"/>
      <c r="BH3722" t="s"/>
      <c r="BI3722" t="s"/>
      <c r="BJ3722" t="s"/>
      <c r="BK3722" t="s"/>
      <c r="BL3722" t="s"/>
      <c r="BM3722" t="s"/>
      <c r="BN3722" t="s"/>
      <c r="BO3722" t="s"/>
      <c r="BP3722" t="s"/>
      <c r="BQ3722" t="s"/>
      <c r="BR3722" t="s">
        <v>92</v>
      </c>
    </row>
    <row r="3723" spans="1:70">
      <c r="A3723" t="s">
        <v>70</v>
      </c>
      <c r="B3723" t="s">
        <v>71</v>
      </c>
      <c r="C3723" t="s">
        <v>72</v>
      </c>
      <c r="D3723" t="n">
        <v>2</v>
      </c>
      <c r="E3723" t="s">
        <v>1166</v>
      </c>
      <c r="F3723" t="n">
        <v>-1</v>
      </c>
      <c r="G3723" t="s">
        <v>74</v>
      </c>
      <c r="H3723" t="s">
        <v>75</v>
      </c>
      <c r="I3723" t="s"/>
      <c r="J3723" t="s">
        <v>74</v>
      </c>
      <c r="K3723" t="n">
        <v>284</v>
      </c>
      <c r="L3723" t="s">
        <v>76</v>
      </c>
      <c r="M3723" t="s"/>
      <c r="N3723" t="s">
        <v>467</v>
      </c>
      <c r="O3723" t="s">
        <v>78</v>
      </c>
      <c r="P3723" t="s">
        <v>1166</v>
      </c>
      <c r="Q3723" t="s"/>
      <c r="R3723" t="s">
        <v>153</v>
      </c>
      <c r="S3723" t="s">
        <v>492</v>
      </c>
      <c r="T3723" t="s">
        <v>81</v>
      </c>
      <c r="U3723" t="s">
        <v>82</v>
      </c>
      <c r="V3723" t="s">
        <v>83</v>
      </c>
      <c r="W3723" t="s">
        <v>84</v>
      </c>
      <c r="X3723" t="s"/>
      <c r="Y3723" t="s">
        <v>85</v>
      </c>
      <c r="Z3723">
        <f>HYPERLINK("https://hotel-media.eclerx.com/savepage/tk_15468537157253544_sr_273.html","info")</f>
        <v/>
      </c>
      <c r="AA3723" t="n">
        <v>-2311923</v>
      </c>
      <c r="AB3723" t="s"/>
      <c r="AC3723" t="s"/>
      <c r="AD3723" t="s">
        <v>86</v>
      </c>
      <c r="AE3723" t="s"/>
      <c r="AF3723" t="s"/>
      <c r="AG3723" t="s"/>
      <c r="AH3723" t="s"/>
      <c r="AI3723" t="s"/>
      <c r="AJ3723" t="s"/>
      <c r="AK3723" t="s">
        <v>87</v>
      </c>
      <c r="AL3723" t="s"/>
      <c r="AM3723" t="s"/>
      <c r="AN3723" t="s">
        <v>87</v>
      </c>
      <c r="AO3723" t="s"/>
      <c r="AP3723" t="n">
        <v>37</v>
      </c>
      <c r="AQ3723" t="s">
        <v>88</v>
      </c>
      <c r="AR3723" t="s">
        <v>127</v>
      </c>
      <c r="AS3723" t="s"/>
      <c r="AT3723" t="s">
        <v>90</v>
      </c>
      <c r="AU3723" t="s"/>
      <c r="AV3723" t="s"/>
      <c r="AW3723" t="s"/>
      <c r="AX3723" t="s"/>
      <c r="AY3723" t="n">
        <v>2311923</v>
      </c>
      <c r="AZ3723" t="s">
        <v>1167</v>
      </c>
      <c r="BA3723" t="s"/>
      <c r="BB3723" t="n">
        <v>27821</v>
      </c>
      <c r="BC3723" t="n">
        <v>53.550394120859</v>
      </c>
      <c r="BD3723" t="n">
        <v>53.550394120859</v>
      </c>
      <c r="BE3723" t="s"/>
      <c r="BF3723" t="s"/>
      <c r="BG3723" t="s"/>
      <c r="BH3723" t="s"/>
      <c r="BI3723" t="s"/>
      <c r="BJ3723" t="s"/>
      <c r="BK3723" t="s"/>
      <c r="BL3723" t="s"/>
      <c r="BM3723" t="s"/>
      <c r="BN3723" t="s"/>
      <c r="BO3723" t="s"/>
      <c r="BP3723" t="s"/>
      <c r="BQ3723" t="s"/>
      <c r="BR3723" t="s">
        <v>92</v>
      </c>
    </row>
    <row r="3724" spans="1:70">
      <c r="A3724" t="s">
        <v>70</v>
      </c>
      <c r="B3724" t="s">
        <v>71</v>
      </c>
      <c r="C3724" t="s">
        <v>72</v>
      </c>
      <c r="D3724" t="n">
        <v>2</v>
      </c>
      <c r="E3724" t="s">
        <v>1166</v>
      </c>
      <c r="F3724" t="n">
        <v>-1</v>
      </c>
      <c r="G3724" t="s">
        <v>74</v>
      </c>
      <c r="H3724" t="s">
        <v>75</v>
      </c>
      <c r="I3724" t="s"/>
      <c r="J3724" t="s">
        <v>74</v>
      </c>
      <c r="K3724" t="n">
        <v>295</v>
      </c>
      <c r="L3724" t="s">
        <v>76</v>
      </c>
      <c r="M3724" t="s"/>
      <c r="N3724" t="s">
        <v>174</v>
      </c>
      <c r="O3724" t="s">
        <v>78</v>
      </c>
      <c r="P3724" t="s">
        <v>1166</v>
      </c>
      <c r="Q3724" t="s"/>
      <c r="R3724" t="s">
        <v>153</v>
      </c>
      <c r="S3724" t="s">
        <v>187</v>
      </c>
      <c r="T3724" t="s">
        <v>81</v>
      </c>
      <c r="U3724" t="s">
        <v>82</v>
      </c>
      <c r="V3724" t="s">
        <v>83</v>
      </c>
      <c r="W3724" t="s">
        <v>84</v>
      </c>
      <c r="X3724" t="s"/>
      <c r="Y3724" t="s">
        <v>85</v>
      </c>
      <c r="Z3724">
        <f>HYPERLINK("https://hotel-media.eclerx.com/savepage/tk_15468537157253544_sr_273.html","info")</f>
        <v/>
      </c>
      <c r="AA3724" t="n">
        <v>-2311923</v>
      </c>
      <c r="AB3724" t="s"/>
      <c r="AC3724" t="s"/>
      <c r="AD3724" t="s">
        <v>86</v>
      </c>
      <c r="AE3724" t="s"/>
      <c r="AF3724" t="s"/>
      <c r="AG3724" t="s"/>
      <c r="AH3724" t="s"/>
      <c r="AI3724" t="s"/>
      <c r="AJ3724" t="s"/>
      <c r="AK3724" t="s">
        <v>87</v>
      </c>
      <c r="AL3724" t="s"/>
      <c r="AM3724" t="s"/>
      <c r="AN3724" t="s">
        <v>87</v>
      </c>
      <c r="AO3724" t="s"/>
      <c r="AP3724" t="n">
        <v>37</v>
      </c>
      <c r="AQ3724" t="s">
        <v>88</v>
      </c>
      <c r="AR3724" t="s">
        <v>89</v>
      </c>
      <c r="AS3724" t="s"/>
      <c r="AT3724" t="s">
        <v>90</v>
      </c>
      <c r="AU3724" t="s"/>
      <c r="AV3724" t="s"/>
      <c r="AW3724" t="s"/>
      <c r="AX3724" t="s"/>
      <c r="AY3724" t="n">
        <v>2311923</v>
      </c>
      <c r="AZ3724" t="s">
        <v>1167</v>
      </c>
      <c r="BA3724" t="s"/>
      <c r="BB3724" t="n">
        <v>27821</v>
      </c>
      <c r="BC3724" t="n">
        <v>53.550394120859</v>
      </c>
      <c r="BD3724" t="n">
        <v>53.550394120859</v>
      </c>
      <c r="BE3724" t="s"/>
      <c r="BF3724" t="s"/>
      <c r="BG3724" t="s"/>
      <c r="BH3724" t="s"/>
      <c r="BI3724" t="s"/>
      <c r="BJ3724" t="s"/>
      <c r="BK3724" t="s"/>
      <c r="BL3724" t="s"/>
      <c r="BM3724" t="s"/>
      <c r="BN3724" t="s"/>
      <c r="BO3724" t="s"/>
      <c r="BP3724" t="s"/>
      <c r="BQ3724" t="s"/>
      <c r="BR3724" t="s">
        <v>92</v>
      </c>
    </row>
    <row r="3725" spans="1:70">
      <c r="A3725" t="s">
        <v>70</v>
      </c>
      <c r="B3725" t="s">
        <v>71</v>
      </c>
      <c r="C3725" t="s">
        <v>72</v>
      </c>
      <c r="D3725" t="n">
        <v>2</v>
      </c>
      <c r="E3725" t="s">
        <v>1166</v>
      </c>
      <c r="F3725" t="n">
        <v>-1</v>
      </c>
      <c r="G3725" t="s">
        <v>74</v>
      </c>
      <c r="H3725" t="s">
        <v>75</v>
      </c>
      <c r="I3725" t="s"/>
      <c r="J3725" t="s">
        <v>74</v>
      </c>
      <c r="K3725" t="n">
        <v>295</v>
      </c>
      <c r="L3725" t="s">
        <v>76</v>
      </c>
      <c r="M3725" t="s"/>
      <c r="N3725" t="s">
        <v>167</v>
      </c>
      <c r="O3725" t="s">
        <v>78</v>
      </c>
      <c r="P3725" t="s">
        <v>1166</v>
      </c>
      <c r="Q3725" t="s"/>
      <c r="R3725" t="s">
        <v>153</v>
      </c>
      <c r="S3725" t="s">
        <v>187</v>
      </c>
      <c r="T3725" t="s">
        <v>81</v>
      </c>
      <c r="U3725" t="s">
        <v>82</v>
      </c>
      <c r="V3725" t="s">
        <v>83</v>
      </c>
      <c r="W3725" t="s">
        <v>84</v>
      </c>
      <c r="X3725" t="s"/>
      <c r="Y3725" t="s">
        <v>85</v>
      </c>
      <c r="Z3725">
        <f>HYPERLINK("https://hotel-media.eclerx.com/savepage/tk_15468537157253544_sr_273.html","info")</f>
        <v/>
      </c>
      <c r="AA3725" t="n">
        <v>-2311923</v>
      </c>
      <c r="AB3725" t="s"/>
      <c r="AC3725" t="s"/>
      <c r="AD3725" t="s">
        <v>86</v>
      </c>
      <c r="AE3725" t="s"/>
      <c r="AF3725" t="s"/>
      <c r="AG3725" t="s"/>
      <c r="AH3725" t="s"/>
      <c r="AI3725" t="s"/>
      <c r="AJ3725" t="s"/>
      <c r="AK3725" t="s">
        <v>87</v>
      </c>
      <c r="AL3725" t="s"/>
      <c r="AM3725" t="s"/>
      <c r="AN3725" t="s">
        <v>87</v>
      </c>
      <c r="AO3725" t="s"/>
      <c r="AP3725" t="n">
        <v>37</v>
      </c>
      <c r="AQ3725" t="s">
        <v>88</v>
      </c>
      <c r="AR3725" t="s">
        <v>89</v>
      </c>
      <c r="AS3725" t="s"/>
      <c r="AT3725" t="s">
        <v>90</v>
      </c>
      <c r="AU3725" t="s"/>
      <c r="AV3725" t="s"/>
      <c r="AW3725" t="s"/>
      <c r="AX3725" t="s"/>
      <c r="AY3725" t="n">
        <v>2311923</v>
      </c>
      <c r="AZ3725" t="s">
        <v>1167</v>
      </c>
      <c r="BA3725" t="s"/>
      <c r="BB3725" t="n">
        <v>27821</v>
      </c>
      <c r="BC3725" t="n">
        <v>53.550394120859</v>
      </c>
      <c r="BD3725" t="n">
        <v>53.550394120859</v>
      </c>
      <c r="BE3725" t="s"/>
      <c r="BF3725" t="s"/>
      <c r="BG3725" t="s"/>
      <c r="BH3725" t="s"/>
      <c r="BI3725" t="s"/>
      <c r="BJ3725" t="s"/>
      <c r="BK3725" t="s"/>
      <c r="BL3725" t="s"/>
      <c r="BM3725" t="s"/>
      <c r="BN3725" t="s"/>
      <c r="BO3725" t="s"/>
      <c r="BP3725" t="s"/>
      <c r="BQ3725" t="s"/>
      <c r="BR3725" t="s">
        <v>92</v>
      </c>
    </row>
    <row r="3726" spans="1:70">
      <c r="A3726" t="s">
        <v>70</v>
      </c>
      <c r="B3726" t="s">
        <v>71</v>
      </c>
      <c r="C3726" t="s">
        <v>72</v>
      </c>
      <c r="D3726" t="n">
        <v>2</v>
      </c>
      <c r="E3726" t="s">
        <v>1166</v>
      </c>
      <c r="F3726" t="n">
        <v>-1</v>
      </c>
      <c r="G3726" t="s">
        <v>74</v>
      </c>
      <c r="H3726" t="s">
        <v>75</v>
      </c>
      <c r="I3726" t="s"/>
      <c r="J3726" t="s">
        <v>74</v>
      </c>
      <c r="K3726" t="n">
        <v>296</v>
      </c>
      <c r="L3726" t="s">
        <v>76</v>
      </c>
      <c r="M3726" t="s"/>
      <c r="N3726" t="s">
        <v>469</v>
      </c>
      <c r="O3726" t="s">
        <v>78</v>
      </c>
      <c r="P3726" t="s">
        <v>1166</v>
      </c>
      <c r="Q3726" t="s"/>
      <c r="R3726" t="s">
        <v>153</v>
      </c>
      <c r="S3726" t="s">
        <v>496</v>
      </c>
      <c r="T3726" t="s">
        <v>81</v>
      </c>
      <c r="U3726" t="s">
        <v>82</v>
      </c>
      <c r="V3726" t="s">
        <v>83</v>
      </c>
      <c r="W3726" t="s">
        <v>84</v>
      </c>
      <c r="X3726" t="s"/>
      <c r="Y3726" t="s">
        <v>85</v>
      </c>
      <c r="Z3726">
        <f>HYPERLINK("https://hotel-media.eclerx.com/savepage/tk_15468537157253544_sr_273.html","info")</f>
        <v/>
      </c>
      <c r="AA3726" t="n">
        <v>-2311923</v>
      </c>
      <c r="AB3726" t="s"/>
      <c r="AC3726" t="s"/>
      <c r="AD3726" t="s">
        <v>86</v>
      </c>
      <c r="AE3726" t="s"/>
      <c r="AF3726" t="s"/>
      <c r="AG3726" t="s"/>
      <c r="AH3726" t="s"/>
      <c r="AI3726" t="s"/>
      <c r="AJ3726" t="s"/>
      <c r="AK3726" t="s">
        <v>87</v>
      </c>
      <c r="AL3726" t="s"/>
      <c r="AM3726" t="s"/>
      <c r="AN3726" t="s">
        <v>87</v>
      </c>
      <c r="AO3726" t="s"/>
      <c r="AP3726" t="n">
        <v>37</v>
      </c>
      <c r="AQ3726" t="s">
        <v>88</v>
      </c>
      <c r="AR3726" t="s">
        <v>141</v>
      </c>
      <c r="AS3726" t="s"/>
      <c r="AT3726" t="s">
        <v>90</v>
      </c>
      <c r="AU3726" t="s"/>
      <c r="AV3726" t="s"/>
      <c r="AW3726" t="s"/>
      <c r="AX3726" t="s"/>
      <c r="AY3726" t="n">
        <v>2311923</v>
      </c>
      <c r="AZ3726" t="s">
        <v>1167</v>
      </c>
      <c r="BA3726" t="s"/>
      <c r="BB3726" t="n">
        <v>27821</v>
      </c>
      <c r="BC3726" t="n">
        <v>53.550394120859</v>
      </c>
      <c r="BD3726" t="n">
        <v>53.550394120859</v>
      </c>
      <c r="BE3726" t="s"/>
      <c r="BF3726" t="s"/>
      <c r="BG3726" t="s"/>
      <c r="BH3726" t="s"/>
      <c r="BI3726" t="s"/>
      <c r="BJ3726" t="s"/>
      <c r="BK3726" t="s"/>
      <c r="BL3726" t="s"/>
      <c r="BM3726" t="s"/>
      <c r="BN3726" t="s"/>
      <c r="BO3726" t="s"/>
      <c r="BP3726" t="s"/>
      <c r="BQ3726" t="s"/>
      <c r="BR3726" t="s">
        <v>92</v>
      </c>
    </row>
    <row r="3727" spans="1:70">
      <c r="A3727" t="s">
        <v>70</v>
      </c>
      <c r="B3727" t="s">
        <v>71</v>
      </c>
      <c r="C3727" t="s">
        <v>72</v>
      </c>
      <c r="D3727" t="n">
        <v>2</v>
      </c>
      <c r="E3727" t="s">
        <v>1166</v>
      </c>
      <c r="F3727" t="n">
        <v>-1</v>
      </c>
      <c r="G3727" t="s">
        <v>74</v>
      </c>
      <c r="H3727" t="s">
        <v>75</v>
      </c>
      <c r="I3727" t="s"/>
      <c r="J3727" t="s">
        <v>74</v>
      </c>
      <c r="K3727" t="n">
        <v>305</v>
      </c>
      <c r="L3727" t="s">
        <v>76</v>
      </c>
      <c r="M3727" t="s"/>
      <c r="N3727" t="s">
        <v>174</v>
      </c>
      <c r="O3727" t="s">
        <v>78</v>
      </c>
      <c r="P3727" t="s">
        <v>1166</v>
      </c>
      <c r="Q3727" t="s"/>
      <c r="R3727" t="s">
        <v>153</v>
      </c>
      <c r="S3727" t="s">
        <v>1171</v>
      </c>
      <c r="T3727" t="s">
        <v>81</v>
      </c>
      <c r="U3727" t="s">
        <v>82</v>
      </c>
      <c r="V3727" t="s">
        <v>83</v>
      </c>
      <c r="W3727" t="s">
        <v>84</v>
      </c>
      <c r="X3727" t="s"/>
      <c r="Y3727" t="s">
        <v>85</v>
      </c>
      <c r="Z3727">
        <f>HYPERLINK("https://hotel-media.eclerx.com/savepage/tk_15468537157253544_sr_273.html","info")</f>
        <v/>
      </c>
      <c r="AA3727" t="n">
        <v>-2311923</v>
      </c>
      <c r="AB3727" t="s"/>
      <c r="AC3727" t="s"/>
      <c r="AD3727" t="s">
        <v>86</v>
      </c>
      <c r="AE3727" t="s"/>
      <c r="AF3727" t="s"/>
      <c r="AG3727" t="s"/>
      <c r="AH3727" t="s"/>
      <c r="AI3727" t="s"/>
      <c r="AJ3727" t="s"/>
      <c r="AK3727" t="s">
        <v>87</v>
      </c>
      <c r="AL3727" t="s"/>
      <c r="AM3727" t="s"/>
      <c r="AN3727" t="s">
        <v>87</v>
      </c>
      <c r="AO3727" t="s"/>
      <c r="AP3727" t="n">
        <v>37</v>
      </c>
      <c r="AQ3727" t="s">
        <v>88</v>
      </c>
      <c r="AR3727" t="s">
        <v>472</v>
      </c>
      <c r="AS3727" t="s"/>
      <c r="AT3727" t="s">
        <v>90</v>
      </c>
      <c r="AU3727" t="s"/>
      <c r="AV3727" t="s"/>
      <c r="AW3727" t="s"/>
      <c r="AX3727" t="s"/>
      <c r="AY3727" t="n">
        <v>2311923</v>
      </c>
      <c r="AZ3727" t="s">
        <v>1167</v>
      </c>
      <c r="BA3727" t="s"/>
      <c r="BB3727" t="n">
        <v>27821</v>
      </c>
      <c r="BC3727" t="n">
        <v>53.550394120859</v>
      </c>
      <c r="BD3727" t="n">
        <v>53.550394120859</v>
      </c>
      <c r="BE3727" t="s"/>
      <c r="BF3727" t="s"/>
      <c r="BG3727" t="s"/>
      <c r="BH3727" t="s"/>
      <c r="BI3727" t="s"/>
      <c r="BJ3727" t="s"/>
      <c r="BK3727" t="s"/>
      <c r="BL3727" t="s"/>
      <c r="BM3727" t="s"/>
      <c r="BN3727" t="s"/>
      <c r="BO3727" t="s"/>
      <c r="BP3727" t="s"/>
      <c r="BQ3727" t="s"/>
      <c r="BR3727" t="s">
        <v>92</v>
      </c>
    </row>
    <row r="3728" spans="1:70">
      <c r="A3728" t="s">
        <v>70</v>
      </c>
      <c r="B3728" t="s">
        <v>71</v>
      </c>
      <c r="C3728" t="s">
        <v>72</v>
      </c>
      <c r="D3728" t="n">
        <v>2</v>
      </c>
      <c r="E3728" t="s">
        <v>1166</v>
      </c>
      <c r="F3728" t="n">
        <v>-1</v>
      </c>
      <c r="G3728" t="s">
        <v>74</v>
      </c>
      <c r="H3728" t="s">
        <v>75</v>
      </c>
      <c r="I3728" t="s"/>
      <c r="J3728" t="s">
        <v>74</v>
      </c>
      <c r="K3728" t="n">
        <v>305</v>
      </c>
      <c r="L3728" t="s">
        <v>76</v>
      </c>
      <c r="M3728" t="s"/>
      <c r="N3728" t="s">
        <v>482</v>
      </c>
      <c r="O3728" t="s">
        <v>78</v>
      </c>
      <c r="P3728" t="s">
        <v>1166</v>
      </c>
      <c r="Q3728" t="s"/>
      <c r="R3728" t="s">
        <v>153</v>
      </c>
      <c r="S3728" t="s">
        <v>1171</v>
      </c>
      <c r="T3728" t="s">
        <v>81</v>
      </c>
      <c r="U3728" t="s">
        <v>82</v>
      </c>
      <c r="V3728" t="s">
        <v>83</v>
      </c>
      <c r="W3728" t="s">
        <v>84</v>
      </c>
      <c r="X3728" t="s"/>
      <c r="Y3728" t="s">
        <v>85</v>
      </c>
      <c r="Z3728">
        <f>HYPERLINK("https://hotel-media.eclerx.com/savepage/tk_15468537157253544_sr_273.html","info")</f>
        <v/>
      </c>
      <c r="AA3728" t="n">
        <v>-2311923</v>
      </c>
      <c r="AB3728" t="s"/>
      <c r="AC3728" t="s"/>
      <c r="AD3728" t="s">
        <v>86</v>
      </c>
      <c r="AE3728" t="s"/>
      <c r="AF3728" t="s"/>
      <c r="AG3728" t="s"/>
      <c r="AH3728" t="s"/>
      <c r="AI3728" t="s"/>
      <c r="AJ3728" t="s"/>
      <c r="AK3728" t="s">
        <v>87</v>
      </c>
      <c r="AL3728" t="s"/>
      <c r="AM3728" t="s"/>
      <c r="AN3728" t="s">
        <v>87</v>
      </c>
      <c r="AO3728" t="s"/>
      <c r="AP3728" t="n">
        <v>37</v>
      </c>
      <c r="AQ3728" t="s">
        <v>88</v>
      </c>
      <c r="AR3728" t="s">
        <v>124</v>
      </c>
      <c r="AS3728" t="s"/>
      <c r="AT3728" t="s">
        <v>90</v>
      </c>
      <c r="AU3728" t="s"/>
      <c r="AV3728" t="s"/>
      <c r="AW3728" t="s"/>
      <c r="AX3728" t="s"/>
      <c r="AY3728" t="n">
        <v>2311923</v>
      </c>
      <c r="AZ3728" t="s">
        <v>1167</v>
      </c>
      <c r="BA3728" t="s"/>
      <c r="BB3728" t="n">
        <v>27821</v>
      </c>
      <c r="BC3728" t="n">
        <v>53.550394120859</v>
      </c>
      <c r="BD3728" t="n">
        <v>53.550394120859</v>
      </c>
      <c r="BE3728" t="s"/>
      <c r="BF3728" t="s"/>
      <c r="BG3728" t="s"/>
      <c r="BH3728" t="s"/>
      <c r="BI3728" t="s"/>
      <c r="BJ3728" t="s"/>
      <c r="BK3728" t="s"/>
      <c r="BL3728" t="s"/>
      <c r="BM3728" t="s"/>
      <c r="BN3728" t="s"/>
      <c r="BO3728" t="s"/>
      <c r="BP3728" t="s"/>
      <c r="BQ3728" t="s"/>
      <c r="BR3728" t="s">
        <v>92</v>
      </c>
    </row>
    <row r="3729" spans="1:70">
      <c r="A3729" t="s">
        <v>70</v>
      </c>
      <c r="B3729" t="s">
        <v>71</v>
      </c>
      <c r="C3729" t="s">
        <v>72</v>
      </c>
      <c r="D3729" t="n">
        <v>2</v>
      </c>
      <c r="E3729" t="s">
        <v>1166</v>
      </c>
      <c r="F3729" t="n">
        <v>-1</v>
      </c>
      <c r="G3729" t="s">
        <v>74</v>
      </c>
      <c r="H3729" t="s">
        <v>75</v>
      </c>
      <c r="I3729" t="s"/>
      <c r="J3729" t="s">
        <v>74</v>
      </c>
      <c r="K3729" t="n">
        <v>305</v>
      </c>
      <c r="L3729" t="s">
        <v>76</v>
      </c>
      <c r="M3729" t="s"/>
      <c r="N3729" t="s">
        <v>482</v>
      </c>
      <c r="O3729" t="s">
        <v>78</v>
      </c>
      <c r="P3729" t="s">
        <v>1166</v>
      </c>
      <c r="Q3729" t="s"/>
      <c r="R3729" t="s">
        <v>153</v>
      </c>
      <c r="S3729" t="s">
        <v>1171</v>
      </c>
      <c r="T3729" t="s">
        <v>81</v>
      </c>
      <c r="U3729" t="s">
        <v>82</v>
      </c>
      <c r="V3729" t="s">
        <v>83</v>
      </c>
      <c r="W3729" t="s">
        <v>84</v>
      </c>
      <c r="X3729" t="s"/>
      <c r="Y3729" t="s">
        <v>85</v>
      </c>
      <c r="Z3729">
        <f>HYPERLINK("https://hotel-media.eclerx.com/savepage/tk_15468537157253544_sr_273.html","info")</f>
        <v/>
      </c>
      <c r="AA3729" t="n">
        <v>-2311923</v>
      </c>
      <c r="AB3729" t="s"/>
      <c r="AC3729" t="s"/>
      <c r="AD3729" t="s">
        <v>86</v>
      </c>
      <c r="AE3729" t="s"/>
      <c r="AF3729" t="s"/>
      <c r="AG3729" t="s"/>
      <c r="AH3729" t="s"/>
      <c r="AI3729" t="s"/>
      <c r="AJ3729" t="s"/>
      <c r="AK3729" t="s">
        <v>87</v>
      </c>
      <c r="AL3729" t="s"/>
      <c r="AM3729" t="s"/>
      <c r="AN3729" t="s">
        <v>87</v>
      </c>
      <c r="AO3729" t="s"/>
      <c r="AP3729" t="n">
        <v>37</v>
      </c>
      <c r="AQ3729" t="s">
        <v>88</v>
      </c>
      <c r="AR3729" t="s">
        <v>119</v>
      </c>
      <c r="AS3729" t="s"/>
      <c r="AT3729" t="s">
        <v>90</v>
      </c>
      <c r="AU3729" t="s"/>
      <c r="AV3729" t="s"/>
      <c r="AW3729" t="s"/>
      <c r="AX3729" t="s"/>
      <c r="AY3729" t="n">
        <v>2311923</v>
      </c>
      <c r="AZ3729" t="s">
        <v>1167</v>
      </c>
      <c r="BA3729" t="s"/>
      <c r="BB3729" t="n">
        <v>27821</v>
      </c>
      <c r="BC3729" t="n">
        <v>53.550394120859</v>
      </c>
      <c r="BD3729" t="n">
        <v>53.550394120859</v>
      </c>
      <c r="BE3729" t="s"/>
      <c r="BF3729" t="s"/>
      <c r="BG3729" t="s"/>
      <c r="BH3729" t="s"/>
      <c r="BI3729" t="s"/>
      <c r="BJ3729" t="s"/>
      <c r="BK3729" t="s"/>
      <c r="BL3729" t="s"/>
      <c r="BM3729" t="s"/>
      <c r="BN3729" t="s"/>
      <c r="BO3729" t="s"/>
      <c r="BP3729" t="s"/>
      <c r="BQ3729" t="s"/>
      <c r="BR3729" t="s">
        <v>92</v>
      </c>
    </row>
    <row r="3730" spans="1:70">
      <c r="A3730" t="s">
        <v>70</v>
      </c>
      <c r="B3730" t="s">
        <v>71</v>
      </c>
      <c r="C3730" t="s">
        <v>72</v>
      </c>
      <c r="D3730" t="n">
        <v>2</v>
      </c>
      <c r="E3730" t="s">
        <v>1166</v>
      </c>
      <c r="F3730" t="n">
        <v>-1</v>
      </c>
      <c r="G3730" t="s">
        <v>74</v>
      </c>
      <c r="H3730" t="s">
        <v>75</v>
      </c>
      <c r="I3730" t="s"/>
      <c r="J3730" t="s">
        <v>74</v>
      </c>
      <c r="K3730" t="n">
        <v>311</v>
      </c>
      <c r="L3730" t="s">
        <v>76</v>
      </c>
      <c r="M3730" t="s"/>
      <c r="N3730" t="s">
        <v>180</v>
      </c>
      <c r="O3730" t="s">
        <v>78</v>
      </c>
      <c r="P3730" t="s">
        <v>1166</v>
      </c>
      <c r="Q3730" t="s"/>
      <c r="R3730" t="s">
        <v>153</v>
      </c>
      <c r="S3730" t="s">
        <v>1172</v>
      </c>
      <c r="T3730" t="s">
        <v>81</v>
      </c>
      <c r="U3730" t="s">
        <v>82</v>
      </c>
      <c r="V3730" t="s">
        <v>83</v>
      </c>
      <c r="W3730" t="s">
        <v>84</v>
      </c>
      <c r="X3730" t="s"/>
      <c r="Y3730" t="s">
        <v>85</v>
      </c>
      <c r="Z3730">
        <f>HYPERLINK("https://hotel-media.eclerx.com/savepage/tk_15468537157253544_sr_273.html","info")</f>
        <v/>
      </c>
      <c r="AA3730" t="n">
        <v>-2311923</v>
      </c>
      <c r="AB3730" t="s"/>
      <c r="AC3730" t="s"/>
      <c r="AD3730" t="s">
        <v>86</v>
      </c>
      <c r="AE3730" t="s"/>
      <c r="AF3730" t="s"/>
      <c r="AG3730" t="s"/>
      <c r="AH3730" t="s"/>
      <c r="AI3730" t="s"/>
      <c r="AJ3730" t="s"/>
      <c r="AK3730" t="s">
        <v>87</v>
      </c>
      <c r="AL3730" t="s"/>
      <c r="AM3730" t="s"/>
      <c r="AN3730" t="s">
        <v>87</v>
      </c>
      <c r="AO3730" t="s"/>
      <c r="AP3730" t="n">
        <v>37</v>
      </c>
      <c r="AQ3730" t="s">
        <v>88</v>
      </c>
      <c r="AR3730" t="s">
        <v>121</v>
      </c>
      <c r="AS3730" t="s"/>
      <c r="AT3730" t="s">
        <v>90</v>
      </c>
      <c r="AU3730" t="s"/>
      <c r="AV3730" t="s"/>
      <c r="AW3730" t="s"/>
      <c r="AX3730" t="s"/>
      <c r="AY3730" t="n">
        <v>2311923</v>
      </c>
      <c r="AZ3730" t="s">
        <v>1167</v>
      </c>
      <c r="BA3730" t="s"/>
      <c r="BB3730" t="n">
        <v>27821</v>
      </c>
      <c r="BC3730" t="n">
        <v>53.550394120859</v>
      </c>
      <c r="BD3730" t="n">
        <v>53.550394120859</v>
      </c>
      <c r="BE3730" t="s"/>
      <c r="BF3730" t="s"/>
      <c r="BG3730" t="s"/>
      <c r="BH3730" t="s"/>
      <c r="BI3730" t="s"/>
      <c r="BJ3730" t="s"/>
      <c r="BK3730" t="s"/>
      <c r="BL3730" t="s"/>
      <c r="BM3730" t="s"/>
      <c r="BN3730" t="s"/>
      <c r="BO3730" t="s"/>
      <c r="BP3730" t="s"/>
      <c r="BQ3730" t="s"/>
      <c r="BR3730" t="s">
        <v>92</v>
      </c>
    </row>
    <row r="3731" spans="1:70">
      <c r="A3731" t="s">
        <v>70</v>
      </c>
      <c r="B3731" t="s">
        <v>71</v>
      </c>
      <c r="C3731" t="s">
        <v>72</v>
      </c>
      <c r="D3731" t="n">
        <v>2</v>
      </c>
      <c r="E3731" t="s">
        <v>1166</v>
      </c>
      <c r="F3731" t="n">
        <v>-1</v>
      </c>
      <c r="G3731" t="s">
        <v>74</v>
      </c>
      <c r="H3731" t="s">
        <v>75</v>
      </c>
      <c r="I3731" t="s"/>
      <c r="J3731" t="s">
        <v>74</v>
      </c>
      <c r="K3731" t="n">
        <v>325</v>
      </c>
      <c r="L3731" t="s">
        <v>76</v>
      </c>
      <c r="M3731" t="s"/>
      <c r="N3731" t="s">
        <v>1173</v>
      </c>
      <c r="O3731" t="s">
        <v>78</v>
      </c>
      <c r="P3731" t="s">
        <v>1166</v>
      </c>
      <c r="Q3731" t="s"/>
      <c r="R3731" t="s">
        <v>153</v>
      </c>
      <c r="S3731" t="s">
        <v>1174</v>
      </c>
      <c r="T3731" t="s">
        <v>81</v>
      </c>
      <c r="U3731" t="s">
        <v>82</v>
      </c>
      <c r="V3731" t="s">
        <v>83</v>
      </c>
      <c r="W3731" t="s">
        <v>97</v>
      </c>
      <c r="X3731" t="s"/>
      <c r="Y3731" t="s">
        <v>85</v>
      </c>
      <c r="Z3731">
        <f>HYPERLINK("https://hotel-media.eclerx.com/savepage/tk_15468537157253544_sr_273.html","info")</f>
        <v/>
      </c>
      <c r="AA3731" t="n">
        <v>-2311923</v>
      </c>
      <c r="AB3731" t="s"/>
      <c r="AC3731" t="s"/>
      <c r="AD3731" t="s">
        <v>86</v>
      </c>
      <c r="AE3731" t="s"/>
      <c r="AF3731" t="s"/>
      <c r="AG3731" t="s"/>
      <c r="AH3731" t="s"/>
      <c r="AI3731" t="s"/>
      <c r="AJ3731" t="s"/>
      <c r="AK3731" t="s">
        <v>87</v>
      </c>
      <c r="AL3731" t="s"/>
      <c r="AM3731" t="s"/>
      <c r="AN3731" t="s">
        <v>87</v>
      </c>
      <c r="AO3731" t="s"/>
      <c r="AP3731" t="n">
        <v>37</v>
      </c>
      <c r="AQ3731" t="s">
        <v>88</v>
      </c>
      <c r="AR3731" t="s">
        <v>89</v>
      </c>
      <c r="AS3731" t="s"/>
      <c r="AT3731" t="s">
        <v>90</v>
      </c>
      <c r="AU3731" t="s"/>
      <c r="AV3731" t="s"/>
      <c r="AW3731" t="s"/>
      <c r="AX3731" t="s"/>
      <c r="AY3731" t="n">
        <v>2311923</v>
      </c>
      <c r="AZ3731" t="s">
        <v>1167</v>
      </c>
      <c r="BA3731" t="s"/>
      <c r="BB3731" t="n">
        <v>27821</v>
      </c>
      <c r="BC3731" t="n">
        <v>53.550394120859</v>
      </c>
      <c r="BD3731" t="n">
        <v>53.550394120859</v>
      </c>
      <c r="BE3731" t="s"/>
      <c r="BF3731" t="s"/>
      <c r="BG3731" t="s"/>
      <c r="BH3731" t="s"/>
      <c r="BI3731" t="s"/>
      <c r="BJ3731" t="s"/>
      <c r="BK3731" t="s"/>
      <c r="BL3731" t="s"/>
      <c r="BM3731" t="s"/>
      <c r="BN3731" t="s"/>
      <c r="BO3731" t="s"/>
      <c r="BP3731" t="s"/>
      <c r="BQ3731" t="s"/>
      <c r="BR3731" t="s">
        <v>92</v>
      </c>
    </row>
    <row r="3732" spans="1:70">
      <c r="A3732" t="s">
        <v>70</v>
      </c>
      <c r="B3732" t="s">
        <v>71</v>
      </c>
      <c r="C3732" t="s">
        <v>72</v>
      </c>
      <c r="D3732" t="n">
        <v>2</v>
      </c>
      <c r="E3732" t="s">
        <v>1166</v>
      </c>
      <c r="F3732" t="n">
        <v>-1</v>
      </c>
      <c r="G3732" t="s">
        <v>74</v>
      </c>
      <c r="H3732" t="s">
        <v>75</v>
      </c>
      <c r="I3732" t="s"/>
      <c r="J3732" t="s">
        <v>74</v>
      </c>
      <c r="K3732" t="n">
        <v>326</v>
      </c>
      <c r="L3732" t="s">
        <v>76</v>
      </c>
      <c r="M3732" t="s"/>
      <c r="N3732" t="s">
        <v>420</v>
      </c>
      <c r="O3732" t="s">
        <v>78</v>
      </c>
      <c r="P3732" t="s">
        <v>1166</v>
      </c>
      <c r="Q3732" t="s"/>
      <c r="R3732" t="s">
        <v>153</v>
      </c>
      <c r="S3732" t="s">
        <v>1175</v>
      </c>
      <c r="T3732" t="s">
        <v>81</v>
      </c>
      <c r="U3732" t="s">
        <v>82</v>
      </c>
      <c r="V3732" t="s">
        <v>83</v>
      </c>
      <c r="W3732" t="s">
        <v>97</v>
      </c>
      <c r="X3732" t="s"/>
      <c r="Y3732" t="s">
        <v>85</v>
      </c>
      <c r="Z3732">
        <f>HYPERLINK("https://hotel-media.eclerx.com/savepage/tk_15468537157253544_sr_273.html","info")</f>
        <v/>
      </c>
      <c r="AA3732" t="n">
        <v>-2311923</v>
      </c>
      <c r="AB3732" t="s"/>
      <c r="AC3732" t="s"/>
      <c r="AD3732" t="s">
        <v>86</v>
      </c>
      <c r="AE3732" t="s"/>
      <c r="AF3732" t="s"/>
      <c r="AG3732" t="s"/>
      <c r="AH3732" t="s"/>
      <c r="AI3732" t="s"/>
      <c r="AJ3732" t="s"/>
      <c r="AK3732" t="s">
        <v>87</v>
      </c>
      <c r="AL3732" t="s"/>
      <c r="AM3732" t="s"/>
      <c r="AN3732" t="s">
        <v>87</v>
      </c>
      <c r="AO3732" t="s"/>
      <c r="AP3732" t="n">
        <v>37</v>
      </c>
      <c r="AQ3732" t="s">
        <v>88</v>
      </c>
      <c r="AR3732" t="s">
        <v>141</v>
      </c>
      <c r="AS3732" t="s"/>
      <c r="AT3732" t="s">
        <v>90</v>
      </c>
      <c r="AU3732" t="s"/>
      <c r="AV3732" t="s"/>
      <c r="AW3732" t="s"/>
      <c r="AX3732" t="s"/>
      <c r="AY3732" t="n">
        <v>2311923</v>
      </c>
      <c r="AZ3732" t="s">
        <v>1167</v>
      </c>
      <c r="BA3732" t="s"/>
      <c r="BB3732" t="n">
        <v>27821</v>
      </c>
      <c r="BC3732" t="n">
        <v>53.550394120859</v>
      </c>
      <c r="BD3732" t="n">
        <v>53.550394120859</v>
      </c>
      <c r="BE3732" t="s"/>
      <c r="BF3732" t="s"/>
      <c r="BG3732" t="s"/>
      <c r="BH3732" t="s"/>
      <c r="BI3732" t="s"/>
      <c r="BJ3732" t="s"/>
      <c r="BK3732" t="s"/>
      <c r="BL3732" t="s"/>
      <c r="BM3732" t="s"/>
      <c r="BN3732" t="s"/>
      <c r="BO3732" t="s"/>
      <c r="BP3732" t="s"/>
      <c r="BQ3732" t="s"/>
      <c r="BR3732" t="s">
        <v>92</v>
      </c>
    </row>
    <row r="3733" spans="1:70">
      <c r="A3733" t="s">
        <v>70</v>
      </c>
      <c r="B3733" t="s">
        <v>71</v>
      </c>
      <c r="C3733" t="s">
        <v>72</v>
      </c>
      <c r="D3733" t="n">
        <v>2</v>
      </c>
      <c r="E3733" t="s">
        <v>1166</v>
      </c>
      <c r="F3733" t="n">
        <v>-1</v>
      </c>
      <c r="G3733" t="s">
        <v>74</v>
      </c>
      <c r="H3733" t="s">
        <v>75</v>
      </c>
      <c r="I3733" t="s"/>
      <c r="J3733" t="s">
        <v>74</v>
      </c>
      <c r="K3733" t="n">
        <v>332</v>
      </c>
      <c r="L3733" t="s">
        <v>76</v>
      </c>
      <c r="M3733" t="s"/>
      <c r="N3733" t="s">
        <v>1173</v>
      </c>
      <c r="O3733" t="s">
        <v>78</v>
      </c>
      <c r="P3733" t="s">
        <v>1166</v>
      </c>
      <c r="Q3733" t="s"/>
      <c r="R3733" t="s">
        <v>153</v>
      </c>
      <c r="S3733" t="s">
        <v>1026</v>
      </c>
      <c r="T3733" t="s">
        <v>81</v>
      </c>
      <c r="U3733" t="s">
        <v>82</v>
      </c>
      <c r="V3733" t="s">
        <v>83</v>
      </c>
      <c r="W3733" t="s">
        <v>97</v>
      </c>
      <c r="X3733" t="s"/>
      <c r="Y3733" t="s">
        <v>85</v>
      </c>
      <c r="Z3733">
        <f>HYPERLINK("https://hotel-media.eclerx.com/savepage/tk_15468537157253544_sr_273.html","info")</f>
        <v/>
      </c>
      <c r="AA3733" t="n">
        <v>-2311923</v>
      </c>
      <c r="AB3733" t="s"/>
      <c r="AC3733" t="s"/>
      <c r="AD3733" t="s">
        <v>86</v>
      </c>
      <c r="AE3733" t="s"/>
      <c r="AF3733" t="s"/>
      <c r="AG3733" t="s"/>
      <c r="AH3733" t="s"/>
      <c r="AI3733" t="s"/>
      <c r="AJ3733" t="s"/>
      <c r="AK3733" t="s">
        <v>87</v>
      </c>
      <c r="AL3733" t="s"/>
      <c r="AM3733" t="s"/>
      <c r="AN3733" t="s">
        <v>87</v>
      </c>
      <c r="AO3733" t="s"/>
      <c r="AP3733" t="n">
        <v>37</v>
      </c>
      <c r="AQ3733" t="s">
        <v>88</v>
      </c>
      <c r="AR3733" t="s">
        <v>114</v>
      </c>
      <c r="AS3733" t="s"/>
      <c r="AT3733" t="s">
        <v>90</v>
      </c>
      <c r="AU3733" t="s"/>
      <c r="AV3733" t="s"/>
      <c r="AW3733" t="s"/>
      <c r="AX3733" t="s"/>
      <c r="AY3733" t="n">
        <v>2311923</v>
      </c>
      <c r="AZ3733" t="s">
        <v>1167</v>
      </c>
      <c r="BA3733" t="s"/>
      <c r="BB3733" t="n">
        <v>27821</v>
      </c>
      <c r="BC3733" t="n">
        <v>53.550394120859</v>
      </c>
      <c r="BD3733" t="n">
        <v>53.550394120859</v>
      </c>
      <c r="BE3733" t="s"/>
      <c r="BF3733" t="s"/>
      <c r="BG3733" t="s"/>
      <c r="BH3733" t="s"/>
      <c r="BI3733" t="s"/>
      <c r="BJ3733" t="s"/>
      <c r="BK3733" t="s"/>
      <c r="BL3733" t="s"/>
      <c r="BM3733" t="s"/>
      <c r="BN3733" t="s"/>
      <c r="BO3733" t="s"/>
      <c r="BP3733" t="s"/>
      <c r="BQ3733" t="s"/>
      <c r="BR3733" t="s">
        <v>92</v>
      </c>
    </row>
    <row r="3734" spans="1:70">
      <c r="A3734" t="s">
        <v>70</v>
      </c>
      <c r="B3734" t="s">
        <v>71</v>
      </c>
      <c r="C3734" t="s">
        <v>72</v>
      </c>
      <c r="D3734" t="n">
        <v>2</v>
      </c>
      <c r="E3734" t="s">
        <v>1166</v>
      </c>
      <c r="F3734" t="n">
        <v>-1</v>
      </c>
      <c r="G3734" t="s">
        <v>74</v>
      </c>
      <c r="H3734" t="s">
        <v>75</v>
      </c>
      <c r="I3734" t="s"/>
      <c r="J3734" t="s">
        <v>74</v>
      </c>
      <c r="K3734" t="n">
        <v>336</v>
      </c>
      <c r="L3734" t="s">
        <v>76</v>
      </c>
      <c r="M3734" t="s"/>
      <c r="N3734" t="s">
        <v>1168</v>
      </c>
      <c r="O3734" t="s">
        <v>78</v>
      </c>
      <c r="P3734" t="s">
        <v>1166</v>
      </c>
      <c r="Q3734" t="s"/>
      <c r="R3734" t="s">
        <v>153</v>
      </c>
      <c r="S3734" t="s">
        <v>1176</v>
      </c>
      <c r="T3734" t="s">
        <v>81</v>
      </c>
      <c r="U3734" t="s">
        <v>82</v>
      </c>
      <c r="V3734" t="s">
        <v>83</v>
      </c>
      <c r="W3734" t="s">
        <v>84</v>
      </c>
      <c r="X3734" t="s"/>
      <c r="Y3734" t="s">
        <v>85</v>
      </c>
      <c r="Z3734">
        <f>HYPERLINK("https://hotel-media.eclerx.com/savepage/tk_15468537157253544_sr_273.html","info")</f>
        <v/>
      </c>
      <c r="AA3734" t="n">
        <v>-2311923</v>
      </c>
      <c r="AB3734" t="s"/>
      <c r="AC3734" t="s"/>
      <c r="AD3734" t="s">
        <v>86</v>
      </c>
      <c r="AE3734" t="s"/>
      <c r="AF3734" t="s"/>
      <c r="AG3734" t="s"/>
      <c r="AH3734" t="s"/>
      <c r="AI3734" t="s"/>
      <c r="AJ3734" t="s"/>
      <c r="AK3734" t="s">
        <v>87</v>
      </c>
      <c r="AL3734" t="s"/>
      <c r="AM3734" t="s"/>
      <c r="AN3734" t="s">
        <v>87</v>
      </c>
      <c r="AO3734" t="s"/>
      <c r="AP3734" t="n">
        <v>37</v>
      </c>
      <c r="AQ3734" t="s">
        <v>88</v>
      </c>
      <c r="AR3734" t="s">
        <v>141</v>
      </c>
      <c r="AS3734" t="s"/>
      <c r="AT3734" t="s">
        <v>90</v>
      </c>
      <c r="AU3734" t="s"/>
      <c r="AV3734" t="s"/>
      <c r="AW3734" t="s"/>
      <c r="AX3734" t="s"/>
      <c r="AY3734" t="n">
        <v>2311923</v>
      </c>
      <c r="AZ3734" t="s">
        <v>1167</v>
      </c>
      <c r="BA3734" t="s"/>
      <c r="BB3734" t="n">
        <v>27821</v>
      </c>
      <c r="BC3734" t="n">
        <v>53.550394120859</v>
      </c>
      <c r="BD3734" t="n">
        <v>53.550394120859</v>
      </c>
      <c r="BE3734" t="s"/>
      <c r="BF3734" t="s"/>
      <c r="BG3734" t="s"/>
      <c r="BH3734" t="s"/>
      <c r="BI3734" t="s"/>
      <c r="BJ3734" t="s"/>
      <c r="BK3734" t="s"/>
      <c r="BL3734" t="s"/>
      <c r="BM3734" t="s"/>
      <c r="BN3734" t="s"/>
      <c r="BO3734" t="s"/>
      <c r="BP3734" t="s"/>
      <c r="BQ3734" t="s"/>
      <c r="BR3734" t="s">
        <v>92</v>
      </c>
    </row>
    <row r="3735" spans="1:70">
      <c r="A3735" t="s">
        <v>70</v>
      </c>
      <c r="B3735" t="s">
        <v>71</v>
      </c>
      <c r="C3735" t="s">
        <v>72</v>
      </c>
      <c r="D3735" t="n">
        <v>2</v>
      </c>
      <c r="E3735" t="s">
        <v>1166</v>
      </c>
      <c r="F3735" t="n">
        <v>-1</v>
      </c>
      <c r="G3735" t="s">
        <v>74</v>
      </c>
      <c r="H3735" t="s">
        <v>75</v>
      </c>
      <c r="I3735" t="s"/>
      <c r="J3735" t="s">
        <v>74</v>
      </c>
      <c r="K3735" t="n">
        <v>344</v>
      </c>
      <c r="L3735" t="s">
        <v>76</v>
      </c>
      <c r="M3735" t="s"/>
      <c r="N3735" t="s">
        <v>420</v>
      </c>
      <c r="O3735" t="s">
        <v>78</v>
      </c>
      <c r="P3735" t="s">
        <v>1166</v>
      </c>
      <c r="Q3735" t="s"/>
      <c r="R3735" t="s">
        <v>153</v>
      </c>
      <c r="S3735" t="s">
        <v>507</v>
      </c>
      <c r="T3735" t="s">
        <v>81</v>
      </c>
      <c r="U3735" t="s">
        <v>82</v>
      </c>
      <c r="V3735" t="s">
        <v>83</v>
      </c>
      <c r="W3735" t="s">
        <v>97</v>
      </c>
      <c r="X3735" t="s"/>
      <c r="Y3735" t="s">
        <v>85</v>
      </c>
      <c r="Z3735">
        <f>HYPERLINK("https://hotel-media.eclerx.com/savepage/tk_15468537157253544_sr_273.html","info")</f>
        <v/>
      </c>
      <c r="AA3735" t="n">
        <v>-2311923</v>
      </c>
      <c r="AB3735" t="s"/>
      <c r="AC3735" t="s"/>
      <c r="AD3735" t="s">
        <v>86</v>
      </c>
      <c r="AE3735" t="s"/>
      <c r="AF3735" t="s"/>
      <c r="AG3735" t="s"/>
      <c r="AH3735" t="s"/>
      <c r="AI3735" t="s"/>
      <c r="AJ3735" t="s"/>
      <c r="AK3735" t="s">
        <v>87</v>
      </c>
      <c r="AL3735" t="s"/>
      <c r="AM3735" t="s"/>
      <c r="AN3735" t="s">
        <v>87</v>
      </c>
      <c r="AO3735" t="s"/>
      <c r="AP3735" t="n">
        <v>37</v>
      </c>
      <c r="AQ3735" t="s">
        <v>88</v>
      </c>
      <c r="AR3735" t="s">
        <v>121</v>
      </c>
      <c r="AS3735" t="s"/>
      <c r="AT3735" t="s">
        <v>90</v>
      </c>
      <c r="AU3735" t="s"/>
      <c r="AV3735" t="s"/>
      <c r="AW3735" t="s"/>
      <c r="AX3735" t="s"/>
      <c r="AY3735" t="n">
        <v>2311923</v>
      </c>
      <c r="AZ3735" t="s">
        <v>1167</v>
      </c>
      <c r="BA3735" t="s"/>
      <c r="BB3735" t="n">
        <v>27821</v>
      </c>
      <c r="BC3735" t="n">
        <v>53.550394120859</v>
      </c>
      <c r="BD3735" t="n">
        <v>53.550394120859</v>
      </c>
      <c r="BE3735" t="s"/>
      <c r="BF3735" t="s"/>
      <c r="BG3735" t="s"/>
      <c r="BH3735" t="s"/>
      <c r="BI3735" t="s"/>
      <c r="BJ3735" t="s"/>
      <c r="BK3735" t="s"/>
      <c r="BL3735" t="s"/>
      <c r="BM3735" t="s"/>
      <c r="BN3735" t="s"/>
      <c r="BO3735" t="s"/>
      <c r="BP3735" t="s"/>
      <c r="BQ3735" t="s"/>
      <c r="BR3735" t="s">
        <v>92</v>
      </c>
    </row>
    <row r="3736" spans="1:70">
      <c r="A3736" t="s">
        <v>70</v>
      </c>
      <c r="B3736" t="s">
        <v>71</v>
      </c>
      <c r="C3736" t="s">
        <v>72</v>
      </c>
      <c r="D3736" t="n">
        <v>2</v>
      </c>
      <c r="E3736" t="s">
        <v>1166</v>
      </c>
      <c r="F3736" t="n">
        <v>-1</v>
      </c>
      <c r="G3736" t="s">
        <v>74</v>
      </c>
      <c r="H3736" t="s">
        <v>75</v>
      </c>
      <c r="I3736" t="s"/>
      <c r="J3736" t="s">
        <v>74</v>
      </c>
      <c r="K3736" t="n">
        <v>346</v>
      </c>
      <c r="L3736" t="s">
        <v>76</v>
      </c>
      <c r="M3736" t="s"/>
      <c r="N3736" t="s">
        <v>1169</v>
      </c>
      <c r="O3736" t="s">
        <v>78</v>
      </c>
      <c r="P3736" t="s">
        <v>1166</v>
      </c>
      <c r="Q3736" t="s"/>
      <c r="R3736" t="s">
        <v>153</v>
      </c>
      <c r="S3736" t="s">
        <v>1177</v>
      </c>
      <c r="T3736" t="s">
        <v>81</v>
      </c>
      <c r="U3736" t="s">
        <v>82</v>
      </c>
      <c r="V3736" t="s">
        <v>83</v>
      </c>
      <c r="W3736" t="s">
        <v>84</v>
      </c>
      <c r="X3736" t="s"/>
      <c r="Y3736" t="s">
        <v>85</v>
      </c>
      <c r="Z3736">
        <f>HYPERLINK("https://hotel-media.eclerx.com/savepage/tk_15468537157253544_sr_273.html","info")</f>
        <v/>
      </c>
      <c r="AA3736" t="n">
        <v>-2311923</v>
      </c>
      <c r="AB3736" t="s"/>
      <c r="AC3736" t="s"/>
      <c r="AD3736" t="s">
        <v>86</v>
      </c>
      <c r="AE3736" t="s"/>
      <c r="AF3736" t="s"/>
      <c r="AG3736" t="s"/>
      <c r="AH3736" t="s"/>
      <c r="AI3736" t="s"/>
      <c r="AJ3736" t="s"/>
      <c r="AK3736" t="s">
        <v>87</v>
      </c>
      <c r="AL3736" t="s"/>
      <c r="AM3736" t="s"/>
      <c r="AN3736" t="s">
        <v>87</v>
      </c>
      <c r="AO3736" t="s"/>
      <c r="AP3736" t="n">
        <v>37</v>
      </c>
      <c r="AQ3736" t="s">
        <v>88</v>
      </c>
      <c r="AR3736" t="s">
        <v>124</v>
      </c>
      <c r="AS3736" t="s"/>
      <c r="AT3736" t="s">
        <v>90</v>
      </c>
      <c r="AU3736" t="s"/>
      <c r="AV3736" t="s"/>
      <c r="AW3736" t="s"/>
      <c r="AX3736" t="s"/>
      <c r="AY3736" t="n">
        <v>2311923</v>
      </c>
      <c r="AZ3736" t="s">
        <v>1167</v>
      </c>
      <c r="BA3736" t="s"/>
      <c r="BB3736" t="n">
        <v>27821</v>
      </c>
      <c r="BC3736" t="n">
        <v>53.550394120859</v>
      </c>
      <c r="BD3736" t="n">
        <v>53.550394120859</v>
      </c>
      <c r="BE3736" t="s"/>
      <c r="BF3736" t="s"/>
      <c r="BG3736" t="s"/>
      <c r="BH3736" t="s"/>
      <c r="BI3736" t="s"/>
      <c r="BJ3736" t="s"/>
      <c r="BK3736" t="s"/>
      <c r="BL3736" t="s"/>
      <c r="BM3736" t="s"/>
      <c r="BN3736" t="s"/>
      <c r="BO3736" t="s"/>
      <c r="BP3736" t="s"/>
      <c r="BQ3736" t="s"/>
      <c r="BR3736" t="s">
        <v>92</v>
      </c>
    </row>
    <row r="3737" spans="1:70">
      <c r="A3737" t="s">
        <v>70</v>
      </c>
      <c r="B3737" t="s">
        <v>71</v>
      </c>
      <c r="C3737" t="s">
        <v>72</v>
      </c>
      <c r="D3737" t="n">
        <v>2</v>
      </c>
      <c r="E3737" t="s">
        <v>1166</v>
      </c>
      <c r="F3737" t="n">
        <v>-1</v>
      </c>
      <c r="G3737" t="s">
        <v>74</v>
      </c>
      <c r="H3737" t="s">
        <v>75</v>
      </c>
      <c r="I3737" t="s"/>
      <c r="J3737" t="s">
        <v>74</v>
      </c>
      <c r="K3737" t="n">
        <v>346</v>
      </c>
      <c r="L3737" t="s">
        <v>76</v>
      </c>
      <c r="M3737" t="s"/>
      <c r="N3737" t="s">
        <v>1169</v>
      </c>
      <c r="O3737" t="s">
        <v>78</v>
      </c>
      <c r="P3737" t="s">
        <v>1166</v>
      </c>
      <c r="Q3737" t="s"/>
      <c r="R3737" t="s">
        <v>153</v>
      </c>
      <c r="S3737" t="s">
        <v>1177</v>
      </c>
      <c r="T3737" t="s">
        <v>81</v>
      </c>
      <c r="U3737" t="s">
        <v>82</v>
      </c>
      <c r="V3737" t="s">
        <v>83</v>
      </c>
      <c r="W3737" t="s">
        <v>84</v>
      </c>
      <c r="X3737" t="s"/>
      <c r="Y3737" t="s">
        <v>85</v>
      </c>
      <c r="Z3737">
        <f>HYPERLINK("https://hotel-media.eclerx.com/savepage/tk_15468537157253544_sr_273.html","info")</f>
        <v/>
      </c>
      <c r="AA3737" t="n">
        <v>-2311923</v>
      </c>
      <c r="AB3737" t="s"/>
      <c r="AC3737" t="s"/>
      <c r="AD3737" t="s">
        <v>86</v>
      </c>
      <c r="AE3737" t="s"/>
      <c r="AF3737" t="s"/>
      <c r="AG3737" t="s"/>
      <c r="AH3737" t="s"/>
      <c r="AI3737" t="s"/>
      <c r="AJ3737" t="s"/>
      <c r="AK3737" t="s">
        <v>87</v>
      </c>
      <c r="AL3737" t="s"/>
      <c r="AM3737" t="s"/>
      <c r="AN3737" t="s">
        <v>87</v>
      </c>
      <c r="AO3737" t="s"/>
      <c r="AP3737" t="n">
        <v>37</v>
      </c>
      <c r="AQ3737" t="s">
        <v>88</v>
      </c>
      <c r="AR3737" t="s">
        <v>119</v>
      </c>
      <c r="AS3737" t="s"/>
      <c r="AT3737" t="s">
        <v>90</v>
      </c>
      <c r="AU3737" t="s"/>
      <c r="AV3737" t="s"/>
      <c r="AW3737" t="s"/>
      <c r="AX3737" t="s"/>
      <c r="AY3737" t="n">
        <v>2311923</v>
      </c>
      <c r="AZ3737" t="s">
        <v>1167</v>
      </c>
      <c r="BA3737" t="s"/>
      <c r="BB3737" t="n">
        <v>27821</v>
      </c>
      <c r="BC3737" t="n">
        <v>53.550394120859</v>
      </c>
      <c r="BD3737" t="n">
        <v>53.550394120859</v>
      </c>
      <c r="BE3737" t="s"/>
      <c r="BF3737" t="s"/>
      <c r="BG3737" t="s"/>
      <c r="BH3737" t="s"/>
      <c r="BI3737" t="s"/>
      <c r="BJ3737" t="s"/>
      <c r="BK3737" t="s"/>
      <c r="BL3737" t="s"/>
      <c r="BM3737" t="s"/>
      <c r="BN3737" t="s"/>
      <c r="BO3737" t="s"/>
      <c r="BP3737" t="s"/>
      <c r="BQ3737" t="s"/>
      <c r="BR3737" t="s">
        <v>92</v>
      </c>
    </row>
    <row r="3738" spans="1:70">
      <c r="A3738" t="s">
        <v>70</v>
      </c>
      <c r="B3738" t="s">
        <v>71</v>
      </c>
      <c r="C3738" t="s">
        <v>72</v>
      </c>
      <c r="D3738" t="n">
        <v>2</v>
      </c>
      <c r="E3738" t="s">
        <v>1166</v>
      </c>
      <c r="F3738" t="n">
        <v>-1</v>
      </c>
      <c r="G3738" t="s">
        <v>74</v>
      </c>
      <c r="H3738" t="s">
        <v>75</v>
      </c>
      <c r="I3738" t="s"/>
      <c r="J3738" t="s">
        <v>74</v>
      </c>
      <c r="K3738" t="n">
        <v>354</v>
      </c>
      <c r="L3738" t="s">
        <v>76</v>
      </c>
      <c r="M3738" t="s"/>
      <c r="N3738" t="s">
        <v>1170</v>
      </c>
      <c r="O3738" t="s">
        <v>78</v>
      </c>
      <c r="P3738" t="s">
        <v>1166</v>
      </c>
      <c r="Q3738" t="s"/>
      <c r="R3738" t="s">
        <v>153</v>
      </c>
      <c r="S3738" t="s">
        <v>1178</v>
      </c>
      <c r="T3738" t="s">
        <v>81</v>
      </c>
      <c r="U3738" t="s">
        <v>82</v>
      </c>
      <c r="V3738" t="s">
        <v>83</v>
      </c>
      <c r="W3738" t="s">
        <v>84</v>
      </c>
      <c r="X3738" t="s"/>
      <c r="Y3738" t="s">
        <v>85</v>
      </c>
      <c r="Z3738">
        <f>HYPERLINK("https://hotel-media.eclerx.com/savepage/tk_15468537157253544_sr_273.html","info")</f>
        <v/>
      </c>
      <c r="AA3738" t="n">
        <v>-2311923</v>
      </c>
      <c r="AB3738" t="s"/>
      <c r="AC3738" t="s"/>
      <c r="AD3738" t="s">
        <v>86</v>
      </c>
      <c r="AE3738" t="s"/>
      <c r="AF3738" t="s"/>
      <c r="AG3738" t="s"/>
      <c r="AH3738" t="s"/>
      <c r="AI3738" t="s"/>
      <c r="AJ3738" t="s"/>
      <c r="AK3738" t="s">
        <v>87</v>
      </c>
      <c r="AL3738" t="s"/>
      <c r="AM3738" t="s"/>
      <c r="AN3738" t="s">
        <v>87</v>
      </c>
      <c r="AO3738" t="s"/>
      <c r="AP3738" t="n">
        <v>37</v>
      </c>
      <c r="AQ3738" t="s">
        <v>88</v>
      </c>
      <c r="AR3738" t="s">
        <v>121</v>
      </c>
      <c r="AS3738" t="s"/>
      <c r="AT3738" t="s">
        <v>90</v>
      </c>
      <c r="AU3738" t="s"/>
      <c r="AV3738" t="s"/>
      <c r="AW3738" t="s"/>
      <c r="AX3738" t="s"/>
      <c r="AY3738" t="n">
        <v>2311923</v>
      </c>
      <c r="AZ3738" t="s">
        <v>1167</v>
      </c>
      <c r="BA3738" t="s"/>
      <c r="BB3738" t="n">
        <v>27821</v>
      </c>
      <c r="BC3738" t="n">
        <v>53.550394120859</v>
      </c>
      <c r="BD3738" t="n">
        <v>53.550394120859</v>
      </c>
      <c r="BE3738" t="s"/>
      <c r="BF3738" t="s"/>
      <c r="BG3738" t="s"/>
      <c r="BH3738" t="s"/>
      <c r="BI3738" t="s"/>
      <c r="BJ3738" t="s"/>
      <c r="BK3738" t="s"/>
      <c r="BL3738" t="s"/>
      <c r="BM3738" t="s"/>
      <c r="BN3738" t="s"/>
      <c r="BO3738" t="s"/>
      <c r="BP3738" t="s"/>
      <c r="BQ3738" t="s"/>
      <c r="BR3738" t="s">
        <v>92</v>
      </c>
    </row>
    <row r="3739" spans="1:70">
      <c r="A3739" t="s">
        <v>70</v>
      </c>
      <c r="B3739" t="s">
        <v>71</v>
      </c>
      <c r="C3739" t="s">
        <v>72</v>
      </c>
      <c r="D3739" t="n">
        <v>2</v>
      </c>
      <c r="E3739" t="s">
        <v>1166</v>
      </c>
      <c r="F3739" t="n">
        <v>-1</v>
      </c>
      <c r="G3739" t="s">
        <v>74</v>
      </c>
      <c r="H3739" t="s">
        <v>75</v>
      </c>
      <c r="I3739" t="s"/>
      <c r="J3739" t="s">
        <v>74</v>
      </c>
      <c r="K3739" t="n">
        <v>369</v>
      </c>
      <c r="L3739" t="s">
        <v>76</v>
      </c>
      <c r="M3739" t="s"/>
      <c r="N3739" t="s">
        <v>1173</v>
      </c>
      <c r="O3739" t="s">
        <v>78</v>
      </c>
      <c r="P3739" t="s">
        <v>1166</v>
      </c>
      <c r="Q3739" t="s"/>
      <c r="R3739" t="s">
        <v>153</v>
      </c>
      <c r="S3739" t="s">
        <v>1179</v>
      </c>
      <c r="T3739" t="s">
        <v>81</v>
      </c>
      <c r="U3739" t="s">
        <v>82</v>
      </c>
      <c r="V3739" t="s">
        <v>83</v>
      </c>
      <c r="W3739" t="s">
        <v>84</v>
      </c>
      <c r="X3739" t="s"/>
      <c r="Y3739" t="s">
        <v>85</v>
      </c>
      <c r="Z3739">
        <f>HYPERLINK("https://hotel-media.eclerx.com/savepage/tk_15468537157253544_sr_273.html","info")</f>
        <v/>
      </c>
      <c r="AA3739" t="n">
        <v>-2311923</v>
      </c>
      <c r="AB3739" t="s"/>
      <c r="AC3739" t="s"/>
      <c r="AD3739" t="s">
        <v>86</v>
      </c>
      <c r="AE3739" t="s"/>
      <c r="AF3739" t="s"/>
      <c r="AG3739" t="s"/>
      <c r="AH3739" t="s"/>
      <c r="AI3739" t="s"/>
      <c r="AJ3739" t="s"/>
      <c r="AK3739" t="s">
        <v>87</v>
      </c>
      <c r="AL3739" t="s"/>
      <c r="AM3739" t="s"/>
      <c r="AN3739" t="s">
        <v>87</v>
      </c>
      <c r="AO3739" t="s"/>
      <c r="AP3739" t="n">
        <v>37</v>
      </c>
      <c r="AQ3739" t="s">
        <v>88</v>
      </c>
      <c r="AR3739" t="s">
        <v>114</v>
      </c>
      <c r="AS3739" t="s"/>
      <c r="AT3739" t="s">
        <v>90</v>
      </c>
      <c r="AU3739" t="s"/>
      <c r="AV3739" t="s"/>
      <c r="AW3739" t="s"/>
      <c r="AX3739" t="s"/>
      <c r="AY3739" t="n">
        <v>2311923</v>
      </c>
      <c r="AZ3739" t="s">
        <v>1167</v>
      </c>
      <c r="BA3739" t="s"/>
      <c r="BB3739" t="n">
        <v>27821</v>
      </c>
      <c r="BC3739" t="n">
        <v>53.550394120859</v>
      </c>
      <c r="BD3739" t="n">
        <v>53.550394120859</v>
      </c>
      <c r="BE3739" t="s"/>
      <c r="BF3739" t="s"/>
      <c r="BG3739" t="s"/>
      <c r="BH3739" t="s"/>
      <c r="BI3739" t="s"/>
      <c r="BJ3739" t="s"/>
      <c r="BK3739" t="s"/>
      <c r="BL3739" t="s"/>
      <c r="BM3739" t="s"/>
      <c r="BN3739" t="s"/>
      <c r="BO3739" t="s"/>
      <c r="BP3739" t="s"/>
      <c r="BQ3739" t="s"/>
      <c r="BR3739" t="s">
        <v>92</v>
      </c>
    </row>
    <row r="3740" spans="1:70">
      <c r="A3740" t="s">
        <v>70</v>
      </c>
      <c r="B3740" t="s">
        <v>71</v>
      </c>
      <c r="C3740" t="s">
        <v>72</v>
      </c>
      <c r="D3740" t="n">
        <v>2</v>
      </c>
      <c r="E3740" t="s">
        <v>1166</v>
      </c>
      <c r="F3740" t="n">
        <v>-1</v>
      </c>
      <c r="G3740" t="s">
        <v>74</v>
      </c>
      <c r="H3740" t="s">
        <v>75</v>
      </c>
      <c r="I3740" t="s"/>
      <c r="J3740" t="s">
        <v>74</v>
      </c>
      <c r="K3740" t="n">
        <v>371</v>
      </c>
      <c r="L3740" t="s">
        <v>76</v>
      </c>
      <c r="M3740" t="s"/>
      <c r="N3740" t="s">
        <v>1180</v>
      </c>
      <c r="O3740" t="s">
        <v>78</v>
      </c>
      <c r="P3740" t="s">
        <v>1166</v>
      </c>
      <c r="Q3740" t="s"/>
      <c r="R3740" t="s">
        <v>153</v>
      </c>
      <c r="S3740" t="s">
        <v>1181</v>
      </c>
      <c r="T3740" t="s">
        <v>81</v>
      </c>
      <c r="U3740" t="s">
        <v>82</v>
      </c>
      <c r="V3740" t="s">
        <v>83</v>
      </c>
      <c r="W3740" t="s">
        <v>97</v>
      </c>
      <c r="X3740" t="s"/>
      <c r="Y3740" t="s">
        <v>85</v>
      </c>
      <c r="Z3740">
        <f>HYPERLINK("https://hotel-media.eclerx.com/savepage/tk_15468537157253544_sr_273.html","info")</f>
        <v/>
      </c>
      <c r="AA3740" t="n">
        <v>-2311923</v>
      </c>
      <c r="AB3740" t="s"/>
      <c r="AC3740" t="s"/>
      <c r="AD3740" t="s">
        <v>86</v>
      </c>
      <c r="AE3740" t="s"/>
      <c r="AF3740" t="s"/>
      <c r="AG3740" t="s"/>
      <c r="AH3740" t="s"/>
      <c r="AI3740" t="s"/>
      <c r="AJ3740" t="s"/>
      <c r="AK3740" t="s">
        <v>87</v>
      </c>
      <c r="AL3740" t="s"/>
      <c r="AM3740" t="s"/>
      <c r="AN3740" t="s">
        <v>87</v>
      </c>
      <c r="AO3740" t="s"/>
      <c r="AP3740" t="n">
        <v>37</v>
      </c>
      <c r="AQ3740" t="s">
        <v>88</v>
      </c>
      <c r="AR3740" t="s">
        <v>89</v>
      </c>
      <c r="AS3740" t="s"/>
      <c r="AT3740" t="s">
        <v>90</v>
      </c>
      <c r="AU3740" t="s"/>
      <c r="AV3740" t="s"/>
      <c r="AW3740" t="s"/>
      <c r="AX3740" t="s"/>
      <c r="AY3740" t="n">
        <v>2311923</v>
      </c>
      <c r="AZ3740" t="s">
        <v>1167</v>
      </c>
      <c r="BA3740" t="s"/>
      <c r="BB3740" t="n">
        <v>27821</v>
      </c>
      <c r="BC3740" t="n">
        <v>53.550394120859</v>
      </c>
      <c r="BD3740" t="n">
        <v>53.550394120859</v>
      </c>
      <c r="BE3740" t="s"/>
      <c r="BF3740" t="s"/>
      <c r="BG3740" t="s"/>
      <c r="BH3740" t="s"/>
      <c r="BI3740" t="s"/>
      <c r="BJ3740" t="s"/>
      <c r="BK3740" t="s"/>
      <c r="BL3740" t="s"/>
      <c r="BM3740" t="s"/>
      <c r="BN3740" t="s"/>
      <c r="BO3740" t="s"/>
      <c r="BP3740" t="s"/>
      <c r="BQ3740" t="s"/>
      <c r="BR3740" t="s">
        <v>92</v>
      </c>
    </row>
    <row r="3741" spans="1:70">
      <c r="A3741" t="s">
        <v>70</v>
      </c>
      <c r="B3741" t="s">
        <v>71</v>
      </c>
      <c r="C3741" t="s">
        <v>72</v>
      </c>
      <c r="D3741" t="n">
        <v>2</v>
      </c>
      <c r="E3741" t="s">
        <v>1166</v>
      </c>
      <c r="F3741" t="n">
        <v>-1</v>
      </c>
      <c r="G3741" t="s">
        <v>74</v>
      </c>
      <c r="H3741" t="s">
        <v>75</v>
      </c>
      <c r="I3741" t="s"/>
      <c r="J3741" t="s">
        <v>74</v>
      </c>
      <c r="K3741" t="n">
        <v>385</v>
      </c>
      <c r="L3741" t="s">
        <v>76</v>
      </c>
      <c r="M3741" t="s"/>
      <c r="N3741" t="s">
        <v>1180</v>
      </c>
      <c r="O3741" t="s">
        <v>78</v>
      </c>
      <c r="P3741" t="s">
        <v>1166</v>
      </c>
      <c r="Q3741" t="s"/>
      <c r="R3741" t="s">
        <v>153</v>
      </c>
      <c r="S3741" t="s">
        <v>1182</v>
      </c>
      <c r="T3741" t="s">
        <v>81</v>
      </c>
      <c r="U3741" t="s">
        <v>82</v>
      </c>
      <c r="V3741" t="s">
        <v>83</v>
      </c>
      <c r="W3741" t="s">
        <v>97</v>
      </c>
      <c r="X3741" t="s"/>
      <c r="Y3741" t="s">
        <v>85</v>
      </c>
      <c r="Z3741">
        <f>HYPERLINK("https://hotel-media.eclerx.com/savepage/tk_15468537157253544_sr_273.html","info")</f>
        <v/>
      </c>
      <c r="AA3741" t="n">
        <v>-2311923</v>
      </c>
      <c r="AB3741" t="s"/>
      <c r="AC3741" t="s"/>
      <c r="AD3741" t="s">
        <v>86</v>
      </c>
      <c r="AE3741" t="s"/>
      <c r="AF3741" t="s"/>
      <c r="AG3741" t="s"/>
      <c r="AH3741" t="s"/>
      <c r="AI3741" t="s"/>
      <c r="AJ3741" t="s"/>
      <c r="AK3741" t="s">
        <v>87</v>
      </c>
      <c r="AL3741" t="s"/>
      <c r="AM3741" t="s"/>
      <c r="AN3741" t="s">
        <v>87</v>
      </c>
      <c r="AO3741" t="s"/>
      <c r="AP3741" t="n">
        <v>37</v>
      </c>
      <c r="AQ3741" t="s">
        <v>88</v>
      </c>
      <c r="AR3741" t="s">
        <v>472</v>
      </c>
      <c r="AS3741" t="s"/>
      <c r="AT3741" t="s">
        <v>90</v>
      </c>
      <c r="AU3741" t="s"/>
      <c r="AV3741" t="s"/>
      <c r="AW3741" t="s"/>
      <c r="AX3741" t="s"/>
      <c r="AY3741" t="n">
        <v>2311923</v>
      </c>
      <c r="AZ3741" t="s">
        <v>1167</v>
      </c>
      <c r="BA3741" t="s"/>
      <c r="BB3741" t="n">
        <v>27821</v>
      </c>
      <c r="BC3741" t="n">
        <v>53.550394120859</v>
      </c>
      <c r="BD3741" t="n">
        <v>53.550394120859</v>
      </c>
      <c r="BE3741" t="s"/>
      <c r="BF3741" t="s"/>
      <c r="BG3741" t="s"/>
      <c r="BH3741" t="s"/>
      <c r="BI3741" t="s"/>
      <c r="BJ3741" t="s"/>
      <c r="BK3741" t="s"/>
      <c r="BL3741" t="s"/>
      <c r="BM3741" t="s"/>
      <c r="BN3741" t="s"/>
      <c r="BO3741" t="s"/>
      <c r="BP3741" t="s"/>
      <c r="BQ3741" t="s"/>
      <c r="BR3741" t="s">
        <v>92</v>
      </c>
    </row>
    <row r="3742" spans="1:70">
      <c r="A3742" t="s">
        <v>70</v>
      </c>
      <c r="B3742" t="s">
        <v>71</v>
      </c>
      <c r="C3742" t="s">
        <v>72</v>
      </c>
      <c r="D3742" t="n">
        <v>2</v>
      </c>
      <c r="E3742" t="s">
        <v>1166</v>
      </c>
      <c r="F3742" t="n">
        <v>-1</v>
      </c>
      <c r="G3742" t="s">
        <v>74</v>
      </c>
      <c r="H3742" t="s">
        <v>75</v>
      </c>
      <c r="I3742" t="s"/>
      <c r="J3742" t="s">
        <v>74</v>
      </c>
      <c r="K3742" t="n">
        <v>396</v>
      </c>
      <c r="L3742" t="s">
        <v>76</v>
      </c>
      <c r="M3742" t="s"/>
      <c r="N3742" t="s">
        <v>420</v>
      </c>
      <c r="O3742" t="s">
        <v>78</v>
      </c>
      <c r="P3742" t="s">
        <v>1166</v>
      </c>
      <c r="Q3742" t="s"/>
      <c r="R3742" t="s">
        <v>153</v>
      </c>
      <c r="S3742" t="s">
        <v>1183</v>
      </c>
      <c r="T3742" t="s">
        <v>81</v>
      </c>
      <c r="U3742" t="s">
        <v>82</v>
      </c>
      <c r="V3742" t="s">
        <v>83</v>
      </c>
      <c r="W3742" t="s">
        <v>84</v>
      </c>
      <c r="X3742" t="s"/>
      <c r="Y3742" t="s">
        <v>85</v>
      </c>
      <c r="Z3742">
        <f>HYPERLINK("https://hotel-media.eclerx.com/savepage/tk_15468537157253544_sr_273.html","info")</f>
        <v/>
      </c>
      <c r="AA3742" t="n">
        <v>-2311923</v>
      </c>
      <c r="AB3742" t="s"/>
      <c r="AC3742" t="s"/>
      <c r="AD3742" t="s">
        <v>86</v>
      </c>
      <c r="AE3742" t="s"/>
      <c r="AF3742" t="s"/>
      <c r="AG3742" t="s"/>
      <c r="AH3742" t="s"/>
      <c r="AI3742" t="s"/>
      <c r="AJ3742" t="s"/>
      <c r="AK3742" t="s">
        <v>87</v>
      </c>
      <c r="AL3742" t="s"/>
      <c r="AM3742" t="s"/>
      <c r="AN3742" t="s">
        <v>87</v>
      </c>
      <c r="AO3742" t="s"/>
      <c r="AP3742" t="n">
        <v>37</v>
      </c>
      <c r="AQ3742" t="s">
        <v>88</v>
      </c>
      <c r="AR3742" t="s">
        <v>141</v>
      </c>
      <c r="AS3742" t="s"/>
      <c r="AT3742" t="s">
        <v>90</v>
      </c>
      <c r="AU3742" t="s"/>
      <c r="AV3742" t="s"/>
      <c r="AW3742" t="s"/>
      <c r="AX3742" t="s"/>
      <c r="AY3742" t="n">
        <v>2311923</v>
      </c>
      <c r="AZ3742" t="s">
        <v>1167</v>
      </c>
      <c r="BA3742" t="s"/>
      <c r="BB3742" t="n">
        <v>27821</v>
      </c>
      <c r="BC3742" t="n">
        <v>53.550394120859</v>
      </c>
      <c r="BD3742" t="n">
        <v>53.550394120859</v>
      </c>
      <c r="BE3742" t="s"/>
      <c r="BF3742" t="s"/>
      <c r="BG3742" t="s"/>
      <c r="BH3742" t="s"/>
      <c r="BI3742" t="s"/>
      <c r="BJ3742" t="s"/>
      <c r="BK3742" t="s"/>
      <c r="BL3742" t="s"/>
      <c r="BM3742" t="s"/>
      <c r="BN3742" t="s"/>
      <c r="BO3742" t="s"/>
      <c r="BP3742" t="s"/>
      <c r="BQ3742" t="s"/>
      <c r="BR3742" t="s">
        <v>92</v>
      </c>
    </row>
    <row r="3743" spans="1:70">
      <c r="A3743" t="s">
        <v>70</v>
      </c>
      <c r="B3743" t="s">
        <v>71</v>
      </c>
      <c r="C3743" t="s">
        <v>72</v>
      </c>
      <c r="D3743" t="n">
        <v>2</v>
      </c>
      <c r="E3743" t="s">
        <v>1166</v>
      </c>
      <c r="F3743" t="n">
        <v>-1</v>
      </c>
      <c r="G3743" t="s">
        <v>74</v>
      </c>
      <c r="H3743" t="s">
        <v>75</v>
      </c>
      <c r="I3743" t="s"/>
      <c r="J3743" t="s">
        <v>74</v>
      </c>
      <c r="K3743" t="n">
        <v>397</v>
      </c>
      <c r="L3743" t="s">
        <v>76</v>
      </c>
      <c r="M3743" t="s"/>
      <c r="N3743" t="s">
        <v>1173</v>
      </c>
      <c r="O3743" t="s">
        <v>78</v>
      </c>
      <c r="P3743" t="s">
        <v>1166</v>
      </c>
      <c r="Q3743" t="s"/>
      <c r="R3743" t="s">
        <v>153</v>
      </c>
      <c r="S3743" t="s">
        <v>1184</v>
      </c>
      <c r="T3743" t="s">
        <v>81</v>
      </c>
      <c r="U3743" t="s">
        <v>82</v>
      </c>
      <c r="V3743" t="s">
        <v>83</v>
      </c>
      <c r="W3743" t="s">
        <v>84</v>
      </c>
      <c r="X3743" t="s"/>
      <c r="Y3743" t="s">
        <v>85</v>
      </c>
      <c r="Z3743">
        <f>HYPERLINK("https://hotel-media.eclerx.com/savepage/tk_15468537157253544_sr_273.html","info")</f>
        <v/>
      </c>
      <c r="AA3743" t="n">
        <v>-2311923</v>
      </c>
      <c r="AB3743" t="s"/>
      <c r="AC3743" t="s"/>
      <c r="AD3743" t="s">
        <v>86</v>
      </c>
      <c r="AE3743" t="s"/>
      <c r="AF3743" t="s"/>
      <c r="AG3743" t="s"/>
      <c r="AH3743" t="s"/>
      <c r="AI3743" t="s"/>
      <c r="AJ3743" t="s"/>
      <c r="AK3743" t="s">
        <v>87</v>
      </c>
      <c r="AL3743" t="s"/>
      <c r="AM3743" t="s"/>
      <c r="AN3743" t="s">
        <v>87</v>
      </c>
      <c r="AO3743" t="s"/>
      <c r="AP3743" t="n">
        <v>37</v>
      </c>
      <c r="AQ3743" t="s">
        <v>88</v>
      </c>
      <c r="AR3743" t="s">
        <v>89</v>
      </c>
      <c r="AS3743" t="s"/>
      <c r="AT3743" t="s">
        <v>90</v>
      </c>
      <c r="AU3743" t="s"/>
      <c r="AV3743" t="s"/>
      <c r="AW3743" t="s"/>
      <c r="AX3743" t="s"/>
      <c r="AY3743" t="n">
        <v>2311923</v>
      </c>
      <c r="AZ3743" t="s">
        <v>1167</v>
      </c>
      <c r="BA3743" t="s"/>
      <c r="BB3743" t="n">
        <v>27821</v>
      </c>
      <c r="BC3743" t="n">
        <v>53.550394120859</v>
      </c>
      <c r="BD3743" t="n">
        <v>53.550394120859</v>
      </c>
      <c r="BE3743" t="s"/>
      <c r="BF3743" t="s"/>
      <c r="BG3743" t="s"/>
      <c r="BH3743" t="s"/>
      <c r="BI3743" t="s"/>
      <c r="BJ3743" t="s"/>
      <c r="BK3743" t="s"/>
      <c r="BL3743" t="s"/>
      <c r="BM3743" t="s"/>
      <c r="BN3743" t="s"/>
      <c r="BO3743" t="s"/>
      <c r="BP3743" t="s"/>
      <c r="BQ3743" t="s"/>
      <c r="BR3743" t="s">
        <v>92</v>
      </c>
    </row>
    <row r="3744" spans="1:70">
      <c r="A3744" t="s">
        <v>70</v>
      </c>
      <c r="B3744" t="s">
        <v>71</v>
      </c>
      <c r="C3744" t="s">
        <v>72</v>
      </c>
      <c r="D3744" t="n">
        <v>2</v>
      </c>
      <c r="E3744" t="s">
        <v>1166</v>
      </c>
      <c r="F3744" t="n">
        <v>-1</v>
      </c>
      <c r="G3744" t="s">
        <v>74</v>
      </c>
      <c r="H3744" t="s">
        <v>75</v>
      </c>
      <c r="I3744" t="s"/>
      <c r="J3744" t="s">
        <v>74</v>
      </c>
      <c r="K3744" t="n">
        <v>416</v>
      </c>
      <c r="L3744" t="s">
        <v>76</v>
      </c>
      <c r="M3744" t="s"/>
      <c r="N3744" t="s">
        <v>420</v>
      </c>
      <c r="O3744" t="s">
        <v>78</v>
      </c>
      <c r="P3744" t="s">
        <v>1166</v>
      </c>
      <c r="Q3744" t="s"/>
      <c r="R3744" t="s">
        <v>153</v>
      </c>
      <c r="S3744" t="s">
        <v>1185</v>
      </c>
      <c r="T3744" t="s">
        <v>81</v>
      </c>
      <c r="U3744" t="s">
        <v>82</v>
      </c>
      <c r="V3744" t="s">
        <v>83</v>
      </c>
      <c r="W3744" t="s">
        <v>84</v>
      </c>
      <c r="X3744" t="s"/>
      <c r="Y3744" t="s">
        <v>85</v>
      </c>
      <c r="Z3744">
        <f>HYPERLINK("https://hotel-media.eclerx.com/savepage/tk_15468537157253544_sr_273.html","info")</f>
        <v/>
      </c>
      <c r="AA3744" t="n">
        <v>-2311923</v>
      </c>
      <c r="AB3744" t="s"/>
      <c r="AC3744" t="s"/>
      <c r="AD3744" t="s">
        <v>86</v>
      </c>
      <c r="AE3744" t="s"/>
      <c r="AF3744" t="s"/>
      <c r="AG3744" t="s"/>
      <c r="AH3744" t="s"/>
      <c r="AI3744" t="s"/>
      <c r="AJ3744" t="s"/>
      <c r="AK3744" t="s">
        <v>87</v>
      </c>
      <c r="AL3744" t="s"/>
      <c r="AM3744" t="s"/>
      <c r="AN3744" t="s">
        <v>87</v>
      </c>
      <c r="AO3744" t="s"/>
      <c r="AP3744" t="n">
        <v>37</v>
      </c>
      <c r="AQ3744" t="s">
        <v>88</v>
      </c>
      <c r="AR3744" t="s">
        <v>121</v>
      </c>
      <c r="AS3744" t="s"/>
      <c r="AT3744" t="s">
        <v>90</v>
      </c>
      <c r="AU3744" t="s"/>
      <c r="AV3744" t="s"/>
      <c r="AW3744" t="s"/>
      <c r="AX3744" t="s"/>
      <c r="AY3744" t="n">
        <v>2311923</v>
      </c>
      <c r="AZ3744" t="s">
        <v>1167</v>
      </c>
      <c r="BA3744" t="s"/>
      <c r="BB3744" t="n">
        <v>27821</v>
      </c>
      <c r="BC3744" t="n">
        <v>53.550394120859</v>
      </c>
      <c r="BD3744" t="n">
        <v>53.550394120859</v>
      </c>
      <c r="BE3744" t="s"/>
      <c r="BF3744" t="s"/>
      <c r="BG3744" t="s"/>
      <c r="BH3744" t="s"/>
      <c r="BI3744" t="s"/>
      <c r="BJ3744" t="s"/>
      <c r="BK3744" t="s"/>
      <c r="BL3744" t="s"/>
      <c r="BM3744" t="s"/>
      <c r="BN3744" t="s"/>
      <c r="BO3744" t="s"/>
      <c r="BP3744" t="s"/>
      <c r="BQ3744" t="s"/>
      <c r="BR3744" t="s">
        <v>92</v>
      </c>
    </row>
    <row r="3745" spans="1:70">
      <c r="A3745" t="s">
        <v>70</v>
      </c>
      <c r="B3745" t="s">
        <v>71</v>
      </c>
      <c r="C3745" t="s">
        <v>72</v>
      </c>
      <c r="D3745" t="n">
        <v>2</v>
      </c>
      <c r="E3745" t="s">
        <v>1166</v>
      </c>
      <c r="F3745" t="n">
        <v>-1</v>
      </c>
      <c r="G3745" t="s">
        <v>74</v>
      </c>
      <c r="H3745" t="s">
        <v>75</v>
      </c>
      <c r="I3745" t="s"/>
      <c r="J3745" t="s">
        <v>74</v>
      </c>
      <c r="K3745" t="n">
        <v>478</v>
      </c>
      <c r="L3745" t="s">
        <v>76</v>
      </c>
      <c r="M3745" t="s"/>
      <c r="N3745" t="s">
        <v>1180</v>
      </c>
      <c r="O3745" t="s">
        <v>78</v>
      </c>
      <c r="P3745" t="s">
        <v>1166</v>
      </c>
      <c r="Q3745" t="s"/>
      <c r="R3745" t="s">
        <v>153</v>
      </c>
      <c r="S3745" t="s">
        <v>1186</v>
      </c>
      <c r="T3745" t="s">
        <v>81</v>
      </c>
      <c r="U3745" t="s">
        <v>82</v>
      </c>
      <c r="V3745" t="s">
        <v>83</v>
      </c>
      <c r="W3745" t="s">
        <v>84</v>
      </c>
      <c r="X3745" t="s"/>
      <c r="Y3745" t="s">
        <v>85</v>
      </c>
      <c r="Z3745">
        <f>HYPERLINK("https://hotel-media.eclerx.com/savepage/tk_15468537157253544_sr_273.html","info")</f>
        <v/>
      </c>
      <c r="AA3745" t="n">
        <v>-2311923</v>
      </c>
      <c r="AB3745" t="s"/>
      <c r="AC3745" t="s"/>
      <c r="AD3745" t="s">
        <v>86</v>
      </c>
      <c r="AE3745" t="s"/>
      <c r="AF3745" t="s"/>
      <c r="AG3745" t="s"/>
      <c r="AH3745" t="s"/>
      <c r="AI3745" t="s"/>
      <c r="AJ3745" t="s"/>
      <c r="AK3745" t="s">
        <v>87</v>
      </c>
      <c r="AL3745" t="s"/>
      <c r="AM3745" t="s"/>
      <c r="AN3745" t="s">
        <v>87</v>
      </c>
      <c r="AO3745" t="s"/>
      <c r="AP3745" t="n">
        <v>37</v>
      </c>
      <c r="AQ3745" t="s">
        <v>88</v>
      </c>
      <c r="AR3745" t="s">
        <v>89</v>
      </c>
      <c r="AS3745" t="s"/>
      <c r="AT3745" t="s">
        <v>90</v>
      </c>
      <c r="AU3745" t="s"/>
      <c r="AV3745" t="s"/>
      <c r="AW3745" t="s"/>
      <c r="AX3745" t="s"/>
      <c r="AY3745" t="n">
        <v>2311923</v>
      </c>
      <c r="AZ3745" t="s">
        <v>1167</v>
      </c>
      <c r="BA3745" t="s"/>
      <c r="BB3745" t="n">
        <v>27821</v>
      </c>
      <c r="BC3745" t="n">
        <v>53.550394120859</v>
      </c>
      <c r="BD3745" t="n">
        <v>53.550394120859</v>
      </c>
      <c r="BE3745" t="s"/>
      <c r="BF3745" t="s"/>
      <c r="BG3745" t="s"/>
      <c r="BH3745" t="s"/>
      <c r="BI3745" t="s"/>
      <c r="BJ3745" t="s"/>
      <c r="BK3745" t="s"/>
      <c r="BL3745" t="s"/>
      <c r="BM3745" t="s"/>
      <c r="BN3745" t="s"/>
      <c r="BO3745" t="s"/>
      <c r="BP3745" t="s"/>
      <c r="BQ3745" t="s"/>
      <c r="BR3745" t="s">
        <v>92</v>
      </c>
    </row>
    <row r="3746" spans="1:70">
      <c r="A3746" t="s">
        <v>70</v>
      </c>
      <c r="B3746" t="s">
        <v>71</v>
      </c>
      <c r="C3746" t="s">
        <v>72</v>
      </c>
      <c r="D3746" t="n">
        <v>2</v>
      </c>
      <c r="E3746" t="s">
        <v>1166</v>
      </c>
      <c r="F3746" t="n">
        <v>-1</v>
      </c>
      <c r="G3746" t="s">
        <v>74</v>
      </c>
      <c r="H3746" t="s">
        <v>75</v>
      </c>
      <c r="I3746" t="s"/>
      <c r="J3746" t="s">
        <v>74</v>
      </c>
      <c r="K3746" t="n">
        <v>495</v>
      </c>
      <c r="L3746" t="s">
        <v>76</v>
      </c>
      <c r="M3746" t="s"/>
      <c r="N3746" t="s">
        <v>1180</v>
      </c>
      <c r="O3746" t="s">
        <v>78</v>
      </c>
      <c r="P3746" t="s">
        <v>1166</v>
      </c>
      <c r="Q3746" t="s"/>
      <c r="R3746" t="s">
        <v>153</v>
      </c>
      <c r="S3746" t="s">
        <v>1187</v>
      </c>
      <c r="T3746" t="s">
        <v>81</v>
      </c>
      <c r="U3746" t="s">
        <v>82</v>
      </c>
      <c r="V3746" t="s">
        <v>83</v>
      </c>
      <c r="W3746" t="s">
        <v>84</v>
      </c>
      <c r="X3746" t="s"/>
      <c r="Y3746" t="s">
        <v>85</v>
      </c>
      <c r="Z3746">
        <f>HYPERLINK("https://hotel-media.eclerx.com/savepage/tk_15468537157253544_sr_273.html","info")</f>
        <v/>
      </c>
      <c r="AA3746" t="n">
        <v>-2311923</v>
      </c>
      <c r="AB3746" t="s"/>
      <c r="AC3746" t="s"/>
      <c r="AD3746" t="s">
        <v>86</v>
      </c>
      <c r="AE3746" t="s"/>
      <c r="AF3746" t="s"/>
      <c r="AG3746" t="s"/>
      <c r="AH3746" t="s"/>
      <c r="AI3746" t="s"/>
      <c r="AJ3746" t="s"/>
      <c r="AK3746" t="s">
        <v>87</v>
      </c>
      <c r="AL3746" t="s"/>
      <c r="AM3746" t="s"/>
      <c r="AN3746" t="s">
        <v>87</v>
      </c>
      <c r="AO3746" t="s"/>
      <c r="AP3746" t="n">
        <v>37</v>
      </c>
      <c r="AQ3746" t="s">
        <v>88</v>
      </c>
      <c r="AR3746" t="s">
        <v>472</v>
      </c>
      <c r="AS3746" t="s"/>
      <c r="AT3746" t="s">
        <v>90</v>
      </c>
      <c r="AU3746" t="s"/>
      <c r="AV3746" t="s"/>
      <c r="AW3746" t="s"/>
      <c r="AX3746" t="s"/>
      <c r="AY3746" t="n">
        <v>2311923</v>
      </c>
      <c r="AZ3746" t="s">
        <v>1167</v>
      </c>
      <c r="BA3746" t="s"/>
      <c r="BB3746" t="n">
        <v>27821</v>
      </c>
      <c r="BC3746" t="n">
        <v>53.550394120859</v>
      </c>
      <c r="BD3746" t="n">
        <v>53.550394120859</v>
      </c>
      <c r="BE3746" t="s"/>
      <c r="BF3746" t="s"/>
      <c r="BG3746" t="s"/>
      <c r="BH3746" t="s"/>
      <c r="BI3746" t="s"/>
      <c r="BJ3746" t="s"/>
      <c r="BK3746" t="s"/>
      <c r="BL3746" t="s"/>
      <c r="BM3746" t="s"/>
      <c r="BN3746" t="s"/>
      <c r="BO3746" t="s"/>
      <c r="BP3746" t="s"/>
      <c r="BQ3746" t="s"/>
      <c r="BR3746" t="s">
        <v>92</v>
      </c>
    </row>
    <row r="3747" spans="1:70">
      <c r="A3747" t="s">
        <v>70</v>
      </c>
      <c r="B3747" t="s">
        <v>71</v>
      </c>
      <c r="C3747" t="s">
        <v>72</v>
      </c>
      <c r="D3747" t="n">
        <v>2</v>
      </c>
      <c r="E3747" t="s">
        <v>1166</v>
      </c>
      <c r="F3747" t="n">
        <v>-1</v>
      </c>
      <c r="G3747" t="s">
        <v>74</v>
      </c>
      <c r="H3747" t="s">
        <v>75</v>
      </c>
      <c r="I3747" t="s"/>
      <c r="J3747" t="s">
        <v>74</v>
      </c>
      <c r="K3747" t="n">
        <v>577</v>
      </c>
      <c r="L3747" t="s">
        <v>76</v>
      </c>
      <c r="M3747" t="s"/>
      <c r="N3747" t="s">
        <v>706</v>
      </c>
      <c r="O3747" t="s">
        <v>78</v>
      </c>
      <c r="P3747" t="s">
        <v>1166</v>
      </c>
      <c r="Q3747" t="s"/>
      <c r="R3747" t="s">
        <v>153</v>
      </c>
      <c r="S3747" t="s">
        <v>1188</v>
      </c>
      <c r="T3747" t="s">
        <v>81</v>
      </c>
      <c r="U3747" t="s">
        <v>82</v>
      </c>
      <c r="V3747" t="s">
        <v>83</v>
      </c>
      <c r="W3747" t="s">
        <v>97</v>
      </c>
      <c r="X3747" t="s"/>
      <c r="Y3747" t="s">
        <v>85</v>
      </c>
      <c r="Z3747">
        <f>HYPERLINK("https://hotel-media.eclerx.com/savepage/tk_15468537157253544_sr_273.html","info")</f>
        <v/>
      </c>
      <c r="AA3747" t="n">
        <v>-2311923</v>
      </c>
      <c r="AB3747" t="s"/>
      <c r="AC3747" t="s"/>
      <c r="AD3747" t="s">
        <v>86</v>
      </c>
      <c r="AE3747" t="s"/>
      <c r="AF3747" t="s"/>
      <c r="AG3747" t="s"/>
      <c r="AH3747" t="s"/>
      <c r="AI3747" t="s"/>
      <c r="AJ3747" t="s"/>
      <c r="AK3747" t="s">
        <v>87</v>
      </c>
      <c r="AL3747" t="s"/>
      <c r="AM3747" t="s"/>
      <c r="AN3747" t="s">
        <v>87</v>
      </c>
      <c r="AO3747" t="s"/>
      <c r="AP3747" t="n">
        <v>37</v>
      </c>
      <c r="AQ3747" t="s">
        <v>88</v>
      </c>
      <c r="AR3747" t="s">
        <v>141</v>
      </c>
      <c r="AS3747" t="s"/>
      <c r="AT3747" t="s">
        <v>90</v>
      </c>
      <c r="AU3747" t="s"/>
      <c r="AV3747" t="s"/>
      <c r="AW3747" t="s"/>
      <c r="AX3747" t="s"/>
      <c r="AY3747" t="n">
        <v>2311923</v>
      </c>
      <c r="AZ3747" t="s">
        <v>1167</v>
      </c>
      <c r="BA3747" t="s"/>
      <c r="BB3747" t="n">
        <v>27821</v>
      </c>
      <c r="BC3747" t="n">
        <v>53.550394120859</v>
      </c>
      <c r="BD3747" t="n">
        <v>53.550394120859</v>
      </c>
      <c r="BE3747" t="s"/>
      <c r="BF3747" t="s"/>
      <c r="BG3747" t="s"/>
      <c r="BH3747" t="s"/>
      <c r="BI3747" t="s"/>
      <c r="BJ3747" t="s"/>
      <c r="BK3747" t="s"/>
      <c r="BL3747" t="s"/>
      <c r="BM3747" t="s"/>
      <c r="BN3747" t="s"/>
      <c r="BO3747" t="s"/>
      <c r="BP3747" t="s"/>
      <c r="BQ3747" t="s"/>
      <c r="BR3747" t="s">
        <v>92</v>
      </c>
    </row>
    <row r="3748" spans="1:70">
      <c r="A3748" t="s">
        <v>70</v>
      </c>
      <c r="B3748" t="s">
        <v>71</v>
      </c>
      <c r="C3748" t="s">
        <v>72</v>
      </c>
      <c r="D3748" t="n">
        <v>2</v>
      </c>
      <c r="E3748" t="s">
        <v>1166</v>
      </c>
      <c r="F3748" t="n">
        <v>-1</v>
      </c>
      <c r="G3748" t="s">
        <v>74</v>
      </c>
      <c r="H3748" t="s">
        <v>75</v>
      </c>
      <c r="I3748" t="s"/>
      <c r="J3748" t="s">
        <v>74</v>
      </c>
      <c r="K3748" t="n">
        <v>581</v>
      </c>
      <c r="L3748" t="s">
        <v>76</v>
      </c>
      <c r="M3748" t="s"/>
      <c r="N3748" t="s">
        <v>1189</v>
      </c>
      <c r="O3748" t="s">
        <v>78</v>
      </c>
      <c r="P3748" t="s">
        <v>1166</v>
      </c>
      <c r="Q3748" t="s"/>
      <c r="R3748" t="s">
        <v>153</v>
      </c>
      <c r="S3748" t="s">
        <v>1190</v>
      </c>
      <c r="T3748" t="s">
        <v>81</v>
      </c>
      <c r="U3748" t="s">
        <v>82</v>
      </c>
      <c r="V3748" t="s">
        <v>83</v>
      </c>
      <c r="W3748" t="s">
        <v>97</v>
      </c>
      <c r="X3748" t="s"/>
      <c r="Y3748" t="s">
        <v>85</v>
      </c>
      <c r="Z3748">
        <f>HYPERLINK("https://hotel-media.eclerx.com/savepage/tk_15468537157253544_sr_273.html","info")</f>
        <v/>
      </c>
      <c r="AA3748" t="n">
        <v>-2311923</v>
      </c>
      <c r="AB3748" t="s"/>
      <c r="AC3748" t="s"/>
      <c r="AD3748" t="s">
        <v>86</v>
      </c>
      <c r="AE3748" t="s"/>
      <c r="AF3748" t="s"/>
      <c r="AG3748" t="s"/>
      <c r="AH3748" t="s"/>
      <c r="AI3748" t="s"/>
      <c r="AJ3748" t="s"/>
      <c r="AK3748" t="s">
        <v>87</v>
      </c>
      <c r="AL3748" t="s"/>
      <c r="AM3748" t="s"/>
      <c r="AN3748" t="s">
        <v>87</v>
      </c>
      <c r="AO3748" t="s"/>
      <c r="AP3748" t="n">
        <v>37</v>
      </c>
      <c r="AQ3748" t="s">
        <v>88</v>
      </c>
      <c r="AR3748" t="s">
        <v>89</v>
      </c>
      <c r="AS3748" t="s"/>
      <c r="AT3748" t="s">
        <v>90</v>
      </c>
      <c r="AU3748" t="s"/>
      <c r="AV3748" t="s"/>
      <c r="AW3748" t="s"/>
      <c r="AX3748" t="s"/>
      <c r="AY3748" t="n">
        <v>2311923</v>
      </c>
      <c r="AZ3748" t="s">
        <v>1167</v>
      </c>
      <c r="BA3748" t="s"/>
      <c r="BB3748" t="n">
        <v>27821</v>
      </c>
      <c r="BC3748" t="n">
        <v>53.550394120859</v>
      </c>
      <c r="BD3748" t="n">
        <v>53.550394120859</v>
      </c>
      <c r="BE3748" t="s"/>
      <c r="BF3748" t="s"/>
      <c r="BG3748" t="s"/>
      <c r="BH3748" t="s"/>
      <c r="BI3748" t="s"/>
      <c r="BJ3748" t="s"/>
      <c r="BK3748" t="s"/>
      <c r="BL3748" t="s"/>
      <c r="BM3748" t="s"/>
      <c r="BN3748" t="s"/>
      <c r="BO3748" t="s"/>
      <c r="BP3748" t="s"/>
      <c r="BQ3748" t="s"/>
      <c r="BR3748" t="s">
        <v>92</v>
      </c>
    </row>
    <row r="3749" spans="1:70">
      <c r="A3749" t="s">
        <v>70</v>
      </c>
      <c r="B3749" t="s">
        <v>71</v>
      </c>
      <c r="C3749" t="s">
        <v>72</v>
      </c>
      <c r="D3749" t="n">
        <v>2</v>
      </c>
      <c r="E3749" t="s">
        <v>1166</v>
      </c>
      <c r="F3749" t="n">
        <v>-1</v>
      </c>
      <c r="G3749" t="s">
        <v>74</v>
      </c>
      <c r="H3749" t="s">
        <v>75</v>
      </c>
      <c r="I3749" t="s"/>
      <c r="J3749" t="s">
        <v>74</v>
      </c>
      <c r="K3749" t="n">
        <v>594</v>
      </c>
      <c r="L3749" t="s">
        <v>76</v>
      </c>
      <c r="M3749" t="s"/>
      <c r="N3749" t="s">
        <v>704</v>
      </c>
      <c r="O3749" t="s">
        <v>78</v>
      </c>
      <c r="P3749" t="s">
        <v>1166</v>
      </c>
      <c r="Q3749" t="s"/>
      <c r="R3749" t="s">
        <v>153</v>
      </c>
      <c r="S3749" t="s">
        <v>1191</v>
      </c>
      <c r="T3749" t="s">
        <v>81</v>
      </c>
      <c r="U3749" t="s">
        <v>82</v>
      </c>
      <c r="V3749" t="s">
        <v>83</v>
      </c>
      <c r="W3749" t="s">
        <v>97</v>
      </c>
      <c r="X3749" t="s"/>
      <c r="Y3749" t="s">
        <v>85</v>
      </c>
      <c r="Z3749">
        <f>HYPERLINK("https://hotel-media.eclerx.com/savepage/tk_15468537157253544_sr_273.html","info")</f>
        <v/>
      </c>
      <c r="AA3749" t="n">
        <v>-2311923</v>
      </c>
      <c r="AB3749" t="s"/>
      <c r="AC3749" t="s"/>
      <c r="AD3749" t="s">
        <v>86</v>
      </c>
      <c r="AE3749" t="s"/>
      <c r="AF3749" t="s"/>
      <c r="AG3749" t="s"/>
      <c r="AH3749" t="s"/>
      <c r="AI3749" t="s"/>
      <c r="AJ3749" t="s"/>
      <c r="AK3749" t="s">
        <v>87</v>
      </c>
      <c r="AL3749" t="s"/>
      <c r="AM3749" t="s"/>
      <c r="AN3749" t="s">
        <v>87</v>
      </c>
      <c r="AO3749" t="s"/>
      <c r="AP3749" t="n">
        <v>37</v>
      </c>
      <c r="AQ3749" t="s">
        <v>88</v>
      </c>
      <c r="AR3749" t="s">
        <v>114</v>
      </c>
      <c r="AS3749" t="s"/>
      <c r="AT3749" t="s">
        <v>90</v>
      </c>
      <c r="AU3749" t="s"/>
      <c r="AV3749" t="s"/>
      <c r="AW3749" t="s"/>
      <c r="AX3749" t="s"/>
      <c r="AY3749" t="n">
        <v>2311923</v>
      </c>
      <c r="AZ3749" t="s">
        <v>1167</v>
      </c>
      <c r="BA3749" t="s"/>
      <c r="BB3749" t="n">
        <v>27821</v>
      </c>
      <c r="BC3749" t="n">
        <v>53.550394120859</v>
      </c>
      <c r="BD3749" t="n">
        <v>53.550394120859</v>
      </c>
      <c r="BE3749" t="s"/>
      <c r="BF3749" t="s"/>
      <c r="BG3749" t="s"/>
      <c r="BH3749" t="s"/>
      <c r="BI3749" t="s"/>
      <c r="BJ3749" t="s"/>
      <c r="BK3749" t="s"/>
      <c r="BL3749" t="s"/>
      <c r="BM3749" t="s"/>
      <c r="BN3749" t="s"/>
      <c r="BO3749" t="s"/>
      <c r="BP3749" t="s"/>
      <c r="BQ3749" t="s"/>
      <c r="BR3749" t="s">
        <v>92</v>
      </c>
    </row>
    <row r="3750" spans="1:70">
      <c r="A3750" t="s">
        <v>70</v>
      </c>
      <c r="B3750" t="s">
        <v>71</v>
      </c>
      <c r="C3750" t="s">
        <v>72</v>
      </c>
      <c r="D3750" t="n">
        <v>2</v>
      </c>
      <c r="E3750" t="s">
        <v>1166</v>
      </c>
      <c r="F3750" t="n">
        <v>-1</v>
      </c>
      <c r="G3750" t="s">
        <v>74</v>
      </c>
      <c r="H3750" t="s">
        <v>75</v>
      </c>
      <c r="I3750" t="s"/>
      <c r="J3750" t="s">
        <v>74</v>
      </c>
      <c r="K3750" t="n">
        <v>597</v>
      </c>
      <c r="L3750" t="s">
        <v>76</v>
      </c>
      <c r="M3750" t="s"/>
      <c r="N3750" t="s">
        <v>706</v>
      </c>
      <c r="O3750" t="s">
        <v>78</v>
      </c>
      <c r="P3750" t="s">
        <v>1166</v>
      </c>
      <c r="Q3750" t="s"/>
      <c r="R3750" t="s">
        <v>153</v>
      </c>
      <c r="S3750" t="s">
        <v>1192</v>
      </c>
      <c r="T3750" t="s">
        <v>81</v>
      </c>
      <c r="U3750" t="s">
        <v>82</v>
      </c>
      <c r="V3750" t="s">
        <v>83</v>
      </c>
      <c r="W3750" t="s">
        <v>97</v>
      </c>
      <c r="X3750" t="s"/>
      <c r="Y3750" t="s">
        <v>85</v>
      </c>
      <c r="Z3750">
        <f>HYPERLINK("https://hotel-media.eclerx.com/savepage/tk_15468537157253544_sr_273.html","info")</f>
        <v/>
      </c>
      <c r="AA3750" t="n">
        <v>-2311923</v>
      </c>
      <c r="AB3750" t="s"/>
      <c r="AC3750" t="s"/>
      <c r="AD3750" t="s">
        <v>86</v>
      </c>
      <c r="AE3750" t="s"/>
      <c r="AF3750" t="s"/>
      <c r="AG3750" t="s"/>
      <c r="AH3750" t="s"/>
      <c r="AI3750" t="s"/>
      <c r="AJ3750" t="s"/>
      <c r="AK3750" t="s">
        <v>87</v>
      </c>
      <c r="AL3750" t="s"/>
      <c r="AM3750" t="s"/>
      <c r="AN3750" t="s">
        <v>87</v>
      </c>
      <c r="AO3750" t="s"/>
      <c r="AP3750" t="n">
        <v>37</v>
      </c>
      <c r="AQ3750" t="s">
        <v>88</v>
      </c>
      <c r="AR3750" t="s">
        <v>124</v>
      </c>
      <c r="AS3750" t="s"/>
      <c r="AT3750" t="s">
        <v>90</v>
      </c>
      <c r="AU3750" t="s"/>
      <c r="AV3750" t="s"/>
      <c r="AW3750" t="s"/>
      <c r="AX3750" t="s"/>
      <c r="AY3750" t="n">
        <v>2311923</v>
      </c>
      <c r="AZ3750" t="s">
        <v>1167</v>
      </c>
      <c r="BA3750" t="s"/>
      <c r="BB3750" t="n">
        <v>27821</v>
      </c>
      <c r="BC3750" t="n">
        <v>53.550394120859</v>
      </c>
      <c r="BD3750" t="n">
        <v>53.550394120859</v>
      </c>
      <c r="BE3750" t="s"/>
      <c r="BF3750" t="s"/>
      <c r="BG3750" t="s"/>
      <c r="BH3750" t="s"/>
      <c r="BI3750" t="s"/>
      <c r="BJ3750" t="s"/>
      <c r="BK3750" t="s"/>
      <c r="BL3750" t="s"/>
      <c r="BM3750" t="s"/>
      <c r="BN3750" t="s"/>
      <c r="BO3750" t="s"/>
      <c r="BP3750" t="s"/>
      <c r="BQ3750" t="s"/>
      <c r="BR3750" t="s">
        <v>92</v>
      </c>
    </row>
    <row r="3751" spans="1:70">
      <c r="A3751" t="s">
        <v>70</v>
      </c>
      <c r="B3751" t="s">
        <v>71</v>
      </c>
      <c r="C3751" t="s">
        <v>72</v>
      </c>
      <c r="D3751" t="n">
        <v>2</v>
      </c>
      <c r="E3751" t="s">
        <v>1166</v>
      </c>
      <c r="F3751" t="n">
        <v>-1</v>
      </c>
      <c r="G3751" t="s">
        <v>74</v>
      </c>
      <c r="H3751" t="s">
        <v>75</v>
      </c>
      <c r="I3751" t="s"/>
      <c r="J3751" t="s">
        <v>74</v>
      </c>
      <c r="K3751" t="n">
        <v>597</v>
      </c>
      <c r="L3751" t="s">
        <v>76</v>
      </c>
      <c r="M3751" t="s"/>
      <c r="N3751" t="s">
        <v>706</v>
      </c>
      <c r="O3751" t="s">
        <v>78</v>
      </c>
      <c r="P3751" t="s">
        <v>1166</v>
      </c>
      <c r="Q3751" t="s"/>
      <c r="R3751" t="s">
        <v>153</v>
      </c>
      <c r="S3751" t="s">
        <v>1192</v>
      </c>
      <c r="T3751" t="s">
        <v>81</v>
      </c>
      <c r="U3751" t="s">
        <v>82</v>
      </c>
      <c r="V3751" t="s">
        <v>83</v>
      </c>
      <c r="W3751" t="s">
        <v>97</v>
      </c>
      <c r="X3751" t="s"/>
      <c r="Y3751" t="s">
        <v>85</v>
      </c>
      <c r="Z3751">
        <f>HYPERLINK("https://hotel-media.eclerx.com/savepage/tk_15468537157253544_sr_273.html","info")</f>
        <v/>
      </c>
      <c r="AA3751" t="n">
        <v>-2311923</v>
      </c>
      <c r="AB3751" t="s"/>
      <c r="AC3751" t="s"/>
      <c r="AD3751" t="s">
        <v>86</v>
      </c>
      <c r="AE3751" t="s"/>
      <c r="AF3751" t="s"/>
      <c r="AG3751" t="s"/>
      <c r="AH3751" t="s"/>
      <c r="AI3751" t="s"/>
      <c r="AJ3751" t="s"/>
      <c r="AK3751" t="s">
        <v>87</v>
      </c>
      <c r="AL3751" t="s"/>
      <c r="AM3751" t="s"/>
      <c r="AN3751" t="s">
        <v>87</v>
      </c>
      <c r="AO3751" t="s"/>
      <c r="AP3751" t="n">
        <v>37</v>
      </c>
      <c r="AQ3751" t="s">
        <v>88</v>
      </c>
      <c r="AR3751" t="s">
        <v>119</v>
      </c>
      <c r="AS3751" t="s"/>
      <c r="AT3751" t="s">
        <v>90</v>
      </c>
      <c r="AU3751" t="s"/>
      <c r="AV3751" t="s"/>
      <c r="AW3751" t="s"/>
      <c r="AX3751" t="s"/>
      <c r="AY3751" t="n">
        <v>2311923</v>
      </c>
      <c r="AZ3751" t="s">
        <v>1167</v>
      </c>
      <c r="BA3751" t="s"/>
      <c r="BB3751" t="n">
        <v>27821</v>
      </c>
      <c r="BC3751" t="n">
        <v>53.550394120859</v>
      </c>
      <c r="BD3751" t="n">
        <v>53.550394120859</v>
      </c>
      <c r="BE3751" t="s"/>
      <c r="BF3751" t="s"/>
      <c r="BG3751" t="s"/>
      <c r="BH3751" t="s"/>
      <c r="BI3751" t="s"/>
      <c r="BJ3751" t="s"/>
      <c r="BK3751" t="s"/>
      <c r="BL3751" t="s"/>
      <c r="BM3751" t="s"/>
      <c r="BN3751" t="s"/>
      <c r="BO3751" t="s"/>
      <c r="BP3751" t="s"/>
      <c r="BQ3751" t="s"/>
      <c r="BR3751" t="s">
        <v>92</v>
      </c>
    </row>
    <row r="3752" spans="1:70">
      <c r="A3752" t="s">
        <v>70</v>
      </c>
      <c r="B3752" t="s">
        <v>71</v>
      </c>
      <c r="C3752" t="s">
        <v>72</v>
      </c>
      <c r="D3752" t="n">
        <v>2</v>
      </c>
      <c r="E3752" t="s">
        <v>1166</v>
      </c>
      <c r="F3752" t="n">
        <v>-1</v>
      </c>
      <c r="G3752" t="s">
        <v>74</v>
      </c>
      <c r="H3752" t="s">
        <v>75</v>
      </c>
      <c r="I3752" t="s"/>
      <c r="J3752" t="s">
        <v>74</v>
      </c>
      <c r="K3752" t="n">
        <v>609</v>
      </c>
      <c r="L3752" t="s">
        <v>76</v>
      </c>
      <c r="M3752" t="s"/>
      <c r="N3752" t="s">
        <v>706</v>
      </c>
      <c r="O3752" t="s">
        <v>78</v>
      </c>
      <c r="P3752" t="s">
        <v>1166</v>
      </c>
      <c r="Q3752" t="s"/>
      <c r="R3752" t="s">
        <v>153</v>
      </c>
      <c r="S3752" t="s">
        <v>1193</v>
      </c>
      <c r="T3752" t="s">
        <v>81</v>
      </c>
      <c r="U3752" t="s">
        <v>82</v>
      </c>
      <c r="V3752" t="s">
        <v>83</v>
      </c>
      <c r="W3752" t="s">
        <v>97</v>
      </c>
      <c r="X3752" t="s"/>
      <c r="Y3752" t="s">
        <v>85</v>
      </c>
      <c r="Z3752">
        <f>HYPERLINK("https://hotel-media.eclerx.com/savepage/tk_15468537157253544_sr_273.html","info")</f>
        <v/>
      </c>
      <c r="AA3752" t="n">
        <v>-2311923</v>
      </c>
      <c r="AB3752" t="s"/>
      <c r="AC3752" t="s"/>
      <c r="AD3752" t="s">
        <v>86</v>
      </c>
      <c r="AE3752" t="s"/>
      <c r="AF3752" t="s"/>
      <c r="AG3752" t="s"/>
      <c r="AH3752" t="s"/>
      <c r="AI3752" t="s"/>
      <c r="AJ3752" t="s"/>
      <c r="AK3752" t="s">
        <v>87</v>
      </c>
      <c r="AL3752" t="s"/>
      <c r="AM3752" t="s"/>
      <c r="AN3752" t="s">
        <v>87</v>
      </c>
      <c r="AO3752" t="s"/>
      <c r="AP3752" t="n">
        <v>37</v>
      </c>
      <c r="AQ3752" t="s">
        <v>88</v>
      </c>
      <c r="AR3752" t="s">
        <v>121</v>
      </c>
      <c r="AS3752" t="s"/>
      <c r="AT3752" t="s">
        <v>90</v>
      </c>
      <c r="AU3752" t="s"/>
      <c r="AV3752" t="s"/>
      <c r="AW3752" t="s"/>
      <c r="AX3752" t="s"/>
      <c r="AY3752" t="n">
        <v>2311923</v>
      </c>
      <c r="AZ3752" t="s">
        <v>1167</v>
      </c>
      <c r="BA3752" t="s"/>
      <c r="BB3752" t="n">
        <v>27821</v>
      </c>
      <c r="BC3752" t="n">
        <v>53.550394120859</v>
      </c>
      <c r="BD3752" t="n">
        <v>53.550394120859</v>
      </c>
      <c r="BE3752" t="s"/>
      <c r="BF3752" t="s"/>
      <c r="BG3752" t="s"/>
      <c r="BH3752" t="s"/>
      <c r="BI3752" t="s"/>
      <c r="BJ3752" t="s"/>
      <c r="BK3752" t="s"/>
      <c r="BL3752" t="s"/>
      <c r="BM3752" t="s"/>
      <c r="BN3752" t="s"/>
      <c r="BO3752" t="s"/>
      <c r="BP3752" t="s"/>
      <c r="BQ3752" t="s"/>
      <c r="BR3752" t="s">
        <v>92</v>
      </c>
    </row>
    <row r="3753" spans="1:70">
      <c r="A3753" t="s">
        <v>70</v>
      </c>
      <c r="B3753" t="s">
        <v>71</v>
      </c>
      <c r="C3753" t="s">
        <v>72</v>
      </c>
      <c r="D3753" t="n">
        <v>2</v>
      </c>
      <c r="E3753" t="s">
        <v>1166</v>
      </c>
      <c r="F3753" t="n">
        <v>-1</v>
      </c>
      <c r="G3753" t="s">
        <v>74</v>
      </c>
      <c r="H3753" t="s">
        <v>75</v>
      </c>
      <c r="I3753" t="s"/>
      <c r="J3753" t="s">
        <v>74</v>
      </c>
      <c r="K3753" t="n">
        <v>627</v>
      </c>
      <c r="L3753" t="s">
        <v>76</v>
      </c>
      <c r="M3753" t="s"/>
      <c r="N3753" t="s">
        <v>1194</v>
      </c>
      <c r="O3753" t="s">
        <v>78</v>
      </c>
      <c r="P3753" t="s">
        <v>1166</v>
      </c>
      <c r="Q3753" t="s"/>
      <c r="R3753" t="s">
        <v>153</v>
      </c>
      <c r="S3753" t="s">
        <v>1195</v>
      </c>
      <c r="T3753" t="s">
        <v>81</v>
      </c>
      <c r="U3753" t="s">
        <v>82</v>
      </c>
      <c r="V3753" t="s">
        <v>83</v>
      </c>
      <c r="W3753" t="s">
        <v>97</v>
      </c>
      <c r="X3753" t="s"/>
      <c r="Y3753" t="s">
        <v>85</v>
      </c>
      <c r="Z3753">
        <f>HYPERLINK("https://hotel-media.eclerx.com/savepage/tk_15468537157253544_sr_273.html","info")</f>
        <v/>
      </c>
      <c r="AA3753" t="n">
        <v>-2311923</v>
      </c>
      <c r="AB3753" t="s"/>
      <c r="AC3753" t="s"/>
      <c r="AD3753" t="s">
        <v>86</v>
      </c>
      <c r="AE3753" t="s"/>
      <c r="AF3753" t="s"/>
      <c r="AG3753" t="s"/>
      <c r="AH3753" t="s"/>
      <c r="AI3753" t="s"/>
      <c r="AJ3753" t="s"/>
      <c r="AK3753" t="s">
        <v>87</v>
      </c>
      <c r="AL3753" t="s"/>
      <c r="AM3753" t="s"/>
      <c r="AN3753" t="s">
        <v>87</v>
      </c>
      <c r="AO3753" t="s"/>
      <c r="AP3753" t="n">
        <v>37</v>
      </c>
      <c r="AQ3753" t="s">
        <v>88</v>
      </c>
      <c r="AR3753" t="s">
        <v>89</v>
      </c>
      <c r="AS3753" t="s"/>
      <c r="AT3753" t="s">
        <v>90</v>
      </c>
      <c r="AU3753" t="s"/>
      <c r="AV3753" t="s"/>
      <c r="AW3753" t="s"/>
      <c r="AX3753" t="s"/>
      <c r="AY3753" t="n">
        <v>2311923</v>
      </c>
      <c r="AZ3753" t="s">
        <v>1167</v>
      </c>
      <c r="BA3753" t="s"/>
      <c r="BB3753" t="n">
        <v>27821</v>
      </c>
      <c r="BC3753" t="n">
        <v>53.550394120859</v>
      </c>
      <c r="BD3753" t="n">
        <v>53.550394120859</v>
      </c>
      <c r="BE3753" t="s"/>
      <c r="BF3753" t="s"/>
      <c r="BG3753" t="s"/>
      <c r="BH3753" t="s"/>
      <c r="BI3753" t="s"/>
      <c r="BJ3753" t="s"/>
      <c r="BK3753" t="s"/>
      <c r="BL3753" t="s"/>
      <c r="BM3753" t="s"/>
      <c r="BN3753" t="s"/>
      <c r="BO3753" t="s"/>
      <c r="BP3753" t="s"/>
      <c r="BQ3753" t="s"/>
      <c r="BR3753" t="s">
        <v>92</v>
      </c>
    </row>
    <row r="3754" spans="1:70">
      <c r="A3754" t="s">
        <v>70</v>
      </c>
      <c r="B3754" t="s">
        <v>71</v>
      </c>
      <c r="C3754" t="s">
        <v>72</v>
      </c>
      <c r="D3754" t="n">
        <v>2</v>
      </c>
      <c r="E3754" t="s">
        <v>1166</v>
      </c>
      <c r="F3754" t="n">
        <v>-1</v>
      </c>
      <c r="G3754" t="s">
        <v>74</v>
      </c>
      <c r="H3754" t="s">
        <v>75</v>
      </c>
      <c r="I3754" t="s"/>
      <c r="J3754" t="s">
        <v>74</v>
      </c>
      <c r="K3754" t="n">
        <v>630</v>
      </c>
      <c r="L3754" t="s">
        <v>76</v>
      </c>
      <c r="M3754" t="s"/>
      <c r="N3754" t="s">
        <v>704</v>
      </c>
      <c r="O3754" t="s">
        <v>78</v>
      </c>
      <c r="P3754" t="s">
        <v>1166</v>
      </c>
      <c r="Q3754" t="s"/>
      <c r="R3754" t="s">
        <v>153</v>
      </c>
      <c r="S3754" t="s">
        <v>1196</v>
      </c>
      <c r="T3754" t="s">
        <v>81</v>
      </c>
      <c r="U3754" t="s">
        <v>82</v>
      </c>
      <c r="V3754" t="s">
        <v>83</v>
      </c>
      <c r="W3754" t="s">
        <v>84</v>
      </c>
      <c r="X3754" t="s"/>
      <c r="Y3754" t="s">
        <v>85</v>
      </c>
      <c r="Z3754">
        <f>HYPERLINK("https://hotel-media.eclerx.com/savepage/tk_15468537157253544_sr_273.html","info")</f>
        <v/>
      </c>
      <c r="AA3754" t="n">
        <v>-2311923</v>
      </c>
      <c r="AB3754" t="s"/>
      <c r="AC3754" t="s"/>
      <c r="AD3754" t="s">
        <v>86</v>
      </c>
      <c r="AE3754" t="s"/>
      <c r="AF3754" t="s"/>
      <c r="AG3754" t="s"/>
      <c r="AH3754" t="s"/>
      <c r="AI3754" t="s"/>
      <c r="AJ3754" t="s"/>
      <c r="AK3754" t="s">
        <v>87</v>
      </c>
      <c r="AL3754" t="s"/>
      <c r="AM3754" t="s"/>
      <c r="AN3754" t="s">
        <v>87</v>
      </c>
      <c r="AO3754" t="s"/>
      <c r="AP3754" t="n">
        <v>37</v>
      </c>
      <c r="AQ3754" t="s">
        <v>88</v>
      </c>
      <c r="AR3754" t="s">
        <v>114</v>
      </c>
      <c r="AS3754" t="s"/>
      <c r="AT3754" t="s">
        <v>90</v>
      </c>
      <c r="AU3754" t="s"/>
      <c r="AV3754" t="s"/>
      <c r="AW3754" t="s"/>
      <c r="AX3754" t="s"/>
      <c r="AY3754" t="n">
        <v>2311923</v>
      </c>
      <c r="AZ3754" t="s">
        <v>1167</v>
      </c>
      <c r="BA3754" t="s"/>
      <c r="BB3754" t="n">
        <v>27821</v>
      </c>
      <c r="BC3754" t="n">
        <v>53.550394120859</v>
      </c>
      <c r="BD3754" t="n">
        <v>53.550394120859</v>
      </c>
      <c r="BE3754" t="s"/>
      <c r="BF3754" t="s"/>
      <c r="BG3754" t="s"/>
      <c r="BH3754" t="s"/>
      <c r="BI3754" t="s"/>
      <c r="BJ3754" t="s"/>
      <c r="BK3754" t="s"/>
      <c r="BL3754" t="s"/>
      <c r="BM3754" t="s"/>
      <c r="BN3754" t="s"/>
      <c r="BO3754" t="s"/>
      <c r="BP3754" t="s"/>
      <c r="BQ3754" t="s"/>
      <c r="BR3754" t="s">
        <v>92</v>
      </c>
    </row>
    <row r="3755" spans="1:70">
      <c r="A3755" t="s">
        <v>70</v>
      </c>
      <c r="B3755" t="s">
        <v>71</v>
      </c>
      <c r="C3755" t="s">
        <v>72</v>
      </c>
      <c r="D3755" t="n">
        <v>2</v>
      </c>
      <c r="E3755" t="s">
        <v>1166</v>
      </c>
      <c r="F3755" t="n">
        <v>-1</v>
      </c>
      <c r="G3755" t="s">
        <v>74</v>
      </c>
      <c r="H3755" t="s">
        <v>75</v>
      </c>
      <c r="I3755" t="s"/>
      <c r="J3755" t="s">
        <v>74</v>
      </c>
      <c r="K3755" t="n">
        <v>648</v>
      </c>
      <c r="L3755" t="s">
        <v>76</v>
      </c>
      <c r="M3755" t="s"/>
      <c r="N3755" t="s">
        <v>706</v>
      </c>
      <c r="O3755" t="s">
        <v>78</v>
      </c>
      <c r="P3755" t="s">
        <v>1166</v>
      </c>
      <c r="Q3755" t="s"/>
      <c r="R3755" t="s">
        <v>153</v>
      </c>
      <c r="S3755" t="s">
        <v>1197</v>
      </c>
      <c r="T3755" t="s">
        <v>81</v>
      </c>
      <c r="U3755" t="s">
        <v>82</v>
      </c>
      <c r="V3755" t="s">
        <v>83</v>
      </c>
      <c r="W3755" t="s">
        <v>84</v>
      </c>
      <c r="X3755" t="s"/>
      <c r="Y3755" t="s">
        <v>85</v>
      </c>
      <c r="Z3755">
        <f>HYPERLINK("https://hotel-media.eclerx.com/savepage/tk_15468537157253544_sr_273.html","info")</f>
        <v/>
      </c>
      <c r="AA3755" t="n">
        <v>-2311923</v>
      </c>
      <c r="AB3755" t="s"/>
      <c r="AC3755" t="s"/>
      <c r="AD3755" t="s">
        <v>86</v>
      </c>
      <c r="AE3755" t="s"/>
      <c r="AF3755" t="s"/>
      <c r="AG3755" t="s"/>
      <c r="AH3755" t="s"/>
      <c r="AI3755" t="s"/>
      <c r="AJ3755" t="s"/>
      <c r="AK3755" t="s">
        <v>87</v>
      </c>
      <c r="AL3755" t="s"/>
      <c r="AM3755" t="s"/>
      <c r="AN3755" t="s">
        <v>87</v>
      </c>
      <c r="AO3755" t="s"/>
      <c r="AP3755" t="n">
        <v>37</v>
      </c>
      <c r="AQ3755" t="s">
        <v>88</v>
      </c>
      <c r="AR3755" t="s">
        <v>141</v>
      </c>
      <c r="AS3755" t="s"/>
      <c r="AT3755" t="s">
        <v>90</v>
      </c>
      <c r="AU3755" t="s"/>
      <c r="AV3755" t="s"/>
      <c r="AW3755" t="s"/>
      <c r="AX3755" t="s"/>
      <c r="AY3755" t="n">
        <v>2311923</v>
      </c>
      <c r="AZ3755" t="s">
        <v>1167</v>
      </c>
      <c r="BA3755" t="s"/>
      <c r="BB3755" t="n">
        <v>27821</v>
      </c>
      <c r="BC3755" t="n">
        <v>53.550394120859</v>
      </c>
      <c r="BD3755" t="n">
        <v>53.550394120859</v>
      </c>
      <c r="BE3755" t="s"/>
      <c r="BF3755" t="s"/>
      <c r="BG3755" t="s"/>
      <c r="BH3755" t="s"/>
      <c r="BI3755" t="s"/>
      <c r="BJ3755" t="s"/>
      <c r="BK3755" t="s"/>
      <c r="BL3755" t="s"/>
      <c r="BM3755" t="s"/>
      <c r="BN3755" t="s"/>
      <c r="BO3755" t="s"/>
      <c r="BP3755" t="s"/>
      <c r="BQ3755" t="s"/>
      <c r="BR3755" t="s">
        <v>92</v>
      </c>
    </row>
    <row r="3756" spans="1:70">
      <c r="A3756" t="s">
        <v>70</v>
      </c>
      <c r="B3756" t="s">
        <v>71</v>
      </c>
      <c r="C3756" t="s">
        <v>72</v>
      </c>
      <c r="D3756" t="n">
        <v>2</v>
      </c>
      <c r="E3756" t="s">
        <v>1166</v>
      </c>
      <c r="F3756" t="n">
        <v>-1</v>
      </c>
      <c r="G3756" t="s">
        <v>74</v>
      </c>
      <c r="H3756" t="s">
        <v>75</v>
      </c>
      <c r="I3756" t="s"/>
      <c r="J3756" t="s">
        <v>74</v>
      </c>
      <c r="K3756" t="n">
        <v>649</v>
      </c>
      <c r="L3756" t="s">
        <v>76</v>
      </c>
      <c r="M3756" t="s"/>
      <c r="N3756" t="s">
        <v>1198</v>
      </c>
      <c r="O3756" t="s">
        <v>78</v>
      </c>
      <c r="P3756" t="s">
        <v>1166</v>
      </c>
      <c r="Q3756" t="s"/>
      <c r="R3756" t="s">
        <v>153</v>
      </c>
      <c r="S3756" t="s">
        <v>1199</v>
      </c>
      <c r="T3756" t="s">
        <v>81</v>
      </c>
      <c r="U3756" t="s">
        <v>82</v>
      </c>
      <c r="V3756" t="s">
        <v>83</v>
      </c>
      <c r="W3756" t="s">
        <v>97</v>
      </c>
      <c r="X3756" t="s"/>
      <c r="Y3756" t="s">
        <v>85</v>
      </c>
      <c r="Z3756">
        <f>HYPERLINK("https://hotel-media.eclerx.com/savepage/tk_15468537157253544_sr_273.html","info")</f>
        <v/>
      </c>
      <c r="AA3756" t="n">
        <v>-2311923</v>
      </c>
      <c r="AB3756" t="s"/>
      <c r="AC3756" t="s"/>
      <c r="AD3756" t="s">
        <v>86</v>
      </c>
      <c r="AE3756" t="s"/>
      <c r="AF3756" t="s"/>
      <c r="AG3756" t="s"/>
      <c r="AH3756" t="s"/>
      <c r="AI3756" t="s"/>
      <c r="AJ3756" t="s"/>
      <c r="AK3756" t="s">
        <v>87</v>
      </c>
      <c r="AL3756" t="s"/>
      <c r="AM3756" t="s"/>
      <c r="AN3756" t="s">
        <v>87</v>
      </c>
      <c r="AO3756" t="s"/>
      <c r="AP3756" t="n">
        <v>37</v>
      </c>
      <c r="AQ3756" t="s">
        <v>88</v>
      </c>
      <c r="AR3756" t="s">
        <v>472</v>
      </c>
      <c r="AS3756" t="s"/>
      <c r="AT3756" t="s">
        <v>90</v>
      </c>
      <c r="AU3756" t="s"/>
      <c r="AV3756" t="s"/>
      <c r="AW3756" t="s"/>
      <c r="AX3756" t="s"/>
      <c r="AY3756" t="n">
        <v>2311923</v>
      </c>
      <c r="AZ3756" t="s">
        <v>1167</v>
      </c>
      <c r="BA3756" t="s"/>
      <c r="BB3756" t="n">
        <v>27821</v>
      </c>
      <c r="BC3756" t="n">
        <v>53.550394120859</v>
      </c>
      <c r="BD3756" t="n">
        <v>53.550394120859</v>
      </c>
      <c r="BE3756" t="s"/>
      <c r="BF3756" t="s"/>
      <c r="BG3756" t="s"/>
      <c r="BH3756" t="s"/>
      <c r="BI3756" t="s"/>
      <c r="BJ3756" t="s"/>
      <c r="BK3756" t="s"/>
      <c r="BL3756" t="s"/>
      <c r="BM3756" t="s"/>
      <c r="BN3756" t="s"/>
      <c r="BO3756" t="s"/>
      <c r="BP3756" t="s"/>
      <c r="BQ3756" t="s"/>
      <c r="BR3756" t="s">
        <v>92</v>
      </c>
    </row>
    <row r="3757" spans="1:70">
      <c r="A3757" t="s">
        <v>70</v>
      </c>
      <c r="B3757" t="s">
        <v>71</v>
      </c>
      <c r="C3757" t="s">
        <v>72</v>
      </c>
      <c r="D3757" t="n">
        <v>2</v>
      </c>
      <c r="E3757" t="s">
        <v>1166</v>
      </c>
      <c r="F3757" t="n">
        <v>-1</v>
      </c>
      <c r="G3757" t="s">
        <v>74</v>
      </c>
      <c r="H3757" t="s">
        <v>75</v>
      </c>
      <c r="I3757" t="s"/>
      <c r="J3757" t="s">
        <v>74</v>
      </c>
      <c r="K3757" t="n">
        <v>652</v>
      </c>
      <c r="L3757" t="s">
        <v>76</v>
      </c>
      <c r="M3757" t="s"/>
      <c r="N3757" t="s">
        <v>1189</v>
      </c>
      <c r="O3757" t="s">
        <v>78</v>
      </c>
      <c r="P3757" t="s">
        <v>1166</v>
      </c>
      <c r="Q3757" t="s"/>
      <c r="R3757" t="s">
        <v>153</v>
      </c>
      <c r="S3757" t="s">
        <v>1200</v>
      </c>
      <c r="T3757" t="s">
        <v>81</v>
      </c>
      <c r="U3757" t="s">
        <v>82</v>
      </c>
      <c r="V3757" t="s">
        <v>83</v>
      </c>
      <c r="W3757" t="s">
        <v>84</v>
      </c>
      <c r="X3757" t="s"/>
      <c r="Y3757" t="s">
        <v>85</v>
      </c>
      <c r="Z3757">
        <f>HYPERLINK("https://hotel-media.eclerx.com/savepage/tk_15468537157253544_sr_273.html","info")</f>
        <v/>
      </c>
      <c r="AA3757" t="n">
        <v>-2311923</v>
      </c>
      <c r="AB3757" t="s"/>
      <c r="AC3757" t="s"/>
      <c r="AD3757" t="s">
        <v>86</v>
      </c>
      <c r="AE3757" t="s"/>
      <c r="AF3757" t="s"/>
      <c r="AG3757" t="s"/>
      <c r="AH3757" t="s"/>
      <c r="AI3757" t="s"/>
      <c r="AJ3757" t="s"/>
      <c r="AK3757" t="s">
        <v>87</v>
      </c>
      <c r="AL3757" t="s"/>
      <c r="AM3757" t="s"/>
      <c r="AN3757" t="s">
        <v>87</v>
      </c>
      <c r="AO3757" t="s"/>
      <c r="AP3757" t="n">
        <v>37</v>
      </c>
      <c r="AQ3757" t="s">
        <v>88</v>
      </c>
      <c r="AR3757" t="s">
        <v>89</v>
      </c>
      <c r="AS3757" t="s"/>
      <c r="AT3757" t="s">
        <v>90</v>
      </c>
      <c r="AU3757" t="s"/>
      <c r="AV3757" t="s"/>
      <c r="AW3757" t="s"/>
      <c r="AX3757" t="s"/>
      <c r="AY3757" t="n">
        <v>2311923</v>
      </c>
      <c r="AZ3757" t="s">
        <v>1167</v>
      </c>
      <c r="BA3757" t="s"/>
      <c r="BB3757" t="n">
        <v>27821</v>
      </c>
      <c r="BC3757" t="n">
        <v>53.550394120859</v>
      </c>
      <c r="BD3757" t="n">
        <v>53.550394120859</v>
      </c>
      <c r="BE3757" t="s"/>
      <c r="BF3757" t="s"/>
      <c r="BG3757" t="s"/>
      <c r="BH3757" t="s"/>
      <c r="BI3757" t="s"/>
      <c r="BJ3757" t="s"/>
      <c r="BK3757" t="s"/>
      <c r="BL3757" t="s"/>
      <c r="BM3757" t="s"/>
      <c r="BN3757" t="s"/>
      <c r="BO3757" t="s"/>
      <c r="BP3757" t="s"/>
      <c r="BQ3757" t="s"/>
      <c r="BR3757" t="s">
        <v>92</v>
      </c>
    </row>
    <row r="3758" spans="1:70">
      <c r="A3758" t="s">
        <v>70</v>
      </c>
      <c r="B3758" t="s">
        <v>71</v>
      </c>
      <c r="C3758" t="s">
        <v>72</v>
      </c>
      <c r="D3758" t="n">
        <v>2</v>
      </c>
      <c r="E3758" t="s">
        <v>1166</v>
      </c>
      <c r="F3758" t="n">
        <v>-1</v>
      </c>
      <c r="G3758" t="s">
        <v>74</v>
      </c>
      <c r="H3758" t="s">
        <v>75</v>
      </c>
      <c r="I3758" t="s"/>
      <c r="J3758" t="s">
        <v>74</v>
      </c>
      <c r="K3758" t="n">
        <v>670</v>
      </c>
      <c r="L3758" t="s">
        <v>76</v>
      </c>
      <c r="M3758" t="s"/>
      <c r="N3758" t="s">
        <v>706</v>
      </c>
      <c r="O3758" t="s">
        <v>78</v>
      </c>
      <c r="P3758" t="s">
        <v>1166</v>
      </c>
      <c r="Q3758" t="s"/>
      <c r="R3758" t="s">
        <v>153</v>
      </c>
      <c r="S3758" t="s">
        <v>1201</v>
      </c>
      <c r="T3758" t="s">
        <v>81</v>
      </c>
      <c r="U3758" t="s">
        <v>82</v>
      </c>
      <c r="V3758" t="s">
        <v>83</v>
      </c>
      <c r="W3758" t="s">
        <v>84</v>
      </c>
      <c r="X3758" t="s"/>
      <c r="Y3758" t="s">
        <v>85</v>
      </c>
      <c r="Z3758">
        <f>HYPERLINK("https://hotel-media.eclerx.com/savepage/tk_15468537157253544_sr_273.html","info")</f>
        <v/>
      </c>
      <c r="AA3758" t="n">
        <v>-2311923</v>
      </c>
      <c r="AB3758" t="s"/>
      <c r="AC3758" t="s"/>
      <c r="AD3758" t="s">
        <v>86</v>
      </c>
      <c r="AE3758" t="s"/>
      <c r="AF3758" t="s"/>
      <c r="AG3758" t="s"/>
      <c r="AH3758" t="s"/>
      <c r="AI3758" t="s"/>
      <c r="AJ3758" t="s"/>
      <c r="AK3758" t="s">
        <v>87</v>
      </c>
      <c r="AL3758" t="s"/>
      <c r="AM3758" t="s"/>
      <c r="AN3758" t="s">
        <v>87</v>
      </c>
      <c r="AO3758" t="s"/>
      <c r="AP3758" t="n">
        <v>37</v>
      </c>
      <c r="AQ3758" t="s">
        <v>88</v>
      </c>
      <c r="AR3758" t="s">
        <v>124</v>
      </c>
      <c r="AS3758" t="s"/>
      <c r="AT3758" t="s">
        <v>90</v>
      </c>
      <c r="AU3758" t="s"/>
      <c r="AV3758" t="s"/>
      <c r="AW3758" t="s"/>
      <c r="AX3758" t="s"/>
      <c r="AY3758" t="n">
        <v>2311923</v>
      </c>
      <c r="AZ3758" t="s">
        <v>1167</v>
      </c>
      <c r="BA3758" t="s"/>
      <c r="BB3758" t="n">
        <v>27821</v>
      </c>
      <c r="BC3758" t="n">
        <v>53.550394120859</v>
      </c>
      <c r="BD3758" t="n">
        <v>53.550394120859</v>
      </c>
      <c r="BE3758" t="s"/>
      <c r="BF3758" t="s"/>
      <c r="BG3758" t="s"/>
      <c r="BH3758" t="s"/>
      <c r="BI3758" t="s"/>
      <c r="BJ3758" t="s"/>
      <c r="BK3758" t="s"/>
      <c r="BL3758" t="s"/>
      <c r="BM3758" t="s"/>
      <c r="BN3758" t="s"/>
      <c r="BO3758" t="s"/>
      <c r="BP3758" t="s"/>
      <c r="BQ3758" t="s"/>
      <c r="BR3758" t="s">
        <v>92</v>
      </c>
    </row>
    <row r="3759" spans="1:70">
      <c r="A3759" t="s">
        <v>70</v>
      </c>
      <c r="B3759" t="s">
        <v>71</v>
      </c>
      <c r="C3759" t="s">
        <v>72</v>
      </c>
      <c r="D3759" t="n">
        <v>2</v>
      </c>
      <c r="E3759" t="s">
        <v>1166</v>
      </c>
      <c r="F3759" t="n">
        <v>-1</v>
      </c>
      <c r="G3759" t="s">
        <v>74</v>
      </c>
      <c r="H3759" t="s">
        <v>75</v>
      </c>
      <c r="I3759" t="s"/>
      <c r="J3759" t="s">
        <v>74</v>
      </c>
      <c r="K3759" t="n">
        <v>670</v>
      </c>
      <c r="L3759" t="s">
        <v>76</v>
      </c>
      <c r="M3759" t="s"/>
      <c r="N3759" t="s">
        <v>706</v>
      </c>
      <c r="O3759" t="s">
        <v>78</v>
      </c>
      <c r="P3759" t="s">
        <v>1166</v>
      </c>
      <c r="Q3759" t="s"/>
      <c r="R3759" t="s">
        <v>153</v>
      </c>
      <c r="S3759" t="s">
        <v>1201</v>
      </c>
      <c r="T3759" t="s">
        <v>81</v>
      </c>
      <c r="U3759" t="s">
        <v>82</v>
      </c>
      <c r="V3759" t="s">
        <v>83</v>
      </c>
      <c r="W3759" t="s">
        <v>84</v>
      </c>
      <c r="X3759" t="s"/>
      <c r="Y3759" t="s">
        <v>85</v>
      </c>
      <c r="Z3759">
        <f>HYPERLINK("https://hotel-media.eclerx.com/savepage/tk_15468537157253544_sr_273.html","info")</f>
        <v/>
      </c>
      <c r="AA3759" t="n">
        <v>-2311923</v>
      </c>
      <c r="AB3759" t="s"/>
      <c r="AC3759" t="s"/>
      <c r="AD3759" t="s">
        <v>86</v>
      </c>
      <c r="AE3759" t="s"/>
      <c r="AF3759" t="s"/>
      <c r="AG3759" t="s"/>
      <c r="AH3759" t="s"/>
      <c r="AI3759" t="s"/>
      <c r="AJ3759" t="s"/>
      <c r="AK3759" t="s">
        <v>87</v>
      </c>
      <c r="AL3759" t="s"/>
      <c r="AM3759" t="s"/>
      <c r="AN3759" t="s">
        <v>87</v>
      </c>
      <c r="AO3759" t="s"/>
      <c r="AP3759" t="n">
        <v>37</v>
      </c>
      <c r="AQ3759" t="s">
        <v>88</v>
      </c>
      <c r="AR3759" t="s">
        <v>119</v>
      </c>
      <c r="AS3759" t="s"/>
      <c r="AT3759" t="s">
        <v>90</v>
      </c>
      <c r="AU3759" t="s"/>
      <c r="AV3759" t="s"/>
      <c r="AW3759" t="s"/>
      <c r="AX3759" t="s"/>
      <c r="AY3759" t="n">
        <v>2311923</v>
      </c>
      <c r="AZ3759" t="s">
        <v>1167</v>
      </c>
      <c r="BA3759" t="s"/>
      <c r="BB3759" t="n">
        <v>27821</v>
      </c>
      <c r="BC3759" t="n">
        <v>53.550394120859</v>
      </c>
      <c r="BD3759" t="n">
        <v>53.550394120859</v>
      </c>
      <c r="BE3759" t="s"/>
      <c r="BF3759" t="s"/>
      <c r="BG3759" t="s"/>
      <c r="BH3759" t="s"/>
      <c r="BI3759" t="s"/>
      <c r="BJ3759" t="s"/>
      <c r="BK3759" t="s"/>
      <c r="BL3759" t="s"/>
      <c r="BM3759" t="s"/>
      <c r="BN3759" t="s"/>
      <c r="BO3759" t="s"/>
      <c r="BP3759" t="s"/>
      <c r="BQ3759" t="s"/>
      <c r="BR3759" t="s">
        <v>92</v>
      </c>
    </row>
    <row r="3760" spans="1:70">
      <c r="A3760" t="s">
        <v>70</v>
      </c>
      <c r="B3760" t="s">
        <v>71</v>
      </c>
      <c r="C3760" t="s">
        <v>72</v>
      </c>
      <c r="D3760" t="n">
        <v>2</v>
      </c>
      <c r="E3760" t="s">
        <v>1166</v>
      </c>
      <c r="F3760" t="n">
        <v>-1</v>
      </c>
      <c r="G3760" t="s">
        <v>74</v>
      </c>
      <c r="H3760" t="s">
        <v>75</v>
      </c>
      <c r="I3760" t="s"/>
      <c r="J3760" t="s">
        <v>74</v>
      </c>
      <c r="K3760" t="n">
        <v>684</v>
      </c>
      <c r="L3760" t="s">
        <v>76</v>
      </c>
      <c r="M3760" t="s"/>
      <c r="N3760" t="s">
        <v>706</v>
      </c>
      <c r="O3760" t="s">
        <v>78</v>
      </c>
      <c r="P3760" t="s">
        <v>1166</v>
      </c>
      <c r="Q3760" t="s"/>
      <c r="R3760" t="s">
        <v>153</v>
      </c>
      <c r="S3760" t="s">
        <v>1202</v>
      </c>
      <c r="T3760" t="s">
        <v>81</v>
      </c>
      <c r="U3760" t="s">
        <v>82</v>
      </c>
      <c r="V3760" t="s">
        <v>83</v>
      </c>
      <c r="W3760" t="s">
        <v>84</v>
      </c>
      <c r="X3760" t="s"/>
      <c r="Y3760" t="s">
        <v>85</v>
      </c>
      <c r="Z3760">
        <f>HYPERLINK("https://hotel-media.eclerx.com/savepage/tk_15468537157253544_sr_273.html","info")</f>
        <v/>
      </c>
      <c r="AA3760" t="n">
        <v>-2311923</v>
      </c>
      <c r="AB3760" t="s"/>
      <c r="AC3760" t="s"/>
      <c r="AD3760" t="s">
        <v>86</v>
      </c>
      <c r="AE3760" t="s"/>
      <c r="AF3760" t="s"/>
      <c r="AG3760" t="s"/>
      <c r="AH3760" t="s"/>
      <c r="AI3760" t="s"/>
      <c r="AJ3760" t="s"/>
      <c r="AK3760" t="s">
        <v>87</v>
      </c>
      <c r="AL3760" t="s"/>
      <c r="AM3760" t="s"/>
      <c r="AN3760" t="s">
        <v>87</v>
      </c>
      <c r="AO3760" t="s"/>
      <c r="AP3760" t="n">
        <v>37</v>
      </c>
      <c r="AQ3760" t="s">
        <v>88</v>
      </c>
      <c r="AR3760" t="s">
        <v>121</v>
      </c>
      <c r="AS3760" t="s"/>
      <c r="AT3760" t="s">
        <v>90</v>
      </c>
      <c r="AU3760" t="s"/>
      <c r="AV3760" t="s"/>
      <c r="AW3760" t="s"/>
      <c r="AX3760" t="s"/>
      <c r="AY3760" t="n">
        <v>2311923</v>
      </c>
      <c r="AZ3760" t="s">
        <v>1167</v>
      </c>
      <c r="BA3760" t="s"/>
      <c r="BB3760" t="n">
        <v>27821</v>
      </c>
      <c r="BC3760" t="n">
        <v>53.550394120859</v>
      </c>
      <c r="BD3760" t="n">
        <v>53.550394120859</v>
      </c>
      <c r="BE3760" t="s"/>
      <c r="BF3760" t="s"/>
      <c r="BG3760" t="s"/>
      <c r="BH3760" t="s"/>
      <c r="BI3760" t="s"/>
      <c r="BJ3760" t="s"/>
      <c r="BK3760" t="s"/>
      <c r="BL3760" t="s"/>
      <c r="BM3760" t="s"/>
      <c r="BN3760" t="s"/>
      <c r="BO3760" t="s"/>
      <c r="BP3760" t="s"/>
      <c r="BQ3760" t="s"/>
      <c r="BR3760" t="s">
        <v>92</v>
      </c>
    </row>
    <row r="3761" spans="1:70">
      <c r="A3761" t="s">
        <v>70</v>
      </c>
      <c r="B3761" t="s">
        <v>71</v>
      </c>
      <c r="C3761" t="s">
        <v>72</v>
      </c>
      <c r="D3761" t="n">
        <v>2</v>
      </c>
      <c r="E3761" t="s">
        <v>1166</v>
      </c>
      <c r="F3761" t="n">
        <v>-1</v>
      </c>
      <c r="G3761" t="s">
        <v>74</v>
      </c>
      <c r="H3761" t="s">
        <v>75</v>
      </c>
      <c r="I3761" t="s"/>
      <c r="J3761" t="s">
        <v>74</v>
      </c>
      <c r="K3761" t="n">
        <v>734</v>
      </c>
      <c r="L3761" t="s">
        <v>76</v>
      </c>
      <c r="M3761" t="s"/>
      <c r="N3761" t="s">
        <v>1194</v>
      </c>
      <c r="O3761" t="s">
        <v>78</v>
      </c>
      <c r="P3761" t="s">
        <v>1166</v>
      </c>
      <c r="Q3761" t="s"/>
      <c r="R3761" t="s">
        <v>153</v>
      </c>
      <c r="S3761" t="s">
        <v>1203</v>
      </c>
      <c r="T3761" t="s">
        <v>81</v>
      </c>
      <c r="U3761" t="s">
        <v>82</v>
      </c>
      <c r="V3761" t="s">
        <v>83</v>
      </c>
      <c r="W3761" t="s">
        <v>84</v>
      </c>
      <c r="X3761" t="s"/>
      <c r="Y3761" t="s">
        <v>85</v>
      </c>
      <c r="Z3761">
        <f>HYPERLINK("https://hotel-media.eclerx.com/savepage/tk_15468537157253544_sr_273.html","info")</f>
        <v/>
      </c>
      <c r="AA3761" t="n">
        <v>-2311923</v>
      </c>
      <c r="AB3761" t="s"/>
      <c r="AC3761" t="s"/>
      <c r="AD3761" t="s">
        <v>86</v>
      </c>
      <c r="AE3761" t="s"/>
      <c r="AF3761" t="s"/>
      <c r="AG3761" t="s"/>
      <c r="AH3761" t="s"/>
      <c r="AI3761" t="s"/>
      <c r="AJ3761" t="s"/>
      <c r="AK3761" t="s">
        <v>87</v>
      </c>
      <c r="AL3761" t="s"/>
      <c r="AM3761" t="s"/>
      <c r="AN3761" t="s">
        <v>87</v>
      </c>
      <c r="AO3761" t="s"/>
      <c r="AP3761" t="n">
        <v>37</v>
      </c>
      <c r="AQ3761" t="s">
        <v>88</v>
      </c>
      <c r="AR3761" t="s">
        <v>89</v>
      </c>
      <c r="AS3761" t="s"/>
      <c r="AT3761" t="s">
        <v>90</v>
      </c>
      <c r="AU3761" t="s"/>
      <c r="AV3761" t="s"/>
      <c r="AW3761" t="s"/>
      <c r="AX3761" t="s"/>
      <c r="AY3761" t="n">
        <v>2311923</v>
      </c>
      <c r="AZ3761" t="s">
        <v>1167</v>
      </c>
      <c r="BA3761" t="s"/>
      <c r="BB3761" t="n">
        <v>27821</v>
      </c>
      <c r="BC3761" t="n">
        <v>53.550394120859</v>
      </c>
      <c r="BD3761" t="n">
        <v>53.550394120859</v>
      </c>
      <c r="BE3761" t="s"/>
      <c r="BF3761" t="s"/>
      <c r="BG3761" t="s"/>
      <c r="BH3761" t="s"/>
      <c r="BI3761" t="s"/>
      <c r="BJ3761" t="s"/>
      <c r="BK3761" t="s"/>
      <c r="BL3761" t="s"/>
      <c r="BM3761" t="s"/>
      <c r="BN3761" t="s"/>
      <c r="BO3761" t="s"/>
      <c r="BP3761" t="s"/>
      <c r="BQ3761" t="s"/>
      <c r="BR3761" t="s">
        <v>92</v>
      </c>
    </row>
    <row r="3762" spans="1:70">
      <c r="A3762" t="s">
        <v>70</v>
      </c>
      <c r="B3762" t="s">
        <v>71</v>
      </c>
      <c r="C3762" t="s">
        <v>72</v>
      </c>
      <c r="D3762" t="n">
        <v>2</v>
      </c>
      <c r="E3762" t="s">
        <v>1166</v>
      </c>
      <c r="F3762" t="n">
        <v>-1</v>
      </c>
      <c r="G3762" t="s">
        <v>74</v>
      </c>
      <c r="H3762" t="s">
        <v>75</v>
      </c>
      <c r="I3762" t="s"/>
      <c r="J3762" t="s">
        <v>74</v>
      </c>
      <c r="K3762" t="n">
        <v>760</v>
      </c>
      <c r="L3762" t="s">
        <v>76</v>
      </c>
      <c r="M3762" t="s"/>
      <c r="N3762" t="s">
        <v>1198</v>
      </c>
      <c r="O3762" t="s">
        <v>78</v>
      </c>
      <c r="P3762" t="s">
        <v>1166</v>
      </c>
      <c r="Q3762" t="s"/>
      <c r="R3762" t="s">
        <v>153</v>
      </c>
      <c r="S3762" t="s">
        <v>1204</v>
      </c>
      <c r="T3762" t="s">
        <v>81</v>
      </c>
      <c r="U3762" t="s">
        <v>82</v>
      </c>
      <c r="V3762" t="s">
        <v>83</v>
      </c>
      <c r="W3762" t="s">
        <v>84</v>
      </c>
      <c r="X3762" t="s"/>
      <c r="Y3762" t="s">
        <v>85</v>
      </c>
      <c r="Z3762">
        <f>HYPERLINK("https://hotel-media.eclerx.com/savepage/tk_15468537157253544_sr_273.html","info")</f>
        <v/>
      </c>
      <c r="AA3762" t="n">
        <v>-2311923</v>
      </c>
      <c r="AB3762" t="s"/>
      <c r="AC3762" t="s"/>
      <c r="AD3762" t="s">
        <v>86</v>
      </c>
      <c r="AE3762" t="s"/>
      <c r="AF3762" t="s"/>
      <c r="AG3762" t="s"/>
      <c r="AH3762" t="s"/>
      <c r="AI3762" t="s"/>
      <c r="AJ3762" t="s"/>
      <c r="AK3762" t="s">
        <v>87</v>
      </c>
      <c r="AL3762" t="s"/>
      <c r="AM3762" t="s"/>
      <c r="AN3762" t="s">
        <v>87</v>
      </c>
      <c r="AO3762" t="s"/>
      <c r="AP3762" t="n">
        <v>37</v>
      </c>
      <c r="AQ3762" t="s">
        <v>88</v>
      </c>
      <c r="AR3762" t="s">
        <v>472</v>
      </c>
      <c r="AS3762" t="s"/>
      <c r="AT3762" t="s">
        <v>90</v>
      </c>
      <c r="AU3762" t="s"/>
      <c r="AV3762" t="s"/>
      <c r="AW3762" t="s"/>
      <c r="AX3762" t="s"/>
      <c r="AY3762" t="n">
        <v>2311923</v>
      </c>
      <c r="AZ3762" t="s">
        <v>1167</v>
      </c>
      <c r="BA3762" t="s"/>
      <c r="BB3762" t="n">
        <v>27821</v>
      </c>
      <c r="BC3762" t="n">
        <v>53.550394120859</v>
      </c>
      <c r="BD3762" t="n">
        <v>53.550394120859</v>
      </c>
      <c r="BE3762" t="s"/>
      <c r="BF3762" t="s"/>
      <c r="BG3762" t="s"/>
      <c r="BH3762" t="s"/>
      <c r="BI3762" t="s"/>
      <c r="BJ3762" t="s"/>
      <c r="BK3762" t="s"/>
      <c r="BL3762" t="s"/>
      <c r="BM3762" t="s"/>
      <c r="BN3762" t="s"/>
      <c r="BO3762" t="s"/>
      <c r="BP3762" t="s"/>
      <c r="BQ3762" t="s"/>
      <c r="BR3762" t="s">
        <v>92</v>
      </c>
    </row>
    <row r="3763" spans="1:70">
      <c r="A3763" t="s">
        <v>70</v>
      </c>
      <c r="B3763" t="s">
        <v>71</v>
      </c>
      <c r="C3763" t="s">
        <v>72</v>
      </c>
      <c r="D3763" t="n">
        <v>2</v>
      </c>
      <c r="E3763" t="s">
        <v>1205</v>
      </c>
      <c r="F3763" t="n">
        <v>-1</v>
      </c>
      <c r="G3763" t="s">
        <v>74</v>
      </c>
      <c r="H3763" t="s">
        <v>75</v>
      </c>
      <c r="I3763" t="s"/>
      <c r="J3763" t="s">
        <v>74</v>
      </c>
      <c r="K3763" t="n">
        <v>139</v>
      </c>
      <c r="L3763" t="s">
        <v>76</v>
      </c>
      <c r="M3763" t="s"/>
      <c r="N3763" t="s">
        <v>1206</v>
      </c>
      <c r="O3763" t="s">
        <v>78</v>
      </c>
      <c r="P3763" t="s">
        <v>1205</v>
      </c>
      <c r="Q3763" t="s"/>
      <c r="R3763" t="s">
        <v>220</v>
      </c>
      <c r="S3763" t="s">
        <v>357</v>
      </c>
      <c r="T3763" t="s">
        <v>81</v>
      </c>
      <c r="U3763" t="s">
        <v>82</v>
      </c>
      <c r="V3763" t="s">
        <v>83</v>
      </c>
      <c r="W3763" t="s">
        <v>97</v>
      </c>
      <c r="X3763" t="s"/>
      <c r="Y3763" t="s">
        <v>85</v>
      </c>
      <c r="Z3763">
        <f>HYPERLINK("https://hotel-media.eclerx.com/savepage/tk_15468536598687525_sr_273.html","info")</f>
        <v/>
      </c>
      <c r="AA3763" t="n">
        <v>-2311819</v>
      </c>
      <c r="AB3763" t="s"/>
      <c r="AC3763" t="s"/>
      <c r="AD3763" t="s">
        <v>86</v>
      </c>
      <c r="AE3763" t="s"/>
      <c r="AF3763" t="s"/>
      <c r="AG3763" t="s"/>
      <c r="AH3763" t="s"/>
      <c r="AI3763" t="s"/>
      <c r="AJ3763" t="s"/>
      <c r="AK3763" t="s">
        <v>87</v>
      </c>
      <c r="AL3763" t="s"/>
      <c r="AM3763" t="s"/>
      <c r="AN3763" t="s">
        <v>87</v>
      </c>
      <c r="AO3763" t="s"/>
      <c r="AP3763" t="n">
        <v>13</v>
      </c>
      <c r="AQ3763" t="s">
        <v>88</v>
      </c>
      <c r="AR3763" t="s">
        <v>89</v>
      </c>
      <c r="AS3763" t="s"/>
      <c r="AT3763" t="s">
        <v>90</v>
      </c>
      <c r="AU3763" t="s"/>
      <c r="AV3763" t="s"/>
      <c r="AW3763" t="s"/>
      <c r="AX3763" t="s"/>
      <c r="AY3763" t="n">
        <v>2311819</v>
      </c>
      <c r="AZ3763" t="s">
        <v>1207</v>
      </c>
      <c r="BA3763" t="s"/>
      <c r="BB3763" t="n">
        <v>87495</v>
      </c>
      <c r="BC3763" t="n">
        <v>53.550092940343</v>
      </c>
      <c r="BD3763" t="n">
        <v>53.550092940343</v>
      </c>
      <c r="BE3763" t="s"/>
      <c r="BF3763" t="s"/>
      <c r="BG3763" t="s"/>
      <c r="BH3763" t="s"/>
      <c r="BI3763" t="s"/>
      <c r="BJ3763" t="s"/>
      <c r="BK3763" t="s"/>
      <c r="BL3763" t="s"/>
      <c r="BM3763" t="s"/>
      <c r="BN3763" t="s"/>
      <c r="BO3763" t="s"/>
      <c r="BP3763" t="s"/>
      <c r="BQ3763" t="s"/>
      <c r="BR3763" t="s">
        <v>92</v>
      </c>
    </row>
    <row r="3764" spans="1:70">
      <c r="A3764" t="s">
        <v>70</v>
      </c>
      <c r="B3764" t="s">
        <v>71</v>
      </c>
      <c r="C3764" t="s">
        <v>72</v>
      </c>
      <c r="D3764" t="n">
        <v>2</v>
      </c>
      <c r="E3764" t="s">
        <v>1205</v>
      </c>
      <c r="F3764" t="n">
        <v>-1</v>
      </c>
      <c r="G3764" t="s">
        <v>74</v>
      </c>
      <c r="H3764" t="s">
        <v>75</v>
      </c>
      <c r="I3764" t="s"/>
      <c r="J3764" t="s">
        <v>74</v>
      </c>
      <c r="K3764" t="n">
        <v>140</v>
      </c>
      <c r="L3764" t="s">
        <v>76</v>
      </c>
      <c r="M3764" t="s"/>
      <c r="N3764" t="s">
        <v>1206</v>
      </c>
      <c r="O3764" t="s">
        <v>78</v>
      </c>
      <c r="P3764" t="s">
        <v>1205</v>
      </c>
      <c r="Q3764" t="s"/>
      <c r="R3764" t="s">
        <v>220</v>
      </c>
      <c r="S3764" t="s">
        <v>212</v>
      </c>
      <c r="T3764" t="s">
        <v>81</v>
      </c>
      <c r="U3764" t="s">
        <v>82</v>
      </c>
      <c r="V3764" t="s">
        <v>83</v>
      </c>
      <c r="W3764" t="s">
        <v>97</v>
      </c>
      <c r="X3764" t="s"/>
      <c r="Y3764" t="s">
        <v>85</v>
      </c>
      <c r="Z3764">
        <f>HYPERLINK("https://hotel-media.eclerx.com/savepage/tk_15468536598687525_sr_273.html","info")</f>
        <v/>
      </c>
      <c r="AA3764" t="n">
        <v>-2311819</v>
      </c>
      <c r="AB3764" t="s"/>
      <c r="AC3764" t="s"/>
      <c r="AD3764" t="s">
        <v>86</v>
      </c>
      <c r="AE3764" t="s"/>
      <c r="AF3764" t="s"/>
      <c r="AG3764" t="s"/>
      <c r="AH3764" t="s"/>
      <c r="AI3764" t="s"/>
      <c r="AJ3764" t="s"/>
      <c r="AK3764" t="s">
        <v>87</v>
      </c>
      <c r="AL3764" t="s"/>
      <c r="AM3764" t="s"/>
      <c r="AN3764" t="s">
        <v>87</v>
      </c>
      <c r="AO3764" t="s"/>
      <c r="AP3764" t="n">
        <v>13</v>
      </c>
      <c r="AQ3764" t="s">
        <v>88</v>
      </c>
      <c r="AR3764" t="s">
        <v>114</v>
      </c>
      <c r="AS3764" t="s"/>
      <c r="AT3764" t="s">
        <v>90</v>
      </c>
      <c r="AU3764" t="s"/>
      <c r="AV3764" t="s"/>
      <c r="AW3764" t="s"/>
      <c r="AX3764" t="s"/>
      <c r="AY3764" t="n">
        <v>2311819</v>
      </c>
      <c r="AZ3764" t="s">
        <v>1207</v>
      </c>
      <c r="BA3764" t="s"/>
      <c r="BB3764" t="n">
        <v>87495</v>
      </c>
      <c r="BC3764" t="n">
        <v>53.550092940343</v>
      </c>
      <c r="BD3764" t="n">
        <v>53.550092940343</v>
      </c>
      <c r="BE3764" t="s"/>
      <c r="BF3764" t="s"/>
      <c r="BG3764" t="s"/>
      <c r="BH3764" t="s"/>
      <c r="BI3764" t="s"/>
      <c r="BJ3764" t="s"/>
      <c r="BK3764" t="s"/>
      <c r="BL3764" t="s"/>
      <c r="BM3764" t="s"/>
      <c r="BN3764" t="s"/>
      <c r="BO3764" t="s"/>
      <c r="BP3764" t="s"/>
      <c r="BQ3764" t="s"/>
      <c r="BR3764" t="s">
        <v>92</v>
      </c>
    </row>
    <row r="3765" spans="1:70">
      <c r="A3765" t="s">
        <v>70</v>
      </c>
      <c r="B3765" t="s">
        <v>71</v>
      </c>
      <c r="C3765" t="s">
        <v>72</v>
      </c>
      <c r="D3765" t="n">
        <v>2</v>
      </c>
      <c r="E3765" t="s">
        <v>1205</v>
      </c>
      <c r="F3765" t="n">
        <v>-1</v>
      </c>
      <c r="G3765" t="s">
        <v>74</v>
      </c>
      <c r="H3765" t="s">
        <v>75</v>
      </c>
      <c r="I3765" t="s"/>
      <c r="J3765" t="s">
        <v>74</v>
      </c>
      <c r="K3765" t="n">
        <v>147</v>
      </c>
      <c r="L3765" t="s">
        <v>76</v>
      </c>
      <c r="M3765" t="s"/>
      <c r="N3765" t="s">
        <v>650</v>
      </c>
      <c r="O3765" t="s">
        <v>78</v>
      </c>
      <c r="P3765" t="s">
        <v>1205</v>
      </c>
      <c r="Q3765" t="s"/>
      <c r="R3765" t="s">
        <v>220</v>
      </c>
      <c r="S3765" t="s">
        <v>393</v>
      </c>
      <c r="T3765" t="s">
        <v>81</v>
      </c>
      <c r="U3765" t="s">
        <v>82</v>
      </c>
      <c r="V3765" t="s">
        <v>83</v>
      </c>
      <c r="W3765" t="s">
        <v>97</v>
      </c>
      <c r="X3765" t="s"/>
      <c r="Y3765" t="s">
        <v>85</v>
      </c>
      <c r="Z3765">
        <f>HYPERLINK("https://hotel-media.eclerx.com/savepage/tk_15468536598687525_sr_273.html","info")</f>
        <v/>
      </c>
      <c r="AA3765" t="n">
        <v>-2311819</v>
      </c>
      <c r="AB3765" t="s"/>
      <c r="AC3765" t="s"/>
      <c r="AD3765" t="s">
        <v>86</v>
      </c>
      <c r="AE3765" t="s"/>
      <c r="AF3765" t="s"/>
      <c r="AG3765" t="s"/>
      <c r="AH3765" t="s"/>
      <c r="AI3765" t="s"/>
      <c r="AJ3765" t="s"/>
      <c r="AK3765" t="s">
        <v>87</v>
      </c>
      <c r="AL3765" t="s"/>
      <c r="AM3765" t="s"/>
      <c r="AN3765" t="s">
        <v>87</v>
      </c>
      <c r="AO3765" t="s"/>
      <c r="AP3765" t="n">
        <v>13</v>
      </c>
      <c r="AQ3765" t="s">
        <v>88</v>
      </c>
      <c r="AR3765" t="s">
        <v>127</v>
      </c>
      <c r="AS3765" t="s"/>
      <c r="AT3765" t="s">
        <v>90</v>
      </c>
      <c r="AU3765" t="s"/>
      <c r="AV3765" t="s"/>
      <c r="AW3765" t="s"/>
      <c r="AX3765" t="s"/>
      <c r="AY3765" t="n">
        <v>2311819</v>
      </c>
      <c r="AZ3765" t="s">
        <v>1207</v>
      </c>
      <c r="BA3765" t="s"/>
      <c r="BB3765" t="n">
        <v>87495</v>
      </c>
      <c r="BC3765" t="n">
        <v>53.550092940343</v>
      </c>
      <c r="BD3765" t="n">
        <v>53.550092940343</v>
      </c>
      <c r="BE3765" t="s"/>
      <c r="BF3765" t="s"/>
      <c r="BG3765" t="s"/>
      <c r="BH3765" t="s"/>
      <c r="BI3765" t="s"/>
      <c r="BJ3765" t="s"/>
      <c r="BK3765" t="s"/>
      <c r="BL3765" t="s"/>
      <c r="BM3765" t="s"/>
      <c r="BN3765" t="s"/>
      <c r="BO3765" t="s"/>
      <c r="BP3765" t="s"/>
      <c r="BQ3765" t="s"/>
      <c r="BR3765" t="s">
        <v>92</v>
      </c>
    </row>
    <row r="3766" spans="1:70">
      <c r="A3766" t="s">
        <v>70</v>
      </c>
      <c r="B3766" t="s">
        <v>71</v>
      </c>
      <c r="C3766" t="s">
        <v>72</v>
      </c>
      <c r="D3766" t="n">
        <v>2</v>
      </c>
      <c r="E3766" t="s">
        <v>1205</v>
      </c>
      <c r="F3766" t="n">
        <v>-1</v>
      </c>
      <c r="G3766" t="s">
        <v>74</v>
      </c>
      <c r="H3766" t="s">
        <v>75</v>
      </c>
      <c r="I3766" t="s"/>
      <c r="J3766" t="s">
        <v>74</v>
      </c>
      <c r="K3766" t="n">
        <v>148</v>
      </c>
      <c r="L3766" t="s">
        <v>76</v>
      </c>
      <c r="M3766" t="s"/>
      <c r="N3766" t="s">
        <v>652</v>
      </c>
      <c r="O3766" t="s">
        <v>78</v>
      </c>
      <c r="P3766" t="s">
        <v>1205</v>
      </c>
      <c r="Q3766" t="s"/>
      <c r="R3766" t="s">
        <v>220</v>
      </c>
      <c r="S3766" t="s">
        <v>910</v>
      </c>
      <c r="T3766" t="s">
        <v>81</v>
      </c>
      <c r="U3766" t="s">
        <v>82</v>
      </c>
      <c r="V3766" t="s">
        <v>83</v>
      </c>
      <c r="W3766" t="s">
        <v>97</v>
      </c>
      <c r="X3766" t="s"/>
      <c r="Y3766" t="s">
        <v>85</v>
      </c>
      <c r="Z3766">
        <f>HYPERLINK("https://hotel-media.eclerx.com/savepage/tk_15468536598687525_sr_273.html","info")</f>
        <v/>
      </c>
      <c r="AA3766" t="n">
        <v>-2311819</v>
      </c>
      <c r="AB3766" t="s"/>
      <c r="AC3766" t="s"/>
      <c r="AD3766" t="s">
        <v>86</v>
      </c>
      <c r="AE3766" t="s"/>
      <c r="AF3766" t="s"/>
      <c r="AG3766" t="s"/>
      <c r="AH3766" t="s"/>
      <c r="AI3766" t="s"/>
      <c r="AJ3766" t="s"/>
      <c r="AK3766" t="s">
        <v>87</v>
      </c>
      <c r="AL3766" t="s"/>
      <c r="AM3766" t="s"/>
      <c r="AN3766" t="s">
        <v>87</v>
      </c>
      <c r="AO3766" t="s"/>
      <c r="AP3766" t="n">
        <v>13</v>
      </c>
      <c r="AQ3766" t="s">
        <v>88</v>
      </c>
      <c r="AR3766" t="s">
        <v>121</v>
      </c>
      <c r="AS3766" t="s"/>
      <c r="AT3766" t="s">
        <v>90</v>
      </c>
      <c r="AU3766" t="s"/>
      <c r="AV3766" t="s"/>
      <c r="AW3766" t="s"/>
      <c r="AX3766" t="s"/>
      <c r="AY3766" t="n">
        <v>2311819</v>
      </c>
      <c r="AZ3766" t="s">
        <v>1207</v>
      </c>
      <c r="BA3766" t="s"/>
      <c r="BB3766" t="n">
        <v>87495</v>
      </c>
      <c r="BC3766" t="n">
        <v>53.550092940343</v>
      </c>
      <c r="BD3766" t="n">
        <v>53.550092940343</v>
      </c>
      <c r="BE3766" t="s"/>
      <c r="BF3766" t="s"/>
      <c r="BG3766" t="s"/>
      <c r="BH3766" t="s"/>
      <c r="BI3766" t="s"/>
      <c r="BJ3766" t="s"/>
      <c r="BK3766" t="s"/>
      <c r="BL3766" t="s"/>
      <c r="BM3766" t="s"/>
      <c r="BN3766" t="s"/>
      <c r="BO3766" t="s"/>
      <c r="BP3766" t="s"/>
      <c r="BQ3766" t="s"/>
      <c r="BR3766" t="s">
        <v>92</v>
      </c>
    </row>
    <row r="3767" spans="1:70">
      <c r="A3767" t="s">
        <v>70</v>
      </c>
      <c r="B3767" t="s">
        <v>71</v>
      </c>
      <c r="C3767" t="s">
        <v>72</v>
      </c>
      <c r="D3767" t="n">
        <v>2</v>
      </c>
      <c r="E3767" t="s">
        <v>1205</v>
      </c>
      <c r="F3767" t="n">
        <v>-1</v>
      </c>
      <c r="G3767" t="s">
        <v>74</v>
      </c>
      <c r="H3767" t="s">
        <v>75</v>
      </c>
      <c r="I3767" t="s"/>
      <c r="J3767" t="s">
        <v>74</v>
      </c>
      <c r="K3767" t="n">
        <v>155</v>
      </c>
      <c r="L3767" t="s">
        <v>76</v>
      </c>
      <c r="M3767" t="s"/>
      <c r="N3767" t="s">
        <v>1208</v>
      </c>
      <c r="O3767" t="s">
        <v>78</v>
      </c>
      <c r="P3767" t="s">
        <v>1205</v>
      </c>
      <c r="Q3767" t="s"/>
      <c r="R3767" t="s">
        <v>220</v>
      </c>
      <c r="S3767" t="s">
        <v>215</v>
      </c>
      <c r="T3767" t="s">
        <v>81</v>
      </c>
      <c r="U3767" t="s">
        <v>82</v>
      </c>
      <c r="V3767" t="s">
        <v>83</v>
      </c>
      <c r="W3767" t="s">
        <v>84</v>
      </c>
      <c r="X3767" t="s"/>
      <c r="Y3767" t="s">
        <v>85</v>
      </c>
      <c r="Z3767">
        <f>HYPERLINK("https://hotel-media.eclerx.com/savepage/tk_15468536598687525_sr_273.html","info")</f>
        <v/>
      </c>
      <c r="AA3767" t="n">
        <v>-2311819</v>
      </c>
      <c r="AB3767" t="s"/>
      <c r="AC3767" t="s"/>
      <c r="AD3767" t="s">
        <v>86</v>
      </c>
      <c r="AE3767" t="s"/>
      <c r="AF3767" t="s"/>
      <c r="AG3767" t="s"/>
      <c r="AH3767" t="s"/>
      <c r="AI3767" t="s"/>
      <c r="AJ3767" t="s"/>
      <c r="AK3767" t="s">
        <v>87</v>
      </c>
      <c r="AL3767" t="s"/>
      <c r="AM3767" t="s"/>
      <c r="AN3767" t="s">
        <v>87</v>
      </c>
      <c r="AO3767" t="s"/>
      <c r="AP3767" t="n">
        <v>13</v>
      </c>
      <c r="AQ3767" t="s">
        <v>88</v>
      </c>
      <c r="AR3767" t="s">
        <v>89</v>
      </c>
      <c r="AS3767" t="s"/>
      <c r="AT3767" t="s">
        <v>90</v>
      </c>
      <c r="AU3767" t="s"/>
      <c r="AV3767" t="s"/>
      <c r="AW3767" t="s"/>
      <c r="AX3767" t="s"/>
      <c r="AY3767" t="n">
        <v>2311819</v>
      </c>
      <c r="AZ3767" t="s">
        <v>1207</v>
      </c>
      <c r="BA3767" t="s"/>
      <c r="BB3767" t="n">
        <v>87495</v>
      </c>
      <c r="BC3767" t="n">
        <v>53.550092940343</v>
      </c>
      <c r="BD3767" t="n">
        <v>53.550092940343</v>
      </c>
      <c r="BE3767" t="s"/>
      <c r="BF3767" t="s"/>
      <c r="BG3767" t="s"/>
      <c r="BH3767" t="s"/>
      <c r="BI3767" t="s"/>
      <c r="BJ3767" t="s"/>
      <c r="BK3767" t="s"/>
      <c r="BL3767" t="s"/>
      <c r="BM3767" t="s"/>
      <c r="BN3767" t="s"/>
      <c r="BO3767" t="s"/>
      <c r="BP3767" t="s"/>
      <c r="BQ3767" t="s"/>
      <c r="BR3767" t="s">
        <v>92</v>
      </c>
    </row>
    <row r="3768" spans="1:70">
      <c r="A3768" t="s">
        <v>70</v>
      </c>
      <c r="B3768" t="s">
        <v>71</v>
      </c>
      <c r="C3768" t="s">
        <v>72</v>
      </c>
      <c r="D3768" t="n">
        <v>2</v>
      </c>
      <c r="E3768" t="s">
        <v>1205</v>
      </c>
      <c r="F3768" t="n">
        <v>-1</v>
      </c>
      <c r="G3768" t="s">
        <v>74</v>
      </c>
      <c r="H3768" t="s">
        <v>75</v>
      </c>
      <c r="I3768" t="s"/>
      <c r="J3768" t="s">
        <v>74</v>
      </c>
      <c r="K3768" t="n">
        <v>157</v>
      </c>
      <c r="L3768" t="s">
        <v>76</v>
      </c>
      <c r="M3768" t="s"/>
      <c r="N3768" t="s">
        <v>1208</v>
      </c>
      <c r="O3768" t="s">
        <v>78</v>
      </c>
      <c r="P3768" t="s">
        <v>1205</v>
      </c>
      <c r="Q3768" t="s"/>
      <c r="R3768" t="s">
        <v>220</v>
      </c>
      <c r="S3768" t="s">
        <v>154</v>
      </c>
      <c r="T3768" t="s">
        <v>81</v>
      </c>
      <c r="U3768" t="s">
        <v>82</v>
      </c>
      <c r="V3768" t="s">
        <v>83</v>
      </c>
      <c r="W3768" t="s">
        <v>84</v>
      </c>
      <c r="X3768" t="s"/>
      <c r="Y3768" t="s">
        <v>85</v>
      </c>
      <c r="Z3768">
        <f>HYPERLINK("https://hotel-media.eclerx.com/savepage/tk_15468536598687525_sr_273.html","info")</f>
        <v/>
      </c>
      <c r="AA3768" t="n">
        <v>-2311819</v>
      </c>
      <c r="AB3768" t="s"/>
      <c r="AC3768" t="s"/>
      <c r="AD3768" t="s">
        <v>86</v>
      </c>
      <c r="AE3768" t="s"/>
      <c r="AF3768" t="s"/>
      <c r="AG3768" t="s"/>
      <c r="AH3768" t="s"/>
      <c r="AI3768" t="s"/>
      <c r="AJ3768" t="s"/>
      <c r="AK3768" t="s">
        <v>87</v>
      </c>
      <c r="AL3768" t="s"/>
      <c r="AM3768" t="s"/>
      <c r="AN3768" t="s">
        <v>87</v>
      </c>
      <c r="AO3768" t="s"/>
      <c r="AP3768" t="n">
        <v>13</v>
      </c>
      <c r="AQ3768" t="s">
        <v>88</v>
      </c>
      <c r="AR3768" t="s">
        <v>114</v>
      </c>
      <c r="AS3768" t="s"/>
      <c r="AT3768" t="s">
        <v>90</v>
      </c>
      <c r="AU3768" t="s"/>
      <c r="AV3768" t="s"/>
      <c r="AW3768" t="s"/>
      <c r="AX3768" t="s"/>
      <c r="AY3768" t="n">
        <v>2311819</v>
      </c>
      <c r="AZ3768" t="s">
        <v>1207</v>
      </c>
      <c r="BA3768" t="s"/>
      <c r="BB3768" t="n">
        <v>87495</v>
      </c>
      <c r="BC3768" t="n">
        <v>53.550092940343</v>
      </c>
      <c r="BD3768" t="n">
        <v>53.550092940343</v>
      </c>
      <c r="BE3768" t="s"/>
      <c r="BF3768" t="s"/>
      <c r="BG3768" t="s"/>
      <c r="BH3768" t="s"/>
      <c r="BI3768" t="s"/>
      <c r="BJ3768" t="s"/>
      <c r="BK3768" t="s"/>
      <c r="BL3768" t="s"/>
      <c r="BM3768" t="s"/>
      <c r="BN3768" t="s"/>
      <c r="BO3768" t="s"/>
      <c r="BP3768" t="s"/>
      <c r="BQ3768" t="s"/>
      <c r="BR3768" t="s">
        <v>92</v>
      </c>
    </row>
    <row r="3769" spans="1:70">
      <c r="A3769" t="s">
        <v>70</v>
      </c>
      <c r="B3769" t="s">
        <v>71</v>
      </c>
      <c r="C3769" t="s">
        <v>72</v>
      </c>
      <c r="D3769" t="n">
        <v>2</v>
      </c>
      <c r="E3769" t="s">
        <v>1205</v>
      </c>
      <c r="F3769" t="n">
        <v>-1</v>
      </c>
      <c r="G3769" t="s">
        <v>74</v>
      </c>
      <c r="H3769" t="s">
        <v>75</v>
      </c>
      <c r="I3769" t="s"/>
      <c r="J3769" t="s">
        <v>74</v>
      </c>
      <c r="K3769" t="n">
        <v>162</v>
      </c>
      <c r="L3769" t="s">
        <v>76</v>
      </c>
      <c r="M3769" t="s"/>
      <c r="N3769" t="s">
        <v>1209</v>
      </c>
      <c r="O3769" t="s">
        <v>78</v>
      </c>
      <c r="P3769" t="s">
        <v>1205</v>
      </c>
      <c r="Q3769" t="s"/>
      <c r="R3769" t="s">
        <v>220</v>
      </c>
      <c r="S3769" t="s">
        <v>617</v>
      </c>
      <c r="T3769" t="s">
        <v>81</v>
      </c>
      <c r="U3769" t="s">
        <v>82</v>
      </c>
      <c r="V3769" t="s">
        <v>83</v>
      </c>
      <c r="W3769" t="s">
        <v>84</v>
      </c>
      <c r="X3769" t="s"/>
      <c r="Y3769" t="s">
        <v>85</v>
      </c>
      <c r="Z3769">
        <f>HYPERLINK("https://hotel-media.eclerx.com/savepage/tk_15468536598687525_sr_273.html","info")</f>
        <v/>
      </c>
      <c r="AA3769" t="n">
        <v>-2311819</v>
      </c>
      <c r="AB3769" t="s"/>
      <c r="AC3769" t="s"/>
      <c r="AD3769" t="s">
        <v>86</v>
      </c>
      <c r="AE3769" t="s"/>
      <c r="AF3769" t="s"/>
      <c r="AG3769" t="s"/>
      <c r="AH3769" t="s"/>
      <c r="AI3769" t="s"/>
      <c r="AJ3769" t="s"/>
      <c r="AK3769" t="s">
        <v>87</v>
      </c>
      <c r="AL3769" t="s"/>
      <c r="AM3769" t="s"/>
      <c r="AN3769" t="s">
        <v>87</v>
      </c>
      <c r="AO3769" t="s"/>
      <c r="AP3769" t="n">
        <v>13</v>
      </c>
      <c r="AQ3769" t="s">
        <v>88</v>
      </c>
      <c r="AR3769" t="s">
        <v>89</v>
      </c>
      <c r="AS3769" t="s"/>
      <c r="AT3769" t="s">
        <v>90</v>
      </c>
      <c r="AU3769" t="s"/>
      <c r="AV3769" t="s"/>
      <c r="AW3769" t="s"/>
      <c r="AX3769" t="s"/>
      <c r="AY3769" t="n">
        <v>2311819</v>
      </c>
      <c r="AZ3769" t="s">
        <v>1207</v>
      </c>
      <c r="BA3769" t="s"/>
      <c r="BB3769" t="n">
        <v>87495</v>
      </c>
      <c r="BC3769" t="n">
        <v>53.550092940343</v>
      </c>
      <c r="BD3769" t="n">
        <v>53.550092940343</v>
      </c>
      <c r="BE3769" t="s"/>
      <c r="BF3769" t="s"/>
      <c r="BG3769" t="s"/>
      <c r="BH3769" t="s"/>
      <c r="BI3769" t="s"/>
      <c r="BJ3769" t="s"/>
      <c r="BK3769" t="s"/>
      <c r="BL3769" t="s"/>
      <c r="BM3769" t="s"/>
      <c r="BN3769" t="s"/>
      <c r="BO3769" t="s"/>
      <c r="BP3769" t="s"/>
      <c r="BQ3769" t="s"/>
      <c r="BR3769" t="s">
        <v>92</v>
      </c>
    </row>
    <row r="3770" spans="1:70">
      <c r="A3770" t="s">
        <v>70</v>
      </c>
      <c r="B3770" t="s">
        <v>71</v>
      </c>
      <c r="C3770" t="s">
        <v>72</v>
      </c>
      <c r="D3770" t="n">
        <v>2</v>
      </c>
      <c r="E3770" t="s">
        <v>1205</v>
      </c>
      <c r="F3770" t="n">
        <v>-1</v>
      </c>
      <c r="G3770" t="s">
        <v>74</v>
      </c>
      <c r="H3770" t="s">
        <v>75</v>
      </c>
      <c r="I3770" t="s"/>
      <c r="J3770" t="s">
        <v>74</v>
      </c>
      <c r="K3770" t="n">
        <v>164</v>
      </c>
      <c r="L3770" t="s">
        <v>76</v>
      </c>
      <c r="M3770" t="s"/>
      <c r="N3770" t="s">
        <v>1209</v>
      </c>
      <c r="O3770" t="s">
        <v>78</v>
      </c>
      <c r="P3770" t="s">
        <v>1205</v>
      </c>
      <c r="Q3770" t="s"/>
      <c r="R3770" t="s">
        <v>220</v>
      </c>
      <c r="S3770" t="s">
        <v>228</v>
      </c>
      <c r="T3770" t="s">
        <v>81</v>
      </c>
      <c r="U3770" t="s">
        <v>82</v>
      </c>
      <c r="V3770" t="s">
        <v>83</v>
      </c>
      <c r="W3770" t="s">
        <v>84</v>
      </c>
      <c r="X3770" t="s"/>
      <c r="Y3770" t="s">
        <v>85</v>
      </c>
      <c r="Z3770">
        <f>HYPERLINK("https://hotel-media.eclerx.com/savepage/tk_15468536598687525_sr_273.html","info")</f>
        <v/>
      </c>
      <c r="AA3770" t="n">
        <v>-2311819</v>
      </c>
      <c r="AB3770" t="s"/>
      <c r="AC3770" t="s"/>
      <c r="AD3770" t="s">
        <v>86</v>
      </c>
      <c r="AE3770" t="s"/>
      <c r="AF3770" t="s"/>
      <c r="AG3770" t="s"/>
      <c r="AH3770" t="s"/>
      <c r="AI3770" t="s"/>
      <c r="AJ3770" t="s"/>
      <c r="AK3770" t="s">
        <v>87</v>
      </c>
      <c r="AL3770" t="s"/>
      <c r="AM3770" t="s"/>
      <c r="AN3770" t="s">
        <v>87</v>
      </c>
      <c r="AO3770" t="s"/>
      <c r="AP3770" t="n">
        <v>13</v>
      </c>
      <c r="AQ3770" t="s">
        <v>88</v>
      </c>
      <c r="AR3770" t="s">
        <v>114</v>
      </c>
      <c r="AS3770" t="s"/>
      <c r="AT3770" t="s">
        <v>90</v>
      </c>
      <c r="AU3770" t="s"/>
      <c r="AV3770" t="s"/>
      <c r="AW3770" t="s"/>
      <c r="AX3770" t="s"/>
      <c r="AY3770" t="n">
        <v>2311819</v>
      </c>
      <c r="AZ3770" t="s">
        <v>1207</v>
      </c>
      <c r="BA3770" t="s"/>
      <c r="BB3770" t="n">
        <v>87495</v>
      </c>
      <c r="BC3770" t="n">
        <v>53.550092940343</v>
      </c>
      <c r="BD3770" t="n">
        <v>53.550092940343</v>
      </c>
      <c r="BE3770" t="s"/>
      <c r="BF3770" t="s"/>
      <c r="BG3770" t="s"/>
      <c r="BH3770" t="s"/>
      <c r="BI3770" t="s"/>
      <c r="BJ3770" t="s"/>
      <c r="BK3770" t="s"/>
      <c r="BL3770" t="s"/>
      <c r="BM3770" t="s"/>
      <c r="BN3770" t="s"/>
      <c r="BO3770" t="s"/>
      <c r="BP3770" t="s"/>
      <c r="BQ3770" t="s"/>
      <c r="BR3770" t="s">
        <v>92</v>
      </c>
    </row>
    <row r="3771" spans="1:70">
      <c r="A3771" t="s">
        <v>70</v>
      </c>
      <c r="B3771" t="s">
        <v>71</v>
      </c>
      <c r="C3771" t="s">
        <v>72</v>
      </c>
      <c r="D3771" t="n">
        <v>2</v>
      </c>
      <c r="E3771" t="s">
        <v>1205</v>
      </c>
      <c r="F3771" t="n">
        <v>-1</v>
      </c>
      <c r="G3771" t="s">
        <v>74</v>
      </c>
      <c r="H3771" t="s">
        <v>75</v>
      </c>
      <c r="I3771" t="s"/>
      <c r="J3771" t="s">
        <v>74</v>
      </c>
      <c r="K3771" t="n">
        <v>164</v>
      </c>
      <c r="L3771" t="s">
        <v>76</v>
      </c>
      <c r="M3771" t="s"/>
      <c r="N3771" t="s">
        <v>650</v>
      </c>
      <c r="O3771" t="s">
        <v>78</v>
      </c>
      <c r="P3771" t="s">
        <v>1205</v>
      </c>
      <c r="Q3771" t="s"/>
      <c r="R3771" t="s">
        <v>220</v>
      </c>
      <c r="S3771" t="s">
        <v>228</v>
      </c>
      <c r="T3771" t="s">
        <v>81</v>
      </c>
      <c r="U3771" t="s">
        <v>82</v>
      </c>
      <c r="V3771" t="s">
        <v>83</v>
      </c>
      <c r="W3771" t="s">
        <v>84</v>
      </c>
      <c r="X3771" t="s"/>
      <c r="Y3771" t="s">
        <v>85</v>
      </c>
      <c r="Z3771">
        <f>HYPERLINK("https://hotel-media.eclerx.com/savepage/tk_15468536598687525_sr_273.html","info")</f>
        <v/>
      </c>
      <c r="AA3771" t="n">
        <v>-2311819</v>
      </c>
      <c r="AB3771" t="s"/>
      <c r="AC3771" t="s"/>
      <c r="AD3771" t="s">
        <v>86</v>
      </c>
      <c r="AE3771" t="s"/>
      <c r="AF3771" t="s"/>
      <c r="AG3771" t="s"/>
      <c r="AH3771" t="s"/>
      <c r="AI3771" t="s"/>
      <c r="AJ3771" t="s"/>
      <c r="AK3771" t="s">
        <v>87</v>
      </c>
      <c r="AL3771" t="s"/>
      <c r="AM3771" t="s"/>
      <c r="AN3771" t="s">
        <v>87</v>
      </c>
      <c r="AO3771" t="s"/>
      <c r="AP3771" t="n">
        <v>13</v>
      </c>
      <c r="AQ3771" t="s">
        <v>88</v>
      </c>
      <c r="AR3771" t="s">
        <v>119</v>
      </c>
      <c r="AS3771" t="s"/>
      <c r="AT3771" t="s">
        <v>90</v>
      </c>
      <c r="AU3771" t="s"/>
      <c r="AV3771" t="s"/>
      <c r="AW3771" t="s"/>
      <c r="AX3771" t="s"/>
      <c r="AY3771" t="n">
        <v>2311819</v>
      </c>
      <c r="AZ3771" t="s">
        <v>1207</v>
      </c>
      <c r="BA3771" t="s"/>
      <c r="BB3771" t="n">
        <v>87495</v>
      </c>
      <c r="BC3771" t="n">
        <v>53.550092940343</v>
      </c>
      <c r="BD3771" t="n">
        <v>53.550092940343</v>
      </c>
      <c r="BE3771" t="s"/>
      <c r="BF3771" t="s"/>
      <c r="BG3771" t="s"/>
      <c r="BH3771" t="s"/>
      <c r="BI3771" t="s"/>
      <c r="BJ3771" t="s"/>
      <c r="BK3771" t="s"/>
      <c r="BL3771" t="s"/>
      <c r="BM3771" t="s"/>
      <c r="BN3771" t="s"/>
      <c r="BO3771" t="s"/>
      <c r="BP3771" t="s"/>
      <c r="BQ3771" t="s"/>
      <c r="BR3771" t="s">
        <v>92</v>
      </c>
    </row>
    <row r="3772" spans="1:70">
      <c r="A3772" t="s">
        <v>70</v>
      </c>
      <c r="B3772" t="s">
        <v>71</v>
      </c>
      <c r="C3772" t="s">
        <v>72</v>
      </c>
      <c r="D3772" t="n">
        <v>2</v>
      </c>
      <c r="E3772" t="s">
        <v>1205</v>
      </c>
      <c r="F3772" t="n">
        <v>-1</v>
      </c>
      <c r="G3772" t="s">
        <v>74</v>
      </c>
      <c r="H3772" t="s">
        <v>75</v>
      </c>
      <c r="I3772" t="s"/>
      <c r="J3772" t="s">
        <v>74</v>
      </c>
      <c r="K3772" t="n">
        <v>165</v>
      </c>
      <c r="L3772" t="s">
        <v>76</v>
      </c>
      <c r="M3772" t="s"/>
      <c r="N3772" t="s">
        <v>650</v>
      </c>
      <c r="O3772" t="s">
        <v>78</v>
      </c>
      <c r="P3772" t="s">
        <v>1205</v>
      </c>
      <c r="Q3772" t="s"/>
      <c r="R3772" t="s">
        <v>220</v>
      </c>
      <c r="S3772" t="s">
        <v>284</v>
      </c>
      <c r="T3772" t="s">
        <v>81</v>
      </c>
      <c r="U3772" t="s">
        <v>82</v>
      </c>
      <c r="V3772" t="s">
        <v>83</v>
      </c>
      <c r="W3772" t="s">
        <v>84</v>
      </c>
      <c r="X3772" t="s"/>
      <c r="Y3772" t="s">
        <v>85</v>
      </c>
      <c r="Z3772">
        <f>HYPERLINK("https://hotel-media.eclerx.com/savepage/tk_15468536598687525_sr_273.html","info")</f>
        <v/>
      </c>
      <c r="AA3772" t="n">
        <v>-2311819</v>
      </c>
      <c r="AB3772" t="s"/>
      <c r="AC3772" t="s"/>
      <c r="AD3772" t="s">
        <v>86</v>
      </c>
      <c r="AE3772" t="s"/>
      <c r="AF3772" t="s"/>
      <c r="AG3772" t="s"/>
      <c r="AH3772" t="s"/>
      <c r="AI3772" t="s"/>
      <c r="AJ3772" t="s"/>
      <c r="AK3772" t="s">
        <v>87</v>
      </c>
      <c r="AL3772" t="s"/>
      <c r="AM3772" t="s"/>
      <c r="AN3772" t="s">
        <v>87</v>
      </c>
      <c r="AO3772" t="s"/>
      <c r="AP3772" t="n">
        <v>13</v>
      </c>
      <c r="AQ3772" t="s">
        <v>88</v>
      </c>
      <c r="AR3772" t="s">
        <v>127</v>
      </c>
      <c r="AS3772" t="s"/>
      <c r="AT3772" t="s">
        <v>90</v>
      </c>
      <c r="AU3772" t="s"/>
      <c r="AV3772" t="s"/>
      <c r="AW3772" t="s"/>
      <c r="AX3772" t="s"/>
      <c r="AY3772" t="n">
        <v>2311819</v>
      </c>
      <c r="AZ3772" t="s">
        <v>1207</v>
      </c>
      <c r="BA3772" t="s"/>
      <c r="BB3772" t="n">
        <v>87495</v>
      </c>
      <c r="BC3772" t="n">
        <v>53.550092940343</v>
      </c>
      <c r="BD3772" t="n">
        <v>53.550092940343</v>
      </c>
      <c r="BE3772" t="s"/>
      <c r="BF3772" t="s"/>
      <c r="BG3772" t="s"/>
      <c r="BH3772" t="s"/>
      <c r="BI3772" t="s"/>
      <c r="BJ3772" t="s"/>
      <c r="BK3772" t="s"/>
      <c r="BL3772" t="s"/>
      <c r="BM3772" t="s"/>
      <c r="BN3772" t="s"/>
      <c r="BO3772" t="s"/>
      <c r="BP3772" t="s"/>
      <c r="BQ3772" t="s"/>
      <c r="BR3772" t="s">
        <v>92</v>
      </c>
    </row>
    <row r="3773" spans="1:70">
      <c r="A3773" t="s">
        <v>70</v>
      </c>
      <c r="B3773" t="s">
        <v>71</v>
      </c>
      <c r="C3773" t="s">
        <v>72</v>
      </c>
      <c r="D3773" t="n">
        <v>2</v>
      </c>
      <c r="E3773" t="s">
        <v>1205</v>
      </c>
      <c r="F3773" t="n">
        <v>-1</v>
      </c>
      <c r="G3773" t="s">
        <v>74</v>
      </c>
      <c r="H3773" t="s">
        <v>75</v>
      </c>
      <c r="I3773" t="s"/>
      <c r="J3773" t="s">
        <v>74</v>
      </c>
      <c r="K3773" t="n">
        <v>165</v>
      </c>
      <c r="L3773" t="s">
        <v>76</v>
      </c>
      <c r="M3773" t="s"/>
      <c r="N3773" t="s">
        <v>652</v>
      </c>
      <c r="O3773" t="s">
        <v>78</v>
      </c>
      <c r="P3773" t="s">
        <v>1205</v>
      </c>
      <c r="Q3773" t="s"/>
      <c r="R3773" t="s">
        <v>220</v>
      </c>
      <c r="S3773" t="s">
        <v>284</v>
      </c>
      <c r="T3773" t="s">
        <v>81</v>
      </c>
      <c r="U3773" t="s">
        <v>82</v>
      </c>
      <c r="V3773" t="s">
        <v>83</v>
      </c>
      <c r="W3773" t="s">
        <v>84</v>
      </c>
      <c r="X3773" t="s"/>
      <c r="Y3773" t="s">
        <v>85</v>
      </c>
      <c r="Z3773">
        <f>HYPERLINK("https://hotel-media.eclerx.com/savepage/tk_15468536598687525_sr_273.html","info")</f>
        <v/>
      </c>
      <c r="AA3773" t="n">
        <v>-2311819</v>
      </c>
      <c r="AB3773" t="s"/>
      <c r="AC3773" t="s"/>
      <c r="AD3773" t="s">
        <v>86</v>
      </c>
      <c r="AE3773" t="s"/>
      <c r="AF3773" t="s"/>
      <c r="AG3773" t="s"/>
      <c r="AH3773" t="s"/>
      <c r="AI3773" t="s"/>
      <c r="AJ3773" t="s"/>
      <c r="AK3773" t="s">
        <v>87</v>
      </c>
      <c r="AL3773" t="s"/>
      <c r="AM3773" t="s"/>
      <c r="AN3773" t="s">
        <v>87</v>
      </c>
      <c r="AO3773" t="s"/>
      <c r="AP3773" t="n">
        <v>13</v>
      </c>
      <c r="AQ3773" t="s">
        <v>88</v>
      </c>
      <c r="AR3773" t="s">
        <v>121</v>
      </c>
      <c r="AS3773" t="s"/>
      <c r="AT3773" t="s">
        <v>90</v>
      </c>
      <c r="AU3773" t="s"/>
      <c r="AV3773" t="s"/>
      <c r="AW3773" t="s"/>
      <c r="AX3773" t="s"/>
      <c r="AY3773" t="n">
        <v>2311819</v>
      </c>
      <c r="AZ3773" t="s">
        <v>1207</v>
      </c>
      <c r="BA3773" t="s"/>
      <c r="BB3773" t="n">
        <v>87495</v>
      </c>
      <c r="BC3773" t="n">
        <v>53.550092940343</v>
      </c>
      <c r="BD3773" t="n">
        <v>53.550092940343</v>
      </c>
      <c r="BE3773" t="s"/>
      <c r="BF3773" t="s"/>
      <c r="BG3773" t="s"/>
      <c r="BH3773" t="s"/>
      <c r="BI3773" t="s"/>
      <c r="BJ3773" t="s"/>
      <c r="BK3773" t="s"/>
      <c r="BL3773" t="s"/>
      <c r="BM3773" t="s"/>
      <c r="BN3773" t="s"/>
      <c r="BO3773" t="s"/>
      <c r="BP3773" t="s"/>
      <c r="BQ3773" t="s"/>
      <c r="BR3773" t="s">
        <v>92</v>
      </c>
    </row>
    <row r="3774" spans="1:70">
      <c r="A3774" t="s">
        <v>70</v>
      </c>
      <c r="B3774" t="s">
        <v>71</v>
      </c>
      <c r="C3774" t="s">
        <v>72</v>
      </c>
      <c r="D3774" t="n">
        <v>2</v>
      </c>
      <c r="E3774" t="s">
        <v>1205</v>
      </c>
      <c r="F3774" t="n">
        <v>-1</v>
      </c>
      <c r="G3774" t="s">
        <v>74</v>
      </c>
      <c r="H3774" t="s">
        <v>75</v>
      </c>
      <c r="I3774" t="s"/>
      <c r="J3774" t="s">
        <v>74</v>
      </c>
      <c r="K3774" t="n">
        <v>165</v>
      </c>
      <c r="L3774" t="s">
        <v>76</v>
      </c>
      <c r="M3774" t="s"/>
      <c r="N3774" t="s">
        <v>1210</v>
      </c>
      <c r="O3774" t="s">
        <v>78</v>
      </c>
      <c r="P3774" t="s">
        <v>1205</v>
      </c>
      <c r="Q3774" t="s"/>
      <c r="R3774" t="s">
        <v>220</v>
      </c>
      <c r="S3774" t="s">
        <v>284</v>
      </c>
      <c r="T3774" t="s">
        <v>81</v>
      </c>
      <c r="U3774" t="s">
        <v>82</v>
      </c>
      <c r="V3774" t="s">
        <v>83</v>
      </c>
      <c r="W3774" t="s">
        <v>84</v>
      </c>
      <c r="X3774" t="s"/>
      <c r="Y3774" t="s">
        <v>85</v>
      </c>
      <c r="Z3774">
        <f>HYPERLINK("https://hotel-media.eclerx.com/savepage/tk_15468536598687525_sr_273.html","info")</f>
        <v/>
      </c>
      <c r="AA3774" t="n">
        <v>-2311819</v>
      </c>
      <c r="AB3774" t="s"/>
      <c r="AC3774" t="s"/>
      <c r="AD3774" t="s">
        <v>86</v>
      </c>
      <c r="AE3774" t="s"/>
      <c r="AF3774" t="s"/>
      <c r="AG3774" t="s"/>
      <c r="AH3774" t="s"/>
      <c r="AI3774" t="s"/>
      <c r="AJ3774" t="s"/>
      <c r="AK3774" t="s">
        <v>87</v>
      </c>
      <c r="AL3774" t="s"/>
      <c r="AM3774" t="s"/>
      <c r="AN3774" t="s">
        <v>87</v>
      </c>
      <c r="AO3774" t="s"/>
      <c r="AP3774" t="n">
        <v>13</v>
      </c>
      <c r="AQ3774" t="s">
        <v>88</v>
      </c>
      <c r="AR3774" t="s">
        <v>133</v>
      </c>
      <c r="AS3774" t="s"/>
      <c r="AT3774" t="s">
        <v>90</v>
      </c>
      <c r="AU3774" t="s"/>
      <c r="AV3774" t="s"/>
      <c r="AW3774" t="s"/>
      <c r="AX3774" t="s"/>
      <c r="AY3774" t="n">
        <v>2311819</v>
      </c>
      <c r="AZ3774" t="s">
        <v>1207</v>
      </c>
      <c r="BA3774" t="s"/>
      <c r="BB3774" t="n">
        <v>87495</v>
      </c>
      <c r="BC3774" t="n">
        <v>53.550092940343</v>
      </c>
      <c r="BD3774" t="n">
        <v>53.550092940343</v>
      </c>
      <c r="BE3774" t="s"/>
      <c r="BF3774" t="s"/>
      <c r="BG3774" t="s"/>
      <c r="BH3774" t="s"/>
      <c r="BI3774" t="s"/>
      <c r="BJ3774" t="s"/>
      <c r="BK3774" t="s"/>
      <c r="BL3774" t="s"/>
      <c r="BM3774" t="s"/>
      <c r="BN3774" t="s"/>
      <c r="BO3774" t="s"/>
      <c r="BP3774" t="s"/>
      <c r="BQ3774" t="s"/>
      <c r="BR3774" t="s">
        <v>92</v>
      </c>
    </row>
    <row r="3775" spans="1:70">
      <c r="A3775" t="s">
        <v>70</v>
      </c>
      <c r="B3775" t="s">
        <v>71</v>
      </c>
      <c r="C3775" t="s">
        <v>72</v>
      </c>
      <c r="D3775" t="n">
        <v>2</v>
      </c>
      <c r="E3775" t="s">
        <v>1205</v>
      </c>
      <c r="F3775" t="n">
        <v>-1</v>
      </c>
      <c r="G3775" t="s">
        <v>74</v>
      </c>
      <c r="H3775" t="s">
        <v>75</v>
      </c>
      <c r="I3775" t="s"/>
      <c r="J3775" t="s">
        <v>74</v>
      </c>
      <c r="K3775" t="n">
        <v>166</v>
      </c>
      <c r="L3775" t="s">
        <v>76</v>
      </c>
      <c r="M3775" t="s"/>
      <c r="N3775" t="s">
        <v>1211</v>
      </c>
      <c r="O3775" t="s">
        <v>78</v>
      </c>
      <c r="P3775" t="s">
        <v>1205</v>
      </c>
      <c r="Q3775" t="s"/>
      <c r="R3775" t="s">
        <v>220</v>
      </c>
      <c r="S3775" t="s">
        <v>216</v>
      </c>
      <c r="T3775" t="s">
        <v>81</v>
      </c>
      <c r="U3775" t="s">
        <v>82</v>
      </c>
      <c r="V3775" t="s">
        <v>83</v>
      </c>
      <c r="W3775" t="s">
        <v>84</v>
      </c>
      <c r="X3775" t="s"/>
      <c r="Y3775" t="s">
        <v>85</v>
      </c>
      <c r="Z3775">
        <f>HYPERLINK("https://hotel-media.eclerx.com/savepage/tk_15468536598687525_sr_273.html","info")</f>
        <v/>
      </c>
      <c r="AA3775" t="n">
        <v>-2311819</v>
      </c>
      <c r="AB3775" t="s"/>
      <c r="AC3775" t="s"/>
      <c r="AD3775" t="s">
        <v>86</v>
      </c>
      <c r="AE3775" t="s"/>
      <c r="AF3775" t="s"/>
      <c r="AG3775" t="s"/>
      <c r="AH3775" t="s"/>
      <c r="AI3775" t="s"/>
      <c r="AJ3775" t="s"/>
      <c r="AK3775" t="s">
        <v>87</v>
      </c>
      <c r="AL3775" t="s"/>
      <c r="AM3775" t="s"/>
      <c r="AN3775" t="s">
        <v>87</v>
      </c>
      <c r="AO3775" t="s"/>
      <c r="AP3775" t="n">
        <v>13</v>
      </c>
      <c r="AQ3775" t="s">
        <v>88</v>
      </c>
      <c r="AR3775" t="s">
        <v>123</v>
      </c>
      <c r="AS3775" t="s"/>
      <c r="AT3775" t="s">
        <v>90</v>
      </c>
      <c r="AU3775" t="s"/>
      <c r="AV3775" t="s"/>
      <c r="AW3775" t="s"/>
      <c r="AX3775" t="s"/>
      <c r="AY3775" t="n">
        <v>2311819</v>
      </c>
      <c r="AZ3775" t="s">
        <v>1207</v>
      </c>
      <c r="BA3775" t="s"/>
      <c r="BB3775" t="n">
        <v>87495</v>
      </c>
      <c r="BC3775" t="n">
        <v>53.550092940343</v>
      </c>
      <c r="BD3775" t="n">
        <v>53.550092940343</v>
      </c>
      <c r="BE3775" t="s"/>
      <c r="BF3775" t="s"/>
      <c r="BG3775" t="s"/>
      <c r="BH3775" t="s"/>
      <c r="BI3775" t="s"/>
      <c r="BJ3775" t="s"/>
      <c r="BK3775" t="s"/>
      <c r="BL3775" t="s"/>
      <c r="BM3775" t="s"/>
      <c r="BN3775" t="s"/>
      <c r="BO3775" t="s"/>
      <c r="BP3775" t="s"/>
      <c r="BQ3775" t="s"/>
      <c r="BR3775" t="s">
        <v>92</v>
      </c>
    </row>
    <row r="3776" spans="1:70">
      <c r="A3776" t="s">
        <v>70</v>
      </c>
      <c r="B3776" t="s">
        <v>71</v>
      </c>
      <c r="C3776" t="s">
        <v>72</v>
      </c>
      <c r="D3776" t="n">
        <v>2</v>
      </c>
      <c r="E3776" t="s">
        <v>1205</v>
      </c>
      <c r="F3776" t="n">
        <v>-1</v>
      </c>
      <c r="G3776" t="s">
        <v>74</v>
      </c>
      <c r="H3776" t="s">
        <v>75</v>
      </c>
      <c r="I3776" t="s"/>
      <c r="J3776" t="s">
        <v>74</v>
      </c>
      <c r="K3776" t="n">
        <v>166</v>
      </c>
      <c r="L3776" t="s">
        <v>76</v>
      </c>
      <c r="M3776" t="s"/>
      <c r="N3776" t="s">
        <v>650</v>
      </c>
      <c r="O3776" t="s">
        <v>78</v>
      </c>
      <c r="P3776" t="s">
        <v>1205</v>
      </c>
      <c r="Q3776" t="s"/>
      <c r="R3776" t="s">
        <v>220</v>
      </c>
      <c r="S3776" t="s">
        <v>216</v>
      </c>
      <c r="T3776" t="s">
        <v>81</v>
      </c>
      <c r="U3776" t="s">
        <v>82</v>
      </c>
      <c r="V3776" t="s">
        <v>83</v>
      </c>
      <c r="W3776" t="s">
        <v>84</v>
      </c>
      <c r="X3776" t="s"/>
      <c r="Y3776" t="s">
        <v>85</v>
      </c>
      <c r="Z3776">
        <f>HYPERLINK("https://hotel-media.eclerx.com/savepage/tk_15468536598687525_sr_273.html","info")</f>
        <v/>
      </c>
      <c r="AA3776" t="n">
        <v>-2311819</v>
      </c>
      <c r="AB3776" t="s"/>
      <c r="AC3776" t="s"/>
      <c r="AD3776" t="s">
        <v>86</v>
      </c>
      <c r="AE3776" t="s"/>
      <c r="AF3776" t="s"/>
      <c r="AG3776" t="s"/>
      <c r="AH3776" t="s"/>
      <c r="AI3776" t="s"/>
      <c r="AJ3776" t="s"/>
      <c r="AK3776" t="s">
        <v>87</v>
      </c>
      <c r="AL3776" t="s"/>
      <c r="AM3776" t="s"/>
      <c r="AN3776" t="s">
        <v>87</v>
      </c>
      <c r="AO3776" t="s"/>
      <c r="AP3776" t="n">
        <v>13</v>
      </c>
      <c r="AQ3776" t="s">
        <v>88</v>
      </c>
      <c r="AR3776" t="s">
        <v>148</v>
      </c>
      <c r="AS3776" t="s"/>
      <c r="AT3776" t="s">
        <v>90</v>
      </c>
      <c r="AU3776" t="s"/>
      <c r="AV3776" t="s"/>
      <c r="AW3776" t="s"/>
      <c r="AX3776" t="s"/>
      <c r="AY3776" t="n">
        <v>2311819</v>
      </c>
      <c r="AZ3776" t="s">
        <v>1207</v>
      </c>
      <c r="BA3776" t="s"/>
      <c r="BB3776" t="n">
        <v>87495</v>
      </c>
      <c r="BC3776" t="n">
        <v>53.550092940343</v>
      </c>
      <c r="BD3776" t="n">
        <v>53.550092940343</v>
      </c>
      <c r="BE3776" t="s"/>
      <c r="BF3776" t="s"/>
      <c r="BG3776" t="s"/>
      <c r="BH3776" t="s"/>
      <c r="BI3776" t="s"/>
      <c r="BJ3776" t="s"/>
      <c r="BK3776" t="s"/>
      <c r="BL3776" t="s"/>
      <c r="BM3776" t="s"/>
      <c r="BN3776" t="s"/>
      <c r="BO3776" t="s"/>
      <c r="BP3776" t="s"/>
      <c r="BQ3776" t="s"/>
      <c r="BR3776" t="s">
        <v>92</v>
      </c>
    </row>
    <row r="3777" spans="1:70">
      <c r="A3777" t="s">
        <v>70</v>
      </c>
      <c r="B3777" t="s">
        <v>71</v>
      </c>
      <c r="C3777" t="s">
        <v>72</v>
      </c>
      <c r="D3777" t="n">
        <v>2</v>
      </c>
      <c r="E3777" t="s">
        <v>1205</v>
      </c>
      <c r="F3777" t="n">
        <v>-1</v>
      </c>
      <c r="G3777" t="s">
        <v>74</v>
      </c>
      <c r="H3777" t="s">
        <v>75</v>
      </c>
      <c r="I3777" t="s"/>
      <c r="J3777" t="s">
        <v>74</v>
      </c>
      <c r="K3777" t="n">
        <v>167</v>
      </c>
      <c r="L3777" t="s">
        <v>76</v>
      </c>
      <c r="M3777" t="s"/>
      <c r="N3777" t="s">
        <v>1212</v>
      </c>
      <c r="O3777" t="s">
        <v>78</v>
      </c>
      <c r="P3777" t="s">
        <v>1205</v>
      </c>
      <c r="Q3777" t="s"/>
      <c r="R3777" t="s">
        <v>220</v>
      </c>
      <c r="S3777" t="s">
        <v>717</v>
      </c>
      <c r="T3777" t="s">
        <v>81</v>
      </c>
      <c r="U3777" t="s">
        <v>82</v>
      </c>
      <c r="V3777" t="s">
        <v>83</v>
      </c>
      <c r="W3777" t="s">
        <v>84</v>
      </c>
      <c r="X3777" t="s"/>
      <c r="Y3777" t="s">
        <v>85</v>
      </c>
      <c r="Z3777">
        <f>HYPERLINK("https://hotel-media.eclerx.com/savepage/tk_15468536598687525_sr_273.html","info")</f>
        <v/>
      </c>
      <c r="AA3777" t="n">
        <v>-2311819</v>
      </c>
      <c r="AB3777" t="s"/>
      <c r="AC3777" t="s"/>
      <c r="AD3777" t="s">
        <v>86</v>
      </c>
      <c r="AE3777" t="s"/>
      <c r="AF3777" t="s"/>
      <c r="AG3777" t="s"/>
      <c r="AH3777" t="s"/>
      <c r="AI3777" t="s"/>
      <c r="AJ3777" t="s"/>
      <c r="AK3777" t="s">
        <v>87</v>
      </c>
      <c r="AL3777" t="s"/>
      <c r="AM3777" t="s"/>
      <c r="AN3777" t="s">
        <v>87</v>
      </c>
      <c r="AO3777" t="s"/>
      <c r="AP3777" t="n">
        <v>13</v>
      </c>
      <c r="AQ3777" t="s">
        <v>88</v>
      </c>
      <c r="AR3777" t="s">
        <v>89</v>
      </c>
      <c r="AS3777" t="s"/>
      <c r="AT3777" t="s">
        <v>90</v>
      </c>
      <c r="AU3777" t="s"/>
      <c r="AV3777" t="s"/>
      <c r="AW3777" t="s"/>
      <c r="AX3777" t="s"/>
      <c r="AY3777" t="n">
        <v>2311819</v>
      </c>
      <c r="AZ3777" t="s">
        <v>1207</v>
      </c>
      <c r="BA3777" t="s"/>
      <c r="BB3777" t="n">
        <v>87495</v>
      </c>
      <c r="BC3777" t="n">
        <v>53.550092940343</v>
      </c>
      <c r="BD3777" t="n">
        <v>53.550092940343</v>
      </c>
      <c r="BE3777" t="s"/>
      <c r="BF3777" t="s"/>
      <c r="BG3777" t="s"/>
      <c r="BH3777" t="s"/>
      <c r="BI3777" t="s"/>
      <c r="BJ3777" t="s"/>
      <c r="BK3777" t="s"/>
      <c r="BL3777" t="s"/>
      <c r="BM3777" t="s"/>
      <c r="BN3777" t="s"/>
      <c r="BO3777" t="s"/>
      <c r="BP3777" t="s"/>
      <c r="BQ3777" t="s"/>
      <c r="BR3777" t="s">
        <v>92</v>
      </c>
    </row>
    <row r="3778" spans="1:70">
      <c r="A3778" t="s">
        <v>70</v>
      </c>
      <c r="B3778" t="s">
        <v>71</v>
      </c>
      <c r="C3778" t="s">
        <v>72</v>
      </c>
      <c r="D3778" t="n">
        <v>2</v>
      </c>
      <c r="E3778" t="s">
        <v>1205</v>
      </c>
      <c r="F3778" t="n">
        <v>-1</v>
      </c>
      <c r="G3778" t="s">
        <v>74</v>
      </c>
      <c r="H3778" t="s">
        <v>75</v>
      </c>
      <c r="I3778" t="s"/>
      <c r="J3778" t="s">
        <v>74</v>
      </c>
      <c r="K3778" t="n">
        <v>168</v>
      </c>
      <c r="L3778" t="s">
        <v>76</v>
      </c>
      <c r="M3778" t="s"/>
      <c r="N3778" t="s">
        <v>1213</v>
      </c>
      <c r="O3778" t="s">
        <v>78</v>
      </c>
      <c r="P3778" t="s">
        <v>1205</v>
      </c>
      <c r="Q3778" t="s"/>
      <c r="R3778" t="s">
        <v>220</v>
      </c>
      <c r="S3778" t="s">
        <v>364</v>
      </c>
      <c r="T3778" t="s">
        <v>81</v>
      </c>
      <c r="U3778" t="s">
        <v>82</v>
      </c>
      <c r="V3778" t="s">
        <v>83</v>
      </c>
      <c r="W3778" t="s">
        <v>97</v>
      </c>
      <c r="X3778" t="s"/>
      <c r="Y3778" t="s">
        <v>85</v>
      </c>
      <c r="Z3778">
        <f>HYPERLINK("https://hotel-media.eclerx.com/savepage/tk_15468536598687525_sr_273.html","info")</f>
        <v/>
      </c>
      <c r="AA3778" t="n">
        <v>-2311819</v>
      </c>
      <c r="AB3778" t="s"/>
      <c r="AC3778" t="s"/>
      <c r="AD3778" t="s">
        <v>86</v>
      </c>
      <c r="AE3778" t="s"/>
      <c r="AF3778" t="s"/>
      <c r="AG3778" t="s"/>
      <c r="AH3778" t="s"/>
      <c r="AI3778" t="s"/>
      <c r="AJ3778" t="s"/>
      <c r="AK3778" t="s">
        <v>87</v>
      </c>
      <c r="AL3778" t="s"/>
      <c r="AM3778" t="s"/>
      <c r="AN3778" t="s">
        <v>87</v>
      </c>
      <c r="AO3778" t="s"/>
      <c r="AP3778" t="n">
        <v>13</v>
      </c>
      <c r="AQ3778" t="s">
        <v>88</v>
      </c>
      <c r="AR3778" t="s">
        <v>89</v>
      </c>
      <c r="AS3778" t="s"/>
      <c r="AT3778" t="s">
        <v>90</v>
      </c>
      <c r="AU3778" t="s"/>
      <c r="AV3778" t="s"/>
      <c r="AW3778" t="s"/>
      <c r="AX3778" t="s"/>
      <c r="AY3778" t="n">
        <v>2311819</v>
      </c>
      <c r="AZ3778" t="s">
        <v>1207</v>
      </c>
      <c r="BA3778" t="s"/>
      <c r="BB3778" t="n">
        <v>87495</v>
      </c>
      <c r="BC3778" t="n">
        <v>53.550092940343</v>
      </c>
      <c r="BD3778" t="n">
        <v>53.550092940343</v>
      </c>
      <c r="BE3778" t="s"/>
      <c r="BF3778" t="s"/>
      <c r="BG3778" t="s"/>
      <c r="BH3778" t="s"/>
      <c r="BI3778" t="s"/>
      <c r="BJ3778" t="s"/>
      <c r="BK3778" t="s"/>
      <c r="BL3778" t="s"/>
      <c r="BM3778" t="s"/>
      <c r="BN3778" t="s"/>
      <c r="BO3778" t="s"/>
      <c r="BP3778" t="s"/>
      <c r="BQ3778" t="s"/>
      <c r="BR3778" t="s">
        <v>92</v>
      </c>
    </row>
    <row r="3779" spans="1:70">
      <c r="A3779" t="s">
        <v>70</v>
      </c>
      <c r="B3779" t="s">
        <v>71</v>
      </c>
      <c r="C3779" t="s">
        <v>72</v>
      </c>
      <c r="D3779" t="n">
        <v>2</v>
      </c>
      <c r="E3779" t="s">
        <v>1205</v>
      </c>
      <c r="F3779" t="n">
        <v>-1</v>
      </c>
      <c r="G3779" t="s">
        <v>74</v>
      </c>
      <c r="H3779" t="s">
        <v>75</v>
      </c>
      <c r="I3779" t="s"/>
      <c r="J3779" t="s">
        <v>74</v>
      </c>
      <c r="K3779" t="n">
        <v>168</v>
      </c>
      <c r="L3779" t="s">
        <v>76</v>
      </c>
      <c r="M3779" t="s"/>
      <c r="N3779" t="s">
        <v>1214</v>
      </c>
      <c r="O3779" t="s">
        <v>78</v>
      </c>
      <c r="P3779" t="s">
        <v>1205</v>
      </c>
      <c r="Q3779" t="s"/>
      <c r="R3779" t="s">
        <v>220</v>
      </c>
      <c r="S3779" t="s">
        <v>364</v>
      </c>
      <c r="T3779" t="s">
        <v>81</v>
      </c>
      <c r="U3779" t="s">
        <v>82</v>
      </c>
      <c r="V3779" t="s">
        <v>83</v>
      </c>
      <c r="W3779" t="s">
        <v>97</v>
      </c>
      <c r="X3779" t="s"/>
      <c r="Y3779" t="s">
        <v>85</v>
      </c>
      <c r="Z3779">
        <f>HYPERLINK("https://hotel-media.eclerx.com/savepage/tk_15468536598687525_sr_273.html","info")</f>
        <v/>
      </c>
      <c r="AA3779" t="n">
        <v>-2311819</v>
      </c>
      <c r="AB3779" t="s"/>
      <c r="AC3779" t="s"/>
      <c r="AD3779" t="s">
        <v>86</v>
      </c>
      <c r="AE3779" t="s"/>
      <c r="AF3779" t="s"/>
      <c r="AG3779" t="s"/>
      <c r="AH3779" t="s"/>
      <c r="AI3779" t="s"/>
      <c r="AJ3779" t="s"/>
      <c r="AK3779" t="s">
        <v>87</v>
      </c>
      <c r="AL3779" t="s"/>
      <c r="AM3779" t="s"/>
      <c r="AN3779" t="s">
        <v>87</v>
      </c>
      <c r="AO3779" t="s"/>
      <c r="AP3779" t="n">
        <v>13</v>
      </c>
      <c r="AQ3779" t="s">
        <v>88</v>
      </c>
      <c r="AR3779" t="s">
        <v>89</v>
      </c>
      <c r="AS3779" t="s"/>
      <c r="AT3779" t="s">
        <v>90</v>
      </c>
      <c r="AU3779" t="s"/>
      <c r="AV3779" t="s"/>
      <c r="AW3779" t="s"/>
      <c r="AX3779" t="s"/>
      <c r="AY3779" t="n">
        <v>2311819</v>
      </c>
      <c r="AZ3779" t="s">
        <v>1207</v>
      </c>
      <c r="BA3779" t="s"/>
      <c r="BB3779" t="n">
        <v>87495</v>
      </c>
      <c r="BC3779" t="n">
        <v>53.550092940343</v>
      </c>
      <c r="BD3779" t="n">
        <v>53.550092940343</v>
      </c>
      <c r="BE3779" t="s"/>
      <c r="BF3779" t="s"/>
      <c r="BG3779" t="s"/>
      <c r="BH3779" t="s"/>
      <c r="BI3779" t="s"/>
      <c r="BJ3779" t="s"/>
      <c r="BK3779" t="s"/>
      <c r="BL3779" t="s"/>
      <c r="BM3779" t="s"/>
      <c r="BN3779" t="s"/>
      <c r="BO3779" t="s"/>
      <c r="BP3779" t="s"/>
      <c r="BQ3779" t="s"/>
      <c r="BR3779" t="s">
        <v>92</v>
      </c>
    </row>
    <row r="3780" spans="1:70">
      <c r="A3780" t="s">
        <v>70</v>
      </c>
      <c r="B3780" t="s">
        <v>71</v>
      </c>
      <c r="C3780" t="s">
        <v>72</v>
      </c>
      <c r="D3780" t="n">
        <v>2</v>
      </c>
      <c r="E3780" t="s">
        <v>1205</v>
      </c>
      <c r="F3780" t="n">
        <v>-1</v>
      </c>
      <c r="G3780" t="s">
        <v>74</v>
      </c>
      <c r="H3780" t="s">
        <v>75</v>
      </c>
      <c r="I3780" t="s"/>
      <c r="J3780" t="s">
        <v>74</v>
      </c>
      <c r="K3780" t="n">
        <v>169</v>
      </c>
      <c r="L3780" t="s">
        <v>76</v>
      </c>
      <c r="M3780" t="s"/>
      <c r="N3780" t="s">
        <v>1212</v>
      </c>
      <c r="O3780" t="s">
        <v>78</v>
      </c>
      <c r="P3780" t="s">
        <v>1205</v>
      </c>
      <c r="Q3780" t="s"/>
      <c r="R3780" t="s">
        <v>220</v>
      </c>
      <c r="S3780" t="s">
        <v>217</v>
      </c>
      <c r="T3780" t="s">
        <v>81</v>
      </c>
      <c r="U3780" t="s">
        <v>82</v>
      </c>
      <c r="V3780" t="s">
        <v>83</v>
      </c>
      <c r="W3780" t="s">
        <v>84</v>
      </c>
      <c r="X3780" t="s"/>
      <c r="Y3780" t="s">
        <v>85</v>
      </c>
      <c r="Z3780">
        <f>HYPERLINK("https://hotel-media.eclerx.com/savepage/tk_15468536598687525_sr_273.html","info")</f>
        <v/>
      </c>
      <c r="AA3780" t="n">
        <v>-2311819</v>
      </c>
      <c r="AB3780" t="s"/>
      <c r="AC3780" t="s"/>
      <c r="AD3780" t="s">
        <v>86</v>
      </c>
      <c r="AE3780" t="s"/>
      <c r="AF3780" t="s"/>
      <c r="AG3780" t="s"/>
      <c r="AH3780" t="s"/>
      <c r="AI3780" t="s"/>
      <c r="AJ3780" t="s"/>
      <c r="AK3780" t="s">
        <v>87</v>
      </c>
      <c r="AL3780" t="s"/>
      <c r="AM3780" t="s"/>
      <c r="AN3780" t="s">
        <v>87</v>
      </c>
      <c r="AO3780" t="s"/>
      <c r="AP3780" t="n">
        <v>13</v>
      </c>
      <c r="AQ3780" t="s">
        <v>88</v>
      </c>
      <c r="AR3780" t="s">
        <v>114</v>
      </c>
      <c r="AS3780" t="s"/>
      <c r="AT3780" t="s">
        <v>90</v>
      </c>
      <c r="AU3780" t="s"/>
      <c r="AV3780" t="s"/>
      <c r="AW3780" t="s"/>
      <c r="AX3780" t="s"/>
      <c r="AY3780" t="n">
        <v>2311819</v>
      </c>
      <c r="AZ3780" t="s">
        <v>1207</v>
      </c>
      <c r="BA3780" t="s"/>
      <c r="BB3780" t="n">
        <v>87495</v>
      </c>
      <c r="BC3780" t="n">
        <v>53.550092940343</v>
      </c>
      <c r="BD3780" t="n">
        <v>53.550092940343</v>
      </c>
      <c r="BE3780" t="s"/>
      <c r="BF3780" t="s"/>
      <c r="BG3780" t="s"/>
      <c r="BH3780" t="s"/>
      <c r="BI3780" t="s"/>
      <c r="BJ3780" t="s"/>
      <c r="BK3780" t="s"/>
      <c r="BL3780" t="s"/>
      <c r="BM3780" t="s"/>
      <c r="BN3780" t="s"/>
      <c r="BO3780" t="s"/>
      <c r="BP3780" t="s"/>
      <c r="BQ3780" t="s"/>
      <c r="BR3780" t="s">
        <v>92</v>
      </c>
    </row>
    <row r="3781" spans="1:70">
      <c r="A3781" t="s">
        <v>70</v>
      </c>
      <c r="B3781" t="s">
        <v>71</v>
      </c>
      <c r="C3781" t="s">
        <v>72</v>
      </c>
      <c r="D3781" t="n">
        <v>2</v>
      </c>
      <c r="E3781" t="s">
        <v>1205</v>
      </c>
      <c r="F3781" t="n">
        <v>-1</v>
      </c>
      <c r="G3781" t="s">
        <v>74</v>
      </c>
      <c r="H3781" t="s">
        <v>75</v>
      </c>
      <c r="I3781" t="s"/>
      <c r="J3781" t="s">
        <v>74</v>
      </c>
      <c r="K3781" t="n">
        <v>170</v>
      </c>
      <c r="L3781" t="s">
        <v>76</v>
      </c>
      <c r="M3781" t="s"/>
      <c r="N3781" t="s">
        <v>1213</v>
      </c>
      <c r="O3781" t="s">
        <v>78</v>
      </c>
      <c r="P3781" t="s">
        <v>1205</v>
      </c>
      <c r="Q3781" t="s"/>
      <c r="R3781" t="s">
        <v>220</v>
      </c>
      <c r="S3781" t="s">
        <v>863</v>
      </c>
      <c r="T3781" t="s">
        <v>81</v>
      </c>
      <c r="U3781" t="s">
        <v>82</v>
      </c>
      <c r="V3781" t="s">
        <v>83</v>
      </c>
      <c r="W3781" t="s">
        <v>97</v>
      </c>
      <c r="X3781" t="s"/>
      <c r="Y3781" t="s">
        <v>85</v>
      </c>
      <c r="Z3781">
        <f>HYPERLINK("https://hotel-media.eclerx.com/savepage/tk_15468536598687525_sr_273.html","info")</f>
        <v/>
      </c>
      <c r="AA3781" t="n">
        <v>-2311819</v>
      </c>
      <c r="AB3781" t="s"/>
      <c r="AC3781" t="s"/>
      <c r="AD3781" t="s">
        <v>86</v>
      </c>
      <c r="AE3781" t="s"/>
      <c r="AF3781" t="s"/>
      <c r="AG3781" t="s"/>
      <c r="AH3781" t="s"/>
      <c r="AI3781" t="s"/>
      <c r="AJ3781" t="s"/>
      <c r="AK3781" t="s">
        <v>87</v>
      </c>
      <c r="AL3781" t="s"/>
      <c r="AM3781" t="s"/>
      <c r="AN3781" t="s">
        <v>87</v>
      </c>
      <c r="AO3781" t="s"/>
      <c r="AP3781" t="n">
        <v>13</v>
      </c>
      <c r="AQ3781" t="s">
        <v>88</v>
      </c>
      <c r="AR3781" t="s">
        <v>114</v>
      </c>
      <c r="AS3781" t="s"/>
      <c r="AT3781" t="s">
        <v>90</v>
      </c>
      <c r="AU3781" t="s"/>
      <c r="AV3781" t="s"/>
      <c r="AW3781" t="s"/>
      <c r="AX3781" t="s"/>
      <c r="AY3781" t="n">
        <v>2311819</v>
      </c>
      <c r="AZ3781" t="s">
        <v>1207</v>
      </c>
      <c r="BA3781" t="s"/>
      <c r="BB3781" t="n">
        <v>87495</v>
      </c>
      <c r="BC3781" t="n">
        <v>53.550092940343</v>
      </c>
      <c r="BD3781" t="n">
        <v>53.550092940343</v>
      </c>
      <c r="BE3781" t="s"/>
      <c r="BF3781" t="s"/>
      <c r="BG3781" t="s"/>
      <c r="BH3781" t="s"/>
      <c r="BI3781" t="s"/>
      <c r="BJ3781" t="s"/>
      <c r="BK3781" t="s"/>
      <c r="BL3781" t="s"/>
      <c r="BM3781" t="s"/>
      <c r="BN3781" t="s"/>
      <c r="BO3781" t="s"/>
      <c r="BP3781" t="s"/>
      <c r="BQ3781" t="s"/>
      <c r="BR3781" t="s">
        <v>92</v>
      </c>
    </row>
    <row r="3782" spans="1:70">
      <c r="A3782" t="s">
        <v>70</v>
      </c>
      <c r="B3782" t="s">
        <v>71</v>
      </c>
      <c r="C3782" t="s">
        <v>72</v>
      </c>
      <c r="D3782" t="n">
        <v>2</v>
      </c>
      <c r="E3782" t="s">
        <v>1205</v>
      </c>
      <c r="F3782" t="n">
        <v>-1</v>
      </c>
      <c r="G3782" t="s">
        <v>74</v>
      </c>
      <c r="H3782" t="s">
        <v>75</v>
      </c>
      <c r="I3782" t="s"/>
      <c r="J3782" t="s">
        <v>74</v>
      </c>
      <c r="K3782" t="n">
        <v>170</v>
      </c>
      <c r="L3782" t="s">
        <v>76</v>
      </c>
      <c r="M3782" t="s"/>
      <c r="N3782" t="s">
        <v>1214</v>
      </c>
      <c r="O3782" t="s">
        <v>78</v>
      </c>
      <c r="P3782" t="s">
        <v>1205</v>
      </c>
      <c r="Q3782" t="s"/>
      <c r="R3782" t="s">
        <v>220</v>
      </c>
      <c r="S3782" t="s">
        <v>863</v>
      </c>
      <c r="T3782" t="s">
        <v>81</v>
      </c>
      <c r="U3782" t="s">
        <v>82</v>
      </c>
      <c r="V3782" t="s">
        <v>83</v>
      </c>
      <c r="W3782" t="s">
        <v>97</v>
      </c>
      <c r="X3782" t="s"/>
      <c r="Y3782" t="s">
        <v>85</v>
      </c>
      <c r="Z3782">
        <f>HYPERLINK("https://hotel-media.eclerx.com/savepage/tk_15468536598687525_sr_273.html","info")</f>
        <v/>
      </c>
      <c r="AA3782" t="n">
        <v>-2311819</v>
      </c>
      <c r="AB3782" t="s"/>
      <c r="AC3782" t="s"/>
      <c r="AD3782" t="s">
        <v>86</v>
      </c>
      <c r="AE3782" t="s"/>
      <c r="AF3782" t="s"/>
      <c r="AG3782" t="s"/>
      <c r="AH3782" t="s"/>
      <c r="AI3782" t="s"/>
      <c r="AJ3782" t="s"/>
      <c r="AK3782" t="s">
        <v>87</v>
      </c>
      <c r="AL3782" t="s"/>
      <c r="AM3782" t="s"/>
      <c r="AN3782" t="s">
        <v>87</v>
      </c>
      <c r="AO3782" t="s"/>
      <c r="AP3782" t="n">
        <v>13</v>
      </c>
      <c r="AQ3782" t="s">
        <v>88</v>
      </c>
      <c r="AR3782" t="s">
        <v>114</v>
      </c>
      <c r="AS3782" t="s"/>
      <c r="AT3782" t="s">
        <v>90</v>
      </c>
      <c r="AU3782" t="s"/>
      <c r="AV3782" t="s"/>
      <c r="AW3782" t="s"/>
      <c r="AX3782" t="s"/>
      <c r="AY3782" t="n">
        <v>2311819</v>
      </c>
      <c r="AZ3782" t="s">
        <v>1207</v>
      </c>
      <c r="BA3782" t="s"/>
      <c r="BB3782" t="n">
        <v>87495</v>
      </c>
      <c r="BC3782" t="n">
        <v>53.550092940343</v>
      </c>
      <c r="BD3782" t="n">
        <v>53.550092940343</v>
      </c>
      <c r="BE3782" t="s"/>
      <c r="BF3782" t="s"/>
      <c r="BG3782" t="s"/>
      <c r="BH3782" t="s"/>
      <c r="BI3782" t="s"/>
      <c r="BJ3782" t="s"/>
      <c r="BK3782" t="s"/>
      <c r="BL3782" t="s"/>
      <c r="BM3782" t="s"/>
      <c r="BN3782" t="s"/>
      <c r="BO3782" t="s"/>
      <c r="BP3782" t="s"/>
      <c r="BQ3782" t="s"/>
      <c r="BR3782" t="s">
        <v>92</v>
      </c>
    </row>
    <row r="3783" spans="1:70">
      <c r="A3783" t="s">
        <v>70</v>
      </c>
      <c r="B3783" t="s">
        <v>71</v>
      </c>
      <c r="C3783" t="s">
        <v>72</v>
      </c>
      <c r="D3783" t="n">
        <v>2</v>
      </c>
      <c r="E3783" t="s">
        <v>1205</v>
      </c>
      <c r="F3783" t="n">
        <v>-1</v>
      </c>
      <c r="G3783" t="s">
        <v>74</v>
      </c>
      <c r="H3783" t="s">
        <v>75</v>
      </c>
      <c r="I3783" t="s"/>
      <c r="J3783" t="s">
        <v>74</v>
      </c>
      <c r="K3783" t="n">
        <v>172</v>
      </c>
      <c r="L3783" t="s">
        <v>76</v>
      </c>
      <c r="M3783" t="s"/>
      <c r="N3783" t="s">
        <v>1215</v>
      </c>
      <c r="O3783" t="s">
        <v>78</v>
      </c>
      <c r="P3783" t="s">
        <v>1205</v>
      </c>
      <c r="Q3783" t="s"/>
      <c r="R3783" t="s">
        <v>220</v>
      </c>
      <c r="S3783" t="s">
        <v>618</v>
      </c>
      <c r="T3783" t="s">
        <v>81</v>
      </c>
      <c r="U3783" t="s">
        <v>82</v>
      </c>
      <c r="V3783" t="s">
        <v>83</v>
      </c>
      <c r="W3783" t="s">
        <v>84</v>
      </c>
      <c r="X3783" t="s"/>
      <c r="Y3783" t="s">
        <v>85</v>
      </c>
      <c r="Z3783">
        <f>HYPERLINK("https://hotel-media.eclerx.com/savepage/tk_15468536598687525_sr_273.html","info")</f>
        <v/>
      </c>
      <c r="AA3783" t="n">
        <v>-2311819</v>
      </c>
      <c r="AB3783" t="s"/>
      <c r="AC3783" t="s"/>
      <c r="AD3783" t="s">
        <v>86</v>
      </c>
      <c r="AE3783" t="s"/>
      <c r="AF3783" t="s"/>
      <c r="AG3783" t="s"/>
      <c r="AH3783" t="s"/>
      <c r="AI3783" t="s"/>
      <c r="AJ3783" t="s"/>
      <c r="AK3783" t="s">
        <v>87</v>
      </c>
      <c r="AL3783" t="s"/>
      <c r="AM3783" t="s"/>
      <c r="AN3783" t="s">
        <v>87</v>
      </c>
      <c r="AO3783" t="s"/>
      <c r="AP3783" t="n">
        <v>13</v>
      </c>
      <c r="AQ3783" t="s">
        <v>88</v>
      </c>
      <c r="AR3783" t="s">
        <v>121</v>
      </c>
      <c r="AS3783" t="s"/>
      <c r="AT3783" t="s">
        <v>90</v>
      </c>
      <c r="AU3783" t="s"/>
      <c r="AV3783" t="s"/>
      <c r="AW3783" t="s"/>
      <c r="AX3783" t="s"/>
      <c r="AY3783" t="n">
        <v>2311819</v>
      </c>
      <c r="AZ3783" t="s">
        <v>1207</v>
      </c>
      <c r="BA3783" t="s"/>
      <c r="BB3783" t="n">
        <v>87495</v>
      </c>
      <c r="BC3783" t="n">
        <v>53.550092940343</v>
      </c>
      <c r="BD3783" t="n">
        <v>53.550092940343</v>
      </c>
      <c r="BE3783" t="s"/>
      <c r="BF3783" t="s"/>
      <c r="BG3783" t="s"/>
      <c r="BH3783" t="s"/>
      <c r="BI3783" t="s"/>
      <c r="BJ3783" t="s"/>
      <c r="BK3783" t="s"/>
      <c r="BL3783" t="s"/>
      <c r="BM3783" t="s"/>
      <c r="BN3783" t="s"/>
      <c r="BO3783" t="s"/>
      <c r="BP3783" t="s"/>
      <c r="BQ3783" t="s"/>
      <c r="BR3783" t="s">
        <v>92</v>
      </c>
    </row>
    <row r="3784" spans="1:70">
      <c r="A3784" t="s">
        <v>70</v>
      </c>
      <c r="B3784" t="s">
        <v>71</v>
      </c>
      <c r="C3784" t="s">
        <v>72</v>
      </c>
      <c r="D3784" t="n">
        <v>2</v>
      </c>
      <c r="E3784" t="s">
        <v>1205</v>
      </c>
      <c r="F3784" t="n">
        <v>-1</v>
      </c>
      <c r="G3784" t="s">
        <v>74</v>
      </c>
      <c r="H3784" t="s">
        <v>75</v>
      </c>
      <c r="I3784" t="s"/>
      <c r="J3784" t="s">
        <v>74</v>
      </c>
      <c r="K3784" t="n">
        <v>172</v>
      </c>
      <c r="L3784" t="s">
        <v>76</v>
      </c>
      <c r="M3784" t="s"/>
      <c r="N3784" t="s">
        <v>650</v>
      </c>
      <c r="O3784" t="s">
        <v>78</v>
      </c>
      <c r="P3784" t="s">
        <v>1205</v>
      </c>
      <c r="Q3784" t="s"/>
      <c r="R3784" t="s">
        <v>220</v>
      </c>
      <c r="S3784" t="s">
        <v>618</v>
      </c>
      <c r="T3784" t="s">
        <v>81</v>
      </c>
      <c r="U3784" t="s">
        <v>82</v>
      </c>
      <c r="V3784" t="s">
        <v>83</v>
      </c>
      <c r="W3784" t="s">
        <v>84</v>
      </c>
      <c r="X3784" t="s"/>
      <c r="Y3784" t="s">
        <v>85</v>
      </c>
      <c r="Z3784">
        <f>HYPERLINK("https://hotel-media.eclerx.com/savepage/tk_15468536598687525_sr_273.html","info")</f>
        <v/>
      </c>
      <c r="AA3784" t="n">
        <v>-2311819</v>
      </c>
      <c r="AB3784" t="s"/>
      <c r="AC3784" t="s"/>
      <c r="AD3784" t="s">
        <v>86</v>
      </c>
      <c r="AE3784" t="s"/>
      <c r="AF3784" t="s"/>
      <c r="AG3784" t="s"/>
      <c r="AH3784" t="s"/>
      <c r="AI3784" t="s"/>
      <c r="AJ3784" t="s"/>
      <c r="AK3784" t="s">
        <v>87</v>
      </c>
      <c r="AL3784" t="s"/>
      <c r="AM3784" t="s"/>
      <c r="AN3784" t="s">
        <v>87</v>
      </c>
      <c r="AO3784" t="s"/>
      <c r="AP3784" t="n">
        <v>13</v>
      </c>
      <c r="AQ3784" t="s">
        <v>88</v>
      </c>
      <c r="AR3784" t="s">
        <v>124</v>
      </c>
      <c r="AS3784" t="s"/>
      <c r="AT3784" t="s">
        <v>90</v>
      </c>
      <c r="AU3784" t="s"/>
      <c r="AV3784" t="s"/>
      <c r="AW3784" t="s"/>
      <c r="AX3784" t="s"/>
      <c r="AY3784" t="n">
        <v>2311819</v>
      </c>
      <c r="AZ3784" t="s">
        <v>1207</v>
      </c>
      <c r="BA3784" t="s"/>
      <c r="BB3784" t="n">
        <v>87495</v>
      </c>
      <c r="BC3784" t="n">
        <v>53.550092940343</v>
      </c>
      <c r="BD3784" t="n">
        <v>53.550092940343</v>
      </c>
      <c r="BE3784" t="s"/>
      <c r="BF3784" t="s"/>
      <c r="BG3784" t="s"/>
      <c r="BH3784" t="s"/>
      <c r="BI3784" t="s"/>
      <c r="BJ3784" t="s"/>
      <c r="BK3784" t="s"/>
      <c r="BL3784" t="s"/>
      <c r="BM3784" t="s"/>
      <c r="BN3784" t="s"/>
      <c r="BO3784" t="s"/>
      <c r="BP3784" t="s"/>
      <c r="BQ3784" t="s"/>
      <c r="BR3784" t="s">
        <v>92</v>
      </c>
    </row>
    <row r="3785" spans="1:70">
      <c r="A3785" t="s">
        <v>70</v>
      </c>
      <c r="B3785" t="s">
        <v>71</v>
      </c>
      <c r="C3785" t="s">
        <v>72</v>
      </c>
      <c r="D3785" t="n">
        <v>2</v>
      </c>
      <c r="E3785" t="s">
        <v>1205</v>
      </c>
      <c r="F3785" t="n">
        <v>-1</v>
      </c>
      <c r="G3785" t="s">
        <v>74</v>
      </c>
      <c r="H3785" t="s">
        <v>75</v>
      </c>
      <c r="I3785" t="s"/>
      <c r="J3785" t="s">
        <v>74</v>
      </c>
      <c r="K3785" t="n">
        <v>172</v>
      </c>
      <c r="L3785" t="s">
        <v>76</v>
      </c>
      <c r="M3785" t="s"/>
      <c r="N3785" t="s">
        <v>650</v>
      </c>
      <c r="O3785" t="s">
        <v>78</v>
      </c>
      <c r="P3785" t="s">
        <v>1205</v>
      </c>
      <c r="Q3785" t="s"/>
      <c r="R3785" t="s">
        <v>220</v>
      </c>
      <c r="S3785" t="s">
        <v>618</v>
      </c>
      <c r="T3785" t="s">
        <v>81</v>
      </c>
      <c r="U3785" t="s">
        <v>82</v>
      </c>
      <c r="V3785" t="s">
        <v>83</v>
      </c>
      <c r="W3785" t="s">
        <v>84</v>
      </c>
      <c r="X3785" t="s"/>
      <c r="Y3785" t="s">
        <v>85</v>
      </c>
      <c r="Z3785">
        <f>HYPERLINK("https://hotel-media.eclerx.com/savepage/tk_15468536598687525_sr_273.html","info")</f>
        <v/>
      </c>
      <c r="AA3785" t="n">
        <v>-2311819</v>
      </c>
      <c r="AB3785" t="s"/>
      <c r="AC3785" t="s"/>
      <c r="AD3785" t="s">
        <v>86</v>
      </c>
      <c r="AE3785" t="s"/>
      <c r="AF3785" t="s"/>
      <c r="AG3785" t="s"/>
      <c r="AH3785" t="s"/>
      <c r="AI3785" t="s"/>
      <c r="AJ3785" t="s"/>
      <c r="AK3785" t="s">
        <v>87</v>
      </c>
      <c r="AL3785" t="s"/>
      <c r="AM3785" t="s"/>
      <c r="AN3785" t="s">
        <v>87</v>
      </c>
      <c r="AO3785" t="s"/>
      <c r="AP3785" t="n">
        <v>13</v>
      </c>
      <c r="AQ3785" t="s">
        <v>88</v>
      </c>
      <c r="AR3785" t="s">
        <v>119</v>
      </c>
      <c r="AS3785" t="s"/>
      <c r="AT3785" t="s">
        <v>90</v>
      </c>
      <c r="AU3785" t="s"/>
      <c r="AV3785" t="s"/>
      <c r="AW3785" t="s"/>
      <c r="AX3785" t="s"/>
      <c r="AY3785" t="n">
        <v>2311819</v>
      </c>
      <c r="AZ3785" t="s">
        <v>1207</v>
      </c>
      <c r="BA3785" t="s"/>
      <c r="BB3785" t="n">
        <v>87495</v>
      </c>
      <c r="BC3785" t="n">
        <v>53.550092940343</v>
      </c>
      <c r="BD3785" t="n">
        <v>53.550092940343</v>
      </c>
      <c r="BE3785" t="s"/>
      <c r="BF3785" t="s"/>
      <c r="BG3785" t="s"/>
      <c r="BH3785" t="s"/>
      <c r="BI3785" t="s"/>
      <c r="BJ3785" t="s"/>
      <c r="BK3785" t="s"/>
      <c r="BL3785" t="s"/>
      <c r="BM3785" t="s"/>
      <c r="BN3785" t="s"/>
      <c r="BO3785" t="s"/>
      <c r="BP3785" t="s"/>
      <c r="BQ3785" t="s"/>
      <c r="BR3785" t="s">
        <v>92</v>
      </c>
    </row>
    <row r="3786" spans="1:70">
      <c r="A3786" t="s">
        <v>70</v>
      </c>
      <c r="B3786" t="s">
        <v>71</v>
      </c>
      <c r="C3786" t="s">
        <v>72</v>
      </c>
      <c r="D3786" t="n">
        <v>2</v>
      </c>
      <c r="E3786" t="s">
        <v>1205</v>
      </c>
      <c r="F3786" t="n">
        <v>-1</v>
      </c>
      <c r="G3786" t="s">
        <v>74</v>
      </c>
      <c r="H3786" t="s">
        <v>75</v>
      </c>
      <c r="I3786" t="s"/>
      <c r="J3786" t="s">
        <v>74</v>
      </c>
      <c r="K3786" t="n">
        <v>176</v>
      </c>
      <c r="L3786" t="s">
        <v>76</v>
      </c>
      <c r="M3786" t="s"/>
      <c r="N3786" t="s">
        <v>1216</v>
      </c>
      <c r="O3786" t="s">
        <v>78</v>
      </c>
      <c r="P3786" t="s">
        <v>1205</v>
      </c>
      <c r="Q3786" t="s"/>
      <c r="R3786" t="s">
        <v>220</v>
      </c>
      <c r="S3786" t="s">
        <v>160</v>
      </c>
      <c r="T3786" t="s">
        <v>81</v>
      </c>
      <c r="U3786" t="s">
        <v>82</v>
      </c>
      <c r="V3786" t="s">
        <v>83</v>
      </c>
      <c r="W3786" t="s">
        <v>84</v>
      </c>
      <c r="X3786" t="s"/>
      <c r="Y3786" t="s">
        <v>85</v>
      </c>
      <c r="Z3786">
        <f>HYPERLINK("https://hotel-media.eclerx.com/savepage/tk_15468536598687525_sr_273.html","info")</f>
        <v/>
      </c>
      <c r="AA3786" t="n">
        <v>-2311819</v>
      </c>
      <c r="AB3786" t="s"/>
      <c r="AC3786" t="s"/>
      <c r="AD3786" t="s">
        <v>86</v>
      </c>
      <c r="AE3786" t="s"/>
      <c r="AF3786" t="s"/>
      <c r="AG3786" t="s"/>
      <c r="AH3786" t="s"/>
      <c r="AI3786" t="s"/>
      <c r="AJ3786" t="s"/>
      <c r="AK3786" t="s">
        <v>87</v>
      </c>
      <c r="AL3786" t="s"/>
      <c r="AM3786" t="s"/>
      <c r="AN3786" t="s">
        <v>87</v>
      </c>
      <c r="AO3786" t="s"/>
      <c r="AP3786" t="n">
        <v>13</v>
      </c>
      <c r="AQ3786" t="s">
        <v>88</v>
      </c>
      <c r="AR3786" t="s">
        <v>119</v>
      </c>
      <c r="AS3786" t="s"/>
      <c r="AT3786" t="s">
        <v>90</v>
      </c>
      <c r="AU3786" t="s"/>
      <c r="AV3786" t="s"/>
      <c r="AW3786" t="s"/>
      <c r="AX3786" t="s"/>
      <c r="AY3786" t="n">
        <v>2311819</v>
      </c>
      <c r="AZ3786" t="s">
        <v>1207</v>
      </c>
      <c r="BA3786" t="s"/>
      <c r="BB3786" t="n">
        <v>87495</v>
      </c>
      <c r="BC3786" t="n">
        <v>53.550092940343</v>
      </c>
      <c r="BD3786" t="n">
        <v>53.550092940343</v>
      </c>
      <c r="BE3786" t="s"/>
      <c r="BF3786" t="s"/>
      <c r="BG3786" t="s"/>
      <c r="BH3786" t="s"/>
      <c r="BI3786" t="s"/>
      <c r="BJ3786" t="s"/>
      <c r="BK3786" t="s"/>
      <c r="BL3786" t="s"/>
      <c r="BM3786" t="s"/>
      <c r="BN3786" t="s"/>
      <c r="BO3786" t="s"/>
      <c r="BP3786" t="s"/>
      <c r="BQ3786" t="s"/>
      <c r="BR3786" t="s">
        <v>92</v>
      </c>
    </row>
    <row r="3787" spans="1:70">
      <c r="A3787" t="s">
        <v>70</v>
      </c>
      <c r="B3787" t="s">
        <v>71</v>
      </c>
      <c r="C3787" t="s">
        <v>72</v>
      </c>
      <c r="D3787" t="n">
        <v>2</v>
      </c>
      <c r="E3787" t="s">
        <v>1205</v>
      </c>
      <c r="F3787" t="n">
        <v>-1</v>
      </c>
      <c r="G3787" t="s">
        <v>74</v>
      </c>
      <c r="H3787" t="s">
        <v>75</v>
      </c>
      <c r="I3787" t="s"/>
      <c r="J3787" t="s">
        <v>74</v>
      </c>
      <c r="K3787" t="n">
        <v>176</v>
      </c>
      <c r="L3787" t="s">
        <v>76</v>
      </c>
      <c r="M3787" t="s"/>
      <c r="N3787" t="s">
        <v>1216</v>
      </c>
      <c r="O3787" t="s">
        <v>78</v>
      </c>
      <c r="P3787" t="s">
        <v>1205</v>
      </c>
      <c r="Q3787" t="s"/>
      <c r="R3787" t="s">
        <v>220</v>
      </c>
      <c r="S3787" t="s">
        <v>160</v>
      </c>
      <c r="T3787" t="s">
        <v>81</v>
      </c>
      <c r="U3787" t="s">
        <v>82</v>
      </c>
      <c r="V3787" t="s">
        <v>83</v>
      </c>
      <c r="W3787" t="s">
        <v>84</v>
      </c>
      <c r="X3787" t="s"/>
      <c r="Y3787" t="s">
        <v>85</v>
      </c>
      <c r="Z3787">
        <f>HYPERLINK("https://hotel-media.eclerx.com/savepage/tk_15468536598687525_sr_273.html","info")</f>
        <v/>
      </c>
      <c r="AA3787" t="n">
        <v>-2311819</v>
      </c>
      <c r="AB3787" t="s"/>
      <c r="AC3787" t="s"/>
      <c r="AD3787" t="s">
        <v>86</v>
      </c>
      <c r="AE3787" t="s"/>
      <c r="AF3787" t="s"/>
      <c r="AG3787" t="s"/>
      <c r="AH3787" t="s"/>
      <c r="AI3787" t="s"/>
      <c r="AJ3787" t="s"/>
      <c r="AK3787" t="s">
        <v>87</v>
      </c>
      <c r="AL3787" t="s"/>
      <c r="AM3787" t="s"/>
      <c r="AN3787" t="s">
        <v>87</v>
      </c>
      <c r="AO3787" t="s"/>
      <c r="AP3787" t="n">
        <v>13</v>
      </c>
      <c r="AQ3787" t="s">
        <v>88</v>
      </c>
      <c r="AR3787" t="s">
        <v>119</v>
      </c>
      <c r="AS3787" t="s"/>
      <c r="AT3787" t="s">
        <v>90</v>
      </c>
      <c r="AU3787" t="s"/>
      <c r="AV3787" t="s"/>
      <c r="AW3787" t="s"/>
      <c r="AX3787" t="s"/>
      <c r="AY3787" t="n">
        <v>2311819</v>
      </c>
      <c r="AZ3787" t="s">
        <v>1207</v>
      </c>
      <c r="BA3787" t="s"/>
      <c r="BB3787" t="n">
        <v>87495</v>
      </c>
      <c r="BC3787" t="n">
        <v>53.550092940343</v>
      </c>
      <c r="BD3787" t="n">
        <v>53.550092940343</v>
      </c>
      <c r="BE3787" t="s"/>
      <c r="BF3787" t="s"/>
      <c r="BG3787" t="s"/>
      <c r="BH3787" t="s"/>
      <c r="BI3787" t="s"/>
      <c r="BJ3787" t="s"/>
      <c r="BK3787" t="s"/>
      <c r="BL3787" t="s"/>
      <c r="BM3787" t="s"/>
      <c r="BN3787" t="s"/>
      <c r="BO3787" t="s"/>
      <c r="BP3787" t="s"/>
      <c r="BQ3787" t="s"/>
      <c r="BR3787" t="s">
        <v>92</v>
      </c>
    </row>
    <row r="3788" spans="1:70">
      <c r="A3788" t="s">
        <v>70</v>
      </c>
      <c r="B3788" t="s">
        <v>71</v>
      </c>
      <c r="C3788" t="s">
        <v>72</v>
      </c>
      <c r="D3788" t="n">
        <v>2</v>
      </c>
      <c r="E3788" t="s">
        <v>1205</v>
      </c>
      <c r="F3788" t="n">
        <v>-1</v>
      </c>
      <c r="G3788" t="s">
        <v>74</v>
      </c>
      <c r="H3788" t="s">
        <v>75</v>
      </c>
      <c r="I3788" t="s"/>
      <c r="J3788" t="s">
        <v>74</v>
      </c>
      <c r="K3788" t="n">
        <v>177</v>
      </c>
      <c r="L3788" t="s">
        <v>76</v>
      </c>
      <c r="M3788" t="s"/>
      <c r="N3788" t="s">
        <v>1217</v>
      </c>
      <c r="O3788" t="s">
        <v>78</v>
      </c>
      <c r="P3788" t="s">
        <v>1205</v>
      </c>
      <c r="Q3788" t="s"/>
      <c r="R3788" t="s">
        <v>220</v>
      </c>
      <c r="S3788" t="s">
        <v>705</v>
      </c>
      <c r="T3788" t="s">
        <v>81</v>
      </c>
      <c r="U3788" t="s">
        <v>82</v>
      </c>
      <c r="V3788" t="s">
        <v>83</v>
      </c>
      <c r="W3788" t="s">
        <v>84</v>
      </c>
      <c r="X3788" t="s"/>
      <c r="Y3788" t="s">
        <v>85</v>
      </c>
      <c r="Z3788">
        <f>HYPERLINK("https://hotel-media.eclerx.com/savepage/tk_15468536598687525_sr_273.html","info")</f>
        <v/>
      </c>
      <c r="AA3788" t="n">
        <v>-2311819</v>
      </c>
      <c r="AB3788" t="s"/>
      <c r="AC3788" t="s"/>
      <c r="AD3788" t="s">
        <v>86</v>
      </c>
      <c r="AE3788" t="s"/>
      <c r="AF3788" t="s"/>
      <c r="AG3788" t="s"/>
      <c r="AH3788" t="s"/>
      <c r="AI3788" t="s"/>
      <c r="AJ3788" t="s"/>
      <c r="AK3788" t="s">
        <v>87</v>
      </c>
      <c r="AL3788" t="s"/>
      <c r="AM3788" t="s"/>
      <c r="AN3788" t="s">
        <v>87</v>
      </c>
      <c r="AO3788" t="s"/>
      <c r="AP3788" t="n">
        <v>13</v>
      </c>
      <c r="AQ3788" t="s">
        <v>88</v>
      </c>
      <c r="AR3788" t="s">
        <v>133</v>
      </c>
      <c r="AS3788" t="s"/>
      <c r="AT3788" t="s">
        <v>90</v>
      </c>
      <c r="AU3788" t="s"/>
      <c r="AV3788" t="s"/>
      <c r="AW3788" t="s"/>
      <c r="AX3788" t="s"/>
      <c r="AY3788" t="n">
        <v>2311819</v>
      </c>
      <c r="AZ3788" t="s">
        <v>1207</v>
      </c>
      <c r="BA3788" t="s"/>
      <c r="BB3788" t="n">
        <v>87495</v>
      </c>
      <c r="BC3788" t="n">
        <v>53.550092940343</v>
      </c>
      <c r="BD3788" t="n">
        <v>53.550092940343</v>
      </c>
      <c r="BE3788" t="s"/>
      <c r="BF3788" t="s"/>
      <c r="BG3788" t="s"/>
      <c r="BH3788" t="s"/>
      <c r="BI3788" t="s"/>
      <c r="BJ3788" t="s"/>
      <c r="BK3788" t="s"/>
      <c r="BL3788" t="s"/>
      <c r="BM3788" t="s"/>
      <c r="BN3788" t="s"/>
      <c r="BO3788" t="s"/>
      <c r="BP3788" t="s"/>
      <c r="BQ3788" t="s"/>
      <c r="BR3788" t="s">
        <v>92</v>
      </c>
    </row>
    <row r="3789" spans="1:70">
      <c r="A3789" t="s">
        <v>70</v>
      </c>
      <c r="B3789" t="s">
        <v>71</v>
      </c>
      <c r="C3789" t="s">
        <v>72</v>
      </c>
      <c r="D3789" t="n">
        <v>2</v>
      </c>
      <c r="E3789" t="s">
        <v>1205</v>
      </c>
      <c r="F3789" t="n">
        <v>-1</v>
      </c>
      <c r="G3789" t="s">
        <v>74</v>
      </c>
      <c r="H3789" t="s">
        <v>75</v>
      </c>
      <c r="I3789" t="s"/>
      <c r="J3789" t="s">
        <v>74</v>
      </c>
      <c r="K3789" t="n">
        <v>177</v>
      </c>
      <c r="L3789" t="s">
        <v>76</v>
      </c>
      <c r="M3789" t="s"/>
      <c r="N3789" t="s">
        <v>1218</v>
      </c>
      <c r="O3789" t="s">
        <v>78</v>
      </c>
      <c r="P3789" t="s">
        <v>1205</v>
      </c>
      <c r="Q3789" t="s"/>
      <c r="R3789" t="s">
        <v>220</v>
      </c>
      <c r="S3789" t="s">
        <v>705</v>
      </c>
      <c r="T3789" t="s">
        <v>81</v>
      </c>
      <c r="U3789" t="s">
        <v>82</v>
      </c>
      <c r="V3789" t="s">
        <v>83</v>
      </c>
      <c r="W3789" t="s">
        <v>84</v>
      </c>
      <c r="X3789" t="s"/>
      <c r="Y3789" t="s">
        <v>85</v>
      </c>
      <c r="Z3789">
        <f>HYPERLINK("https://hotel-media.eclerx.com/savepage/tk_15468536598687525_sr_273.html","info")</f>
        <v/>
      </c>
      <c r="AA3789" t="n">
        <v>-2311819</v>
      </c>
      <c r="AB3789" t="s"/>
      <c r="AC3789" t="s"/>
      <c r="AD3789" t="s">
        <v>86</v>
      </c>
      <c r="AE3789" t="s"/>
      <c r="AF3789" t="s"/>
      <c r="AG3789" t="s"/>
      <c r="AH3789" t="s"/>
      <c r="AI3789" t="s"/>
      <c r="AJ3789" t="s"/>
      <c r="AK3789" t="s">
        <v>87</v>
      </c>
      <c r="AL3789" t="s"/>
      <c r="AM3789" t="s"/>
      <c r="AN3789" t="s">
        <v>87</v>
      </c>
      <c r="AO3789" t="s"/>
      <c r="AP3789" t="n">
        <v>13</v>
      </c>
      <c r="AQ3789" t="s">
        <v>88</v>
      </c>
      <c r="AR3789" t="s">
        <v>127</v>
      </c>
      <c r="AS3789" t="s"/>
      <c r="AT3789" t="s">
        <v>90</v>
      </c>
      <c r="AU3789" t="s"/>
      <c r="AV3789" t="s"/>
      <c r="AW3789" t="s"/>
      <c r="AX3789" t="s"/>
      <c r="AY3789" t="n">
        <v>2311819</v>
      </c>
      <c r="AZ3789" t="s">
        <v>1207</v>
      </c>
      <c r="BA3789" t="s"/>
      <c r="BB3789" t="n">
        <v>87495</v>
      </c>
      <c r="BC3789" t="n">
        <v>53.550092940343</v>
      </c>
      <c r="BD3789" t="n">
        <v>53.550092940343</v>
      </c>
      <c r="BE3789" t="s"/>
      <c r="BF3789" t="s"/>
      <c r="BG3789" t="s"/>
      <c r="BH3789" t="s"/>
      <c r="BI3789" t="s"/>
      <c r="BJ3789" t="s"/>
      <c r="BK3789" t="s"/>
      <c r="BL3789" t="s"/>
      <c r="BM3789" t="s"/>
      <c r="BN3789" t="s"/>
      <c r="BO3789" t="s"/>
      <c r="BP3789" t="s"/>
      <c r="BQ3789" t="s"/>
      <c r="BR3789" t="s">
        <v>92</v>
      </c>
    </row>
    <row r="3790" spans="1:70">
      <c r="A3790" t="s">
        <v>70</v>
      </c>
      <c r="B3790" t="s">
        <v>71</v>
      </c>
      <c r="C3790" t="s">
        <v>72</v>
      </c>
      <c r="D3790" t="n">
        <v>2</v>
      </c>
      <c r="E3790" t="s">
        <v>1205</v>
      </c>
      <c r="F3790" t="n">
        <v>-1</v>
      </c>
      <c r="G3790" t="s">
        <v>74</v>
      </c>
      <c r="H3790" t="s">
        <v>75</v>
      </c>
      <c r="I3790" t="s"/>
      <c r="J3790" t="s">
        <v>74</v>
      </c>
      <c r="K3790" t="n">
        <v>178</v>
      </c>
      <c r="L3790" t="s">
        <v>76</v>
      </c>
      <c r="M3790" t="s"/>
      <c r="N3790" t="s">
        <v>1216</v>
      </c>
      <c r="O3790" t="s">
        <v>78</v>
      </c>
      <c r="P3790" t="s">
        <v>1205</v>
      </c>
      <c r="Q3790" t="s"/>
      <c r="R3790" t="s">
        <v>220</v>
      </c>
      <c r="S3790" t="s">
        <v>579</v>
      </c>
      <c r="T3790" t="s">
        <v>81</v>
      </c>
      <c r="U3790" t="s">
        <v>82</v>
      </c>
      <c r="V3790" t="s">
        <v>83</v>
      </c>
      <c r="W3790" t="s">
        <v>84</v>
      </c>
      <c r="X3790" t="s"/>
      <c r="Y3790" t="s">
        <v>85</v>
      </c>
      <c r="Z3790">
        <f>HYPERLINK("https://hotel-media.eclerx.com/savepage/tk_15468536598687525_sr_273.html","info")</f>
        <v/>
      </c>
      <c r="AA3790" t="n">
        <v>-2311819</v>
      </c>
      <c r="AB3790" t="s"/>
      <c r="AC3790" t="s"/>
      <c r="AD3790" t="s">
        <v>86</v>
      </c>
      <c r="AE3790" t="s"/>
      <c r="AF3790" t="s"/>
      <c r="AG3790" t="s"/>
      <c r="AH3790" t="s"/>
      <c r="AI3790" t="s"/>
      <c r="AJ3790" t="s"/>
      <c r="AK3790" t="s">
        <v>87</v>
      </c>
      <c r="AL3790" t="s"/>
      <c r="AM3790" t="s"/>
      <c r="AN3790" t="s">
        <v>87</v>
      </c>
      <c r="AO3790" t="s"/>
      <c r="AP3790" t="n">
        <v>13</v>
      </c>
      <c r="AQ3790" t="s">
        <v>88</v>
      </c>
      <c r="AR3790" t="s">
        <v>148</v>
      </c>
      <c r="AS3790" t="s"/>
      <c r="AT3790" t="s">
        <v>90</v>
      </c>
      <c r="AU3790" t="s"/>
      <c r="AV3790" t="s"/>
      <c r="AW3790" t="s"/>
      <c r="AX3790" t="s"/>
      <c r="AY3790" t="n">
        <v>2311819</v>
      </c>
      <c r="AZ3790" t="s">
        <v>1207</v>
      </c>
      <c r="BA3790" t="s"/>
      <c r="BB3790" t="n">
        <v>87495</v>
      </c>
      <c r="BC3790" t="n">
        <v>53.550092940343</v>
      </c>
      <c r="BD3790" t="n">
        <v>53.550092940343</v>
      </c>
      <c r="BE3790" t="s"/>
      <c r="BF3790" t="s"/>
      <c r="BG3790" t="s"/>
      <c r="BH3790" t="s"/>
      <c r="BI3790" t="s"/>
      <c r="BJ3790" t="s"/>
      <c r="BK3790" t="s"/>
      <c r="BL3790" t="s"/>
      <c r="BM3790" t="s"/>
      <c r="BN3790" t="s"/>
      <c r="BO3790" t="s"/>
      <c r="BP3790" t="s"/>
      <c r="BQ3790" t="s"/>
      <c r="BR3790" t="s">
        <v>92</v>
      </c>
    </row>
    <row r="3791" spans="1:70">
      <c r="A3791" t="s">
        <v>70</v>
      </c>
      <c r="B3791" t="s">
        <v>71</v>
      </c>
      <c r="C3791" t="s">
        <v>72</v>
      </c>
      <c r="D3791" t="n">
        <v>2</v>
      </c>
      <c r="E3791" t="s">
        <v>1205</v>
      </c>
      <c r="F3791" t="n">
        <v>-1</v>
      </c>
      <c r="G3791" t="s">
        <v>74</v>
      </c>
      <c r="H3791" t="s">
        <v>75</v>
      </c>
      <c r="I3791" t="s"/>
      <c r="J3791" t="s">
        <v>74</v>
      </c>
      <c r="K3791" t="n">
        <v>178</v>
      </c>
      <c r="L3791" t="s">
        <v>76</v>
      </c>
      <c r="M3791" t="s"/>
      <c r="N3791" t="s">
        <v>1216</v>
      </c>
      <c r="O3791" t="s">
        <v>78</v>
      </c>
      <c r="P3791" t="s">
        <v>1205</v>
      </c>
      <c r="Q3791" t="s"/>
      <c r="R3791" t="s">
        <v>220</v>
      </c>
      <c r="S3791" t="s">
        <v>579</v>
      </c>
      <c r="T3791" t="s">
        <v>81</v>
      </c>
      <c r="U3791" t="s">
        <v>82</v>
      </c>
      <c r="V3791" t="s">
        <v>83</v>
      </c>
      <c r="W3791" t="s">
        <v>84</v>
      </c>
      <c r="X3791" t="s"/>
      <c r="Y3791" t="s">
        <v>85</v>
      </c>
      <c r="Z3791">
        <f>HYPERLINK("https://hotel-media.eclerx.com/savepage/tk_15468536598687525_sr_273.html","info")</f>
        <v/>
      </c>
      <c r="AA3791" t="n">
        <v>-2311819</v>
      </c>
      <c r="AB3791" t="s"/>
      <c r="AC3791" t="s"/>
      <c r="AD3791" t="s">
        <v>86</v>
      </c>
      <c r="AE3791" t="s"/>
      <c r="AF3791" t="s"/>
      <c r="AG3791" t="s"/>
      <c r="AH3791" t="s"/>
      <c r="AI3791" t="s"/>
      <c r="AJ3791" t="s"/>
      <c r="AK3791" t="s">
        <v>87</v>
      </c>
      <c r="AL3791" t="s"/>
      <c r="AM3791" t="s"/>
      <c r="AN3791" t="s">
        <v>87</v>
      </c>
      <c r="AO3791" t="s"/>
      <c r="AP3791" t="n">
        <v>13</v>
      </c>
      <c r="AQ3791" t="s">
        <v>88</v>
      </c>
      <c r="AR3791" t="s">
        <v>148</v>
      </c>
      <c r="AS3791" t="s"/>
      <c r="AT3791" t="s">
        <v>90</v>
      </c>
      <c r="AU3791" t="s"/>
      <c r="AV3791" t="s"/>
      <c r="AW3791" t="s"/>
      <c r="AX3791" t="s"/>
      <c r="AY3791" t="n">
        <v>2311819</v>
      </c>
      <c r="AZ3791" t="s">
        <v>1207</v>
      </c>
      <c r="BA3791" t="s"/>
      <c r="BB3791" t="n">
        <v>87495</v>
      </c>
      <c r="BC3791" t="n">
        <v>53.550092940343</v>
      </c>
      <c r="BD3791" t="n">
        <v>53.550092940343</v>
      </c>
      <c r="BE3791" t="s"/>
      <c r="BF3791" t="s"/>
      <c r="BG3791" t="s"/>
      <c r="BH3791" t="s"/>
      <c r="BI3791" t="s"/>
      <c r="BJ3791" t="s"/>
      <c r="BK3791" t="s"/>
      <c r="BL3791" t="s"/>
      <c r="BM3791" t="s"/>
      <c r="BN3791" t="s"/>
      <c r="BO3791" t="s"/>
      <c r="BP3791" t="s"/>
      <c r="BQ3791" t="s"/>
      <c r="BR3791" t="s">
        <v>92</v>
      </c>
    </row>
    <row r="3792" spans="1:70">
      <c r="A3792" t="s">
        <v>70</v>
      </c>
      <c r="B3792" t="s">
        <v>71</v>
      </c>
      <c r="C3792" t="s">
        <v>72</v>
      </c>
      <c r="D3792" t="n">
        <v>2</v>
      </c>
      <c r="E3792" t="s">
        <v>1205</v>
      </c>
      <c r="F3792" t="n">
        <v>-1</v>
      </c>
      <c r="G3792" t="s">
        <v>74</v>
      </c>
      <c r="H3792" t="s">
        <v>75</v>
      </c>
      <c r="I3792" t="s"/>
      <c r="J3792" t="s">
        <v>74</v>
      </c>
      <c r="K3792" t="n">
        <v>178</v>
      </c>
      <c r="L3792" t="s">
        <v>76</v>
      </c>
      <c r="M3792" t="s"/>
      <c r="N3792" t="s">
        <v>1219</v>
      </c>
      <c r="O3792" t="s">
        <v>78</v>
      </c>
      <c r="P3792" t="s">
        <v>1205</v>
      </c>
      <c r="Q3792" t="s"/>
      <c r="R3792" t="s">
        <v>220</v>
      </c>
      <c r="S3792" t="s">
        <v>579</v>
      </c>
      <c r="T3792" t="s">
        <v>81</v>
      </c>
      <c r="U3792" t="s">
        <v>82</v>
      </c>
      <c r="V3792" t="s">
        <v>83</v>
      </c>
      <c r="W3792" t="s">
        <v>84</v>
      </c>
      <c r="X3792" t="s"/>
      <c r="Y3792" t="s">
        <v>85</v>
      </c>
      <c r="Z3792">
        <f>HYPERLINK("https://hotel-media.eclerx.com/savepage/tk_15468536598687525_sr_273.html","info")</f>
        <v/>
      </c>
      <c r="AA3792" t="n">
        <v>-2311819</v>
      </c>
      <c r="AB3792" t="s"/>
      <c r="AC3792" t="s"/>
      <c r="AD3792" t="s">
        <v>86</v>
      </c>
      <c r="AE3792" t="s"/>
      <c r="AF3792" t="s"/>
      <c r="AG3792" t="s"/>
      <c r="AH3792" t="s"/>
      <c r="AI3792" t="s"/>
      <c r="AJ3792" t="s"/>
      <c r="AK3792" t="s">
        <v>87</v>
      </c>
      <c r="AL3792" t="s"/>
      <c r="AM3792" t="s"/>
      <c r="AN3792" t="s">
        <v>87</v>
      </c>
      <c r="AO3792" t="s"/>
      <c r="AP3792" t="n">
        <v>13</v>
      </c>
      <c r="AQ3792" t="s">
        <v>88</v>
      </c>
      <c r="AR3792" t="s">
        <v>121</v>
      </c>
      <c r="AS3792" t="s"/>
      <c r="AT3792" t="s">
        <v>90</v>
      </c>
      <c r="AU3792" t="s"/>
      <c r="AV3792" t="s"/>
      <c r="AW3792" t="s"/>
      <c r="AX3792" t="s"/>
      <c r="AY3792" t="n">
        <v>2311819</v>
      </c>
      <c r="AZ3792" t="s">
        <v>1207</v>
      </c>
      <c r="BA3792" t="s"/>
      <c r="BB3792" t="n">
        <v>87495</v>
      </c>
      <c r="BC3792" t="n">
        <v>53.550092940343</v>
      </c>
      <c r="BD3792" t="n">
        <v>53.550092940343</v>
      </c>
      <c r="BE3792" t="s"/>
      <c r="BF3792" t="s"/>
      <c r="BG3792" t="s"/>
      <c r="BH3792" t="s"/>
      <c r="BI3792" t="s"/>
      <c r="BJ3792" t="s"/>
      <c r="BK3792" t="s"/>
      <c r="BL3792" t="s"/>
      <c r="BM3792" t="s"/>
      <c r="BN3792" t="s"/>
      <c r="BO3792" t="s"/>
      <c r="BP3792" t="s"/>
      <c r="BQ3792" t="s"/>
      <c r="BR3792" t="s">
        <v>92</v>
      </c>
    </row>
    <row r="3793" spans="1:70">
      <c r="A3793" t="s">
        <v>70</v>
      </c>
      <c r="B3793" t="s">
        <v>71</v>
      </c>
      <c r="C3793" t="s">
        <v>72</v>
      </c>
      <c r="D3793" t="n">
        <v>2</v>
      </c>
      <c r="E3793" t="s">
        <v>1205</v>
      </c>
      <c r="F3793" t="n">
        <v>-1</v>
      </c>
      <c r="G3793" t="s">
        <v>74</v>
      </c>
      <c r="H3793" t="s">
        <v>75</v>
      </c>
      <c r="I3793" t="s"/>
      <c r="J3793" t="s">
        <v>74</v>
      </c>
      <c r="K3793" t="n">
        <v>179</v>
      </c>
      <c r="L3793" t="s">
        <v>76</v>
      </c>
      <c r="M3793" t="s"/>
      <c r="N3793" t="s">
        <v>1218</v>
      </c>
      <c r="O3793" t="s">
        <v>78</v>
      </c>
      <c r="P3793" t="s">
        <v>1205</v>
      </c>
      <c r="Q3793" t="s"/>
      <c r="R3793" t="s">
        <v>220</v>
      </c>
      <c r="S3793" t="s">
        <v>657</v>
      </c>
      <c r="T3793" t="s">
        <v>81</v>
      </c>
      <c r="U3793" t="s">
        <v>82</v>
      </c>
      <c r="V3793" t="s">
        <v>83</v>
      </c>
      <c r="W3793" t="s">
        <v>97</v>
      </c>
      <c r="X3793" t="s"/>
      <c r="Y3793" t="s">
        <v>85</v>
      </c>
      <c r="Z3793">
        <f>HYPERLINK("https://hotel-media.eclerx.com/savepage/tk_15468536598687525_sr_273.html","info")</f>
        <v/>
      </c>
      <c r="AA3793" t="n">
        <v>-2311819</v>
      </c>
      <c r="AB3793" t="s"/>
      <c r="AC3793" t="s"/>
      <c r="AD3793" t="s">
        <v>86</v>
      </c>
      <c r="AE3793" t="s"/>
      <c r="AF3793" t="s"/>
      <c r="AG3793" t="s"/>
      <c r="AH3793" t="s"/>
      <c r="AI3793" t="s"/>
      <c r="AJ3793" t="s"/>
      <c r="AK3793" t="s">
        <v>87</v>
      </c>
      <c r="AL3793" t="s"/>
      <c r="AM3793" t="s"/>
      <c r="AN3793" t="s">
        <v>87</v>
      </c>
      <c r="AO3793" t="s"/>
      <c r="AP3793" t="n">
        <v>13</v>
      </c>
      <c r="AQ3793" t="s">
        <v>88</v>
      </c>
      <c r="AR3793" t="s">
        <v>127</v>
      </c>
      <c r="AS3793" t="s"/>
      <c r="AT3793" t="s">
        <v>90</v>
      </c>
      <c r="AU3793" t="s"/>
      <c r="AV3793" t="s"/>
      <c r="AW3793" t="s"/>
      <c r="AX3793" t="s"/>
      <c r="AY3793" t="n">
        <v>2311819</v>
      </c>
      <c r="AZ3793" t="s">
        <v>1207</v>
      </c>
      <c r="BA3793" t="s"/>
      <c r="BB3793" t="n">
        <v>87495</v>
      </c>
      <c r="BC3793" t="n">
        <v>53.550092940343</v>
      </c>
      <c r="BD3793" t="n">
        <v>53.550092940343</v>
      </c>
      <c r="BE3793" t="s"/>
      <c r="BF3793" t="s"/>
      <c r="BG3793" t="s"/>
      <c r="BH3793" t="s"/>
      <c r="BI3793" t="s"/>
      <c r="BJ3793" t="s"/>
      <c r="BK3793" t="s"/>
      <c r="BL3793" t="s"/>
      <c r="BM3793" t="s"/>
      <c r="BN3793" t="s"/>
      <c r="BO3793" t="s"/>
      <c r="BP3793" t="s"/>
      <c r="BQ3793" t="s"/>
      <c r="BR3793" t="s">
        <v>92</v>
      </c>
    </row>
    <row r="3794" spans="1:70">
      <c r="A3794" t="s">
        <v>70</v>
      </c>
      <c r="B3794" t="s">
        <v>71</v>
      </c>
      <c r="C3794" t="s">
        <v>72</v>
      </c>
      <c r="D3794" t="n">
        <v>2</v>
      </c>
      <c r="E3794" t="s">
        <v>1205</v>
      </c>
      <c r="F3794" t="n">
        <v>-1</v>
      </c>
      <c r="G3794" t="s">
        <v>74</v>
      </c>
      <c r="H3794" t="s">
        <v>75</v>
      </c>
      <c r="I3794" t="s"/>
      <c r="J3794" t="s">
        <v>74</v>
      </c>
      <c r="K3794" t="n">
        <v>180</v>
      </c>
      <c r="L3794" t="s">
        <v>76</v>
      </c>
      <c r="M3794" t="s"/>
      <c r="N3794" t="s">
        <v>1220</v>
      </c>
      <c r="O3794" t="s">
        <v>78</v>
      </c>
      <c r="P3794" t="s">
        <v>1205</v>
      </c>
      <c r="Q3794" t="s"/>
      <c r="R3794" t="s">
        <v>220</v>
      </c>
      <c r="S3794" t="s">
        <v>161</v>
      </c>
      <c r="T3794" t="s">
        <v>81</v>
      </c>
      <c r="U3794" t="s">
        <v>82</v>
      </c>
      <c r="V3794" t="s">
        <v>83</v>
      </c>
      <c r="W3794" t="s">
        <v>84</v>
      </c>
      <c r="X3794" t="s"/>
      <c r="Y3794" t="s">
        <v>85</v>
      </c>
      <c r="Z3794">
        <f>HYPERLINK("https://hotel-media.eclerx.com/savepage/tk_15468536598687525_sr_273.html","info")</f>
        <v/>
      </c>
      <c r="AA3794" t="n">
        <v>-2311819</v>
      </c>
      <c r="AB3794" t="s"/>
      <c r="AC3794" t="s"/>
      <c r="AD3794" t="s">
        <v>86</v>
      </c>
      <c r="AE3794" t="s"/>
      <c r="AF3794" t="s"/>
      <c r="AG3794" t="s"/>
      <c r="AH3794" t="s"/>
      <c r="AI3794" t="s"/>
      <c r="AJ3794" t="s"/>
      <c r="AK3794" t="s">
        <v>87</v>
      </c>
      <c r="AL3794" t="s"/>
      <c r="AM3794" t="s"/>
      <c r="AN3794" t="s">
        <v>87</v>
      </c>
      <c r="AO3794" t="s"/>
      <c r="AP3794" t="n">
        <v>13</v>
      </c>
      <c r="AQ3794" t="s">
        <v>88</v>
      </c>
      <c r="AR3794" t="s">
        <v>123</v>
      </c>
      <c r="AS3794" t="s"/>
      <c r="AT3794" t="s">
        <v>90</v>
      </c>
      <c r="AU3794" t="s"/>
      <c r="AV3794" t="s"/>
      <c r="AW3794" t="s"/>
      <c r="AX3794" t="s"/>
      <c r="AY3794" t="n">
        <v>2311819</v>
      </c>
      <c r="AZ3794" t="s">
        <v>1207</v>
      </c>
      <c r="BA3794" t="s"/>
      <c r="BB3794" t="n">
        <v>87495</v>
      </c>
      <c r="BC3794" t="n">
        <v>53.550092940343</v>
      </c>
      <c r="BD3794" t="n">
        <v>53.550092940343</v>
      </c>
      <c r="BE3794" t="s"/>
      <c r="BF3794" t="s"/>
      <c r="BG3794" t="s"/>
      <c r="BH3794" t="s"/>
      <c r="BI3794" t="s"/>
      <c r="BJ3794" t="s"/>
      <c r="BK3794" t="s"/>
      <c r="BL3794" t="s"/>
      <c r="BM3794" t="s"/>
      <c r="BN3794" t="s"/>
      <c r="BO3794" t="s"/>
      <c r="BP3794" t="s"/>
      <c r="BQ3794" t="s"/>
      <c r="BR3794" t="s">
        <v>92</v>
      </c>
    </row>
    <row r="3795" spans="1:70">
      <c r="A3795" t="s">
        <v>70</v>
      </c>
      <c r="B3795" t="s">
        <v>71</v>
      </c>
      <c r="C3795" t="s">
        <v>72</v>
      </c>
      <c r="D3795" t="n">
        <v>2</v>
      </c>
      <c r="E3795" t="s">
        <v>1205</v>
      </c>
      <c r="F3795" t="n">
        <v>-1</v>
      </c>
      <c r="G3795" t="s">
        <v>74</v>
      </c>
      <c r="H3795" t="s">
        <v>75</v>
      </c>
      <c r="I3795" t="s"/>
      <c r="J3795" t="s">
        <v>74</v>
      </c>
      <c r="K3795" t="n">
        <v>180</v>
      </c>
      <c r="L3795" t="s">
        <v>76</v>
      </c>
      <c r="M3795" t="s"/>
      <c r="N3795" t="s">
        <v>1219</v>
      </c>
      <c r="O3795" t="s">
        <v>78</v>
      </c>
      <c r="P3795" t="s">
        <v>1205</v>
      </c>
      <c r="Q3795" t="s"/>
      <c r="R3795" t="s">
        <v>220</v>
      </c>
      <c r="S3795" t="s">
        <v>161</v>
      </c>
      <c r="T3795" t="s">
        <v>81</v>
      </c>
      <c r="U3795" t="s">
        <v>82</v>
      </c>
      <c r="V3795" t="s">
        <v>83</v>
      </c>
      <c r="W3795" t="s">
        <v>97</v>
      </c>
      <c r="X3795" t="s"/>
      <c r="Y3795" t="s">
        <v>85</v>
      </c>
      <c r="Z3795">
        <f>HYPERLINK("https://hotel-media.eclerx.com/savepage/tk_15468536598687525_sr_273.html","info")</f>
        <v/>
      </c>
      <c r="AA3795" t="n">
        <v>-2311819</v>
      </c>
      <c r="AB3795" t="s"/>
      <c r="AC3795" t="s"/>
      <c r="AD3795" t="s">
        <v>86</v>
      </c>
      <c r="AE3795" t="s"/>
      <c r="AF3795" t="s"/>
      <c r="AG3795" t="s"/>
      <c r="AH3795" t="s"/>
      <c r="AI3795" t="s"/>
      <c r="AJ3795" t="s"/>
      <c r="AK3795" t="s">
        <v>87</v>
      </c>
      <c r="AL3795" t="s"/>
      <c r="AM3795" t="s"/>
      <c r="AN3795" t="s">
        <v>87</v>
      </c>
      <c r="AO3795" t="s"/>
      <c r="AP3795" t="n">
        <v>13</v>
      </c>
      <c r="AQ3795" t="s">
        <v>88</v>
      </c>
      <c r="AR3795" t="s">
        <v>121</v>
      </c>
      <c r="AS3795" t="s"/>
      <c r="AT3795" t="s">
        <v>90</v>
      </c>
      <c r="AU3795" t="s"/>
      <c r="AV3795" t="s"/>
      <c r="AW3795" t="s"/>
      <c r="AX3795" t="s"/>
      <c r="AY3795" t="n">
        <v>2311819</v>
      </c>
      <c r="AZ3795" t="s">
        <v>1207</v>
      </c>
      <c r="BA3795" t="s"/>
      <c r="BB3795" t="n">
        <v>87495</v>
      </c>
      <c r="BC3795" t="n">
        <v>53.550092940343</v>
      </c>
      <c r="BD3795" t="n">
        <v>53.550092940343</v>
      </c>
      <c r="BE3795" t="s"/>
      <c r="BF3795" t="s"/>
      <c r="BG3795" t="s"/>
      <c r="BH3795" t="s"/>
      <c r="BI3795" t="s"/>
      <c r="BJ3795" t="s"/>
      <c r="BK3795" t="s"/>
      <c r="BL3795" t="s"/>
      <c r="BM3795" t="s"/>
      <c r="BN3795" t="s"/>
      <c r="BO3795" t="s"/>
      <c r="BP3795" t="s"/>
      <c r="BQ3795" t="s"/>
      <c r="BR3795" t="s">
        <v>92</v>
      </c>
    </row>
    <row r="3796" spans="1:70">
      <c r="A3796" t="s">
        <v>70</v>
      </c>
      <c r="B3796" t="s">
        <v>71</v>
      </c>
      <c r="C3796" t="s">
        <v>72</v>
      </c>
      <c r="D3796" t="n">
        <v>2</v>
      </c>
      <c r="E3796" t="s">
        <v>1205</v>
      </c>
      <c r="F3796" t="n">
        <v>-1</v>
      </c>
      <c r="G3796" t="s">
        <v>74</v>
      </c>
      <c r="H3796" t="s">
        <v>75</v>
      </c>
      <c r="I3796" t="s"/>
      <c r="J3796" t="s">
        <v>74</v>
      </c>
      <c r="K3796" t="n">
        <v>186</v>
      </c>
      <c r="L3796" t="s">
        <v>76</v>
      </c>
      <c r="M3796" t="s"/>
      <c r="N3796" t="s">
        <v>1221</v>
      </c>
      <c r="O3796" t="s">
        <v>78</v>
      </c>
      <c r="P3796" t="s">
        <v>1205</v>
      </c>
      <c r="Q3796" t="s"/>
      <c r="R3796" t="s">
        <v>220</v>
      </c>
      <c r="S3796" t="s">
        <v>943</v>
      </c>
      <c r="T3796" t="s">
        <v>81</v>
      </c>
      <c r="U3796" t="s">
        <v>82</v>
      </c>
      <c r="V3796" t="s">
        <v>83</v>
      </c>
      <c r="W3796" t="s">
        <v>84</v>
      </c>
      <c r="X3796" t="s"/>
      <c r="Y3796" t="s">
        <v>85</v>
      </c>
      <c r="Z3796">
        <f>HYPERLINK("https://hotel-media.eclerx.com/savepage/tk_15468536598687525_sr_273.html","info")</f>
        <v/>
      </c>
      <c r="AA3796" t="n">
        <v>-2311819</v>
      </c>
      <c r="AB3796" t="s"/>
      <c r="AC3796" t="s"/>
      <c r="AD3796" t="s">
        <v>86</v>
      </c>
      <c r="AE3796" t="s"/>
      <c r="AF3796" t="s"/>
      <c r="AG3796" t="s"/>
      <c r="AH3796" t="s"/>
      <c r="AI3796" t="s"/>
      <c r="AJ3796" t="s"/>
      <c r="AK3796" t="s">
        <v>87</v>
      </c>
      <c r="AL3796" t="s"/>
      <c r="AM3796" t="s"/>
      <c r="AN3796" t="s">
        <v>87</v>
      </c>
      <c r="AO3796" t="s"/>
      <c r="AP3796" t="n">
        <v>13</v>
      </c>
      <c r="AQ3796" t="s">
        <v>88</v>
      </c>
      <c r="AR3796" t="s">
        <v>119</v>
      </c>
      <c r="AS3796" t="s"/>
      <c r="AT3796" t="s">
        <v>90</v>
      </c>
      <c r="AU3796" t="s"/>
      <c r="AV3796" t="s"/>
      <c r="AW3796" t="s"/>
      <c r="AX3796" t="s"/>
      <c r="AY3796" t="n">
        <v>2311819</v>
      </c>
      <c r="AZ3796" t="s">
        <v>1207</v>
      </c>
      <c r="BA3796" t="s"/>
      <c r="BB3796" t="n">
        <v>87495</v>
      </c>
      <c r="BC3796" t="n">
        <v>53.550092940343</v>
      </c>
      <c r="BD3796" t="n">
        <v>53.550092940343</v>
      </c>
      <c r="BE3796" t="s"/>
      <c r="BF3796" t="s"/>
      <c r="BG3796" t="s"/>
      <c r="BH3796" t="s"/>
      <c r="BI3796" t="s"/>
      <c r="BJ3796" t="s"/>
      <c r="BK3796" t="s"/>
      <c r="BL3796" t="s"/>
      <c r="BM3796" t="s"/>
      <c r="BN3796" t="s"/>
      <c r="BO3796" t="s"/>
      <c r="BP3796" t="s"/>
      <c r="BQ3796" t="s"/>
      <c r="BR3796" t="s">
        <v>92</v>
      </c>
    </row>
    <row r="3797" spans="1:70">
      <c r="A3797" t="s">
        <v>70</v>
      </c>
      <c r="B3797" t="s">
        <v>71</v>
      </c>
      <c r="C3797" t="s">
        <v>72</v>
      </c>
      <c r="D3797" t="n">
        <v>2</v>
      </c>
      <c r="E3797" t="s">
        <v>1205</v>
      </c>
      <c r="F3797" t="n">
        <v>-1</v>
      </c>
      <c r="G3797" t="s">
        <v>74</v>
      </c>
      <c r="H3797" t="s">
        <v>75</v>
      </c>
      <c r="I3797" t="s"/>
      <c r="J3797" t="s">
        <v>74</v>
      </c>
      <c r="K3797" t="n">
        <v>186</v>
      </c>
      <c r="L3797" t="s">
        <v>76</v>
      </c>
      <c r="M3797" t="s"/>
      <c r="N3797" t="s">
        <v>1221</v>
      </c>
      <c r="O3797" t="s">
        <v>78</v>
      </c>
      <c r="P3797" t="s">
        <v>1205</v>
      </c>
      <c r="Q3797" t="s"/>
      <c r="R3797" t="s">
        <v>220</v>
      </c>
      <c r="S3797" t="s">
        <v>943</v>
      </c>
      <c r="T3797" t="s">
        <v>81</v>
      </c>
      <c r="U3797" t="s">
        <v>82</v>
      </c>
      <c r="V3797" t="s">
        <v>83</v>
      </c>
      <c r="W3797" t="s">
        <v>84</v>
      </c>
      <c r="X3797" t="s"/>
      <c r="Y3797" t="s">
        <v>85</v>
      </c>
      <c r="Z3797">
        <f>HYPERLINK("https://hotel-media.eclerx.com/savepage/tk_15468536598687525_sr_273.html","info")</f>
        <v/>
      </c>
      <c r="AA3797" t="n">
        <v>-2311819</v>
      </c>
      <c r="AB3797" t="s"/>
      <c r="AC3797" t="s"/>
      <c r="AD3797" t="s">
        <v>86</v>
      </c>
      <c r="AE3797" t="s"/>
      <c r="AF3797" t="s"/>
      <c r="AG3797" t="s"/>
      <c r="AH3797" t="s"/>
      <c r="AI3797" t="s"/>
      <c r="AJ3797" t="s"/>
      <c r="AK3797" t="s">
        <v>87</v>
      </c>
      <c r="AL3797" t="s"/>
      <c r="AM3797" t="s"/>
      <c r="AN3797" t="s">
        <v>87</v>
      </c>
      <c r="AO3797" t="s"/>
      <c r="AP3797" t="n">
        <v>13</v>
      </c>
      <c r="AQ3797" t="s">
        <v>88</v>
      </c>
      <c r="AR3797" t="s">
        <v>124</v>
      </c>
      <c r="AS3797" t="s"/>
      <c r="AT3797" t="s">
        <v>90</v>
      </c>
      <c r="AU3797" t="s"/>
      <c r="AV3797" t="s"/>
      <c r="AW3797" t="s"/>
      <c r="AX3797" t="s"/>
      <c r="AY3797" t="n">
        <v>2311819</v>
      </c>
      <c r="AZ3797" t="s">
        <v>1207</v>
      </c>
      <c r="BA3797" t="s"/>
      <c r="BB3797" t="n">
        <v>87495</v>
      </c>
      <c r="BC3797" t="n">
        <v>53.550092940343</v>
      </c>
      <c r="BD3797" t="n">
        <v>53.550092940343</v>
      </c>
      <c r="BE3797" t="s"/>
      <c r="BF3797" t="s"/>
      <c r="BG3797" t="s"/>
      <c r="BH3797" t="s"/>
      <c r="BI3797" t="s"/>
      <c r="BJ3797" t="s"/>
      <c r="BK3797" t="s"/>
      <c r="BL3797" t="s"/>
      <c r="BM3797" t="s"/>
      <c r="BN3797" t="s"/>
      <c r="BO3797" t="s"/>
      <c r="BP3797" t="s"/>
      <c r="BQ3797" t="s"/>
      <c r="BR3797" t="s">
        <v>92</v>
      </c>
    </row>
    <row r="3798" spans="1:70">
      <c r="A3798" t="s">
        <v>70</v>
      </c>
      <c r="B3798" t="s">
        <v>71</v>
      </c>
      <c r="C3798" t="s">
        <v>72</v>
      </c>
      <c r="D3798" t="n">
        <v>2</v>
      </c>
      <c r="E3798" t="s">
        <v>1205</v>
      </c>
      <c r="F3798" t="n">
        <v>-1</v>
      </c>
      <c r="G3798" t="s">
        <v>74</v>
      </c>
      <c r="H3798" t="s">
        <v>75</v>
      </c>
      <c r="I3798" t="s"/>
      <c r="J3798" t="s">
        <v>74</v>
      </c>
      <c r="K3798" t="n">
        <v>186</v>
      </c>
      <c r="L3798" t="s">
        <v>76</v>
      </c>
      <c r="M3798" t="s"/>
      <c r="N3798" t="s">
        <v>1222</v>
      </c>
      <c r="O3798" t="s">
        <v>78</v>
      </c>
      <c r="P3798" t="s">
        <v>1205</v>
      </c>
      <c r="Q3798" t="s"/>
      <c r="R3798" t="s">
        <v>220</v>
      </c>
      <c r="S3798" t="s">
        <v>943</v>
      </c>
      <c r="T3798" t="s">
        <v>81</v>
      </c>
      <c r="U3798" t="s">
        <v>82</v>
      </c>
      <c r="V3798" t="s">
        <v>83</v>
      </c>
      <c r="W3798" t="s">
        <v>84</v>
      </c>
      <c r="X3798" t="s"/>
      <c r="Y3798" t="s">
        <v>85</v>
      </c>
      <c r="Z3798">
        <f>HYPERLINK("https://hotel-media.eclerx.com/savepage/tk_15468536598687525_sr_273.html","info")</f>
        <v/>
      </c>
      <c r="AA3798" t="n">
        <v>-2311819</v>
      </c>
      <c r="AB3798" t="s"/>
      <c r="AC3798" t="s"/>
      <c r="AD3798" t="s">
        <v>86</v>
      </c>
      <c r="AE3798" t="s"/>
      <c r="AF3798" t="s"/>
      <c r="AG3798" t="s"/>
      <c r="AH3798" t="s"/>
      <c r="AI3798" t="s"/>
      <c r="AJ3798" t="s"/>
      <c r="AK3798" t="s">
        <v>87</v>
      </c>
      <c r="AL3798" t="s"/>
      <c r="AM3798" t="s"/>
      <c r="AN3798" t="s">
        <v>87</v>
      </c>
      <c r="AO3798" t="s"/>
      <c r="AP3798" t="n">
        <v>13</v>
      </c>
      <c r="AQ3798" t="s">
        <v>88</v>
      </c>
      <c r="AR3798" t="s">
        <v>121</v>
      </c>
      <c r="AS3798" t="s"/>
      <c r="AT3798" t="s">
        <v>90</v>
      </c>
      <c r="AU3798" t="s"/>
      <c r="AV3798" t="s"/>
      <c r="AW3798" t="s"/>
      <c r="AX3798" t="s"/>
      <c r="AY3798" t="n">
        <v>2311819</v>
      </c>
      <c r="AZ3798" t="s">
        <v>1207</v>
      </c>
      <c r="BA3798" t="s"/>
      <c r="BB3798" t="n">
        <v>87495</v>
      </c>
      <c r="BC3798" t="n">
        <v>53.550092940343</v>
      </c>
      <c r="BD3798" t="n">
        <v>53.550092940343</v>
      </c>
      <c r="BE3798" t="s"/>
      <c r="BF3798" t="s"/>
      <c r="BG3798" t="s"/>
      <c r="BH3798" t="s"/>
      <c r="BI3798" t="s"/>
      <c r="BJ3798" t="s"/>
      <c r="BK3798" t="s"/>
      <c r="BL3798" t="s"/>
      <c r="BM3798" t="s"/>
      <c r="BN3798" t="s"/>
      <c r="BO3798" t="s"/>
      <c r="BP3798" t="s"/>
      <c r="BQ3798" t="s"/>
      <c r="BR3798" t="s">
        <v>92</v>
      </c>
    </row>
    <row r="3799" spans="1:70">
      <c r="A3799" t="s">
        <v>70</v>
      </c>
      <c r="B3799" t="s">
        <v>71</v>
      </c>
      <c r="C3799" t="s">
        <v>72</v>
      </c>
      <c r="D3799" t="n">
        <v>2</v>
      </c>
      <c r="E3799" t="s">
        <v>1205</v>
      </c>
      <c r="F3799" t="n">
        <v>-1</v>
      </c>
      <c r="G3799" t="s">
        <v>74</v>
      </c>
      <c r="H3799" t="s">
        <v>75</v>
      </c>
      <c r="I3799" t="s"/>
      <c r="J3799" t="s">
        <v>74</v>
      </c>
      <c r="K3799" t="n">
        <v>192</v>
      </c>
      <c r="L3799" t="s">
        <v>76</v>
      </c>
      <c r="M3799" t="s"/>
      <c r="N3799" t="s">
        <v>1223</v>
      </c>
      <c r="O3799" t="s">
        <v>78</v>
      </c>
      <c r="P3799" t="s">
        <v>1205</v>
      </c>
      <c r="Q3799" t="s"/>
      <c r="R3799" t="s">
        <v>220</v>
      </c>
      <c r="S3799" t="s">
        <v>866</v>
      </c>
      <c r="T3799" t="s">
        <v>81</v>
      </c>
      <c r="U3799" t="s">
        <v>82</v>
      </c>
      <c r="V3799" t="s">
        <v>83</v>
      </c>
      <c r="W3799" t="s">
        <v>84</v>
      </c>
      <c r="X3799" t="s"/>
      <c r="Y3799" t="s">
        <v>85</v>
      </c>
      <c r="Z3799">
        <f>HYPERLINK("https://hotel-media.eclerx.com/savepage/tk_15468536598687525_sr_273.html","info")</f>
        <v/>
      </c>
      <c r="AA3799" t="n">
        <v>-2311819</v>
      </c>
      <c r="AB3799" t="s"/>
      <c r="AC3799" t="s"/>
      <c r="AD3799" t="s">
        <v>86</v>
      </c>
      <c r="AE3799" t="s"/>
      <c r="AF3799" t="s"/>
      <c r="AG3799" t="s"/>
      <c r="AH3799" t="s"/>
      <c r="AI3799" t="s"/>
      <c r="AJ3799" t="s"/>
      <c r="AK3799" t="s">
        <v>87</v>
      </c>
      <c r="AL3799" t="s"/>
      <c r="AM3799" t="s"/>
      <c r="AN3799" t="s">
        <v>87</v>
      </c>
      <c r="AO3799" t="s"/>
      <c r="AP3799" t="n">
        <v>13</v>
      </c>
      <c r="AQ3799" t="s">
        <v>88</v>
      </c>
      <c r="AR3799" t="s">
        <v>89</v>
      </c>
      <c r="AS3799" t="s"/>
      <c r="AT3799" t="s">
        <v>90</v>
      </c>
      <c r="AU3799" t="s"/>
      <c r="AV3799" t="s"/>
      <c r="AW3799" t="s"/>
      <c r="AX3799" t="s"/>
      <c r="AY3799" t="n">
        <v>2311819</v>
      </c>
      <c r="AZ3799" t="s">
        <v>1207</v>
      </c>
      <c r="BA3799" t="s"/>
      <c r="BB3799" t="n">
        <v>87495</v>
      </c>
      <c r="BC3799" t="n">
        <v>53.550092940343</v>
      </c>
      <c r="BD3799" t="n">
        <v>53.550092940343</v>
      </c>
      <c r="BE3799" t="s"/>
      <c r="BF3799" t="s"/>
      <c r="BG3799" t="s"/>
      <c r="BH3799" t="s"/>
      <c r="BI3799" t="s"/>
      <c r="BJ3799" t="s"/>
      <c r="BK3799" t="s"/>
      <c r="BL3799" t="s"/>
      <c r="BM3799" t="s"/>
      <c r="BN3799" t="s"/>
      <c r="BO3799" t="s"/>
      <c r="BP3799" t="s"/>
      <c r="BQ3799" t="s"/>
      <c r="BR3799" t="s">
        <v>92</v>
      </c>
    </row>
    <row r="3800" spans="1:70">
      <c r="A3800" t="s">
        <v>70</v>
      </c>
      <c r="B3800" t="s">
        <v>71</v>
      </c>
      <c r="C3800" t="s">
        <v>72</v>
      </c>
      <c r="D3800" t="n">
        <v>2</v>
      </c>
      <c r="E3800" t="s">
        <v>1205</v>
      </c>
      <c r="F3800" t="n">
        <v>-1</v>
      </c>
      <c r="G3800" t="s">
        <v>74</v>
      </c>
      <c r="H3800" t="s">
        <v>75</v>
      </c>
      <c r="I3800" t="s"/>
      <c r="J3800" t="s">
        <v>74</v>
      </c>
      <c r="K3800" t="n">
        <v>192</v>
      </c>
      <c r="L3800" t="s">
        <v>76</v>
      </c>
      <c r="M3800" t="s"/>
      <c r="N3800" t="s">
        <v>1224</v>
      </c>
      <c r="O3800" t="s">
        <v>78</v>
      </c>
      <c r="P3800" t="s">
        <v>1205</v>
      </c>
      <c r="Q3800" t="s"/>
      <c r="R3800" t="s">
        <v>220</v>
      </c>
      <c r="S3800" t="s">
        <v>866</v>
      </c>
      <c r="T3800" t="s">
        <v>81</v>
      </c>
      <c r="U3800" t="s">
        <v>82</v>
      </c>
      <c r="V3800" t="s">
        <v>83</v>
      </c>
      <c r="W3800" t="s">
        <v>84</v>
      </c>
      <c r="X3800" t="s"/>
      <c r="Y3800" t="s">
        <v>85</v>
      </c>
      <c r="Z3800">
        <f>HYPERLINK("https://hotel-media.eclerx.com/savepage/tk_15468536598687525_sr_273.html","info")</f>
        <v/>
      </c>
      <c r="AA3800" t="n">
        <v>-2311819</v>
      </c>
      <c r="AB3800" t="s"/>
      <c r="AC3800" t="s"/>
      <c r="AD3800" t="s">
        <v>86</v>
      </c>
      <c r="AE3800" t="s"/>
      <c r="AF3800" t="s"/>
      <c r="AG3800" t="s"/>
      <c r="AH3800" t="s"/>
      <c r="AI3800" t="s"/>
      <c r="AJ3800" t="s"/>
      <c r="AK3800" t="s">
        <v>87</v>
      </c>
      <c r="AL3800" t="s"/>
      <c r="AM3800" t="s"/>
      <c r="AN3800" t="s">
        <v>87</v>
      </c>
      <c r="AO3800" t="s"/>
      <c r="AP3800" t="n">
        <v>13</v>
      </c>
      <c r="AQ3800" t="s">
        <v>88</v>
      </c>
      <c r="AR3800" t="s">
        <v>89</v>
      </c>
      <c r="AS3800" t="s"/>
      <c r="AT3800" t="s">
        <v>90</v>
      </c>
      <c r="AU3800" t="s"/>
      <c r="AV3800" t="s"/>
      <c r="AW3800" t="s"/>
      <c r="AX3800" t="s"/>
      <c r="AY3800" t="n">
        <v>2311819</v>
      </c>
      <c r="AZ3800" t="s">
        <v>1207</v>
      </c>
      <c r="BA3800" t="s"/>
      <c r="BB3800" t="n">
        <v>87495</v>
      </c>
      <c r="BC3800" t="n">
        <v>53.550092940343</v>
      </c>
      <c r="BD3800" t="n">
        <v>53.550092940343</v>
      </c>
      <c r="BE3800" t="s"/>
      <c r="BF3800" t="s"/>
      <c r="BG3800" t="s"/>
      <c r="BH3800" t="s"/>
      <c r="BI3800" t="s"/>
      <c r="BJ3800" t="s"/>
      <c r="BK3800" t="s"/>
      <c r="BL3800" t="s"/>
      <c r="BM3800" t="s"/>
      <c r="BN3800" t="s"/>
      <c r="BO3800" t="s"/>
      <c r="BP3800" t="s"/>
      <c r="BQ3800" t="s"/>
      <c r="BR3800" t="s">
        <v>92</v>
      </c>
    </row>
    <row r="3801" spans="1:70">
      <c r="A3801" t="s">
        <v>70</v>
      </c>
      <c r="B3801" t="s">
        <v>71</v>
      </c>
      <c r="C3801" t="s">
        <v>72</v>
      </c>
      <c r="D3801" t="n">
        <v>2</v>
      </c>
      <c r="E3801" t="s">
        <v>1205</v>
      </c>
      <c r="F3801" t="n">
        <v>-1</v>
      </c>
      <c r="G3801" t="s">
        <v>74</v>
      </c>
      <c r="H3801" t="s">
        <v>75</v>
      </c>
      <c r="I3801" t="s"/>
      <c r="J3801" t="s">
        <v>74</v>
      </c>
      <c r="K3801" t="n">
        <v>195</v>
      </c>
      <c r="L3801" t="s">
        <v>76</v>
      </c>
      <c r="M3801" t="s"/>
      <c r="N3801" t="s">
        <v>1224</v>
      </c>
      <c r="O3801" t="s">
        <v>78</v>
      </c>
      <c r="P3801" t="s">
        <v>1205</v>
      </c>
      <c r="Q3801" t="s"/>
      <c r="R3801" t="s">
        <v>220</v>
      </c>
      <c r="S3801" t="s">
        <v>869</v>
      </c>
      <c r="T3801" t="s">
        <v>81</v>
      </c>
      <c r="U3801" t="s">
        <v>82</v>
      </c>
      <c r="V3801" t="s">
        <v>83</v>
      </c>
      <c r="W3801" t="s">
        <v>84</v>
      </c>
      <c r="X3801" t="s"/>
      <c r="Y3801" t="s">
        <v>85</v>
      </c>
      <c r="Z3801">
        <f>HYPERLINK("https://hotel-media.eclerx.com/savepage/tk_15468536598687525_sr_273.html","info")</f>
        <v/>
      </c>
      <c r="AA3801" t="n">
        <v>-2311819</v>
      </c>
      <c r="AB3801" t="s"/>
      <c r="AC3801" t="s"/>
      <c r="AD3801" t="s">
        <v>86</v>
      </c>
      <c r="AE3801" t="s"/>
      <c r="AF3801" t="s"/>
      <c r="AG3801" t="s"/>
      <c r="AH3801" t="s"/>
      <c r="AI3801" t="s"/>
      <c r="AJ3801" t="s"/>
      <c r="AK3801" t="s">
        <v>87</v>
      </c>
      <c r="AL3801" t="s"/>
      <c r="AM3801" t="s"/>
      <c r="AN3801" t="s">
        <v>87</v>
      </c>
      <c r="AO3801" t="s"/>
      <c r="AP3801" t="n">
        <v>13</v>
      </c>
      <c r="AQ3801" t="s">
        <v>88</v>
      </c>
      <c r="AR3801" t="s">
        <v>114</v>
      </c>
      <c r="AS3801" t="s"/>
      <c r="AT3801" t="s">
        <v>90</v>
      </c>
      <c r="AU3801" t="s"/>
      <c r="AV3801" t="s"/>
      <c r="AW3801" t="s"/>
      <c r="AX3801" t="s"/>
      <c r="AY3801" t="n">
        <v>2311819</v>
      </c>
      <c r="AZ3801" t="s">
        <v>1207</v>
      </c>
      <c r="BA3801" t="s"/>
      <c r="BB3801" t="n">
        <v>87495</v>
      </c>
      <c r="BC3801" t="n">
        <v>53.550092940343</v>
      </c>
      <c r="BD3801" t="n">
        <v>53.550092940343</v>
      </c>
      <c r="BE3801" t="s"/>
      <c r="BF3801" t="s"/>
      <c r="BG3801" t="s"/>
      <c r="BH3801" t="s"/>
      <c r="BI3801" t="s"/>
      <c r="BJ3801" t="s"/>
      <c r="BK3801" t="s"/>
      <c r="BL3801" t="s"/>
      <c r="BM3801" t="s"/>
      <c r="BN3801" t="s"/>
      <c r="BO3801" t="s"/>
      <c r="BP3801" t="s"/>
      <c r="BQ3801" t="s"/>
      <c r="BR3801" t="s">
        <v>92</v>
      </c>
    </row>
    <row r="3802" spans="1:70">
      <c r="A3802" t="s">
        <v>70</v>
      </c>
      <c r="B3802" t="s">
        <v>71</v>
      </c>
      <c r="C3802" t="s">
        <v>72</v>
      </c>
      <c r="D3802" t="n">
        <v>2</v>
      </c>
      <c r="E3802" t="s">
        <v>1205</v>
      </c>
      <c r="F3802" t="n">
        <v>-1</v>
      </c>
      <c r="G3802" t="s">
        <v>74</v>
      </c>
      <c r="H3802" t="s">
        <v>75</v>
      </c>
      <c r="I3802" t="s"/>
      <c r="J3802" t="s">
        <v>74</v>
      </c>
      <c r="K3802" t="n">
        <v>195</v>
      </c>
      <c r="L3802" t="s">
        <v>76</v>
      </c>
      <c r="M3802" t="s"/>
      <c r="N3802" t="s">
        <v>1223</v>
      </c>
      <c r="O3802" t="s">
        <v>78</v>
      </c>
      <c r="P3802" t="s">
        <v>1205</v>
      </c>
      <c r="Q3802" t="s"/>
      <c r="R3802" t="s">
        <v>220</v>
      </c>
      <c r="S3802" t="s">
        <v>869</v>
      </c>
      <c r="T3802" t="s">
        <v>81</v>
      </c>
      <c r="U3802" t="s">
        <v>82</v>
      </c>
      <c r="V3802" t="s">
        <v>83</v>
      </c>
      <c r="W3802" t="s">
        <v>84</v>
      </c>
      <c r="X3802" t="s"/>
      <c r="Y3802" t="s">
        <v>85</v>
      </c>
      <c r="Z3802">
        <f>HYPERLINK("https://hotel-media.eclerx.com/savepage/tk_15468536598687525_sr_273.html","info")</f>
        <v/>
      </c>
      <c r="AA3802" t="n">
        <v>-2311819</v>
      </c>
      <c r="AB3802" t="s"/>
      <c r="AC3802" t="s"/>
      <c r="AD3802" t="s">
        <v>86</v>
      </c>
      <c r="AE3802" t="s"/>
      <c r="AF3802" t="s"/>
      <c r="AG3802" t="s"/>
      <c r="AH3802" t="s"/>
      <c r="AI3802" t="s"/>
      <c r="AJ3802" t="s"/>
      <c r="AK3802" t="s">
        <v>87</v>
      </c>
      <c r="AL3802" t="s"/>
      <c r="AM3802" t="s"/>
      <c r="AN3802" t="s">
        <v>87</v>
      </c>
      <c r="AO3802" t="s"/>
      <c r="AP3802" t="n">
        <v>13</v>
      </c>
      <c r="AQ3802" t="s">
        <v>88</v>
      </c>
      <c r="AR3802" t="s">
        <v>114</v>
      </c>
      <c r="AS3802" t="s"/>
      <c r="AT3802" t="s">
        <v>90</v>
      </c>
      <c r="AU3802" t="s"/>
      <c r="AV3802" t="s"/>
      <c r="AW3802" t="s"/>
      <c r="AX3802" t="s"/>
      <c r="AY3802" t="n">
        <v>2311819</v>
      </c>
      <c r="AZ3802" t="s">
        <v>1207</v>
      </c>
      <c r="BA3802" t="s"/>
      <c r="BB3802" t="n">
        <v>87495</v>
      </c>
      <c r="BC3802" t="n">
        <v>53.550092940343</v>
      </c>
      <c r="BD3802" t="n">
        <v>53.550092940343</v>
      </c>
      <c r="BE3802" t="s"/>
      <c r="BF3802" t="s"/>
      <c r="BG3802" t="s"/>
      <c r="BH3802" t="s"/>
      <c r="BI3802" t="s"/>
      <c r="BJ3802" t="s"/>
      <c r="BK3802" t="s"/>
      <c r="BL3802" t="s"/>
      <c r="BM3802" t="s"/>
      <c r="BN3802" t="s"/>
      <c r="BO3802" t="s"/>
      <c r="BP3802" t="s"/>
      <c r="BQ3802" t="s"/>
      <c r="BR3802" t="s">
        <v>92</v>
      </c>
    </row>
    <row r="3803" spans="1:70">
      <c r="A3803" t="s">
        <v>70</v>
      </c>
      <c r="B3803" t="s">
        <v>71</v>
      </c>
      <c r="C3803" t="s">
        <v>72</v>
      </c>
      <c r="D3803" t="n">
        <v>2</v>
      </c>
      <c r="E3803" t="s">
        <v>1225</v>
      </c>
      <c r="F3803" t="n">
        <v>-1</v>
      </c>
      <c r="G3803" t="s">
        <v>74</v>
      </c>
      <c r="H3803" t="s">
        <v>75</v>
      </c>
      <c r="I3803" t="s"/>
      <c r="J3803" t="s">
        <v>74</v>
      </c>
      <c r="K3803" t="n">
        <v>89</v>
      </c>
      <c r="L3803" t="s">
        <v>76</v>
      </c>
      <c r="M3803" t="s"/>
      <c r="N3803" t="s">
        <v>109</v>
      </c>
      <c r="O3803" t="s">
        <v>78</v>
      </c>
      <c r="P3803" t="s">
        <v>1225</v>
      </c>
      <c r="Q3803" t="s"/>
      <c r="R3803" t="s">
        <v>95</v>
      </c>
      <c r="S3803" t="s">
        <v>249</v>
      </c>
      <c r="T3803" t="s">
        <v>81</v>
      </c>
      <c r="U3803" t="s">
        <v>82</v>
      </c>
      <c r="V3803" t="s">
        <v>83</v>
      </c>
      <c r="W3803" t="s">
        <v>84</v>
      </c>
      <c r="X3803" t="s"/>
      <c r="Y3803" t="s">
        <v>85</v>
      </c>
      <c r="Z3803">
        <f>HYPERLINK("https://hotel-media.eclerx.com/savepage/tk_15468539060043583_sr_273.html","info")</f>
        <v/>
      </c>
      <c r="AA3803" t="n">
        <v>-2311946</v>
      </c>
      <c r="AB3803" t="s"/>
      <c r="AC3803" t="s"/>
      <c r="AD3803" t="s">
        <v>86</v>
      </c>
      <c r="AE3803" t="s"/>
      <c r="AF3803" t="s"/>
      <c r="AG3803" t="s"/>
      <c r="AH3803" t="s"/>
      <c r="AI3803" t="s"/>
      <c r="AJ3803" t="s"/>
      <c r="AK3803" t="s">
        <v>87</v>
      </c>
      <c r="AL3803" t="s"/>
      <c r="AM3803" t="s"/>
      <c r="AN3803" t="s">
        <v>87</v>
      </c>
      <c r="AO3803" t="s"/>
      <c r="AP3803" t="n">
        <v>126</v>
      </c>
      <c r="AQ3803" t="s">
        <v>88</v>
      </c>
      <c r="AR3803" t="s">
        <v>89</v>
      </c>
      <c r="AS3803" t="s"/>
      <c r="AT3803" t="s">
        <v>90</v>
      </c>
      <c r="AU3803" t="s"/>
      <c r="AV3803" t="s"/>
      <c r="AW3803" t="s"/>
      <c r="AX3803" t="s"/>
      <c r="AY3803" t="n">
        <v>2311946</v>
      </c>
      <c r="AZ3803" t="s">
        <v>1226</v>
      </c>
      <c r="BA3803" t="s"/>
      <c r="BB3803" t="n">
        <v>28229</v>
      </c>
      <c r="BC3803" t="n">
        <v>53.560086526868</v>
      </c>
      <c r="BD3803" t="n">
        <v>53.560086526868</v>
      </c>
      <c r="BE3803" t="s"/>
      <c r="BF3803" t="s"/>
      <c r="BG3803" t="s"/>
      <c r="BH3803" t="s"/>
      <c r="BI3803" t="s"/>
      <c r="BJ3803" t="s"/>
      <c r="BK3803" t="s"/>
      <c r="BL3803" t="s"/>
      <c r="BM3803" t="s"/>
      <c r="BN3803" t="s"/>
      <c r="BO3803" t="s"/>
      <c r="BP3803" t="s"/>
      <c r="BQ3803" t="s"/>
      <c r="BR3803" t="s">
        <v>92</v>
      </c>
    </row>
    <row r="3804" spans="1:70">
      <c r="A3804" t="s">
        <v>70</v>
      </c>
      <c r="B3804" t="s">
        <v>71</v>
      </c>
      <c r="C3804" t="s">
        <v>72</v>
      </c>
      <c r="D3804" t="n">
        <v>2</v>
      </c>
      <c r="E3804" t="s">
        <v>1225</v>
      </c>
      <c r="F3804" t="n">
        <v>-1</v>
      </c>
      <c r="G3804" t="s">
        <v>74</v>
      </c>
      <c r="H3804" t="s">
        <v>75</v>
      </c>
      <c r="I3804" t="s"/>
      <c r="J3804" t="s">
        <v>74</v>
      </c>
      <c r="K3804" t="n">
        <v>89</v>
      </c>
      <c r="L3804" t="s">
        <v>76</v>
      </c>
      <c r="M3804" t="s"/>
      <c r="N3804" t="s">
        <v>109</v>
      </c>
      <c r="O3804" t="s">
        <v>78</v>
      </c>
      <c r="P3804" t="s">
        <v>1225</v>
      </c>
      <c r="Q3804" t="s"/>
      <c r="R3804" t="s">
        <v>95</v>
      </c>
      <c r="S3804" t="s">
        <v>249</v>
      </c>
      <c r="T3804" t="s">
        <v>81</v>
      </c>
      <c r="U3804" t="s">
        <v>82</v>
      </c>
      <c r="V3804" t="s">
        <v>83</v>
      </c>
      <c r="W3804" t="s">
        <v>84</v>
      </c>
      <c r="X3804" t="s"/>
      <c r="Y3804" t="s">
        <v>85</v>
      </c>
      <c r="Z3804">
        <f>HYPERLINK("https://hotel-media.eclerx.com/savepage/tk_15468539060043583_sr_273.html","info")</f>
        <v/>
      </c>
      <c r="AA3804" t="n">
        <v>-2311946</v>
      </c>
      <c r="AB3804" t="s"/>
      <c r="AC3804" t="s"/>
      <c r="AD3804" t="s">
        <v>86</v>
      </c>
      <c r="AE3804" t="s"/>
      <c r="AF3804" t="s"/>
      <c r="AG3804" t="s"/>
      <c r="AH3804" t="s"/>
      <c r="AI3804" t="s"/>
      <c r="AJ3804" t="s"/>
      <c r="AK3804" t="s">
        <v>87</v>
      </c>
      <c r="AL3804" t="s"/>
      <c r="AM3804" t="s"/>
      <c r="AN3804" t="s">
        <v>87</v>
      </c>
      <c r="AO3804" t="s"/>
      <c r="AP3804" t="n">
        <v>126</v>
      </c>
      <c r="AQ3804" t="s">
        <v>88</v>
      </c>
      <c r="AR3804" t="s">
        <v>114</v>
      </c>
      <c r="AS3804" t="s"/>
      <c r="AT3804" t="s">
        <v>90</v>
      </c>
      <c r="AU3804" t="s"/>
      <c r="AV3804" t="s"/>
      <c r="AW3804" t="s"/>
      <c r="AX3804" t="s"/>
      <c r="AY3804" t="n">
        <v>2311946</v>
      </c>
      <c r="AZ3804" t="s">
        <v>1226</v>
      </c>
      <c r="BA3804" t="s"/>
      <c r="BB3804" t="n">
        <v>28229</v>
      </c>
      <c r="BC3804" t="n">
        <v>53.560086526868</v>
      </c>
      <c r="BD3804" t="n">
        <v>53.560086526868</v>
      </c>
      <c r="BE3804" t="s"/>
      <c r="BF3804" t="s"/>
      <c r="BG3804" t="s"/>
      <c r="BH3804" t="s"/>
      <c r="BI3804" t="s"/>
      <c r="BJ3804" t="s"/>
      <c r="BK3804" t="s"/>
      <c r="BL3804" t="s"/>
      <c r="BM3804" t="s"/>
      <c r="BN3804" t="s"/>
      <c r="BO3804" t="s"/>
      <c r="BP3804" t="s"/>
      <c r="BQ3804" t="s"/>
      <c r="BR3804" t="s">
        <v>92</v>
      </c>
    </row>
    <row r="3805" spans="1:70">
      <c r="A3805" t="s">
        <v>70</v>
      </c>
      <c r="B3805" t="s">
        <v>71</v>
      </c>
      <c r="C3805" t="s">
        <v>72</v>
      </c>
      <c r="D3805" t="n">
        <v>2</v>
      </c>
      <c r="E3805" t="s">
        <v>1225</v>
      </c>
      <c r="F3805" t="n">
        <v>-1</v>
      </c>
      <c r="G3805" t="s">
        <v>74</v>
      </c>
      <c r="H3805" t="s">
        <v>75</v>
      </c>
      <c r="I3805" t="s"/>
      <c r="J3805" t="s">
        <v>74</v>
      </c>
      <c r="K3805" t="n">
        <v>90</v>
      </c>
      <c r="L3805" t="s">
        <v>76</v>
      </c>
      <c r="M3805" t="s"/>
      <c r="N3805" t="s">
        <v>128</v>
      </c>
      <c r="O3805" t="s">
        <v>78</v>
      </c>
      <c r="P3805" t="s">
        <v>1225</v>
      </c>
      <c r="Q3805" t="s"/>
      <c r="R3805" t="s">
        <v>95</v>
      </c>
      <c r="S3805" t="s">
        <v>135</v>
      </c>
      <c r="T3805" t="s">
        <v>81</v>
      </c>
      <c r="U3805" t="s">
        <v>82</v>
      </c>
      <c r="V3805" t="s">
        <v>83</v>
      </c>
      <c r="W3805" t="s">
        <v>97</v>
      </c>
      <c r="X3805" t="s"/>
      <c r="Y3805" t="s">
        <v>85</v>
      </c>
      <c r="Z3805">
        <f>HYPERLINK("https://hotel-media.eclerx.com/savepage/tk_15468539060043583_sr_273.html","info")</f>
        <v/>
      </c>
      <c r="AA3805" t="n">
        <v>-2311946</v>
      </c>
      <c r="AB3805" t="s"/>
      <c r="AC3805" t="s"/>
      <c r="AD3805" t="s">
        <v>86</v>
      </c>
      <c r="AE3805" t="s"/>
      <c r="AF3805" t="s"/>
      <c r="AG3805" t="s"/>
      <c r="AH3805" t="s"/>
      <c r="AI3805" t="s"/>
      <c r="AJ3805" t="s"/>
      <c r="AK3805" t="s">
        <v>87</v>
      </c>
      <c r="AL3805" t="s"/>
      <c r="AM3805" t="s"/>
      <c r="AN3805" t="s">
        <v>87</v>
      </c>
      <c r="AO3805" t="s"/>
      <c r="AP3805" t="n">
        <v>126</v>
      </c>
      <c r="AQ3805" t="s">
        <v>88</v>
      </c>
      <c r="AR3805" t="s">
        <v>141</v>
      </c>
      <c r="AS3805" t="s"/>
      <c r="AT3805" t="s">
        <v>90</v>
      </c>
      <c r="AU3805" t="s"/>
      <c r="AV3805" t="s"/>
      <c r="AW3805" t="s"/>
      <c r="AX3805" t="s"/>
      <c r="AY3805" t="n">
        <v>2311946</v>
      </c>
      <c r="AZ3805" t="s">
        <v>1226</v>
      </c>
      <c r="BA3805" t="s"/>
      <c r="BB3805" t="n">
        <v>28229</v>
      </c>
      <c r="BC3805" t="n">
        <v>53.560086526868</v>
      </c>
      <c r="BD3805" t="n">
        <v>53.560086526868</v>
      </c>
      <c r="BE3805" t="s"/>
      <c r="BF3805" t="s"/>
      <c r="BG3805" t="s"/>
      <c r="BH3805" t="s"/>
      <c r="BI3805" t="s"/>
      <c r="BJ3805" t="s"/>
      <c r="BK3805" t="s"/>
      <c r="BL3805" t="s"/>
      <c r="BM3805" t="s"/>
      <c r="BN3805" t="s"/>
      <c r="BO3805" t="s"/>
      <c r="BP3805" t="s"/>
      <c r="BQ3805" t="s"/>
      <c r="BR3805" t="s">
        <v>92</v>
      </c>
    </row>
    <row r="3806" spans="1:70">
      <c r="A3806" t="s">
        <v>70</v>
      </c>
      <c r="B3806" t="s">
        <v>71</v>
      </c>
      <c r="C3806" t="s">
        <v>72</v>
      </c>
      <c r="D3806" t="n">
        <v>2</v>
      </c>
      <c r="E3806" t="s">
        <v>1225</v>
      </c>
      <c r="F3806" t="n">
        <v>-1</v>
      </c>
      <c r="G3806" t="s">
        <v>74</v>
      </c>
      <c r="H3806" t="s">
        <v>75</v>
      </c>
      <c r="I3806" t="s"/>
      <c r="J3806" t="s">
        <v>74</v>
      </c>
      <c r="K3806" t="n">
        <v>94</v>
      </c>
      <c r="L3806" t="s">
        <v>76</v>
      </c>
      <c r="M3806" t="s"/>
      <c r="N3806" t="s">
        <v>120</v>
      </c>
      <c r="O3806" t="s">
        <v>78</v>
      </c>
      <c r="P3806" t="s">
        <v>1225</v>
      </c>
      <c r="Q3806" t="s"/>
      <c r="R3806" t="s">
        <v>95</v>
      </c>
      <c r="S3806" t="s">
        <v>140</v>
      </c>
      <c r="T3806" t="s">
        <v>81</v>
      </c>
      <c r="U3806" t="s">
        <v>82</v>
      </c>
      <c r="V3806" t="s">
        <v>83</v>
      </c>
      <c r="W3806" t="s">
        <v>84</v>
      </c>
      <c r="X3806" t="s"/>
      <c r="Y3806" t="s">
        <v>85</v>
      </c>
      <c r="Z3806">
        <f>HYPERLINK("https://hotel-media.eclerx.com/savepage/tk_15468539060043583_sr_273.html","info")</f>
        <v/>
      </c>
      <c r="AA3806" t="n">
        <v>-2311946</v>
      </c>
      <c r="AB3806" t="s"/>
      <c r="AC3806" t="s"/>
      <c r="AD3806" t="s">
        <v>86</v>
      </c>
      <c r="AE3806" t="s"/>
      <c r="AF3806" t="s"/>
      <c r="AG3806" t="s"/>
      <c r="AH3806" t="s"/>
      <c r="AI3806" t="s"/>
      <c r="AJ3806" t="s"/>
      <c r="AK3806" t="s">
        <v>87</v>
      </c>
      <c r="AL3806" t="s"/>
      <c r="AM3806" t="s"/>
      <c r="AN3806" t="s">
        <v>87</v>
      </c>
      <c r="AO3806" t="s"/>
      <c r="AP3806" t="n">
        <v>126</v>
      </c>
      <c r="AQ3806" t="s">
        <v>88</v>
      </c>
      <c r="AR3806" t="s">
        <v>121</v>
      </c>
      <c r="AS3806" t="s"/>
      <c r="AT3806" t="s">
        <v>90</v>
      </c>
      <c r="AU3806" t="s"/>
      <c r="AV3806" t="s"/>
      <c r="AW3806" t="s"/>
      <c r="AX3806" t="s"/>
      <c r="AY3806" t="n">
        <v>2311946</v>
      </c>
      <c r="AZ3806" t="s">
        <v>1226</v>
      </c>
      <c r="BA3806" t="s"/>
      <c r="BB3806" t="n">
        <v>28229</v>
      </c>
      <c r="BC3806" t="n">
        <v>53.560086526868</v>
      </c>
      <c r="BD3806" t="n">
        <v>53.560086526868</v>
      </c>
      <c r="BE3806" t="s"/>
      <c r="BF3806" t="s"/>
      <c r="BG3806" t="s"/>
      <c r="BH3806" t="s"/>
      <c r="BI3806" t="s"/>
      <c r="BJ3806" t="s"/>
      <c r="BK3806" t="s"/>
      <c r="BL3806" t="s"/>
      <c r="BM3806" t="s"/>
      <c r="BN3806" t="s"/>
      <c r="BO3806" t="s"/>
      <c r="BP3806" t="s"/>
      <c r="BQ3806" t="s"/>
      <c r="BR3806" t="s">
        <v>92</v>
      </c>
    </row>
    <row r="3807" spans="1:70">
      <c r="A3807" t="s">
        <v>70</v>
      </c>
      <c r="B3807" t="s">
        <v>71</v>
      </c>
      <c r="C3807" t="s">
        <v>72</v>
      </c>
      <c r="D3807" t="n">
        <v>2</v>
      </c>
      <c r="E3807" t="s">
        <v>1225</v>
      </c>
      <c r="F3807" t="n">
        <v>-1</v>
      </c>
      <c r="G3807" t="s">
        <v>74</v>
      </c>
      <c r="H3807" t="s">
        <v>75</v>
      </c>
      <c r="I3807" t="s"/>
      <c r="J3807" t="s">
        <v>74</v>
      </c>
      <c r="K3807" t="n">
        <v>94</v>
      </c>
      <c r="L3807" t="s">
        <v>76</v>
      </c>
      <c r="M3807" t="s"/>
      <c r="N3807" t="s">
        <v>117</v>
      </c>
      <c r="O3807" t="s">
        <v>78</v>
      </c>
      <c r="P3807" t="s">
        <v>1225</v>
      </c>
      <c r="Q3807" t="s"/>
      <c r="R3807" t="s">
        <v>95</v>
      </c>
      <c r="S3807" t="s">
        <v>140</v>
      </c>
      <c r="T3807" t="s">
        <v>81</v>
      </c>
      <c r="U3807" t="s">
        <v>82</v>
      </c>
      <c r="V3807" t="s">
        <v>83</v>
      </c>
      <c r="W3807" t="s">
        <v>84</v>
      </c>
      <c r="X3807" t="s"/>
      <c r="Y3807" t="s">
        <v>85</v>
      </c>
      <c r="Z3807">
        <f>HYPERLINK("https://hotel-media.eclerx.com/savepage/tk_15468539060043583_sr_273.html","info")</f>
        <v/>
      </c>
      <c r="AA3807" t="n">
        <v>-2311946</v>
      </c>
      <c r="AB3807" t="s"/>
      <c r="AC3807" t="s"/>
      <c r="AD3807" t="s">
        <v>86</v>
      </c>
      <c r="AE3807" t="s"/>
      <c r="AF3807" t="s"/>
      <c r="AG3807" t="s"/>
      <c r="AH3807" t="s"/>
      <c r="AI3807" t="s"/>
      <c r="AJ3807" t="s"/>
      <c r="AK3807" t="s">
        <v>87</v>
      </c>
      <c r="AL3807" t="s"/>
      <c r="AM3807" t="s"/>
      <c r="AN3807" t="s">
        <v>87</v>
      </c>
      <c r="AO3807" t="s"/>
      <c r="AP3807" t="n">
        <v>126</v>
      </c>
      <c r="AQ3807" t="s">
        <v>88</v>
      </c>
      <c r="AR3807" t="s">
        <v>124</v>
      </c>
      <c r="AS3807" t="s"/>
      <c r="AT3807" t="s">
        <v>90</v>
      </c>
      <c r="AU3807" t="s"/>
      <c r="AV3807" t="s"/>
      <c r="AW3807" t="s"/>
      <c r="AX3807" t="s"/>
      <c r="AY3807" t="n">
        <v>2311946</v>
      </c>
      <c r="AZ3807" t="s">
        <v>1226</v>
      </c>
      <c r="BA3807" t="s"/>
      <c r="BB3807" t="n">
        <v>28229</v>
      </c>
      <c r="BC3807" t="n">
        <v>53.560086526868</v>
      </c>
      <c r="BD3807" t="n">
        <v>53.560086526868</v>
      </c>
      <c r="BE3807" t="s"/>
      <c r="BF3807" t="s"/>
      <c r="BG3807" t="s"/>
      <c r="BH3807" t="s"/>
      <c r="BI3807" t="s"/>
      <c r="BJ3807" t="s"/>
      <c r="BK3807" t="s"/>
      <c r="BL3807" t="s"/>
      <c r="BM3807" t="s"/>
      <c r="BN3807" t="s"/>
      <c r="BO3807" t="s"/>
      <c r="BP3807" t="s"/>
      <c r="BQ3807" t="s"/>
      <c r="BR3807" t="s">
        <v>92</v>
      </c>
    </row>
    <row r="3808" spans="1:70">
      <c r="A3808" t="s">
        <v>70</v>
      </c>
      <c r="B3808" t="s">
        <v>71</v>
      </c>
      <c r="C3808" t="s">
        <v>72</v>
      </c>
      <c r="D3808" t="n">
        <v>2</v>
      </c>
      <c r="E3808" t="s">
        <v>1225</v>
      </c>
      <c r="F3808" t="n">
        <v>-1</v>
      </c>
      <c r="G3808" t="s">
        <v>74</v>
      </c>
      <c r="H3808" t="s">
        <v>75</v>
      </c>
      <c r="I3808" t="s"/>
      <c r="J3808" t="s">
        <v>74</v>
      </c>
      <c r="K3808" t="n">
        <v>94</v>
      </c>
      <c r="L3808" t="s">
        <v>76</v>
      </c>
      <c r="M3808" t="s"/>
      <c r="N3808" t="s">
        <v>117</v>
      </c>
      <c r="O3808" t="s">
        <v>78</v>
      </c>
      <c r="P3808" t="s">
        <v>1225</v>
      </c>
      <c r="Q3808" t="s"/>
      <c r="R3808" t="s">
        <v>95</v>
      </c>
      <c r="S3808" t="s">
        <v>140</v>
      </c>
      <c r="T3808" t="s">
        <v>81</v>
      </c>
      <c r="U3808" t="s">
        <v>82</v>
      </c>
      <c r="V3808" t="s">
        <v>83</v>
      </c>
      <c r="W3808" t="s">
        <v>84</v>
      </c>
      <c r="X3808" t="s"/>
      <c r="Y3808" t="s">
        <v>85</v>
      </c>
      <c r="Z3808">
        <f>HYPERLINK("https://hotel-media.eclerx.com/savepage/tk_15468539060043583_sr_273.html","info")</f>
        <v/>
      </c>
      <c r="AA3808" t="n">
        <v>-2311946</v>
      </c>
      <c r="AB3808" t="s"/>
      <c r="AC3808" t="s"/>
      <c r="AD3808" t="s">
        <v>86</v>
      </c>
      <c r="AE3808" t="s"/>
      <c r="AF3808" t="s"/>
      <c r="AG3808" t="s"/>
      <c r="AH3808" t="s"/>
      <c r="AI3808" t="s"/>
      <c r="AJ3808" t="s"/>
      <c r="AK3808" t="s">
        <v>87</v>
      </c>
      <c r="AL3808" t="s"/>
      <c r="AM3808" t="s"/>
      <c r="AN3808" t="s">
        <v>87</v>
      </c>
      <c r="AO3808" t="s"/>
      <c r="AP3808" t="n">
        <v>126</v>
      </c>
      <c r="AQ3808" t="s">
        <v>88</v>
      </c>
      <c r="AR3808" t="s">
        <v>119</v>
      </c>
      <c r="AS3808" t="s"/>
      <c r="AT3808" t="s">
        <v>90</v>
      </c>
      <c r="AU3808" t="s"/>
      <c r="AV3808" t="s"/>
      <c r="AW3808" t="s"/>
      <c r="AX3808" t="s"/>
      <c r="AY3808" t="n">
        <v>2311946</v>
      </c>
      <c r="AZ3808" t="s">
        <v>1226</v>
      </c>
      <c r="BA3808" t="s"/>
      <c r="BB3808" t="n">
        <v>28229</v>
      </c>
      <c r="BC3808" t="n">
        <v>53.560086526868</v>
      </c>
      <c r="BD3808" t="n">
        <v>53.560086526868</v>
      </c>
      <c r="BE3808" t="s"/>
      <c r="BF3808" t="s"/>
      <c r="BG3808" t="s"/>
      <c r="BH3808" t="s"/>
      <c r="BI3808" t="s"/>
      <c r="BJ3808" t="s"/>
      <c r="BK3808" t="s"/>
      <c r="BL3808" t="s"/>
      <c r="BM3808" t="s"/>
      <c r="BN3808" t="s"/>
      <c r="BO3808" t="s"/>
      <c r="BP3808" t="s"/>
      <c r="BQ3808" t="s"/>
      <c r="BR3808" t="s">
        <v>92</v>
      </c>
    </row>
    <row r="3809" spans="1:70">
      <c r="A3809" t="s">
        <v>70</v>
      </c>
      <c r="B3809" t="s">
        <v>71</v>
      </c>
      <c r="C3809" t="s">
        <v>72</v>
      </c>
      <c r="D3809" t="n">
        <v>2</v>
      </c>
      <c r="E3809" t="s">
        <v>1225</v>
      </c>
      <c r="F3809" t="n">
        <v>-1</v>
      </c>
      <c r="G3809" t="s">
        <v>74</v>
      </c>
      <c r="H3809" t="s">
        <v>75</v>
      </c>
      <c r="I3809" t="s"/>
      <c r="J3809" t="s">
        <v>74</v>
      </c>
      <c r="K3809" t="n">
        <v>97</v>
      </c>
      <c r="L3809" t="s">
        <v>76</v>
      </c>
      <c r="M3809" t="s"/>
      <c r="N3809" t="s">
        <v>125</v>
      </c>
      <c r="O3809" t="s">
        <v>78</v>
      </c>
      <c r="P3809" t="s">
        <v>1225</v>
      </c>
      <c r="Q3809" t="s"/>
      <c r="R3809" t="s">
        <v>95</v>
      </c>
      <c r="S3809" t="s">
        <v>598</v>
      </c>
      <c r="T3809" t="s">
        <v>81</v>
      </c>
      <c r="U3809" t="s">
        <v>82</v>
      </c>
      <c r="V3809" t="s">
        <v>83</v>
      </c>
      <c r="W3809" t="s">
        <v>84</v>
      </c>
      <c r="X3809" t="s"/>
      <c r="Y3809" t="s">
        <v>85</v>
      </c>
      <c r="Z3809">
        <f>HYPERLINK("https://hotel-media.eclerx.com/savepage/tk_15468539060043583_sr_273.html","info")</f>
        <v/>
      </c>
      <c r="AA3809" t="n">
        <v>-2311946</v>
      </c>
      <c r="AB3809" t="s"/>
      <c r="AC3809" t="s"/>
      <c r="AD3809" t="s">
        <v>86</v>
      </c>
      <c r="AE3809" t="s"/>
      <c r="AF3809" t="s"/>
      <c r="AG3809" t="s"/>
      <c r="AH3809" t="s"/>
      <c r="AI3809" t="s"/>
      <c r="AJ3809" t="s"/>
      <c r="AK3809" t="s">
        <v>87</v>
      </c>
      <c r="AL3809" t="s"/>
      <c r="AM3809" t="s"/>
      <c r="AN3809" t="s">
        <v>87</v>
      </c>
      <c r="AO3809" t="s"/>
      <c r="AP3809" t="n">
        <v>126</v>
      </c>
      <c r="AQ3809" t="s">
        <v>88</v>
      </c>
      <c r="AR3809" t="s">
        <v>127</v>
      </c>
      <c r="AS3809" t="s"/>
      <c r="AT3809" t="s">
        <v>90</v>
      </c>
      <c r="AU3809" t="s"/>
      <c r="AV3809" t="s"/>
      <c r="AW3809" t="s"/>
      <c r="AX3809" t="s"/>
      <c r="AY3809" t="n">
        <v>2311946</v>
      </c>
      <c r="AZ3809" t="s">
        <v>1226</v>
      </c>
      <c r="BA3809" t="s"/>
      <c r="BB3809" t="n">
        <v>28229</v>
      </c>
      <c r="BC3809" t="n">
        <v>53.560086526868</v>
      </c>
      <c r="BD3809" t="n">
        <v>53.560086526868</v>
      </c>
      <c r="BE3809" t="s"/>
      <c r="BF3809" t="s"/>
      <c r="BG3809" t="s"/>
      <c r="BH3809" t="s"/>
      <c r="BI3809" t="s"/>
      <c r="BJ3809" t="s"/>
      <c r="BK3809" t="s"/>
      <c r="BL3809" t="s"/>
      <c r="BM3809" t="s"/>
      <c r="BN3809" t="s"/>
      <c r="BO3809" t="s"/>
      <c r="BP3809" t="s"/>
      <c r="BQ3809" t="s"/>
      <c r="BR3809" t="s">
        <v>92</v>
      </c>
    </row>
    <row r="3810" spans="1:70">
      <c r="A3810" t="s">
        <v>70</v>
      </c>
      <c r="B3810" t="s">
        <v>71</v>
      </c>
      <c r="C3810" t="s">
        <v>72</v>
      </c>
      <c r="D3810" t="n">
        <v>2</v>
      </c>
      <c r="E3810" t="s">
        <v>1225</v>
      </c>
      <c r="F3810" t="n">
        <v>-1</v>
      </c>
      <c r="G3810" t="s">
        <v>74</v>
      </c>
      <c r="H3810" t="s">
        <v>75</v>
      </c>
      <c r="I3810" t="s"/>
      <c r="J3810" t="s">
        <v>74</v>
      </c>
      <c r="K3810" t="n">
        <v>97</v>
      </c>
      <c r="L3810" t="s">
        <v>76</v>
      </c>
      <c r="M3810" t="s"/>
      <c r="N3810" t="s">
        <v>128</v>
      </c>
      <c r="O3810" t="s">
        <v>78</v>
      </c>
      <c r="P3810" t="s">
        <v>1225</v>
      </c>
      <c r="Q3810" t="s"/>
      <c r="R3810" t="s">
        <v>95</v>
      </c>
      <c r="S3810" t="s">
        <v>598</v>
      </c>
      <c r="T3810" t="s">
        <v>81</v>
      </c>
      <c r="U3810" t="s">
        <v>82</v>
      </c>
      <c r="V3810" t="s">
        <v>83</v>
      </c>
      <c r="W3810" t="s">
        <v>84</v>
      </c>
      <c r="X3810" t="s"/>
      <c r="Y3810" t="s">
        <v>85</v>
      </c>
      <c r="Z3810">
        <f>HYPERLINK("https://hotel-media.eclerx.com/savepage/tk_15468539060043583_sr_273.html","info")</f>
        <v/>
      </c>
      <c r="AA3810" t="n">
        <v>-2311946</v>
      </c>
      <c r="AB3810" t="s"/>
      <c r="AC3810" t="s"/>
      <c r="AD3810" t="s">
        <v>86</v>
      </c>
      <c r="AE3810" t="s"/>
      <c r="AF3810" t="s"/>
      <c r="AG3810" t="s"/>
      <c r="AH3810" t="s"/>
      <c r="AI3810" t="s"/>
      <c r="AJ3810" t="s"/>
      <c r="AK3810" t="s">
        <v>87</v>
      </c>
      <c r="AL3810" t="s"/>
      <c r="AM3810" t="s"/>
      <c r="AN3810" t="s">
        <v>87</v>
      </c>
      <c r="AO3810" t="s"/>
      <c r="AP3810" t="n">
        <v>126</v>
      </c>
      <c r="AQ3810" t="s">
        <v>88</v>
      </c>
      <c r="AR3810" t="s">
        <v>119</v>
      </c>
      <c r="AS3810" t="s"/>
      <c r="AT3810" t="s">
        <v>90</v>
      </c>
      <c r="AU3810" t="s"/>
      <c r="AV3810" t="s"/>
      <c r="AW3810" t="s"/>
      <c r="AX3810" t="s"/>
      <c r="AY3810" t="n">
        <v>2311946</v>
      </c>
      <c r="AZ3810" t="s">
        <v>1226</v>
      </c>
      <c r="BA3810" t="s"/>
      <c r="BB3810" t="n">
        <v>28229</v>
      </c>
      <c r="BC3810" t="n">
        <v>53.560086526868</v>
      </c>
      <c r="BD3810" t="n">
        <v>53.560086526868</v>
      </c>
      <c r="BE3810" t="s"/>
      <c r="BF3810" t="s"/>
      <c r="BG3810" t="s"/>
      <c r="BH3810" t="s"/>
      <c r="BI3810" t="s"/>
      <c r="BJ3810" t="s"/>
      <c r="BK3810" t="s"/>
      <c r="BL3810" t="s"/>
      <c r="BM3810" t="s"/>
      <c r="BN3810" t="s"/>
      <c r="BO3810" t="s"/>
      <c r="BP3810" t="s"/>
      <c r="BQ3810" t="s"/>
      <c r="BR3810" t="s">
        <v>92</v>
      </c>
    </row>
    <row r="3811" spans="1:70">
      <c r="A3811" t="s">
        <v>70</v>
      </c>
      <c r="B3811" t="s">
        <v>71</v>
      </c>
      <c r="C3811" t="s">
        <v>72</v>
      </c>
      <c r="D3811" t="n">
        <v>2</v>
      </c>
      <c r="E3811" t="s">
        <v>1225</v>
      </c>
      <c r="F3811" t="n">
        <v>-1</v>
      </c>
      <c r="G3811" t="s">
        <v>74</v>
      </c>
      <c r="H3811" t="s">
        <v>75</v>
      </c>
      <c r="I3811" t="s"/>
      <c r="J3811" t="s">
        <v>74</v>
      </c>
      <c r="K3811" t="n">
        <v>97</v>
      </c>
      <c r="L3811" t="s">
        <v>76</v>
      </c>
      <c r="M3811" t="s"/>
      <c r="N3811" t="s">
        <v>128</v>
      </c>
      <c r="O3811" t="s">
        <v>78</v>
      </c>
      <c r="P3811" t="s">
        <v>1225</v>
      </c>
      <c r="Q3811" t="s"/>
      <c r="R3811" t="s">
        <v>95</v>
      </c>
      <c r="S3811" t="s">
        <v>598</v>
      </c>
      <c r="T3811" t="s">
        <v>81</v>
      </c>
      <c r="U3811" t="s">
        <v>82</v>
      </c>
      <c r="V3811" t="s">
        <v>83</v>
      </c>
      <c r="W3811" t="s">
        <v>84</v>
      </c>
      <c r="X3811" t="s"/>
      <c r="Y3811" t="s">
        <v>85</v>
      </c>
      <c r="Z3811">
        <f>HYPERLINK("https://hotel-media.eclerx.com/savepage/tk_15468539060043583_sr_273.html","info")</f>
        <v/>
      </c>
      <c r="AA3811" t="n">
        <v>-2311946</v>
      </c>
      <c r="AB3811" t="s"/>
      <c r="AC3811" t="s"/>
      <c r="AD3811" t="s">
        <v>86</v>
      </c>
      <c r="AE3811" t="s"/>
      <c r="AF3811" t="s"/>
      <c r="AG3811" t="s"/>
      <c r="AH3811" t="s"/>
      <c r="AI3811" t="s"/>
      <c r="AJ3811" t="s"/>
      <c r="AK3811" t="s">
        <v>87</v>
      </c>
      <c r="AL3811" t="s"/>
      <c r="AM3811" t="s"/>
      <c r="AN3811" t="s">
        <v>87</v>
      </c>
      <c r="AO3811" t="s"/>
      <c r="AP3811" t="n">
        <v>126</v>
      </c>
      <c r="AQ3811" t="s">
        <v>88</v>
      </c>
      <c r="AR3811" t="s">
        <v>124</v>
      </c>
      <c r="AS3811" t="s"/>
      <c r="AT3811" t="s">
        <v>90</v>
      </c>
      <c r="AU3811" t="s"/>
      <c r="AV3811" t="s"/>
      <c r="AW3811" t="s"/>
      <c r="AX3811" t="s"/>
      <c r="AY3811" t="n">
        <v>2311946</v>
      </c>
      <c r="AZ3811" t="s">
        <v>1226</v>
      </c>
      <c r="BA3811" t="s"/>
      <c r="BB3811" t="n">
        <v>28229</v>
      </c>
      <c r="BC3811" t="n">
        <v>53.560086526868</v>
      </c>
      <c r="BD3811" t="n">
        <v>53.560086526868</v>
      </c>
      <c r="BE3811" t="s"/>
      <c r="BF3811" t="s"/>
      <c r="BG3811" t="s"/>
      <c r="BH3811" t="s"/>
      <c r="BI3811" t="s"/>
      <c r="BJ3811" t="s"/>
      <c r="BK3811" t="s"/>
      <c r="BL3811" t="s"/>
      <c r="BM3811" t="s"/>
      <c r="BN3811" t="s"/>
      <c r="BO3811" t="s"/>
      <c r="BP3811" t="s"/>
      <c r="BQ3811" t="s"/>
      <c r="BR3811" t="s">
        <v>92</v>
      </c>
    </row>
    <row r="3812" spans="1:70">
      <c r="A3812" t="s">
        <v>70</v>
      </c>
      <c r="B3812" t="s">
        <v>71</v>
      </c>
      <c r="C3812" t="s">
        <v>72</v>
      </c>
      <c r="D3812" t="n">
        <v>2</v>
      </c>
      <c r="E3812" t="s">
        <v>1225</v>
      </c>
      <c r="F3812" t="n">
        <v>-1</v>
      </c>
      <c r="G3812" t="s">
        <v>74</v>
      </c>
      <c r="H3812" t="s">
        <v>75</v>
      </c>
      <c r="I3812" t="s"/>
      <c r="J3812" t="s">
        <v>74</v>
      </c>
      <c r="K3812" t="n">
        <v>97</v>
      </c>
      <c r="L3812" t="s">
        <v>76</v>
      </c>
      <c r="M3812" t="s"/>
      <c r="N3812" t="s">
        <v>137</v>
      </c>
      <c r="O3812" t="s">
        <v>78</v>
      </c>
      <c r="P3812" t="s">
        <v>1225</v>
      </c>
      <c r="Q3812" t="s"/>
      <c r="R3812" t="s">
        <v>95</v>
      </c>
      <c r="S3812" t="s">
        <v>598</v>
      </c>
      <c r="T3812" t="s">
        <v>81</v>
      </c>
      <c r="U3812" t="s">
        <v>82</v>
      </c>
      <c r="V3812" t="s">
        <v>83</v>
      </c>
      <c r="W3812" t="s">
        <v>84</v>
      </c>
      <c r="X3812" t="s"/>
      <c r="Y3812" t="s">
        <v>85</v>
      </c>
      <c r="Z3812">
        <f>HYPERLINK("https://hotel-media.eclerx.com/savepage/tk_15468539060043583_sr_273.html","info")</f>
        <v/>
      </c>
      <c r="AA3812" t="n">
        <v>-2311946</v>
      </c>
      <c r="AB3812" t="s"/>
      <c r="AC3812" t="s"/>
      <c r="AD3812" t="s">
        <v>86</v>
      </c>
      <c r="AE3812" t="s"/>
      <c r="AF3812" t="s"/>
      <c r="AG3812" t="s"/>
      <c r="AH3812" t="s"/>
      <c r="AI3812" t="s"/>
      <c r="AJ3812" t="s"/>
      <c r="AK3812" t="s">
        <v>87</v>
      </c>
      <c r="AL3812" t="s"/>
      <c r="AM3812" t="s"/>
      <c r="AN3812" t="s">
        <v>87</v>
      </c>
      <c r="AO3812" t="s"/>
      <c r="AP3812" t="n">
        <v>126</v>
      </c>
      <c r="AQ3812" t="s">
        <v>88</v>
      </c>
      <c r="AR3812" t="s">
        <v>121</v>
      </c>
      <c r="AS3812" t="s"/>
      <c r="AT3812" t="s">
        <v>90</v>
      </c>
      <c r="AU3812" t="s"/>
      <c r="AV3812" t="s"/>
      <c r="AW3812" t="s"/>
      <c r="AX3812" t="s"/>
      <c r="AY3812" t="n">
        <v>2311946</v>
      </c>
      <c r="AZ3812" t="s">
        <v>1226</v>
      </c>
      <c r="BA3812" t="s"/>
      <c r="BB3812" t="n">
        <v>28229</v>
      </c>
      <c r="BC3812" t="n">
        <v>53.560086526868</v>
      </c>
      <c r="BD3812" t="n">
        <v>53.560086526868</v>
      </c>
      <c r="BE3812" t="s"/>
      <c r="BF3812" t="s"/>
      <c r="BG3812" t="s"/>
      <c r="BH3812" t="s"/>
      <c r="BI3812" t="s"/>
      <c r="BJ3812" t="s"/>
      <c r="BK3812" t="s"/>
      <c r="BL3812" t="s"/>
      <c r="BM3812" t="s"/>
      <c r="BN3812" t="s"/>
      <c r="BO3812" t="s"/>
      <c r="BP3812" t="s"/>
      <c r="BQ3812" t="s"/>
      <c r="BR3812" t="s">
        <v>92</v>
      </c>
    </row>
    <row r="3813" spans="1:70">
      <c r="A3813" t="s">
        <v>70</v>
      </c>
      <c r="B3813" t="s">
        <v>71</v>
      </c>
      <c r="C3813" t="s">
        <v>72</v>
      </c>
      <c r="D3813" t="n">
        <v>2</v>
      </c>
      <c r="E3813" t="s">
        <v>1225</v>
      </c>
      <c r="F3813" t="n">
        <v>-1</v>
      </c>
      <c r="G3813" t="s">
        <v>74</v>
      </c>
      <c r="H3813" t="s">
        <v>75</v>
      </c>
      <c r="I3813" t="s"/>
      <c r="J3813" t="s">
        <v>74</v>
      </c>
      <c r="K3813" t="n">
        <v>98</v>
      </c>
      <c r="L3813" t="s">
        <v>76</v>
      </c>
      <c r="M3813" t="s"/>
      <c r="N3813" t="s">
        <v>125</v>
      </c>
      <c r="O3813" t="s">
        <v>78</v>
      </c>
      <c r="P3813" t="s">
        <v>1225</v>
      </c>
      <c r="Q3813" t="s"/>
      <c r="R3813" t="s">
        <v>95</v>
      </c>
      <c r="S3813" t="s">
        <v>103</v>
      </c>
      <c r="T3813" t="s">
        <v>81</v>
      </c>
      <c r="U3813" t="s">
        <v>82</v>
      </c>
      <c r="V3813" t="s">
        <v>83</v>
      </c>
      <c r="W3813" t="s">
        <v>97</v>
      </c>
      <c r="X3813" t="s"/>
      <c r="Y3813" t="s">
        <v>85</v>
      </c>
      <c r="Z3813">
        <f>HYPERLINK("https://hotel-media.eclerx.com/savepage/tk_15468539060043583_sr_273.html","info")</f>
        <v/>
      </c>
      <c r="AA3813" t="n">
        <v>-2311946</v>
      </c>
      <c r="AB3813" t="s"/>
      <c r="AC3813" t="s"/>
      <c r="AD3813" t="s">
        <v>86</v>
      </c>
      <c r="AE3813" t="s"/>
      <c r="AF3813" t="s"/>
      <c r="AG3813" t="s"/>
      <c r="AH3813" t="s"/>
      <c r="AI3813" t="s"/>
      <c r="AJ3813" t="s"/>
      <c r="AK3813" t="s">
        <v>87</v>
      </c>
      <c r="AL3813" t="s"/>
      <c r="AM3813" t="s"/>
      <c r="AN3813" t="s">
        <v>87</v>
      </c>
      <c r="AO3813" t="s"/>
      <c r="AP3813" t="n">
        <v>126</v>
      </c>
      <c r="AQ3813" t="s">
        <v>88</v>
      </c>
      <c r="AR3813" t="s">
        <v>127</v>
      </c>
      <c r="AS3813" t="s"/>
      <c r="AT3813" t="s">
        <v>90</v>
      </c>
      <c r="AU3813" t="s"/>
      <c r="AV3813" t="s"/>
      <c r="AW3813" t="s"/>
      <c r="AX3813" t="s"/>
      <c r="AY3813" t="n">
        <v>2311946</v>
      </c>
      <c r="AZ3813" t="s">
        <v>1226</v>
      </c>
      <c r="BA3813" t="s"/>
      <c r="BB3813" t="n">
        <v>28229</v>
      </c>
      <c r="BC3813" t="n">
        <v>53.560086526868</v>
      </c>
      <c r="BD3813" t="n">
        <v>53.560086526868</v>
      </c>
      <c r="BE3813" t="s"/>
      <c r="BF3813" t="s"/>
      <c r="BG3813" t="s"/>
      <c r="BH3813" t="s"/>
      <c r="BI3813" t="s"/>
      <c r="BJ3813" t="s"/>
      <c r="BK3813" t="s"/>
      <c r="BL3813" t="s"/>
      <c r="BM3813" t="s"/>
      <c r="BN3813" t="s"/>
      <c r="BO3813" t="s"/>
      <c r="BP3813" t="s"/>
      <c r="BQ3813" t="s"/>
      <c r="BR3813" t="s">
        <v>92</v>
      </c>
    </row>
    <row r="3814" spans="1:70">
      <c r="A3814" t="s">
        <v>70</v>
      </c>
      <c r="B3814" t="s">
        <v>71</v>
      </c>
      <c r="C3814" t="s">
        <v>72</v>
      </c>
      <c r="D3814" t="n">
        <v>2</v>
      </c>
      <c r="E3814" t="s">
        <v>1225</v>
      </c>
      <c r="F3814" t="n">
        <v>-1</v>
      </c>
      <c r="G3814" t="s">
        <v>74</v>
      </c>
      <c r="H3814" t="s">
        <v>75</v>
      </c>
      <c r="I3814" t="s"/>
      <c r="J3814" t="s">
        <v>74</v>
      </c>
      <c r="K3814" t="n">
        <v>99</v>
      </c>
      <c r="L3814" t="s">
        <v>76</v>
      </c>
      <c r="M3814" t="s"/>
      <c r="N3814" t="s">
        <v>329</v>
      </c>
      <c r="O3814" t="s">
        <v>78</v>
      </c>
      <c r="P3814" t="s">
        <v>1225</v>
      </c>
      <c r="Q3814" t="s"/>
      <c r="R3814" t="s">
        <v>95</v>
      </c>
      <c r="S3814" t="s">
        <v>142</v>
      </c>
      <c r="T3814" t="s">
        <v>81</v>
      </c>
      <c r="U3814" t="s">
        <v>82</v>
      </c>
      <c r="V3814" t="s">
        <v>83</v>
      </c>
      <c r="W3814" t="s">
        <v>97</v>
      </c>
      <c r="X3814" t="s"/>
      <c r="Y3814" t="s">
        <v>85</v>
      </c>
      <c r="Z3814">
        <f>HYPERLINK("https://hotel-media.eclerx.com/savepage/tk_15468539060043583_sr_273.html","info")</f>
        <v/>
      </c>
      <c r="AA3814" t="n">
        <v>-2311946</v>
      </c>
      <c r="AB3814" t="s"/>
      <c r="AC3814" t="s"/>
      <c r="AD3814" t="s">
        <v>86</v>
      </c>
      <c r="AE3814" t="s"/>
      <c r="AF3814" t="s"/>
      <c r="AG3814" t="s"/>
      <c r="AH3814" t="s"/>
      <c r="AI3814" t="s"/>
      <c r="AJ3814" t="s"/>
      <c r="AK3814" t="s">
        <v>87</v>
      </c>
      <c r="AL3814" t="s"/>
      <c r="AM3814" t="s"/>
      <c r="AN3814" t="s">
        <v>87</v>
      </c>
      <c r="AO3814" t="s"/>
      <c r="AP3814" t="n">
        <v>126</v>
      </c>
      <c r="AQ3814" t="s">
        <v>88</v>
      </c>
      <c r="AR3814" t="s">
        <v>133</v>
      </c>
      <c r="AS3814" t="s"/>
      <c r="AT3814" t="s">
        <v>90</v>
      </c>
      <c r="AU3814" t="s"/>
      <c r="AV3814" t="s"/>
      <c r="AW3814" t="s"/>
      <c r="AX3814" t="s"/>
      <c r="AY3814" t="n">
        <v>2311946</v>
      </c>
      <c r="AZ3814" t="s">
        <v>1226</v>
      </c>
      <c r="BA3814" t="s"/>
      <c r="BB3814" t="n">
        <v>28229</v>
      </c>
      <c r="BC3814" t="n">
        <v>53.560086526868</v>
      </c>
      <c r="BD3814" t="n">
        <v>53.560086526868</v>
      </c>
      <c r="BE3814" t="s"/>
      <c r="BF3814" t="s"/>
      <c r="BG3814" t="s"/>
      <c r="BH3814" t="s"/>
      <c r="BI3814" t="s"/>
      <c r="BJ3814" t="s"/>
      <c r="BK3814" t="s"/>
      <c r="BL3814" t="s"/>
      <c r="BM3814" t="s"/>
      <c r="BN3814" t="s"/>
      <c r="BO3814" t="s"/>
      <c r="BP3814" t="s"/>
      <c r="BQ3814" t="s"/>
      <c r="BR3814" t="s">
        <v>92</v>
      </c>
    </row>
    <row r="3815" spans="1:70">
      <c r="A3815" t="s">
        <v>70</v>
      </c>
      <c r="B3815" t="s">
        <v>71</v>
      </c>
      <c r="C3815" t="s">
        <v>72</v>
      </c>
      <c r="D3815" t="n">
        <v>2</v>
      </c>
      <c r="E3815" t="s">
        <v>1225</v>
      </c>
      <c r="F3815" t="n">
        <v>-1</v>
      </c>
      <c r="G3815" t="s">
        <v>74</v>
      </c>
      <c r="H3815" t="s">
        <v>75</v>
      </c>
      <c r="I3815" t="s"/>
      <c r="J3815" t="s">
        <v>74</v>
      </c>
      <c r="K3815" t="n">
        <v>100</v>
      </c>
      <c r="L3815" t="s">
        <v>76</v>
      </c>
      <c r="M3815" t="s"/>
      <c r="N3815" t="s">
        <v>128</v>
      </c>
      <c r="O3815" t="s">
        <v>78</v>
      </c>
      <c r="P3815" t="s">
        <v>1225</v>
      </c>
      <c r="Q3815" t="s"/>
      <c r="R3815" t="s">
        <v>95</v>
      </c>
      <c r="S3815" t="s">
        <v>308</v>
      </c>
      <c r="T3815" t="s">
        <v>81</v>
      </c>
      <c r="U3815" t="s">
        <v>82</v>
      </c>
      <c r="V3815" t="s">
        <v>83</v>
      </c>
      <c r="W3815" t="s">
        <v>97</v>
      </c>
      <c r="X3815" t="s"/>
      <c r="Y3815" t="s">
        <v>85</v>
      </c>
      <c r="Z3815">
        <f>HYPERLINK("https://hotel-media.eclerx.com/savepage/tk_15468539060043583_sr_273.html","info")</f>
        <v/>
      </c>
      <c r="AA3815" t="n">
        <v>-2311946</v>
      </c>
      <c r="AB3815" t="s"/>
      <c r="AC3815" t="s"/>
      <c r="AD3815" t="s">
        <v>86</v>
      </c>
      <c r="AE3815" t="s"/>
      <c r="AF3815" t="s"/>
      <c r="AG3815" t="s"/>
      <c r="AH3815" t="s"/>
      <c r="AI3815" t="s"/>
      <c r="AJ3815" t="s"/>
      <c r="AK3815" t="s">
        <v>87</v>
      </c>
      <c r="AL3815" t="s"/>
      <c r="AM3815" t="s"/>
      <c r="AN3815" t="s">
        <v>87</v>
      </c>
      <c r="AO3815" t="s"/>
      <c r="AP3815" t="n">
        <v>126</v>
      </c>
      <c r="AQ3815" t="s">
        <v>88</v>
      </c>
      <c r="AR3815" t="s">
        <v>119</v>
      </c>
      <c r="AS3815" t="s"/>
      <c r="AT3815" t="s">
        <v>90</v>
      </c>
      <c r="AU3815" t="s"/>
      <c r="AV3815" t="s"/>
      <c r="AW3815" t="s"/>
      <c r="AX3815" t="s"/>
      <c r="AY3815" t="n">
        <v>2311946</v>
      </c>
      <c r="AZ3815" t="s">
        <v>1226</v>
      </c>
      <c r="BA3815" t="s"/>
      <c r="BB3815" t="n">
        <v>28229</v>
      </c>
      <c r="BC3815" t="n">
        <v>53.560086526868</v>
      </c>
      <c r="BD3815" t="n">
        <v>53.560086526868</v>
      </c>
      <c r="BE3815" t="s"/>
      <c r="BF3815" t="s"/>
      <c r="BG3815" t="s"/>
      <c r="BH3815" t="s"/>
      <c r="BI3815" t="s"/>
      <c r="BJ3815" t="s"/>
      <c r="BK3815" t="s"/>
      <c r="BL3815" t="s"/>
      <c r="BM3815" t="s"/>
      <c r="BN3815" t="s"/>
      <c r="BO3815" t="s"/>
      <c r="BP3815" t="s"/>
      <c r="BQ3815" t="s"/>
      <c r="BR3815" t="s">
        <v>92</v>
      </c>
    </row>
    <row r="3816" spans="1:70">
      <c r="A3816" t="s">
        <v>70</v>
      </c>
      <c r="B3816" t="s">
        <v>71</v>
      </c>
      <c r="C3816" t="s">
        <v>72</v>
      </c>
      <c r="D3816" t="n">
        <v>2</v>
      </c>
      <c r="E3816" t="s">
        <v>1225</v>
      </c>
      <c r="F3816" t="n">
        <v>-1</v>
      </c>
      <c r="G3816" t="s">
        <v>74</v>
      </c>
      <c r="H3816" t="s">
        <v>75</v>
      </c>
      <c r="I3816" t="s"/>
      <c r="J3816" t="s">
        <v>74</v>
      </c>
      <c r="K3816" t="n">
        <v>102</v>
      </c>
      <c r="L3816" t="s">
        <v>76</v>
      </c>
      <c r="M3816" t="s"/>
      <c r="N3816" t="s">
        <v>128</v>
      </c>
      <c r="O3816" t="s">
        <v>78</v>
      </c>
      <c r="P3816" t="s">
        <v>1225</v>
      </c>
      <c r="Q3816" t="s"/>
      <c r="R3816" t="s">
        <v>95</v>
      </c>
      <c r="S3816" t="s">
        <v>145</v>
      </c>
      <c r="T3816" t="s">
        <v>81</v>
      </c>
      <c r="U3816" t="s">
        <v>82</v>
      </c>
      <c r="V3816" t="s">
        <v>83</v>
      </c>
      <c r="W3816" t="s">
        <v>97</v>
      </c>
      <c r="X3816" t="s"/>
      <c r="Y3816" t="s">
        <v>85</v>
      </c>
      <c r="Z3816">
        <f>HYPERLINK("https://hotel-media.eclerx.com/savepage/tk_15468539060043583_sr_273.html","info")</f>
        <v/>
      </c>
      <c r="AA3816" t="n">
        <v>-2311946</v>
      </c>
      <c r="AB3816" t="s"/>
      <c r="AC3816" t="s"/>
      <c r="AD3816" t="s">
        <v>86</v>
      </c>
      <c r="AE3816" t="s"/>
      <c r="AF3816" t="s"/>
      <c r="AG3816" t="s"/>
      <c r="AH3816" t="s"/>
      <c r="AI3816" t="s"/>
      <c r="AJ3816" t="s"/>
      <c r="AK3816" t="s">
        <v>87</v>
      </c>
      <c r="AL3816" t="s"/>
      <c r="AM3816" t="s"/>
      <c r="AN3816" t="s">
        <v>87</v>
      </c>
      <c r="AO3816" t="s"/>
      <c r="AP3816" t="n">
        <v>126</v>
      </c>
      <c r="AQ3816" t="s">
        <v>88</v>
      </c>
      <c r="AR3816" t="s">
        <v>148</v>
      </c>
      <c r="AS3816" t="s"/>
      <c r="AT3816" t="s">
        <v>90</v>
      </c>
      <c r="AU3816" t="s"/>
      <c r="AV3816" t="s"/>
      <c r="AW3816" t="s"/>
      <c r="AX3816" t="s"/>
      <c r="AY3816" t="n">
        <v>2311946</v>
      </c>
      <c r="AZ3816" t="s">
        <v>1226</v>
      </c>
      <c r="BA3816" t="s"/>
      <c r="BB3816" t="n">
        <v>28229</v>
      </c>
      <c r="BC3816" t="n">
        <v>53.560086526868</v>
      </c>
      <c r="BD3816" t="n">
        <v>53.560086526868</v>
      </c>
      <c r="BE3816" t="s"/>
      <c r="BF3816" t="s"/>
      <c r="BG3816" t="s"/>
      <c r="BH3816" t="s"/>
      <c r="BI3816" t="s"/>
      <c r="BJ3816" t="s"/>
      <c r="BK3816" t="s"/>
      <c r="BL3816" t="s"/>
      <c r="BM3816" t="s"/>
      <c r="BN3816" t="s"/>
      <c r="BO3816" t="s"/>
      <c r="BP3816" t="s"/>
      <c r="BQ3816" t="s"/>
      <c r="BR3816" t="s">
        <v>92</v>
      </c>
    </row>
    <row r="3817" spans="1:70">
      <c r="A3817" t="s">
        <v>70</v>
      </c>
      <c r="B3817" t="s">
        <v>71</v>
      </c>
      <c r="C3817" t="s">
        <v>72</v>
      </c>
      <c r="D3817" t="n">
        <v>2</v>
      </c>
      <c r="E3817" t="s">
        <v>1225</v>
      </c>
      <c r="F3817" t="n">
        <v>-1</v>
      </c>
      <c r="G3817" t="s">
        <v>74</v>
      </c>
      <c r="H3817" t="s">
        <v>75</v>
      </c>
      <c r="I3817" t="s"/>
      <c r="J3817" t="s">
        <v>74</v>
      </c>
      <c r="K3817" t="n">
        <v>102</v>
      </c>
      <c r="L3817" t="s">
        <v>76</v>
      </c>
      <c r="M3817" t="s"/>
      <c r="N3817" t="s">
        <v>128</v>
      </c>
      <c r="O3817" t="s">
        <v>78</v>
      </c>
      <c r="P3817" t="s">
        <v>1225</v>
      </c>
      <c r="Q3817" t="s"/>
      <c r="R3817" t="s">
        <v>95</v>
      </c>
      <c r="S3817" t="s">
        <v>145</v>
      </c>
      <c r="T3817" t="s">
        <v>81</v>
      </c>
      <c r="U3817" t="s">
        <v>82</v>
      </c>
      <c r="V3817" t="s">
        <v>83</v>
      </c>
      <c r="W3817" t="s">
        <v>97</v>
      </c>
      <c r="X3817" t="s"/>
      <c r="Y3817" t="s">
        <v>85</v>
      </c>
      <c r="Z3817">
        <f>HYPERLINK("https://hotel-media.eclerx.com/savepage/tk_15468539060043583_sr_273.html","info")</f>
        <v/>
      </c>
      <c r="AA3817" t="n">
        <v>-2311946</v>
      </c>
      <c r="AB3817" t="s"/>
      <c r="AC3817" t="s"/>
      <c r="AD3817" t="s">
        <v>86</v>
      </c>
      <c r="AE3817" t="s"/>
      <c r="AF3817" t="s"/>
      <c r="AG3817" t="s"/>
      <c r="AH3817" t="s"/>
      <c r="AI3817" t="s"/>
      <c r="AJ3817" t="s"/>
      <c r="AK3817" t="s">
        <v>87</v>
      </c>
      <c r="AL3817" t="s"/>
      <c r="AM3817" t="s"/>
      <c r="AN3817" t="s">
        <v>87</v>
      </c>
      <c r="AO3817" t="s"/>
      <c r="AP3817" t="n">
        <v>126</v>
      </c>
      <c r="AQ3817" t="s">
        <v>88</v>
      </c>
      <c r="AR3817" t="s">
        <v>121</v>
      </c>
      <c r="AS3817" t="s"/>
      <c r="AT3817" t="s">
        <v>90</v>
      </c>
      <c r="AU3817" t="s"/>
      <c r="AV3817" t="s"/>
      <c r="AW3817" t="s"/>
      <c r="AX3817" t="s"/>
      <c r="AY3817" t="n">
        <v>2311946</v>
      </c>
      <c r="AZ3817" t="s">
        <v>1226</v>
      </c>
      <c r="BA3817" t="s"/>
      <c r="BB3817" t="n">
        <v>28229</v>
      </c>
      <c r="BC3817" t="n">
        <v>53.560086526868</v>
      </c>
      <c r="BD3817" t="n">
        <v>53.560086526868</v>
      </c>
      <c r="BE3817" t="s"/>
      <c r="BF3817" t="s"/>
      <c r="BG3817" t="s"/>
      <c r="BH3817" t="s"/>
      <c r="BI3817" t="s"/>
      <c r="BJ3817" t="s"/>
      <c r="BK3817" t="s"/>
      <c r="BL3817" t="s"/>
      <c r="BM3817" t="s"/>
      <c r="BN3817" t="s"/>
      <c r="BO3817" t="s"/>
      <c r="BP3817" t="s"/>
      <c r="BQ3817" t="s"/>
      <c r="BR3817" t="s">
        <v>92</v>
      </c>
    </row>
    <row r="3818" spans="1:70">
      <c r="A3818" t="s">
        <v>70</v>
      </c>
      <c r="B3818" t="s">
        <v>71</v>
      </c>
      <c r="C3818" t="s">
        <v>72</v>
      </c>
      <c r="D3818" t="n">
        <v>2</v>
      </c>
      <c r="E3818" t="s">
        <v>1225</v>
      </c>
      <c r="F3818" t="n">
        <v>-1</v>
      </c>
      <c r="G3818" t="s">
        <v>74</v>
      </c>
      <c r="H3818" t="s">
        <v>75</v>
      </c>
      <c r="I3818" t="s"/>
      <c r="J3818" t="s">
        <v>74</v>
      </c>
      <c r="K3818" t="n">
        <v>103</v>
      </c>
      <c r="L3818" t="s">
        <v>76</v>
      </c>
      <c r="M3818" t="s"/>
      <c r="N3818" t="s">
        <v>143</v>
      </c>
      <c r="O3818" t="s">
        <v>78</v>
      </c>
      <c r="P3818" t="s">
        <v>1225</v>
      </c>
      <c r="Q3818" t="s"/>
      <c r="R3818" t="s">
        <v>95</v>
      </c>
      <c r="S3818" t="s">
        <v>147</v>
      </c>
      <c r="T3818" t="s">
        <v>81</v>
      </c>
      <c r="U3818" t="s">
        <v>82</v>
      </c>
      <c r="V3818" t="s">
        <v>83</v>
      </c>
      <c r="W3818" t="s">
        <v>84</v>
      </c>
      <c r="X3818" t="s"/>
      <c r="Y3818" t="s">
        <v>85</v>
      </c>
      <c r="Z3818">
        <f>HYPERLINK("https://hotel-media.eclerx.com/savepage/tk_15468539060043583_sr_273.html","info")</f>
        <v/>
      </c>
      <c r="AA3818" t="n">
        <v>-2311946</v>
      </c>
      <c r="AB3818" t="s"/>
      <c r="AC3818" t="s"/>
      <c r="AD3818" t="s">
        <v>86</v>
      </c>
      <c r="AE3818" t="s"/>
      <c r="AF3818" t="s"/>
      <c r="AG3818" t="s"/>
      <c r="AH3818" t="s"/>
      <c r="AI3818" t="s"/>
      <c r="AJ3818" t="s"/>
      <c r="AK3818" t="s">
        <v>87</v>
      </c>
      <c r="AL3818" t="s"/>
      <c r="AM3818" t="s"/>
      <c r="AN3818" t="s">
        <v>87</v>
      </c>
      <c r="AO3818" t="s"/>
      <c r="AP3818" t="n">
        <v>126</v>
      </c>
      <c r="AQ3818" t="s">
        <v>88</v>
      </c>
      <c r="AR3818" t="s">
        <v>133</v>
      </c>
      <c r="AS3818" t="s"/>
      <c r="AT3818" t="s">
        <v>90</v>
      </c>
      <c r="AU3818" t="s"/>
      <c r="AV3818" t="s"/>
      <c r="AW3818" t="s"/>
      <c r="AX3818" t="s"/>
      <c r="AY3818" t="n">
        <v>2311946</v>
      </c>
      <c r="AZ3818" t="s">
        <v>1226</v>
      </c>
      <c r="BA3818" t="s"/>
      <c r="BB3818" t="n">
        <v>28229</v>
      </c>
      <c r="BC3818" t="n">
        <v>53.560086526868</v>
      </c>
      <c r="BD3818" t="n">
        <v>53.560086526868</v>
      </c>
      <c r="BE3818" t="s"/>
      <c r="BF3818" t="s"/>
      <c r="BG3818" t="s"/>
      <c r="BH3818" t="s"/>
      <c r="BI3818" t="s"/>
      <c r="BJ3818" t="s"/>
      <c r="BK3818" t="s"/>
      <c r="BL3818" t="s"/>
      <c r="BM3818" t="s"/>
      <c r="BN3818" t="s"/>
      <c r="BO3818" t="s"/>
      <c r="BP3818" t="s"/>
      <c r="BQ3818" t="s"/>
      <c r="BR3818" t="s">
        <v>92</v>
      </c>
    </row>
    <row r="3819" spans="1:70">
      <c r="A3819" t="s">
        <v>70</v>
      </c>
      <c r="B3819" t="s">
        <v>71</v>
      </c>
      <c r="C3819" t="s">
        <v>72</v>
      </c>
      <c r="D3819" t="n">
        <v>2</v>
      </c>
      <c r="E3819" t="s">
        <v>1225</v>
      </c>
      <c r="F3819" t="n">
        <v>-1</v>
      </c>
      <c r="G3819" t="s">
        <v>74</v>
      </c>
      <c r="H3819" t="s">
        <v>75</v>
      </c>
      <c r="I3819" t="s"/>
      <c r="J3819" t="s">
        <v>74</v>
      </c>
      <c r="K3819" t="n">
        <v>107</v>
      </c>
      <c r="L3819" t="s">
        <v>76</v>
      </c>
      <c r="M3819" t="s"/>
      <c r="N3819" t="s">
        <v>128</v>
      </c>
      <c r="O3819" t="s">
        <v>78</v>
      </c>
      <c r="P3819" t="s">
        <v>1225</v>
      </c>
      <c r="Q3819" t="s"/>
      <c r="R3819" t="s">
        <v>95</v>
      </c>
      <c r="S3819" t="s">
        <v>300</v>
      </c>
      <c r="T3819" t="s">
        <v>81</v>
      </c>
      <c r="U3819" t="s">
        <v>82</v>
      </c>
      <c r="V3819" t="s">
        <v>83</v>
      </c>
      <c r="W3819" t="s">
        <v>97</v>
      </c>
      <c r="X3819" t="s"/>
      <c r="Y3819" t="s">
        <v>85</v>
      </c>
      <c r="Z3819">
        <f>HYPERLINK("https://hotel-media.eclerx.com/savepage/tk_15468539060043583_sr_273.html","info")</f>
        <v/>
      </c>
      <c r="AA3819" t="n">
        <v>-2311946</v>
      </c>
      <c r="AB3819" t="s"/>
      <c r="AC3819" t="s"/>
      <c r="AD3819" t="s">
        <v>86</v>
      </c>
      <c r="AE3819" t="s"/>
      <c r="AF3819" t="s"/>
      <c r="AG3819" t="s"/>
      <c r="AH3819" t="s"/>
      <c r="AI3819" t="s"/>
      <c r="AJ3819" t="s"/>
      <c r="AK3819" t="s">
        <v>87</v>
      </c>
      <c r="AL3819" t="s"/>
      <c r="AM3819" t="s"/>
      <c r="AN3819" t="s">
        <v>87</v>
      </c>
      <c r="AO3819" t="s"/>
      <c r="AP3819" t="n">
        <v>126</v>
      </c>
      <c r="AQ3819" t="s">
        <v>88</v>
      </c>
      <c r="AR3819" t="s">
        <v>130</v>
      </c>
      <c r="AS3819" t="s"/>
      <c r="AT3819" t="s">
        <v>90</v>
      </c>
      <c r="AU3819" t="s"/>
      <c r="AV3819" t="s"/>
      <c r="AW3819" t="s"/>
      <c r="AX3819" t="s"/>
      <c r="AY3819" t="n">
        <v>2311946</v>
      </c>
      <c r="AZ3819" t="s">
        <v>1226</v>
      </c>
      <c r="BA3819" t="s"/>
      <c r="BB3819" t="n">
        <v>28229</v>
      </c>
      <c r="BC3819" t="n">
        <v>53.560086526868</v>
      </c>
      <c r="BD3819" t="n">
        <v>53.560086526868</v>
      </c>
      <c r="BE3819" t="s"/>
      <c r="BF3819" t="s"/>
      <c r="BG3819" t="s"/>
      <c r="BH3819" t="s"/>
      <c r="BI3819" t="s"/>
      <c r="BJ3819" t="s"/>
      <c r="BK3819" t="s"/>
      <c r="BL3819" t="s"/>
      <c r="BM3819" t="s"/>
      <c r="BN3819" t="s"/>
      <c r="BO3819" t="s"/>
      <c r="BP3819" t="s"/>
      <c r="BQ3819" t="s"/>
      <c r="BR3819" t="s">
        <v>92</v>
      </c>
    </row>
    <row r="3820" spans="1:70">
      <c r="A3820" t="s">
        <v>70</v>
      </c>
      <c r="B3820" t="s">
        <v>71</v>
      </c>
      <c r="C3820" t="s">
        <v>72</v>
      </c>
      <c r="D3820" t="n">
        <v>2</v>
      </c>
      <c r="E3820" t="s">
        <v>1225</v>
      </c>
      <c r="F3820" t="n">
        <v>-1</v>
      </c>
      <c r="G3820" t="s">
        <v>74</v>
      </c>
      <c r="H3820" t="s">
        <v>75</v>
      </c>
      <c r="I3820" t="s"/>
      <c r="J3820" t="s">
        <v>74</v>
      </c>
      <c r="K3820" t="n">
        <v>108</v>
      </c>
      <c r="L3820" t="s">
        <v>76</v>
      </c>
      <c r="M3820" t="s"/>
      <c r="N3820" t="s">
        <v>128</v>
      </c>
      <c r="O3820" t="s">
        <v>78</v>
      </c>
      <c r="P3820" t="s">
        <v>1225</v>
      </c>
      <c r="Q3820" t="s"/>
      <c r="R3820" t="s">
        <v>95</v>
      </c>
      <c r="S3820" t="s">
        <v>644</v>
      </c>
      <c r="T3820" t="s">
        <v>81</v>
      </c>
      <c r="U3820" t="s">
        <v>82</v>
      </c>
      <c r="V3820" t="s">
        <v>83</v>
      </c>
      <c r="W3820" t="s">
        <v>84</v>
      </c>
      <c r="X3820" t="s"/>
      <c r="Y3820" t="s">
        <v>85</v>
      </c>
      <c r="Z3820">
        <f>HYPERLINK("https://hotel-media.eclerx.com/savepage/tk_15468539060043583_sr_273.html","info")</f>
        <v/>
      </c>
      <c r="AA3820" t="n">
        <v>-2311946</v>
      </c>
      <c r="AB3820" t="s"/>
      <c r="AC3820" t="s"/>
      <c r="AD3820" t="s">
        <v>86</v>
      </c>
      <c r="AE3820" t="s"/>
      <c r="AF3820" t="s"/>
      <c r="AG3820" t="s"/>
      <c r="AH3820" t="s"/>
      <c r="AI3820" t="s"/>
      <c r="AJ3820" t="s"/>
      <c r="AK3820" t="s">
        <v>87</v>
      </c>
      <c r="AL3820" t="s"/>
      <c r="AM3820" t="s"/>
      <c r="AN3820" t="s">
        <v>87</v>
      </c>
      <c r="AO3820" t="s"/>
      <c r="AP3820" t="n">
        <v>126</v>
      </c>
      <c r="AQ3820" t="s">
        <v>88</v>
      </c>
      <c r="AR3820" t="s">
        <v>130</v>
      </c>
      <c r="AS3820" t="s"/>
      <c r="AT3820" t="s">
        <v>90</v>
      </c>
      <c r="AU3820" t="s"/>
      <c r="AV3820" t="s"/>
      <c r="AW3820" t="s"/>
      <c r="AX3820" t="s"/>
      <c r="AY3820" t="n">
        <v>2311946</v>
      </c>
      <c r="AZ3820" t="s">
        <v>1226</v>
      </c>
      <c r="BA3820" t="s"/>
      <c r="BB3820" t="n">
        <v>28229</v>
      </c>
      <c r="BC3820" t="n">
        <v>53.560086526868</v>
      </c>
      <c r="BD3820" t="n">
        <v>53.560086526868</v>
      </c>
      <c r="BE3820" t="s"/>
      <c r="BF3820" t="s"/>
      <c r="BG3820" t="s"/>
      <c r="BH3820" t="s"/>
      <c r="BI3820" t="s"/>
      <c r="BJ3820" t="s"/>
      <c r="BK3820" t="s"/>
      <c r="BL3820" t="s"/>
      <c r="BM3820" t="s"/>
      <c r="BN3820" t="s"/>
      <c r="BO3820" t="s"/>
      <c r="BP3820" t="s"/>
      <c r="BQ3820" t="s"/>
      <c r="BR3820" t="s">
        <v>92</v>
      </c>
    </row>
    <row r="3821" spans="1:70">
      <c r="A3821" t="s">
        <v>70</v>
      </c>
      <c r="B3821" t="s">
        <v>71</v>
      </c>
      <c r="C3821" t="s">
        <v>72</v>
      </c>
      <c r="D3821" t="n">
        <v>2</v>
      </c>
      <c r="E3821" t="s">
        <v>1225</v>
      </c>
      <c r="F3821" t="n">
        <v>-1</v>
      </c>
      <c r="G3821" t="s">
        <v>74</v>
      </c>
      <c r="H3821" t="s">
        <v>75</v>
      </c>
      <c r="I3821" t="s"/>
      <c r="J3821" t="s">
        <v>74</v>
      </c>
      <c r="K3821" t="n">
        <v>114</v>
      </c>
      <c r="L3821" t="s">
        <v>76</v>
      </c>
      <c r="M3821" t="s"/>
      <c r="N3821" t="s">
        <v>131</v>
      </c>
      <c r="O3821" t="s">
        <v>78</v>
      </c>
      <c r="P3821" t="s">
        <v>1225</v>
      </c>
      <c r="Q3821" t="s"/>
      <c r="R3821" t="s">
        <v>95</v>
      </c>
      <c r="S3821" t="s">
        <v>223</v>
      </c>
      <c r="T3821" t="s">
        <v>81</v>
      </c>
      <c r="U3821" t="s">
        <v>82</v>
      </c>
      <c r="V3821" t="s">
        <v>83</v>
      </c>
      <c r="W3821" t="s">
        <v>84</v>
      </c>
      <c r="X3821" t="s"/>
      <c r="Y3821" t="s">
        <v>85</v>
      </c>
      <c r="Z3821">
        <f>HYPERLINK("https://hotel-media.eclerx.com/savepage/tk_15468539060043583_sr_273.html","info")</f>
        <v/>
      </c>
      <c r="AA3821" t="n">
        <v>-2311946</v>
      </c>
      <c r="AB3821" t="s"/>
      <c r="AC3821" t="s"/>
      <c r="AD3821" t="s">
        <v>86</v>
      </c>
      <c r="AE3821" t="s"/>
      <c r="AF3821" t="s"/>
      <c r="AG3821" t="s"/>
      <c r="AH3821" t="s"/>
      <c r="AI3821" t="s"/>
      <c r="AJ3821" t="s"/>
      <c r="AK3821" t="s">
        <v>87</v>
      </c>
      <c r="AL3821" t="s"/>
      <c r="AM3821" t="s"/>
      <c r="AN3821" t="s">
        <v>87</v>
      </c>
      <c r="AO3821" t="s"/>
      <c r="AP3821" t="n">
        <v>126</v>
      </c>
      <c r="AQ3821" t="s">
        <v>88</v>
      </c>
      <c r="AR3821" t="s">
        <v>133</v>
      </c>
      <c r="AS3821" t="s"/>
      <c r="AT3821" t="s">
        <v>90</v>
      </c>
      <c r="AU3821" t="s"/>
      <c r="AV3821" t="s"/>
      <c r="AW3821" t="s"/>
      <c r="AX3821" t="s"/>
      <c r="AY3821" t="n">
        <v>2311946</v>
      </c>
      <c r="AZ3821" t="s">
        <v>1226</v>
      </c>
      <c r="BA3821" t="s"/>
      <c r="BB3821" t="n">
        <v>28229</v>
      </c>
      <c r="BC3821" t="n">
        <v>53.560086526868</v>
      </c>
      <c r="BD3821" t="n">
        <v>53.560086526868</v>
      </c>
      <c r="BE3821" t="s"/>
      <c r="BF3821" t="s"/>
      <c r="BG3821" t="s"/>
      <c r="BH3821" t="s"/>
      <c r="BI3821" t="s"/>
      <c r="BJ3821" t="s"/>
      <c r="BK3821" t="s"/>
      <c r="BL3821" t="s"/>
      <c r="BM3821" t="s"/>
      <c r="BN3821" t="s"/>
      <c r="BO3821" t="s"/>
      <c r="BP3821" t="s"/>
      <c r="BQ3821" t="s"/>
      <c r="BR3821" t="s">
        <v>92</v>
      </c>
    </row>
    <row r="3822" spans="1:70">
      <c r="A3822" t="s">
        <v>70</v>
      </c>
      <c r="B3822" t="s">
        <v>71</v>
      </c>
      <c r="C3822" t="s">
        <v>72</v>
      </c>
      <c r="D3822" t="n">
        <v>2</v>
      </c>
      <c r="E3822" t="s">
        <v>1225</v>
      </c>
      <c r="F3822" t="n">
        <v>-1</v>
      </c>
      <c r="G3822" t="s">
        <v>74</v>
      </c>
      <c r="H3822" t="s">
        <v>75</v>
      </c>
      <c r="I3822" t="s"/>
      <c r="J3822" t="s">
        <v>74</v>
      </c>
      <c r="K3822" t="n">
        <v>114</v>
      </c>
      <c r="L3822" t="s">
        <v>76</v>
      </c>
      <c r="M3822" t="s"/>
      <c r="N3822" t="s">
        <v>128</v>
      </c>
      <c r="O3822" t="s">
        <v>78</v>
      </c>
      <c r="P3822" t="s">
        <v>1225</v>
      </c>
      <c r="Q3822" t="s"/>
      <c r="R3822" t="s">
        <v>95</v>
      </c>
      <c r="S3822" t="s">
        <v>223</v>
      </c>
      <c r="T3822" t="s">
        <v>81</v>
      </c>
      <c r="U3822" t="s">
        <v>82</v>
      </c>
      <c r="V3822" t="s">
        <v>83</v>
      </c>
      <c r="W3822" t="s">
        <v>84</v>
      </c>
      <c r="X3822" t="s"/>
      <c r="Y3822" t="s">
        <v>85</v>
      </c>
      <c r="Z3822">
        <f>HYPERLINK("https://hotel-media.eclerx.com/savepage/tk_15468539060043583_sr_273.html","info")</f>
        <v/>
      </c>
      <c r="AA3822" t="n">
        <v>-2311946</v>
      </c>
      <c r="AB3822" t="s"/>
      <c r="AC3822" t="s"/>
      <c r="AD3822" t="s">
        <v>86</v>
      </c>
      <c r="AE3822" t="s"/>
      <c r="AF3822" t="s"/>
      <c r="AG3822" t="s"/>
      <c r="AH3822" t="s"/>
      <c r="AI3822" t="s"/>
      <c r="AJ3822" t="s"/>
      <c r="AK3822" t="s">
        <v>87</v>
      </c>
      <c r="AL3822" t="s"/>
      <c r="AM3822" t="s"/>
      <c r="AN3822" t="s">
        <v>87</v>
      </c>
      <c r="AO3822" t="s"/>
      <c r="AP3822" t="n">
        <v>126</v>
      </c>
      <c r="AQ3822" t="s">
        <v>88</v>
      </c>
      <c r="AR3822" t="s">
        <v>141</v>
      </c>
      <c r="AS3822" t="s"/>
      <c r="AT3822" t="s">
        <v>90</v>
      </c>
      <c r="AU3822" t="s"/>
      <c r="AV3822" t="s"/>
      <c r="AW3822" t="s"/>
      <c r="AX3822" t="s"/>
      <c r="AY3822" t="n">
        <v>2311946</v>
      </c>
      <c r="AZ3822" t="s">
        <v>1226</v>
      </c>
      <c r="BA3822" t="s"/>
      <c r="BB3822" t="n">
        <v>28229</v>
      </c>
      <c r="BC3822" t="n">
        <v>53.560086526868</v>
      </c>
      <c r="BD3822" t="n">
        <v>53.560086526868</v>
      </c>
      <c r="BE3822" t="s"/>
      <c r="BF3822" t="s"/>
      <c r="BG3822" t="s"/>
      <c r="BH3822" t="s"/>
      <c r="BI3822" t="s"/>
      <c r="BJ3822" t="s"/>
      <c r="BK3822" t="s"/>
      <c r="BL3822" t="s"/>
      <c r="BM3822" t="s"/>
      <c r="BN3822" t="s"/>
      <c r="BO3822" t="s"/>
      <c r="BP3822" t="s"/>
      <c r="BQ3822" t="s"/>
      <c r="BR3822" t="s">
        <v>92</v>
      </c>
    </row>
    <row r="3823" spans="1:70">
      <c r="A3823" t="s">
        <v>70</v>
      </c>
      <c r="B3823" t="s">
        <v>71</v>
      </c>
      <c r="C3823" t="s">
        <v>72</v>
      </c>
      <c r="D3823" t="n">
        <v>2</v>
      </c>
      <c r="E3823" t="s">
        <v>1225</v>
      </c>
      <c r="F3823" t="n">
        <v>-1</v>
      </c>
      <c r="G3823" t="s">
        <v>74</v>
      </c>
      <c r="H3823" t="s">
        <v>75</v>
      </c>
      <c r="I3823" t="s"/>
      <c r="J3823" t="s">
        <v>74</v>
      </c>
      <c r="K3823" t="n">
        <v>116</v>
      </c>
      <c r="L3823" t="s">
        <v>76</v>
      </c>
      <c r="M3823" t="s"/>
      <c r="N3823" t="s">
        <v>128</v>
      </c>
      <c r="O3823" t="s">
        <v>78</v>
      </c>
      <c r="P3823" t="s">
        <v>1225</v>
      </c>
      <c r="Q3823" t="s"/>
      <c r="R3823" t="s">
        <v>95</v>
      </c>
      <c r="S3823" t="s">
        <v>651</v>
      </c>
      <c r="T3823" t="s">
        <v>81</v>
      </c>
      <c r="U3823" t="s">
        <v>82</v>
      </c>
      <c r="V3823" t="s">
        <v>83</v>
      </c>
      <c r="W3823" t="s">
        <v>84</v>
      </c>
      <c r="X3823" t="s"/>
      <c r="Y3823" t="s">
        <v>85</v>
      </c>
      <c r="Z3823">
        <f>HYPERLINK("https://hotel-media.eclerx.com/savepage/tk_15468539060043583_sr_273.html","info")</f>
        <v/>
      </c>
      <c r="AA3823" t="n">
        <v>-2311946</v>
      </c>
      <c r="AB3823" t="s"/>
      <c r="AC3823" t="s"/>
      <c r="AD3823" t="s">
        <v>86</v>
      </c>
      <c r="AE3823" t="s"/>
      <c r="AF3823" t="s"/>
      <c r="AG3823" t="s"/>
      <c r="AH3823" t="s"/>
      <c r="AI3823" t="s"/>
      <c r="AJ3823" t="s"/>
      <c r="AK3823" t="s">
        <v>87</v>
      </c>
      <c r="AL3823" t="s"/>
      <c r="AM3823" t="s"/>
      <c r="AN3823" t="s">
        <v>87</v>
      </c>
      <c r="AO3823" t="s"/>
      <c r="AP3823" t="n">
        <v>126</v>
      </c>
      <c r="AQ3823" t="s">
        <v>88</v>
      </c>
      <c r="AR3823" t="s">
        <v>119</v>
      </c>
      <c r="AS3823" t="s"/>
      <c r="AT3823" t="s">
        <v>90</v>
      </c>
      <c r="AU3823" t="s"/>
      <c r="AV3823" t="s"/>
      <c r="AW3823" t="s"/>
      <c r="AX3823" t="s"/>
      <c r="AY3823" t="n">
        <v>2311946</v>
      </c>
      <c r="AZ3823" t="s">
        <v>1226</v>
      </c>
      <c r="BA3823" t="s"/>
      <c r="BB3823" t="n">
        <v>28229</v>
      </c>
      <c r="BC3823" t="n">
        <v>53.560086526868</v>
      </c>
      <c r="BD3823" t="n">
        <v>53.560086526868</v>
      </c>
      <c r="BE3823" t="s"/>
      <c r="BF3823" t="s"/>
      <c r="BG3823" t="s"/>
      <c r="BH3823" t="s"/>
      <c r="BI3823" t="s"/>
      <c r="BJ3823" t="s"/>
      <c r="BK3823" t="s"/>
      <c r="BL3823" t="s"/>
      <c r="BM3823" t="s"/>
      <c r="BN3823" t="s"/>
      <c r="BO3823" t="s"/>
      <c r="BP3823" t="s"/>
      <c r="BQ3823" t="s"/>
      <c r="BR3823" t="s">
        <v>92</v>
      </c>
    </row>
    <row r="3824" spans="1:70">
      <c r="A3824" t="s">
        <v>70</v>
      </c>
      <c r="B3824" t="s">
        <v>71</v>
      </c>
      <c r="C3824" t="s">
        <v>72</v>
      </c>
      <c r="D3824" t="n">
        <v>2</v>
      </c>
      <c r="E3824" t="s">
        <v>1225</v>
      </c>
      <c r="F3824" t="n">
        <v>-1</v>
      </c>
      <c r="G3824" t="s">
        <v>74</v>
      </c>
      <c r="H3824" t="s">
        <v>75</v>
      </c>
      <c r="I3824" t="s"/>
      <c r="J3824" t="s">
        <v>74</v>
      </c>
      <c r="K3824" t="n">
        <v>118</v>
      </c>
      <c r="L3824" t="s">
        <v>76</v>
      </c>
      <c r="M3824" t="s"/>
      <c r="N3824" t="s">
        <v>128</v>
      </c>
      <c r="O3824" t="s">
        <v>78</v>
      </c>
      <c r="P3824" t="s">
        <v>1225</v>
      </c>
      <c r="Q3824" t="s"/>
      <c r="R3824" t="s">
        <v>95</v>
      </c>
      <c r="S3824" t="s">
        <v>462</v>
      </c>
      <c r="T3824" t="s">
        <v>81</v>
      </c>
      <c r="U3824" t="s">
        <v>82</v>
      </c>
      <c r="V3824" t="s">
        <v>83</v>
      </c>
      <c r="W3824" t="s">
        <v>84</v>
      </c>
      <c r="X3824" t="s"/>
      <c r="Y3824" t="s">
        <v>85</v>
      </c>
      <c r="Z3824">
        <f>HYPERLINK("https://hotel-media.eclerx.com/savepage/tk_15468539060043583_sr_273.html","info")</f>
        <v/>
      </c>
      <c r="AA3824" t="n">
        <v>-2311946</v>
      </c>
      <c r="AB3824" t="s"/>
      <c r="AC3824" t="s"/>
      <c r="AD3824" t="s">
        <v>86</v>
      </c>
      <c r="AE3824" t="s"/>
      <c r="AF3824" t="s"/>
      <c r="AG3824" t="s"/>
      <c r="AH3824" t="s"/>
      <c r="AI3824" t="s"/>
      <c r="AJ3824" t="s"/>
      <c r="AK3824" t="s">
        <v>87</v>
      </c>
      <c r="AL3824" t="s"/>
      <c r="AM3824" t="s"/>
      <c r="AN3824" t="s">
        <v>87</v>
      </c>
      <c r="AO3824" t="s"/>
      <c r="AP3824" t="n">
        <v>126</v>
      </c>
      <c r="AQ3824" t="s">
        <v>88</v>
      </c>
      <c r="AR3824" t="s">
        <v>148</v>
      </c>
      <c r="AS3824" t="s"/>
      <c r="AT3824" t="s">
        <v>90</v>
      </c>
      <c r="AU3824" t="s"/>
      <c r="AV3824" t="s"/>
      <c r="AW3824" t="s"/>
      <c r="AX3824" t="s"/>
      <c r="AY3824" t="n">
        <v>2311946</v>
      </c>
      <c r="AZ3824" t="s">
        <v>1226</v>
      </c>
      <c r="BA3824" t="s"/>
      <c r="BB3824" t="n">
        <v>28229</v>
      </c>
      <c r="BC3824" t="n">
        <v>53.560086526868</v>
      </c>
      <c r="BD3824" t="n">
        <v>53.560086526868</v>
      </c>
      <c r="BE3824" t="s"/>
      <c r="BF3824" t="s"/>
      <c r="BG3824" t="s"/>
      <c r="BH3824" t="s"/>
      <c r="BI3824" t="s"/>
      <c r="BJ3824" t="s"/>
      <c r="BK3824" t="s"/>
      <c r="BL3824" t="s"/>
      <c r="BM3824" t="s"/>
      <c r="BN3824" t="s"/>
      <c r="BO3824" t="s"/>
      <c r="BP3824" t="s"/>
      <c r="BQ3824" t="s"/>
      <c r="BR3824" t="s">
        <v>92</v>
      </c>
    </row>
    <row r="3825" spans="1:70">
      <c r="A3825" t="s">
        <v>70</v>
      </c>
      <c r="B3825" t="s">
        <v>71</v>
      </c>
      <c r="C3825" t="s">
        <v>72</v>
      </c>
      <c r="D3825" t="n">
        <v>2</v>
      </c>
      <c r="E3825" t="s">
        <v>1225</v>
      </c>
      <c r="F3825" t="n">
        <v>-1</v>
      </c>
      <c r="G3825" t="s">
        <v>74</v>
      </c>
      <c r="H3825" t="s">
        <v>75</v>
      </c>
      <c r="I3825" t="s"/>
      <c r="J3825" t="s">
        <v>74</v>
      </c>
      <c r="K3825" t="n">
        <v>118</v>
      </c>
      <c r="L3825" t="s">
        <v>76</v>
      </c>
      <c r="M3825" t="s"/>
      <c r="N3825" t="s">
        <v>128</v>
      </c>
      <c r="O3825" t="s">
        <v>78</v>
      </c>
      <c r="P3825" t="s">
        <v>1225</v>
      </c>
      <c r="Q3825" t="s"/>
      <c r="R3825" t="s">
        <v>95</v>
      </c>
      <c r="S3825" t="s">
        <v>462</v>
      </c>
      <c r="T3825" t="s">
        <v>81</v>
      </c>
      <c r="U3825" t="s">
        <v>82</v>
      </c>
      <c r="V3825" t="s">
        <v>83</v>
      </c>
      <c r="W3825" t="s">
        <v>84</v>
      </c>
      <c r="X3825" t="s"/>
      <c r="Y3825" t="s">
        <v>85</v>
      </c>
      <c r="Z3825">
        <f>HYPERLINK("https://hotel-media.eclerx.com/savepage/tk_15468539060043583_sr_273.html","info")</f>
        <v/>
      </c>
      <c r="AA3825" t="n">
        <v>-2311946</v>
      </c>
      <c r="AB3825" t="s"/>
      <c r="AC3825" t="s"/>
      <c r="AD3825" t="s">
        <v>86</v>
      </c>
      <c r="AE3825" t="s"/>
      <c r="AF3825" t="s"/>
      <c r="AG3825" t="s"/>
      <c r="AH3825" t="s"/>
      <c r="AI3825" t="s"/>
      <c r="AJ3825" t="s"/>
      <c r="AK3825" t="s">
        <v>87</v>
      </c>
      <c r="AL3825" t="s"/>
      <c r="AM3825" t="s"/>
      <c r="AN3825" t="s">
        <v>87</v>
      </c>
      <c r="AO3825" t="s"/>
      <c r="AP3825" t="n">
        <v>126</v>
      </c>
      <c r="AQ3825" t="s">
        <v>88</v>
      </c>
      <c r="AR3825" t="s">
        <v>121</v>
      </c>
      <c r="AS3825" t="s"/>
      <c r="AT3825" t="s">
        <v>90</v>
      </c>
      <c r="AU3825" t="s"/>
      <c r="AV3825" t="s"/>
      <c r="AW3825" t="s"/>
      <c r="AX3825" t="s"/>
      <c r="AY3825" t="n">
        <v>2311946</v>
      </c>
      <c r="AZ3825" t="s">
        <v>1226</v>
      </c>
      <c r="BA3825" t="s"/>
      <c r="BB3825" t="n">
        <v>28229</v>
      </c>
      <c r="BC3825" t="n">
        <v>53.560086526868</v>
      </c>
      <c r="BD3825" t="n">
        <v>53.560086526868</v>
      </c>
      <c r="BE3825" t="s"/>
      <c r="BF3825" t="s"/>
      <c r="BG3825" t="s"/>
      <c r="BH3825" t="s"/>
      <c r="BI3825" t="s"/>
      <c r="BJ3825" t="s"/>
      <c r="BK3825" t="s"/>
      <c r="BL3825" t="s"/>
      <c r="BM3825" t="s"/>
      <c r="BN3825" t="s"/>
      <c r="BO3825" t="s"/>
      <c r="BP3825" t="s"/>
      <c r="BQ3825" t="s"/>
      <c r="BR3825" t="s">
        <v>92</v>
      </c>
    </row>
    <row r="3826" spans="1:70">
      <c r="A3826" t="s">
        <v>70</v>
      </c>
      <c r="B3826" t="s">
        <v>71</v>
      </c>
      <c r="C3826" t="s">
        <v>72</v>
      </c>
      <c r="D3826" t="n">
        <v>2</v>
      </c>
      <c r="E3826" t="s">
        <v>1225</v>
      </c>
      <c r="F3826" t="n">
        <v>-1</v>
      </c>
      <c r="G3826" t="s">
        <v>74</v>
      </c>
      <c r="H3826" t="s">
        <v>75</v>
      </c>
      <c r="I3826" t="s"/>
      <c r="J3826" t="s">
        <v>74</v>
      </c>
      <c r="K3826" t="n">
        <v>12016</v>
      </c>
      <c r="L3826" t="s">
        <v>76</v>
      </c>
      <c r="M3826" t="s"/>
      <c r="N3826" t="s">
        <v>1227</v>
      </c>
      <c r="O3826" t="s">
        <v>78</v>
      </c>
      <c r="P3826" t="s">
        <v>1225</v>
      </c>
      <c r="Q3826" t="s"/>
      <c r="R3826" t="s">
        <v>95</v>
      </c>
      <c r="S3826" t="s">
        <v>1228</v>
      </c>
      <c r="T3826" t="s">
        <v>81</v>
      </c>
      <c r="U3826" t="s">
        <v>82</v>
      </c>
      <c r="V3826" t="s">
        <v>83</v>
      </c>
      <c r="W3826" t="s">
        <v>97</v>
      </c>
      <c r="X3826" t="s"/>
      <c r="Y3826" t="s">
        <v>85</v>
      </c>
      <c r="Z3826">
        <f>HYPERLINK("https://hotel-media.eclerx.com/savepage/tk_15468539060043583_sr_273.html","info")</f>
        <v/>
      </c>
      <c r="AA3826" t="n">
        <v>-2311946</v>
      </c>
      <c r="AB3826" t="s"/>
      <c r="AC3826" t="s"/>
      <c r="AD3826" t="s">
        <v>86</v>
      </c>
      <c r="AE3826" t="s"/>
      <c r="AF3826" t="s"/>
      <c r="AG3826" t="s"/>
      <c r="AH3826" t="s"/>
      <c r="AI3826" t="s"/>
      <c r="AJ3826" t="s"/>
      <c r="AK3826" t="s">
        <v>87</v>
      </c>
      <c r="AL3826" t="s"/>
      <c r="AM3826" t="s"/>
      <c r="AN3826" t="s">
        <v>87</v>
      </c>
      <c r="AO3826" t="s"/>
      <c r="AP3826" t="n">
        <v>126</v>
      </c>
      <c r="AQ3826" t="s">
        <v>88</v>
      </c>
      <c r="AR3826" t="s">
        <v>89</v>
      </c>
      <c r="AS3826" t="s"/>
      <c r="AT3826" t="s">
        <v>90</v>
      </c>
      <c r="AU3826" t="s"/>
      <c r="AV3826" t="s"/>
      <c r="AW3826" t="s"/>
      <c r="AX3826" t="s"/>
      <c r="AY3826" t="n">
        <v>2311946</v>
      </c>
      <c r="AZ3826" t="s">
        <v>1226</v>
      </c>
      <c r="BA3826" t="s"/>
      <c r="BB3826" t="n">
        <v>28229</v>
      </c>
      <c r="BC3826" t="n">
        <v>53.560086526868</v>
      </c>
      <c r="BD3826" t="n">
        <v>53.560086526868</v>
      </c>
      <c r="BE3826" t="s"/>
      <c r="BF3826" t="s"/>
      <c r="BG3826" t="s"/>
      <c r="BH3826" t="s"/>
      <c r="BI3826" t="s"/>
      <c r="BJ3826" t="s"/>
      <c r="BK3826" t="s"/>
      <c r="BL3826" t="s"/>
      <c r="BM3826" t="s"/>
      <c r="BN3826" t="s"/>
      <c r="BO3826" t="s"/>
      <c r="BP3826" t="s"/>
      <c r="BQ3826" t="s"/>
      <c r="BR3826" t="s">
        <v>92</v>
      </c>
    </row>
    <row r="3827" spans="1:70">
      <c r="A3827" t="s">
        <v>70</v>
      </c>
      <c r="B3827" t="s">
        <v>71</v>
      </c>
      <c r="C3827" t="s">
        <v>72</v>
      </c>
      <c r="D3827" t="n">
        <v>2</v>
      </c>
      <c r="E3827" t="s">
        <v>1225</v>
      </c>
      <c r="F3827" t="n">
        <v>-1</v>
      </c>
      <c r="G3827" t="s">
        <v>74</v>
      </c>
      <c r="H3827" t="s">
        <v>75</v>
      </c>
      <c r="I3827" t="s"/>
      <c r="J3827" t="s">
        <v>74</v>
      </c>
      <c r="K3827" t="n">
        <v>12159</v>
      </c>
      <c r="L3827" t="s">
        <v>76</v>
      </c>
      <c r="M3827" t="s"/>
      <c r="N3827" t="s">
        <v>1227</v>
      </c>
      <c r="O3827" t="s">
        <v>78</v>
      </c>
      <c r="P3827" t="s">
        <v>1225</v>
      </c>
      <c r="Q3827" t="s"/>
      <c r="R3827" t="s">
        <v>95</v>
      </c>
      <c r="S3827" t="s">
        <v>1229</v>
      </c>
      <c r="T3827" t="s">
        <v>81</v>
      </c>
      <c r="U3827" t="s">
        <v>82</v>
      </c>
      <c r="V3827" t="s">
        <v>83</v>
      </c>
      <c r="W3827" t="s">
        <v>97</v>
      </c>
      <c r="X3827" t="s"/>
      <c r="Y3827" t="s">
        <v>85</v>
      </c>
      <c r="Z3827">
        <f>HYPERLINK("https://hotel-media.eclerx.com/savepage/tk_15468539060043583_sr_273.html","info")</f>
        <v/>
      </c>
      <c r="AA3827" t="n">
        <v>-2311946</v>
      </c>
      <c r="AB3827" t="s"/>
      <c r="AC3827" t="s"/>
      <c r="AD3827" t="s">
        <v>86</v>
      </c>
      <c r="AE3827" t="s"/>
      <c r="AF3827" t="s"/>
      <c r="AG3827" t="s"/>
      <c r="AH3827" t="s"/>
      <c r="AI3827" t="s"/>
      <c r="AJ3827" t="s"/>
      <c r="AK3827" t="s">
        <v>87</v>
      </c>
      <c r="AL3827" t="s"/>
      <c r="AM3827" t="s"/>
      <c r="AN3827" t="s">
        <v>87</v>
      </c>
      <c r="AO3827" t="s"/>
      <c r="AP3827" t="n">
        <v>126</v>
      </c>
      <c r="AQ3827" t="s">
        <v>88</v>
      </c>
      <c r="AR3827" t="s">
        <v>114</v>
      </c>
      <c r="AS3827" t="s"/>
      <c r="AT3827" t="s">
        <v>90</v>
      </c>
      <c r="AU3827" t="s"/>
      <c r="AV3827" t="s"/>
      <c r="AW3827" t="s"/>
      <c r="AX3827" t="s"/>
      <c r="AY3827" t="n">
        <v>2311946</v>
      </c>
      <c r="AZ3827" t="s">
        <v>1226</v>
      </c>
      <c r="BA3827" t="s"/>
      <c r="BB3827" t="n">
        <v>28229</v>
      </c>
      <c r="BC3827" t="n">
        <v>53.560086526868</v>
      </c>
      <c r="BD3827" t="n">
        <v>53.560086526868</v>
      </c>
      <c r="BE3827" t="s"/>
      <c r="BF3827" t="s"/>
      <c r="BG3827" t="s"/>
      <c r="BH3827" t="s"/>
      <c r="BI3827" t="s"/>
      <c r="BJ3827" t="s"/>
      <c r="BK3827" t="s"/>
      <c r="BL3827" t="s"/>
      <c r="BM3827" t="s"/>
      <c r="BN3827" t="s"/>
      <c r="BO3827" t="s"/>
      <c r="BP3827" t="s"/>
      <c r="BQ3827" t="s"/>
      <c r="BR3827" t="s">
        <v>92</v>
      </c>
    </row>
    <row r="3828" spans="1:70">
      <c r="A3828" t="s">
        <v>70</v>
      </c>
      <c r="B3828" t="s">
        <v>71</v>
      </c>
      <c r="C3828" t="s">
        <v>72</v>
      </c>
      <c r="D3828" t="n">
        <v>2</v>
      </c>
      <c r="E3828" t="s">
        <v>1230</v>
      </c>
      <c r="F3828" t="n">
        <v>-1</v>
      </c>
      <c r="G3828" t="s">
        <v>74</v>
      </c>
      <c r="H3828" t="s">
        <v>75</v>
      </c>
      <c r="I3828" t="s"/>
      <c r="J3828" t="s">
        <v>74</v>
      </c>
      <c r="K3828" t="n">
        <v>186</v>
      </c>
      <c r="L3828" t="s">
        <v>76</v>
      </c>
      <c r="M3828" t="s"/>
      <c r="N3828" t="s">
        <v>1231</v>
      </c>
      <c r="O3828" t="s">
        <v>78</v>
      </c>
      <c r="P3828" t="s">
        <v>1230</v>
      </c>
      <c r="Q3828" t="s"/>
      <c r="R3828" t="s">
        <v>242</v>
      </c>
      <c r="S3828" t="s">
        <v>943</v>
      </c>
      <c r="T3828" t="s">
        <v>81</v>
      </c>
      <c r="U3828" t="s">
        <v>82</v>
      </c>
      <c r="V3828" t="s">
        <v>83</v>
      </c>
      <c r="W3828" t="s">
        <v>97</v>
      </c>
      <c r="X3828" t="s"/>
      <c r="Y3828" t="s">
        <v>85</v>
      </c>
      <c r="Z3828">
        <f>HYPERLINK("https://hotel-media.eclerx.com/savepage/tk_15468536822778015_sr_273.html","info")</f>
        <v/>
      </c>
      <c r="AA3828" t="n">
        <v>-10087209</v>
      </c>
      <c r="AB3828" t="s"/>
      <c r="AC3828" t="s"/>
      <c r="AD3828" t="s">
        <v>86</v>
      </c>
      <c r="AE3828" t="s"/>
      <c r="AF3828" t="s"/>
      <c r="AG3828" t="s"/>
      <c r="AH3828" t="s"/>
      <c r="AI3828" t="s"/>
      <c r="AJ3828" t="s"/>
      <c r="AK3828" t="s">
        <v>87</v>
      </c>
      <c r="AL3828" t="s"/>
      <c r="AM3828" t="s"/>
      <c r="AN3828" t="s">
        <v>87</v>
      </c>
      <c r="AO3828" t="s"/>
      <c r="AP3828" t="n">
        <v>24</v>
      </c>
      <c r="AQ3828" t="s">
        <v>88</v>
      </c>
      <c r="AR3828" t="s">
        <v>89</v>
      </c>
      <c r="AS3828" t="s"/>
      <c r="AT3828" t="s">
        <v>90</v>
      </c>
      <c r="AU3828" t="s"/>
      <c r="AV3828" t="s"/>
      <c r="AW3828" t="s"/>
      <c r="AX3828" t="s"/>
      <c r="AY3828" t="n">
        <v>10087209</v>
      </c>
      <c r="AZ3828" t="s">
        <v>91</v>
      </c>
      <c r="BA3828" t="s"/>
      <c r="BB3828" t="n">
        <v>206136</v>
      </c>
      <c r="BC3828" t="s"/>
      <c r="BD3828" t="s"/>
      <c r="BE3828" t="s"/>
      <c r="BF3828" t="s"/>
      <c r="BG3828" t="s"/>
      <c r="BH3828" t="s"/>
      <c r="BI3828" t="s"/>
      <c r="BJ3828" t="s"/>
      <c r="BK3828" t="s"/>
      <c r="BL3828" t="s"/>
      <c r="BM3828" t="s"/>
      <c r="BN3828" t="s"/>
      <c r="BO3828" t="s"/>
      <c r="BP3828" t="s"/>
      <c r="BQ3828" t="s"/>
      <c r="BR3828" t="s">
        <v>92</v>
      </c>
    </row>
    <row r="3829" spans="1:70">
      <c r="A3829" t="s">
        <v>70</v>
      </c>
      <c r="B3829" t="s">
        <v>71</v>
      </c>
      <c r="C3829" t="s">
        <v>72</v>
      </c>
      <c r="D3829" t="n">
        <v>2</v>
      </c>
      <c r="E3829" t="s">
        <v>1230</v>
      </c>
      <c r="F3829" t="n">
        <v>-1</v>
      </c>
      <c r="G3829" t="s">
        <v>74</v>
      </c>
      <c r="H3829" t="s">
        <v>75</v>
      </c>
      <c r="I3829" t="s"/>
      <c r="J3829" t="s">
        <v>74</v>
      </c>
      <c r="K3829" t="n">
        <v>211</v>
      </c>
      <c r="L3829" t="s">
        <v>76</v>
      </c>
      <c r="M3829" t="s"/>
      <c r="N3829" t="s">
        <v>1232</v>
      </c>
      <c r="O3829" t="s">
        <v>78</v>
      </c>
      <c r="P3829" t="s">
        <v>1230</v>
      </c>
      <c r="Q3829" t="s"/>
      <c r="R3829" t="s">
        <v>242</v>
      </c>
      <c r="S3829" t="s">
        <v>874</v>
      </c>
      <c r="T3829" t="s">
        <v>81</v>
      </c>
      <c r="U3829" t="s">
        <v>82</v>
      </c>
      <c r="V3829" t="s">
        <v>83</v>
      </c>
      <c r="W3829" t="s">
        <v>97</v>
      </c>
      <c r="X3829" t="s"/>
      <c r="Y3829" t="s">
        <v>85</v>
      </c>
      <c r="Z3829">
        <f>HYPERLINK("https://hotel-media.eclerx.com/savepage/tk_15468536822778015_sr_273.html","info")</f>
        <v/>
      </c>
      <c r="AA3829" t="n">
        <v>-10087209</v>
      </c>
      <c r="AB3829" t="s"/>
      <c r="AC3829" t="s"/>
      <c r="AD3829" t="s">
        <v>86</v>
      </c>
      <c r="AE3829" t="s"/>
      <c r="AF3829" t="s"/>
      <c r="AG3829" t="s"/>
      <c r="AH3829" t="s"/>
      <c r="AI3829" t="s"/>
      <c r="AJ3829" t="s"/>
      <c r="AK3829" t="s">
        <v>87</v>
      </c>
      <c r="AL3829" t="s"/>
      <c r="AM3829" t="s"/>
      <c r="AN3829" t="s">
        <v>87</v>
      </c>
      <c r="AO3829" t="s"/>
      <c r="AP3829" t="n">
        <v>24</v>
      </c>
      <c r="AQ3829" t="s">
        <v>88</v>
      </c>
      <c r="AR3829" t="s">
        <v>89</v>
      </c>
      <c r="AS3829" t="s"/>
      <c r="AT3829" t="s">
        <v>90</v>
      </c>
      <c r="AU3829" t="s"/>
      <c r="AV3829" t="s"/>
      <c r="AW3829" t="s"/>
      <c r="AX3829" t="s"/>
      <c r="AY3829" t="n">
        <v>10087209</v>
      </c>
      <c r="AZ3829" t="s">
        <v>91</v>
      </c>
      <c r="BA3829" t="s"/>
      <c r="BB3829" t="n">
        <v>206136</v>
      </c>
      <c r="BC3829" t="s"/>
      <c r="BD3829" t="s"/>
      <c r="BE3829" t="s"/>
      <c r="BF3829" t="s"/>
      <c r="BG3829" t="s"/>
      <c r="BH3829" t="s"/>
      <c r="BI3829" t="s"/>
      <c r="BJ3829" t="s"/>
      <c r="BK3829" t="s"/>
      <c r="BL3829" t="s"/>
      <c r="BM3829" t="s"/>
      <c r="BN3829" t="s"/>
      <c r="BO3829" t="s"/>
      <c r="BP3829" t="s"/>
      <c r="BQ3829" t="s"/>
      <c r="BR3829" t="s">
        <v>92</v>
      </c>
    </row>
    <row r="3830" spans="1:70">
      <c r="A3830" t="s">
        <v>70</v>
      </c>
      <c r="B3830" t="s">
        <v>71</v>
      </c>
      <c r="C3830" t="s">
        <v>72</v>
      </c>
      <c r="D3830" t="n">
        <v>2</v>
      </c>
      <c r="E3830" t="s">
        <v>1230</v>
      </c>
      <c r="F3830" t="n">
        <v>-1</v>
      </c>
      <c r="G3830" t="s">
        <v>74</v>
      </c>
      <c r="H3830" t="s">
        <v>75</v>
      </c>
      <c r="I3830" t="s"/>
      <c r="J3830" t="s">
        <v>74</v>
      </c>
      <c r="K3830" t="n">
        <v>284</v>
      </c>
      <c r="L3830" t="s">
        <v>76</v>
      </c>
      <c r="M3830" t="s"/>
      <c r="N3830" t="s">
        <v>1233</v>
      </c>
      <c r="O3830" t="s">
        <v>78</v>
      </c>
      <c r="P3830" t="s">
        <v>1230</v>
      </c>
      <c r="Q3830" t="s"/>
      <c r="R3830" t="s">
        <v>242</v>
      </c>
      <c r="S3830" t="s">
        <v>492</v>
      </c>
      <c r="T3830" t="s">
        <v>81</v>
      </c>
      <c r="U3830" t="s">
        <v>82</v>
      </c>
      <c r="V3830" t="s">
        <v>83</v>
      </c>
      <c r="W3830" t="s">
        <v>97</v>
      </c>
      <c r="X3830" t="s"/>
      <c r="Y3830" t="s">
        <v>85</v>
      </c>
      <c r="Z3830">
        <f>HYPERLINK("https://hotel-media.eclerx.com/savepage/tk_15468536822778015_sr_273.html","info")</f>
        <v/>
      </c>
      <c r="AA3830" t="n">
        <v>-10087209</v>
      </c>
      <c r="AB3830" t="s"/>
      <c r="AC3830" t="s"/>
      <c r="AD3830" t="s">
        <v>86</v>
      </c>
      <c r="AE3830" t="s"/>
      <c r="AF3830" t="s"/>
      <c r="AG3830" t="s"/>
      <c r="AH3830" t="s"/>
      <c r="AI3830" t="s"/>
      <c r="AJ3830" t="s"/>
      <c r="AK3830" t="s">
        <v>87</v>
      </c>
      <c r="AL3830" t="s"/>
      <c r="AM3830" t="s"/>
      <c r="AN3830" t="s">
        <v>87</v>
      </c>
      <c r="AO3830" t="s"/>
      <c r="AP3830" t="n">
        <v>24</v>
      </c>
      <c r="AQ3830" t="s">
        <v>88</v>
      </c>
      <c r="AR3830" t="s">
        <v>89</v>
      </c>
      <c r="AS3830" t="s"/>
      <c r="AT3830" t="s">
        <v>90</v>
      </c>
      <c r="AU3830" t="s"/>
      <c r="AV3830" t="s"/>
      <c r="AW3830" t="s"/>
      <c r="AX3830" t="s"/>
      <c r="AY3830" t="n">
        <v>10087209</v>
      </c>
      <c r="AZ3830" t="s">
        <v>91</v>
      </c>
      <c r="BA3830" t="s"/>
      <c r="BB3830" t="n">
        <v>206136</v>
      </c>
      <c r="BC3830" t="s"/>
      <c r="BD3830" t="s"/>
      <c r="BE3830" t="s"/>
      <c r="BF3830" t="s"/>
      <c r="BG3830" t="s"/>
      <c r="BH3830" t="s"/>
      <c r="BI3830" t="s"/>
      <c r="BJ3830" t="s"/>
      <c r="BK3830" t="s"/>
      <c r="BL3830" t="s"/>
      <c r="BM3830" t="s"/>
      <c r="BN3830" t="s"/>
      <c r="BO3830" t="s"/>
      <c r="BP3830" t="s"/>
      <c r="BQ3830" t="s"/>
      <c r="BR3830" t="s">
        <v>92</v>
      </c>
    </row>
    <row r="3831" spans="1:70">
      <c r="A3831" t="s">
        <v>70</v>
      </c>
      <c r="B3831" t="s">
        <v>71</v>
      </c>
      <c r="C3831" t="s">
        <v>72</v>
      </c>
      <c r="D3831" t="n">
        <v>2</v>
      </c>
      <c r="E3831" t="s">
        <v>1230</v>
      </c>
      <c r="F3831" t="n">
        <v>-1</v>
      </c>
      <c r="G3831" t="s">
        <v>74</v>
      </c>
      <c r="H3831" t="s">
        <v>75</v>
      </c>
      <c r="I3831" t="s"/>
      <c r="J3831" t="s">
        <v>74</v>
      </c>
      <c r="K3831" t="n">
        <v>314</v>
      </c>
      <c r="L3831" t="s">
        <v>76</v>
      </c>
      <c r="M3831" t="s"/>
      <c r="N3831" t="s">
        <v>1234</v>
      </c>
      <c r="O3831" t="s">
        <v>78</v>
      </c>
      <c r="P3831" t="s">
        <v>1230</v>
      </c>
      <c r="Q3831" t="s"/>
      <c r="R3831" t="s">
        <v>242</v>
      </c>
      <c r="S3831" t="s">
        <v>1235</v>
      </c>
      <c r="T3831" t="s">
        <v>81</v>
      </c>
      <c r="U3831" t="s">
        <v>82</v>
      </c>
      <c r="V3831" t="s">
        <v>83</v>
      </c>
      <c r="W3831" t="s">
        <v>97</v>
      </c>
      <c r="X3831" t="s"/>
      <c r="Y3831" t="s">
        <v>85</v>
      </c>
      <c r="Z3831">
        <f>HYPERLINK("https://hotel-media.eclerx.com/savepage/tk_15468536822778015_sr_273.html","info")</f>
        <v/>
      </c>
      <c r="AA3831" t="n">
        <v>-10087209</v>
      </c>
      <c r="AB3831" t="s"/>
      <c r="AC3831" t="s"/>
      <c r="AD3831" t="s">
        <v>86</v>
      </c>
      <c r="AE3831" t="s"/>
      <c r="AF3831" t="s"/>
      <c r="AG3831" t="s"/>
      <c r="AH3831" t="s"/>
      <c r="AI3831" t="s"/>
      <c r="AJ3831" t="s"/>
      <c r="AK3831" t="s">
        <v>87</v>
      </c>
      <c r="AL3831" t="s"/>
      <c r="AM3831" t="s"/>
      <c r="AN3831" t="s">
        <v>87</v>
      </c>
      <c r="AO3831" t="s"/>
      <c r="AP3831" t="n">
        <v>24</v>
      </c>
      <c r="AQ3831" t="s">
        <v>88</v>
      </c>
      <c r="AR3831" t="s">
        <v>89</v>
      </c>
      <c r="AS3831" t="s"/>
      <c r="AT3831" t="s">
        <v>90</v>
      </c>
      <c r="AU3831" t="s"/>
      <c r="AV3831" t="s"/>
      <c r="AW3831" t="s"/>
      <c r="AX3831" t="s"/>
      <c r="AY3831" t="n">
        <v>10087209</v>
      </c>
      <c r="AZ3831" t="s">
        <v>91</v>
      </c>
      <c r="BA3831" t="s"/>
      <c r="BB3831" t="n">
        <v>206136</v>
      </c>
      <c r="BC3831" t="s"/>
      <c r="BD3831" t="s"/>
      <c r="BE3831" t="s"/>
      <c r="BF3831" t="s"/>
      <c r="BG3831" t="s"/>
      <c r="BH3831" t="s"/>
      <c r="BI3831" t="s"/>
      <c r="BJ3831" t="s"/>
      <c r="BK3831" t="s"/>
      <c r="BL3831" t="s"/>
      <c r="BM3831" t="s"/>
      <c r="BN3831" t="s"/>
      <c r="BO3831" t="s"/>
      <c r="BP3831" t="s"/>
      <c r="BQ3831" t="s"/>
      <c r="BR3831" t="s">
        <v>92</v>
      </c>
    </row>
    <row r="3832" spans="1:70">
      <c r="A3832" t="s">
        <v>70</v>
      </c>
      <c r="B3832" t="s">
        <v>71</v>
      </c>
      <c r="C3832" t="s">
        <v>72</v>
      </c>
      <c r="D3832" t="n">
        <v>2</v>
      </c>
      <c r="E3832" t="s">
        <v>1236</v>
      </c>
      <c r="F3832" t="n">
        <v>-1</v>
      </c>
      <c r="G3832" t="s">
        <v>74</v>
      </c>
      <c r="H3832" t="s">
        <v>75</v>
      </c>
      <c r="I3832" t="s"/>
      <c r="J3832" t="s">
        <v>74</v>
      </c>
      <c r="K3832" t="n">
        <v>74</v>
      </c>
      <c r="L3832" t="s">
        <v>76</v>
      </c>
      <c r="M3832" t="s"/>
      <c r="N3832" t="s">
        <v>128</v>
      </c>
      <c r="O3832" t="s">
        <v>78</v>
      </c>
      <c r="P3832" t="s">
        <v>1236</v>
      </c>
      <c r="Q3832" t="s"/>
      <c r="R3832" t="s">
        <v>95</v>
      </c>
      <c r="S3832" t="s">
        <v>110</v>
      </c>
      <c r="T3832" t="s">
        <v>81</v>
      </c>
      <c r="U3832" t="s">
        <v>82</v>
      </c>
      <c r="V3832" t="s">
        <v>83</v>
      </c>
      <c r="W3832" t="s">
        <v>97</v>
      </c>
      <c r="X3832" t="s"/>
      <c r="Y3832" t="s">
        <v>85</v>
      </c>
      <c r="Z3832">
        <f>HYPERLINK("https://hotel-media.eclerx.com/savepage/tk_1546853902509148_sr_273.html","info")</f>
        <v/>
      </c>
      <c r="AA3832" t="n">
        <v>-2640986</v>
      </c>
      <c r="AB3832" t="s"/>
      <c r="AC3832" t="s"/>
      <c r="AD3832" t="s">
        <v>86</v>
      </c>
      <c r="AE3832" t="s"/>
      <c r="AF3832" t="s"/>
      <c r="AG3832" t="s"/>
      <c r="AH3832" t="s"/>
      <c r="AI3832" t="s"/>
      <c r="AJ3832" t="s"/>
      <c r="AK3832" t="s">
        <v>87</v>
      </c>
      <c r="AL3832" t="s"/>
      <c r="AM3832" t="s"/>
      <c r="AN3832" t="s">
        <v>87</v>
      </c>
      <c r="AO3832" t="s"/>
      <c r="AP3832" t="n">
        <v>124</v>
      </c>
      <c r="AQ3832" t="s">
        <v>88</v>
      </c>
      <c r="AR3832" t="s">
        <v>141</v>
      </c>
      <c r="AS3832" t="s"/>
      <c r="AT3832" t="s">
        <v>90</v>
      </c>
      <c r="AU3832" t="s"/>
      <c r="AV3832" t="s"/>
      <c r="AW3832" t="s"/>
      <c r="AX3832" t="s"/>
      <c r="AY3832" t="n">
        <v>2640986</v>
      </c>
      <c r="AZ3832" t="s">
        <v>1237</v>
      </c>
      <c r="BA3832" t="s"/>
      <c r="BB3832" t="n">
        <v>102380</v>
      </c>
      <c r="BC3832" t="n">
        <v>53.546125</v>
      </c>
      <c r="BD3832" t="n">
        <v>53.546125</v>
      </c>
      <c r="BE3832" t="s"/>
      <c r="BF3832" t="s"/>
      <c r="BG3832" t="s"/>
      <c r="BH3832" t="s"/>
      <c r="BI3832" t="s"/>
      <c r="BJ3832" t="s"/>
      <c r="BK3832" t="s"/>
      <c r="BL3832" t="s"/>
      <c r="BM3832" t="s"/>
      <c r="BN3832" t="s"/>
      <c r="BO3832" t="s"/>
      <c r="BP3832" t="s"/>
      <c r="BQ3832" t="s"/>
      <c r="BR3832" t="s">
        <v>92</v>
      </c>
    </row>
    <row r="3833" spans="1:70">
      <c r="A3833" t="s">
        <v>70</v>
      </c>
      <c r="B3833" t="s">
        <v>71</v>
      </c>
      <c r="C3833" t="s">
        <v>72</v>
      </c>
      <c r="D3833" t="n">
        <v>2</v>
      </c>
      <c r="E3833" t="s">
        <v>1236</v>
      </c>
      <c r="F3833" t="n">
        <v>-1</v>
      </c>
      <c r="G3833" t="s">
        <v>74</v>
      </c>
      <c r="H3833" t="s">
        <v>75</v>
      </c>
      <c r="I3833" t="s"/>
      <c r="J3833" t="s">
        <v>74</v>
      </c>
      <c r="K3833" t="n">
        <v>77</v>
      </c>
      <c r="L3833" t="s">
        <v>76</v>
      </c>
      <c r="M3833" t="s"/>
      <c r="N3833" t="s">
        <v>128</v>
      </c>
      <c r="O3833" t="s">
        <v>78</v>
      </c>
      <c r="P3833" t="s">
        <v>1236</v>
      </c>
      <c r="Q3833" t="s"/>
      <c r="R3833" t="s">
        <v>95</v>
      </c>
      <c r="S3833" t="s">
        <v>116</v>
      </c>
      <c r="T3833" t="s">
        <v>81</v>
      </c>
      <c r="U3833" t="s">
        <v>82</v>
      </c>
      <c r="V3833" t="s">
        <v>83</v>
      </c>
      <c r="W3833" t="s">
        <v>97</v>
      </c>
      <c r="X3833" t="s"/>
      <c r="Y3833" t="s">
        <v>85</v>
      </c>
      <c r="Z3833">
        <f>HYPERLINK("https://hotel-media.eclerx.com/savepage/tk_1546853902509148_sr_273.html","info")</f>
        <v/>
      </c>
      <c r="AA3833" t="n">
        <v>-2640986</v>
      </c>
      <c r="AB3833" t="s"/>
      <c r="AC3833" t="s"/>
      <c r="AD3833" t="s">
        <v>86</v>
      </c>
      <c r="AE3833" t="s"/>
      <c r="AF3833" t="s"/>
      <c r="AG3833" t="s"/>
      <c r="AH3833" t="s"/>
      <c r="AI3833" t="s"/>
      <c r="AJ3833" t="s"/>
      <c r="AK3833" t="s">
        <v>87</v>
      </c>
      <c r="AL3833" t="s"/>
      <c r="AM3833" t="s"/>
      <c r="AN3833" t="s">
        <v>87</v>
      </c>
      <c r="AO3833" t="s"/>
      <c r="AP3833" t="n">
        <v>124</v>
      </c>
      <c r="AQ3833" t="s">
        <v>88</v>
      </c>
      <c r="AR3833" t="s">
        <v>450</v>
      </c>
      <c r="AS3833" t="s"/>
      <c r="AT3833" t="s">
        <v>90</v>
      </c>
      <c r="AU3833" t="s"/>
      <c r="AV3833" t="s"/>
      <c r="AW3833" t="s"/>
      <c r="AX3833" t="s"/>
      <c r="AY3833" t="n">
        <v>2640986</v>
      </c>
      <c r="AZ3833" t="s">
        <v>1237</v>
      </c>
      <c r="BA3833" t="s"/>
      <c r="BB3833" t="n">
        <v>102380</v>
      </c>
      <c r="BC3833" t="n">
        <v>53.546125</v>
      </c>
      <c r="BD3833" t="n">
        <v>53.546125</v>
      </c>
      <c r="BE3833" t="s"/>
      <c r="BF3833" t="s"/>
      <c r="BG3833" t="s"/>
      <c r="BH3833" t="s"/>
      <c r="BI3833" t="s"/>
      <c r="BJ3833" t="s"/>
      <c r="BK3833" t="s"/>
      <c r="BL3833" t="s"/>
      <c r="BM3833" t="s"/>
      <c r="BN3833" t="s"/>
      <c r="BO3833" t="s"/>
      <c r="BP3833" t="s"/>
      <c r="BQ3833" t="s"/>
      <c r="BR3833" t="s">
        <v>92</v>
      </c>
    </row>
    <row r="3834" spans="1:70">
      <c r="A3834" t="s">
        <v>70</v>
      </c>
      <c r="B3834" t="s">
        <v>71</v>
      </c>
      <c r="C3834" t="s">
        <v>72</v>
      </c>
      <c r="D3834" t="n">
        <v>2</v>
      </c>
      <c r="E3834" t="s">
        <v>1236</v>
      </c>
      <c r="F3834" t="n">
        <v>-1</v>
      </c>
      <c r="G3834" t="s">
        <v>74</v>
      </c>
      <c r="H3834" t="s">
        <v>75</v>
      </c>
      <c r="I3834" t="s"/>
      <c r="J3834" t="s">
        <v>74</v>
      </c>
      <c r="K3834" t="n">
        <v>82</v>
      </c>
      <c r="L3834" t="s">
        <v>76</v>
      </c>
      <c r="M3834" t="s"/>
      <c r="N3834" t="s">
        <v>128</v>
      </c>
      <c r="O3834" t="s">
        <v>78</v>
      </c>
      <c r="P3834" t="s">
        <v>1236</v>
      </c>
      <c r="Q3834" t="s"/>
      <c r="R3834" t="s">
        <v>95</v>
      </c>
      <c r="S3834" t="s">
        <v>126</v>
      </c>
      <c r="T3834" t="s">
        <v>81</v>
      </c>
      <c r="U3834" t="s">
        <v>82</v>
      </c>
      <c r="V3834" t="s">
        <v>83</v>
      </c>
      <c r="W3834" t="s">
        <v>97</v>
      </c>
      <c r="X3834" t="s"/>
      <c r="Y3834" t="s">
        <v>85</v>
      </c>
      <c r="Z3834">
        <f>HYPERLINK("https://hotel-media.eclerx.com/savepage/tk_1546853902509148_sr_273.html","info")</f>
        <v/>
      </c>
      <c r="AA3834" t="n">
        <v>-2640986</v>
      </c>
      <c r="AB3834" t="s"/>
      <c r="AC3834" t="s"/>
      <c r="AD3834" t="s">
        <v>86</v>
      </c>
      <c r="AE3834" t="s"/>
      <c r="AF3834" t="s"/>
      <c r="AG3834" t="s"/>
      <c r="AH3834" t="s"/>
      <c r="AI3834" t="s"/>
      <c r="AJ3834" t="s"/>
      <c r="AK3834" t="s">
        <v>87</v>
      </c>
      <c r="AL3834" t="s"/>
      <c r="AM3834" t="s"/>
      <c r="AN3834" t="s">
        <v>87</v>
      </c>
      <c r="AO3834" t="s"/>
      <c r="AP3834" t="n">
        <v>124</v>
      </c>
      <c r="AQ3834" t="s">
        <v>88</v>
      </c>
      <c r="AR3834" t="s">
        <v>130</v>
      </c>
      <c r="AS3834" t="s"/>
      <c r="AT3834" t="s">
        <v>90</v>
      </c>
      <c r="AU3834" t="s"/>
      <c r="AV3834" t="s"/>
      <c r="AW3834" t="s"/>
      <c r="AX3834" t="s"/>
      <c r="AY3834" t="n">
        <v>2640986</v>
      </c>
      <c r="AZ3834" t="s">
        <v>1237</v>
      </c>
      <c r="BA3834" t="s"/>
      <c r="BB3834" t="n">
        <v>102380</v>
      </c>
      <c r="BC3834" t="n">
        <v>53.546125</v>
      </c>
      <c r="BD3834" t="n">
        <v>53.546125</v>
      </c>
      <c r="BE3834" t="s"/>
      <c r="BF3834" t="s"/>
      <c r="BG3834" t="s"/>
      <c r="BH3834" t="s"/>
      <c r="BI3834" t="s"/>
      <c r="BJ3834" t="s"/>
      <c r="BK3834" t="s"/>
      <c r="BL3834" t="s"/>
      <c r="BM3834" t="s"/>
      <c r="BN3834" t="s"/>
      <c r="BO3834" t="s"/>
      <c r="BP3834" t="s"/>
      <c r="BQ3834" t="s"/>
      <c r="BR3834" t="s">
        <v>92</v>
      </c>
    </row>
    <row r="3835" spans="1:70">
      <c r="A3835" t="s">
        <v>70</v>
      </c>
      <c r="B3835" t="s">
        <v>71</v>
      </c>
      <c r="C3835" t="s">
        <v>72</v>
      </c>
      <c r="D3835" t="n">
        <v>2</v>
      </c>
      <c r="E3835" t="s">
        <v>1236</v>
      </c>
      <c r="F3835" t="n">
        <v>-1</v>
      </c>
      <c r="G3835" t="s">
        <v>74</v>
      </c>
      <c r="H3835" t="s">
        <v>75</v>
      </c>
      <c r="I3835" t="s"/>
      <c r="J3835" t="s">
        <v>74</v>
      </c>
      <c r="K3835" t="n">
        <v>82</v>
      </c>
      <c r="L3835" t="s">
        <v>76</v>
      </c>
      <c r="M3835" t="s"/>
      <c r="N3835" t="s">
        <v>1238</v>
      </c>
      <c r="O3835" t="s">
        <v>78</v>
      </c>
      <c r="P3835" t="s">
        <v>1236</v>
      </c>
      <c r="Q3835" t="s"/>
      <c r="R3835" t="s">
        <v>95</v>
      </c>
      <c r="S3835" t="s">
        <v>126</v>
      </c>
      <c r="T3835" t="s">
        <v>81</v>
      </c>
      <c r="U3835" t="s">
        <v>82</v>
      </c>
      <c r="V3835" t="s">
        <v>83</v>
      </c>
      <c r="W3835" t="s">
        <v>84</v>
      </c>
      <c r="X3835" t="s"/>
      <c r="Y3835" t="s">
        <v>85</v>
      </c>
      <c r="Z3835">
        <f>HYPERLINK("https://hotel-media.eclerx.com/savepage/tk_1546853902509148_sr_273.html","info")</f>
        <v/>
      </c>
      <c r="AA3835" t="n">
        <v>-2640986</v>
      </c>
      <c r="AB3835" t="s"/>
      <c r="AC3835" t="s"/>
      <c r="AD3835" t="s">
        <v>86</v>
      </c>
      <c r="AE3835" t="s"/>
      <c r="AF3835" t="s"/>
      <c r="AG3835" t="s"/>
      <c r="AH3835" t="s"/>
      <c r="AI3835" t="s"/>
      <c r="AJ3835" t="s"/>
      <c r="AK3835" t="s">
        <v>87</v>
      </c>
      <c r="AL3835" t="s"/>
      <c r="AM3835" t="s"/>
      <c r="AN3835" t="s">
        <v>87</v>
      </c>
      <c r="AO3835" t="s"/>
      <c r="AP3835" t="n">
        <v>124</v>
      </c>
      <c r="AQ3835" t="s">
        <v>88</v>
      </c>
      <c r="AR3835" t="s">
        <v>123</v>
      </c>
      <c r="AS3835" t="s"/>
      <c r="AT3835" t="s">
        <v>90</v>
      </c>
      <c r="AU3835" t="s"/>
      <c r="AV3835" t="s"/>
      <c r="AW3835" t="s"/>
      <c r="AX3835" t="s"/>
      <c r="AY3835" t="n">
        <v>2640986</v>
      </c>
      <c r="AZ3835" t="s">
        <v>1237</v>
      </c>
      <c r="BA3835" t="s"/>
      <c r="BB3835" t="n">
        <v>102380</v>
      </c>
      <c r="BC3835" t="n">
        <v>53.546125</v>
      </c>
      <c r="BD3835" t="n">
        <v>53.546125</v>
      </c>
      <c r="BE3835" t="s"/>
      <c r="BF3835" t="s"/>
      <c r="BG3835" t="s"/>
      <c r="BH3835" t="s"/>
      <c r="BI3835" t="s"/>
      <c r="BJ3835" t="s"/>
      <c r="BK3835" t="s"/>
      <c r="BL3835" t="s"/>
      <c r="BM3835" t="s"/>
      <c r="BN3835" t="s"/>
      <c r="BO3835" t="s"/>
      <c r="BP3835" t="s"/>
      <c r="BQ3835" t="s"/>
      <c r="BR3835" t="s">
        <v>92</v>
      </c>
    </row>
    <row r="3836" spans="1:70">
      <c r="A3836" t="s">
        <v>70</v>
      </c>
      <c r="B3836" t="s">
        <v>71</v>
      </c>
      <c r="C3836" t="s">
        <v>72</v>
      </c>
      <c r="D3836" t="n">
        <v>2</v>
      </c>
      <c r="E3836" t="s">
        <v>1236</v>
      </c>
      <c r="F3836" t="n">
        <v>-1</v>
      </c>
      <c r="G3836" t="s">
        <v>74</v>
      </c>
      <c r="H3836" t="s">
        <v>75</v>
      </c>
      <c r="I3836" t="s"/>
      <c r="J3836" t="s">
        <v>74</v>
      </c>
      <c r="K3836" t="n">
        <v>84</v>
      </c>
      <c r="L3836" t="s">
        <v>76</v>
      </c>
      <c r="M3836" t="s"/>
      <c r="N3836" t="s">
        <v>117</v>
      </c>
      <c r="O3836" t="s">
        <v>78</v>
      </c>
      <c r="P3836" t="s">
        <v>1236</v>
      </c>
      <c r="Q3836" t="s"/>
      <c r="R3836" t="s">
        <v>95</v>
      </c>
      <c r="S3836" t="s">
        <v>247</v>
      </c>
      <c r="T3836" t="s">
        <v>81</v>
      </c>
      <c r="U3836" t="s">
        <v>82</v>
      </c>
      <c r="V3836" t="s">
        <v>83</v>
      </c>
      <c r="W3836" t="s">
        <v>84</v>
      </c>
      <c r="X3836" t="s"/>
      <c r="Y3836" t="s">
        <v>85</v>
      </c>
      <c r="Z3836">
        <f>HYPERLINK("https://hotel-media.eclerx.com/savepage/tk_1546853902509148_sr_273.html","info")</f>
        <v/>
      </c>
      <c r="AA3836" t="n">
        <v>-2640986</v>
      </c>
      <c r="AB3836" t="s"/>
      <c r="AC3836" t="s"/>
      <c r="AD3836" t="s">
        <v>86</v>
      </c>
      <c r="AE3836" t="s"/>
      <c r="AF3836" t="s"/>
      <c r="AG3836" t="s"/>
      <c r="AH3836" t="s"/>
      <c r="AI3836" t="s"/>
      <c r="AJ3836" t="s"/>
      <c r="AK3836" t="s">
        <v>87</v>
      </c>
      <c r="AL3836" t="s"/>
      <c r="AM3836" t="s"/>
      <c r="AN3836" t="s">
        <v>87</v>
      </c>
      <c r="AO3836" t="s"/>
      <c r="AP3836" t="n">
        <v>124</v>
      </c>
      <c r="AQ3836" t="s">
        <v>88</v>
      </c>
      <c r="AR3836" t="s">
        <v>124</v>
      </c>
      <c r="AS3836" t="s"/>
      <c r="AT3836" t="s">
        <v>90</v>
      </c>
      <c r="AU3836" t="s"/>
      <c r="AV3836" t="s"/>
      <c r="AW3836" t="s"/>
      <c r="AX3836" t="s"/>
      <c r="AY3836" t="n">
        <v>2640986</v>
      </c>
      <c r="AZ3836" t="s">
        <v>1237</v>
      </c>
      <c r="BA3836" t="s"/>
      <c r="BB3836" t="n">
        <v>102380</v>
      </c>
      <c r="BC3836" t="n">
        <v>53.546125</v>
      </c>
      <c r="BD3836" t="n">
        <v>53.546125</v>
      </c>
      <c r="BE3836" t="s"/>
      <c r="BF3836" t="s"/>
      <c r="BG3836" t="s"/>
      <c r="BH3836" t="s"/>
      <c r="BI3836" t="s"/>
      <c r="BJ3836" t="s"/>
      <c r="BK3836" t="s"/>
      <c r="BL3836" t="s"/>
      <c r="BM3836" t="s"/>
      <c r="BN3836" t="s"/>
      <c r="BO3836" t="s"/>
      <c r="BP3836" t="s"/>
      <c r="BQ3836" t="s"/>
      <c r="BR3836" t="s">
        <v>92</v>
      </c>
    </row>
    <row r="3837" spans="1:70">
      <c r="A3837" t="s">
        <v>70</v>
      </c>
      <c r="B3837" t="s">
        <v>71</v>
      </c>
      <c r="C3837" t="s">
        <v>72</v>
      </c>
      <c r="D3837" t="n">
        <v>2</v>
      </c>
      <c r="E3837" t="s">
        <v>1236</v>
      </c>
      <c r="F3837" t="n">
        <v>-1</v>
      </c>
      <c r="G3837" t="s">
        <v>74</v>
      </c>
      <c r="H3837" t="s">
        <v>75</v>
      </c>
      <c r="I3837" t="s"/>
      <c r="J3837" t="s">
        <v>74</v>
      </c>
      <c r="K3837" t="n">
        <v>84</v>
      </c>
      <c r="L3837" t="s">
        <v>76</v>
      </c>
      <c r="M3837" t="s"/>
      <c r="N3837" t="s">
        <v>117</v>
      </c>
      <c r="O3837" t="s">
        <v>78</v>
      </c>
      <c r="P3837" t="s">
        <v>1236</v>
      </c>
      <c r="Q3837" t="s"/>
      <c r="R3837" t="s">
        <v>95</v>
      </c>
      <c r="S3837" t="s">
        <v>247</v>
      </c>
      <c r="T3837" t="s">
        <v>81</v>
      </c>
      <c r="U3837" t="s">
        <v>82</v>
      </c>
      <c r="V3837" t="s">
        <v>83</v>
      </c>
      <c r="W3837" t="s">
        <v>84</v>
      </c>
      <c r="X3837" t="s"/>
      <c r="Y3837" t="s">
        <v>85</v>
      </c>
      <c r="Z3837">
        <f>HYPERLINK("https://hotel-media.eclerx.com/savepage/tk_1546853902509148_sr_273.html","info")</f>
        <v/>
      </c>
      <c r="AA3837" t="n">
        <v>-2640986</v>
      </c>
      <c r="AB3837" t="s"/>
      <c r="AC3837" t="s"/>
      <c r="AD3837" t="s">
        <v>86</v>
      </c>
      <c r="AE3837" t="s"/>
      <c r="AF3837" t="s"/>
      <c r="AG3837" t="s"/>
      <c r="AH3837" t="s"/>
      <c r="AI3837" t="s"/>
      <c r="AJ3837" t="s"/>
      <c r="AK3837" t="s">
        <v>87</v>
      </c>
      <c r="AL3837" t="s"/>
      <c r="AM3837" t="s"/>
      <c r="AN3837" t="s">
        <v>87</v>
      </c>
      <c r="AO3837" t="s"/>
      <c r="AP3837" t="n">
        <v>124</v>
      </c>
      <c r="AQ3837" t="s">
        <v>88</v>
      </c>
      <c r="AR3837" t="s">
        <v>119</v>
      </c>
      <c r="AS3837" t="s"/>
      <c r="AT3837" t="s">
        <v>90</v>
      </c>
      <c r="AU3837" t="s"/>
      <c r="AV3837" t="s"/>
      <c r="AW3837" t="s"/>
      <c r="AX3837" t="s"/>
      <c r="AY3837" t="n">
        <v>2640986</v>
      </c>
      <c r="AZ3837" t="s">
        <v>1237</v>
      </c>
      <c r="BA3837" t="s"/>
      <c r="BB3837" t="n">
        <v>102380</v>
      </c>
      <c r="BC3837" t="n">
        <v>53.546125</v>
      </c>
      <c r="BD3837" t="n">
        <v>53.546125</v>
      </c>
      <c r="BE3837" t="s"/>
      <c r="BF3837" t="s"/>
      <c r="BG3837" t="s"/>
      <c r="BH3837" t="s"/>
      <c r="BI3837" t="s"/>
      <c r="BJ3837" t="s"/>
      <c r="BK3837" t="s"/>
      <c r="BL3837" t="s"/>
      <c r="BM3837" t="s"/>
      <c r="BN3837" t="s"/>
      <c r="BO3837" t="s"/>
      <c r="BP3837" t="s"/>
      <c r="BQ3837" t="s"/>
      <c r="BR3837" t="s">
        <v>92</v>
      </c>
    </row>
    <row r="3838" spans="1:70">
      <c r="A3838" t="s">
        <v>70</v>
      </c>
      <c r="B3838" t="s">
        <v>71</v>
      </c>
      <c r="C3838" t="s">
        <v>72</v>
      </c>
      <c r="D3838" t="n">
        <v>2</v>
      </c>
      <c r="E3838" t="s">
        <v>1236</v>
      </c>
      <c r="F3838" t="n">
        <v>-1</v>
      </c>
      <c r="G3838" t="s">
        <v>74</v>
      </c>
      <c r="H3838" t="s">
        <v>75</v>
      </c>
      <c r="I3838" t="s"/>
      <c r="J3838" t="s">
        <v>74</v>
      </c>
      <c r="K3838" t="n">
        <v>84</v>
      </c>
      <c r="L3838" t="s">
        <v>76</v>
      </c>
      <c r="M3838" t="s"/>
      <c r="N3838" t="s">
        <v>120</v>
      </c>
      <c r="O3838" t="s">
        <v>78</v>
      </c>
      <c r="P3838" t="s">
        <v>1236</v>
      </c>
      <c r="Q3838" t="s"/>
      <c r="R3838" t="s">
        <v>95</v>
      </c>
      <c r="S3838" t="s">
        <v>247</v>
      </c>
      <c r="T3838" t="s">
        <v>81</v>
      </c>
      <c r="U3838" t="s">
        <v>82</v>
      </c>
      <c r="V3838" t="s">
        <v>83</v>
      </c>
      <c r="W3838" t="s">
        <v>84</v>
      </c>
      <c r="X3838" t="s"/>
      <c r="Y3838" t="s">
        <v>85</v>
      </c>
      <c r="Z3838">
        <f>HYPERLINK("https://hotel-media.eclerx.com/savepage/tk_1546853902509148_sr_273.html","info")</f>
        <v/>
      </c>
      <c r="AA3838" t="n">
        <v>-2640986</v>
      </c>
      <c r="AB3838" t="s"/>
      <c r="AC3838" t="s"/>
      <c r="AD3838" t="s">
        <v>86</v>
      </c>
      <c r="AE3838" t="s"/>
      <c r="AF3838" t="s"/>
      <c r="AG3838" t="s"/>
      <c r="AH3838" t="s"/>
      <c r="AI3838" t="s"/>
      <c r="AJ3838" t="s"/>
      <c r="AK3838" t="s">
        <v>87</v>
      </c>
      <c r="AL3838" t="s"/>
      <c r="AM3838" t="s"/>
      <c r="AN3838" t="s">
        <v>87</v>
      </c>
      <c r="AO3838" t="s"/>
      <c r="AP3838" t="n">
        <v>124</v>
      </c>
      <c r="AQ3838" t="s">
        <v>88</v>
      </c>
      <c r="AR3838" t="s">
        <v>121</v>
      </c>
      <c r="AS3838" t="s"/>
      <c r="AT3838" t="s">
        <v>90</v>
      </c>
      <c r="AU3838" t="s"/>
      <c r="AV3838" t="s"/>
      <c r="AW3838" t="s"/>
      <c r="AX3838" t="s"/>
      <c r="AY3838" t="n">
        <v>2640986</v>
      </c>
      <c r="AZ3838" t="s">
        <v>1237</v>
      </c>
      <c r="BA3838" t="s"/>
      <c r="BB3838" t="n">
        <v>102380</v>
      </c>
      <c r="BC3838" t="n">
        <v>53.546125</v>
      </c>
      <c r="BD3838" t="n">
        <v>53.546125</v>
      </c>
      <c r="BE3838" t="s"/>
      <c r="BF3838" t="s"/>
      <c r="BG3838" t="s"/>
      <c r="BH3838" t="s"/>
      <c r="BI3838" t="s"/>
      <c r="BJ3838" t="s"/>
      <c r="BK3838" t="s"/>
      <c r="BL3838" t="s"/>
      <c r="BM3838" t="s"/>
      <c r="BN3838" t="s"/>
      <c r="BO3838" t="s"/>
      <c r="BP3838" t="s"/>
      <c r="BQ3838" t="s"/>
      <c r="BR3838" t="s">
        <v>92</v>
      </c>
    </row>
    <row r="3839" spans="1:70">
      <c r="A3839" t="s">
        <v>70</v>
      </c>
      <c r="B3839" t="s">
        <v>71</v>
      </c>
      <c r="C3839" t="s">
        <v>72</v>
      </c>
      <c r="D3839" t="n">
        <v>2</v>
      </c>
      <c r="E3839" t="s">
        <v>1236</v>
      </c>
      <c r="F3839" t="n">
        <v>-1</v>
      </c>
      <c r="G3839" t="s">
        <v>74</v>
      </c>
      <c r="H3839" t="s">
        <v>75</v>
      </c>
      <c r="I3839" t="s"/>
      <c r="J3839" t="s">
        <v>74</v>
      </c>
      <c r="K3839" t="n">
        <v>89</v>
      </c>
      <c r="L3839" t="s">
        <v>76</v>
      </c>
      <c r="M3839" t="s"/>
      <c r="N3839" t="s">
        <v>125</v>
      </c>
      <c r="O3839" t="s">
        <v>78</v>
      </c>
      <c r="P3839" t="s">
        <v>1236</v>
      </c>
      <c r="Q3839" t="s"/>
      <c r="R3839" t="s">
        <v>95</v>
      </c>
      <c r="S3839" t="s">
        <v>249</v>
      </c>
      <c r="T3839" t="s">
        <v>81</v>
      </c>
      <c r="U3839" t="s">
        <v>82</v>
      </c>
      <c r="V3839" t="s">
        <v>83</v>
      </c>
      <c r="W3839" t="s">
        <v>97</v>
      </c>
      <c r="X3839" t="s"/>
      <c r="Y3839" t="s">
        <v>85</v>
      </c>
      <c r="Z3839">
        <f>HYPERLINK("https://hotel-media.eclerx.com/savepage/tk_1546853902509148_sr_273.html","info")</f>
        <v/>
      </c>
      <c r="AA3839" t="n">
        <v>-2640986</v>
      </c>
      <c r="AB3839" t="s"/>
      <c r="AC3839" t="s"/>
      <c r="AD3839" t="s">
        <v>86</v>
      </c>
      <c r="AE3839" t="s"/>
      <c r="AF3839" t="s"/>
      <c r="AG3839" t="s"/>
      <c r="AH3839" t="s"/>
      <c r="AI3839" t="s"/>
      <c r="AJ3839" t="s"/>
      <c r="AK3839" t="s">
        <v>87</v>
      </c>
      <c r="AL3839" t="s"/>
      <c r="AM3839" t="s"/>
      <c r="AN3839" t="s">
        <v>87</v>
      </c>
      <c r="AO3839" t="s"/>
      <c r="AP3839" t="n">
        <v>124</v>
      </c>
      <c r="AQ3839" t="s">
        <v>88</v>
      </c>
      <c r="AR3839" t="s">
        <v>127</v>
      </c>
      <c r="AS3839" t="s"/>
      <c r="AT3839" t="s">
        <v>90</v>
      </c>
      <c r="AU3839" t="s"/>
      <c r="AV3839" t="s"/>
      <c r="AW3839" t="s"/>
      <c r="AX3839" t="s"/>
      <c r="AY3839" t="n">
        <v>2640986</v>
      </c>
      <c r="AZ3839" t="s">
        <v>1237</v>
      </c>
      <c r="BA3839" t="s"/>
      <c r="BB3839" t="n">
        <v>102380</v>
      </c>
      <c r="BC3839" t="n">
        <v>53.546125</v>
      </c>
      <c r="BD3839" t="n">
        <v>53.546125</v>
      </c>
      <c r="BE3839" t="s"/>
      <c r="BF3839" t="s"/>
      <c r="BG3839" t="s"/>
      <c r="BH3839" t="s"/>
      <c r="BI3839" t="s"/>
      <c r="BJ3839" t="s"/>
      <c r="BK3839" t="s"/>
      <c r="BL3839" t="s"/>
      <c r="BM3839" t="s"/>
      <c r="BN3839" t="s"/>
      <c r="BO3839" t="s"/>
      <c r="BP3839" t="s"/>
      <c r="BQ3839" t="s"/>
      <c r="BR3839" t="s">
        <v>92</v>
      </c>
    </row>
    <row r="3840" spans="1:70">
      <c r="A3840" t="s">
        <v>70</v>
      </c>
      <c r="B3840" t="s">
        <v>71</v>
      </c>
      <c r="C3840" t="s">
        <v>72</v>
      </c>
      <c r="D3840" t="n">
        <v>2</v>
      </c>
      <c r="E3840" t="s">
        <v>1236</v>
      </c>
      <c r="F3840" t="n">
        <v>-1</v>
      </c>
      <c r="G3840" t="s">
        <v>74</v>
      </c>
      <c r="H3840" t="s">
        <v>75</v>
      </c>
      <c r="I3840" t="s"/>
      <c r="J3840" t="s">
        <v>74</v>
      </c>
      <c r="K3840" t="n">
        <v>90</v>
      </c>
      <c r="L3840" t="s">
        <v>76</v>
      </c>
      <c r="M3840" t="s"/>
      <c r="N3840" t="s">
        <v>329</v>
      </c>
      <c r="O3840" t="s">
        <v>78</v>
      </c>
      <c r="P3840" t="s">
        <v>1236</v>
      </c>
      <c r="Q3840" t="s"/>
      <c r="R3840" t="s">
        <v>95</v>
      </c>
      <c r="S3840" t="s">
        <v>135</v>
      </c>
      <c r="T3840" t="s">
        <v>81</v>
      </c>
      <c r="U3840" t="s">
        <v>82</v>
      </c>
      <c r="V3840" t="s">
        <v>83</v>
      </c>
      <c r="W3840" t="s">
        <v>97</v>
      </c>
      <c r="X3840" t="s"/>
      <c r="Y3840" t="s">
        <v>85</v>
      </c>
      <c r="Z3840">
        <f>HYPERLINK("https://hotel-media.eclerx.com/savepage/tk_1546853902509148_sr_273.html","info")</f>
        <v/>
      </c>
      <c r="AA3840" t="n">
        <v>-2640986</v>
      </c>
      <c r="AB3840" t="s"/>
      <c r="AC3840" t="s"/>
      <c r="AD3840" t="s">
        <v>86</v>
      </c>
      <c r="AE3840" t="s"/>
      <c r="AF3840" t="s"/>
      <c r="AG3840" t="s"/>
      <c r="AH3840" t="s"/>
      <c r="AI3840" t="s"/>
      <c r="AJ3840" t="s"/>
      <c r="AK3840" t="s">
        <v>87</v>
      </c>
      <c r="AL3840" t="s"/>
      <c r="AM3840" t="s"/>
      <c r="AN3840" t="s">
        <v>87</v>
      </c>
      <c r="AO3840" t="s"/>
      <c r="AP3840" t="n">
        <v>124</v>
      </c>
      <c r="AQ3840" t="s">
        <v>88</v>
      </c>
      <c r="AR3840" t="s">
        <v>133</v>
      </c>
      <c r="AS3840" t="s"/>
      <c r="AT3840" t="s">
        <v>90</v>
      </c>
      <c r="AU3840" t="s"/>
      <c r="AV3840" t="s"/>
      <c r="AW3840" t="s"/>
      <c r="AX3840" t="s"/>
      <c r="AY3840" t="n">
        <v>2640986</v>
      </c>
      <c r="AZ3840" t="s">
        <v>1237</v>
      </c>
      <c r="BA3840" t="s"/>
      <c r="BB3840" t="n">
        <v>102380</v>
      </c>
      <c r="BC3840" t="n">
        <v>53.546125</v>
      </c>
      <c r="BD3840" t="n">
        <v>53.546125</v>
      </c>
      <c r="BE3840" t="s"/>
      <c r="BF3840" t="s"/>
      <c r="BG3840" t="s"/>
      <c r="BH3840" t="s"/>
      <c r="BI3840" t="s"/>
      <c r="BJ3840" t="s"/>
      <c r="BK3840" t="s"/>
      <c r="BL3840" t="s"/>
      <c r="BM3840" t="s"/>
      <c r="BN3840" t="s"/>
      <c r="BO3840" t="s"/>
      <c r="BP3840" t="s"/>
      <c r="BQ3840" t="s"/>
      <c r="BR3840" t="s">
        <v>92</v>
      </c>
    </row>
    <row r="3841" spans="1:70">
      <c r="A3841" t="s">
        <v>70</v>
      </c>
      <c r="B3841" t="s">
        <v>71</v>
      </c>
      <c r="C3841" t="s">
        <v>72</v>
      </c>
      <c r="D3841" t="n">
        <v>2</v>
      </c>
      <c r="E3841" t="s">
        <v>1236</v>
      </c>
      <c r="F3841" t="n">
        <v>-1</v>
      </c>
      <c r="G3841" t="s">
        <v>74</v>
      </c>
      <c r="H3841" t="s">
        <v>75</v>
      </c>
      <c r="I3841" t="s"/>
      <c r="J3841" t="s">
        <v>74</v>
      </c>
      <c r="K3841" t="n">
        <v>90</v>
      </c>
      <c r="L3841" t="s">
        <v>76</v>
      </c>
      <c r="M3841" t="s"/>
      <c r="N3841" t="s">
        <v>329</v>
      </c>
      <c r="O3841" t="s">
        <v>78</v>
      </c>
      <c r="P3841" t="s">
        <v>1236</v>
      </c>
      <c r="Q3841" t="s"/>
      <c r="R3841" t="s">
        <v>95</v>
      </c>
      <c r="S3841" t="s">
        <v>135</v>
      </c>
      <c r="T3841" t="s">
        <v>81</v>
      </c>
      <c r="U3841" t="s">
        <v>82</v>
      </c>
      <c r="V3841" t="s">
        <v>83</v>
      </c>
      <c r="W3841" t="s">
        <v>97</v>
      </c>
      <c r="X3841" t="s"/>
      <c r="Y3841" t="s">
        <v>85</v>
      </c>
      <c r="Z3841">
        <f>HYPERLINK("https://hotel-media.eclerx.com/savepage/tk_1546853902509148_sr_273.html","info")</f>
        <v/>
      </c>
      <c r="AA3841" t="n">
        <v>-2640986</v>
      </c>
      <c r="AB3841" t="s"/>
      <c r="AC3841" t="s"/>
      <c r="AD3841" t="s">
        <v>86</v>
      </c>
      <c r="AE3841" t="s"/>
      <c r="AF3841" t="s"/>
      <c r="AG3841" t="s"/>
      <c r="AH3841" t="s"/>
      <c r="AI3841" t="s"/>
      <c r="AJ3841" t="s"/>
      <c r="AK3841" t="s">
        <v>87</v>
      </c>
      <c r="AL3841" t="s"/>
      <c r="AM3841" t="s"/>
      <c r="AN3841" t="s">
        <v>87</v>
      </c>
      <c r="AO3841" t="s"/>
      <c r="AP3841" t="n">
        <v>124</v>
      </c>
      <c r="AQ3841" t="s">
        <v>88</v>
      </c>
      <c r="AR3841" t="s">
        <v>133</v>
      </c>
      <c r="AS3841" t="s"/>
      <c r="AT3841" t="s">
        <v>90</v>
      </c>
      <c r="AU3841" t="s"/>
      <c r="AV3841" t="s"/>
      <c r="AW3841" t="s"/>
      <c r="AX3841" t="s"/>
      <c r="AY3841" t="n">
        <v>2640986</v>
      </c>
      <c r="AZ3841" t="s">
        <v>1237</v>
      </c>
      <c r="BA3841" t="s"/>
      <c r="BB3841" t="n">
        <v>102380</v>
      </c>
      <c r="BC3841" t="n">
        <v>53.546125</v>
      </c>
      <c r="BD3841" t="n">
        <v>53.546125</v>
      </c>
      <c r="BE3841" t="s"/>
      <c r="BF3841" t="s"/>
      <c r="BG3841" t="s"/>
      <c r="BH3841" t="s"/>
      <c r="BI3841" t="s"/>
      <c r="BJ3841" t="s"/>
      <c r="BK3841" t="s"/>
      <c r="BL3841" t="s"/>
      <c r="BM3841" t="s"/>
      <c r="BN3841" t="s"/>
      <c r="BO3841" t="s"/>
      <c r="BP3841" t="s"/>
      <c r="BQ3841" t="s"/>
      <c r="BR3841" t="s">
        <v>92</v>
      </c>
    </row>
    <row r="3842" spans="1:70">
      <c r="A3842" t="s">
        <v>70</v>
      </c>
      <c r="B3842" t="s">
        <v>71</v>
      </c>
      <c r="C3842" t="s">
        <v>72</v>
      </c>
      <c r="D3842" t="n">
        <v>2</v>
      </c>
      <c r="E3842" t="s">
        <v>1236</v>
      </c>
      <c r="F3842" t="n">
        <v>-1</v>
      </c>
      <c r="G3842" t="s">
        <v>74</v>
      </c>
      <c r="H3842" t="s">
        <v>75</v>
      </c>
      <c r="I3842" t="s"/>
      <c r="J3842" t="s">
        <v>74</v>
      </c>
      <c r="K3842" t="n">
        <v>92</v>
      </c>
      <c r="L3842" t="s">
        <v>76</v>
      </c>
      <c r="M3842" t="s"/>
      <c r="N3842" t="s">
        <v>128</v>
      </c>
      <c r="O3842" t="s">
        <v>78</v>
      </c>
      <c r="P3842" t="s">
        <v>1236</v>
      </c>
      <c r="Q3842" t="s"/>
      <c r="R3842" t="s">
        <v>95</v>
      </c>
      <c r="S3842" t="s">
        <v>136</v>
      </c>
      <c r="T3842" t="s">
        <v>81</v>
      </c>
      <c r="U3842" t="s">
        <v>82</v>
      </c>
      <c r="V3842" t="s">
        <v>83</v>
      </c>
      <c r="W3842" t="s">
        <v>97</v>
      </c>
      <c r="X3842" t="s"/>
      <c r="Y3842" t="s">
        <v>85</v>
      </c>
      <c r="Z3842">
        <f>HYPERLINK("https://hotel-media.eclerx.com/savepage/tk_1546853902509148_sr_273.html","info")</f>
        <v/>
      </c>
      <c r="AA3842" t="n">
        <v>-2640986</v>
      </c>
      <c r="AB3842" t="s"/>
      <c r="AC3842" t="s"/>
      <c r="AD3842" t="s">
        <v>86</v>
      </c>
      <c r="AE3842" t="s"/>
      <c r="AF3842" t="s"/>
      <c r="AG3842" t="s"/>
      <c r="AH3842" t="s"/>
      <c r="AI3842" t="s"/>
      <c r="AJ3842" t="s"/>
      <c r="AK3842" t="s">
        <v>87</v>
      </c>
      <c r="AL3842" t="s"/>
      <c r="AM3842" t="s"/>
      <c r="AN3842" t="s">
        <v>87</v>
      </c>
      <c r="AO3842" t="s"/>
      <c r="AP3842" t="n">
        <v>124</v>
      </c>
      <c r="AQ3842" t="s">
        <v>88</v>
      </c>
      <c r="AR3842" t="s">
        <v>119</v>
      </c>
      <c r="AS3842" t="s"/>
      <c r="AT3842" t="s">
        <v>90</v>
      </c>
      <c r="AU3842" t="s"/>
      <c r="AV3842" t="s"/>
      <c r="AW3842" t="s"/>
      <c r="AX3842" t="s"/>
      <c r="AY3842" t="n">
        <v>2640986</v>
      </c>
      <c r="AZ3842" t="s">
        <v>1237</v>
      </c>
      <c r="BA3842" t="s"/>
      <c r="BB3842" t="n">
        <v>102380</v>
      </c>
      <c r="BC3842" t="n">
        <v>53.546125</v>
      </c>
      <c r="BD3842" t="n">
        <v>53.546125</v>
      </c>
      <c r="BE3842" t="s"/>
      <c r="BF3842" t="s"/>
      <c r="BG3842" t="s"/>
      <c r="BH3842" t="s"/>
      <c r="BI3842" t="s"/>
      <c r="BJ3842" t="s"/>
      <c r="BK3842" t="s"/>
      <c r="BL3842" t="s"/>
      <c r="BM3842" t="s"/>
      <c r="BN3842" t="s"/>
      <c r="BO3842" t="s"/>
      <c r="BP3842" t="s"/>
      <c r="BQ3842" t="s"/>
      <c r="BR3842" t="s">
        <v>92</v>
      </c>
    </row>
    <row r="3843" spans="1:70">
      <c r="A3843" t="s">
        <v>70</v>
      </c>
      <c r="B3843" t="s">
        <v>71</v>
      </c>
      <c r="C3843" t="s">
        <v>72</v>
      </c>
      <c r="D3843" t="n">
        <v>2</v>
      </c>
      <c r="E3843" t="s">
        <v>1236</v>
      </c>
      <c r="F3843" t="n">
        <v>-1</v>
      </c>
      <c r="G3843" t="s">
        <v>74</v>
      </c>
      <c r="H3843" t="s">
        <v>75</v>
      </c>
      <c r="I3843" t="s"/>
      <c r="J3843" t="s">
        <v>74</v>
      </c>
      <c r="K3843" t="n">
        <v>93</v>
      </c>
      <c r="L3843" t="s">
        <v>76</v>
      </c>
      <c r="M3843" t="s"/>
      <c r="N3843" t="s">
        <v>128</v>
      </c>
      <c r="O3843" t="s">
        <v>78</v>
      </c>
      <c r="P3843" t="s">
        <v>1236</v>
      </c>
      <c r="Q3843" t="s"/>
      <c r="R3843" t="s">
        <v>95</v>
      </c>
      <c r="S3843" t="s">
        <v>139</v>
      </c>
      <c r="T3843" t="s">
        <v>81</v>
      </c>
      <c r="U3843" t="s">
        <v>82</v>
      </c>
      <c r="V3843" t="s">
        <v>83</v>
      </c>
      <c r="W3843" t="s">
        <v>97</v>
      </c>
      <c r="X3843" t="s"/>
      <c r="Y3843" t="s">
        <v>85</v>
      </c>
      <c r="Z3843">
        <f>HYPERLINK("https://hotel-media.eclerx.com/savepage/tk_1546853902509148_sr_273.html","info")</f>
        <v/>
      </c>
      <c r="AA3843" t="n">
        <v>-2640986</v>
      </c>
      <c r="AB3843" t="s"/>
      <c r="AC3843" t="s"/>
      <c r="AD3843" t="s">
        <v>86</v>
      </c>
      <c r="AE3843" t="s"/>
      <c r="AF3843" t="s"/>
      <c r="AG3843" t="s"/>
      <c r="AH3843" t="s"/>
      <c r="AI3843" t="s"/>
      <c r="AJ3843" t="s"/>
      <c r="AK3843" t="s">
        <v>87</v>
      </c>
      <c r="AL3843" t="s"/>
      <c r="AM3843" t="s"/>
      <c r="AN3843" t="s">
        <v>87</v>
      </c>
      <c r="AO3843" t="s"/>
      <c r="AP3843" t="n">
        <v>124</v>
      </c>
      <c r="AQ3843" t="s">
        <v>88</v>
      </c>
      <c r="AR3843" t="s">
        <v>121</v>
      </c>
      <c r="AS3843" t="s"/>
      <c r="AT3843" t="s">
        <v>90</v>
      </c>
      <c r="AU3843" t="s"/>
      <c r="AV3843" t="s"/>
      <c r="AW3843" t="s"/>
      <c r="AX3843" t="s"/>
      <c r="AY3843" t="n">
        <v>2640986</v>
      </c>
      <c r="AZ3843" t="s">
        <v>1237</v>
      </c>
      <c r="BA3843" t="s"/>
      <c r="BB3843" t="n">
        <v>102380</v>
      </c>
      <c r="BC3843" t="n">
        <v>53.546125</v>
      </c>
      <c r="BD3843" t="n">
        <v>53.546125</v>
      </c>
      <c r="BE3843" t="s"/>
      <c r="BF3843" t="s"/>
      <c r="BG3843" t="s"/>
      <c r="BH3843" t="s"/>
      <c r="BI3843" t="s"/>
      <c r="BJ3843" t="s"/>
      <c r="BK3843" t="s"/>
      <c r="BL3843" t="s"/>
      <c r="BM3843" t="s"/>
      <c r="BN3843" t="s"/>
      <c r="BO3843" t="s"/>
      <c r="BP3843" t="s"/>
      <c r="BQ3843" t="s"/>
      <c r="BR3843" t="s">
        <v>92</v>
      </c>
    </row>
    <row r="3844" spans="1:70">
      <c r="A3844" t="s">
        <v>70</v>
      </c>
      <c r="B3844" t="s">
        <v>71</v>
      </c>
      <c r="C3844" t="s">
        <v>72</v>
      </c>
      <c r="D3844" t="n">
        <v>2</v>
      </c>
      <c r="E3844" t="s">
        <v>1236</v>
      </c>
      <c r="F3844" t="n">
        <v>-1</v>
      </c>
      <c r="G3844" t="s">
        <v>74</v>
      </c>
      <c r="H3844" t="s">
        <v>75</v>
      </c>
      <c r="I3844" t="s"/>
      <c r="J3844" t="s">
        <v>74</v>
      </c>
      <c r="K3844" t="n">
        <v>94</v>
      </c>
      <c r="L3844" t="s">
        <v>76</v>
      </c>
      <c r="M3844" t="s"/>
      <c r="N3844" t="s">
        <v>128</v>
      </c>
      <c r="O3844" t="s">
        <v>78</v>
      </c>
      <c r="P3844" t="s">
        <v>1236</v>
      </c>
      <c r="Q3844" t="s"/>
      <c r="R3844" t="s">
        <v>95</v>
      </c>
      <c r="S3844" t="s">
        <v>140</v>
      </c>
      <c r="T3844" t="s">
        <v>81</v>
      </c>
      <c r="U3844" t="s">
        <v>82</v>
      </c>
      <c r="V3844" t="s">
        <v>83</v>
      </c>
      <c r="W3844" t="s">
        <v>97</v>
      </c>
      <c r="X3844" t="s"/>
      <c r="Y3844" t="s">
        <v>85</v>
      </c>
      <c r="Z3844">
        <f>HYPERLINK("https://hotel-media.eclerx.com/savepage/tk_1546853902509148_sr_273.html","info")</f>
        <v/>
      </c>
      <c r="AA3844" t="n">
        <v>-2640986</v>
      </c>
      <c r="AB3844" t="s"/>
      <c r="AC3844" t="s"/>
      <c r="AD3844" t="s">
        <v>86</v>
      </c>
      <c r="AE3844" t="s"/>
      <c r="AF3844" t="s"/>
      <c r="AG3844" t="s"/>
      <c r="AH3844" t="s"/>
      <c r="AI3844" t="s"/>
      <c r="AJ3844" t="s"/>
      <c r="AK3844" t="s">
        <v>87</v>
      </c>
      <c r="AL3844" t="s"/>
      <c r="AM3844" t="s"/>
      <c r="AN3844" t="s">
        <v>87</v>
      </c>
      <c r="AO3844" t="s"/>
      <c r="AP3844" t="n">
        <v>124</v>
      </c>
      <c r="AQ3844" t="s">
        <v>88</v>
      </c>
      <c r="AR3844" t="s">
        <v>148</v>
      </c>
      <c r="AS3844" t="s"/>
      <c r="AT3844" t="s">
        <v>90</v>
      </c>
      <c r="AU3844" t="s"/>
      <c r="AV3844" t="s"/>
      <c r="AW3844" t="s"/>
      <c r="AX3844" t="s"/>
      <c r="AY3844" t="n">
        <v>2640986</v>
      </c>
      <c r="AZ3844" t="s">
        <v>1237</v>
      </c>
      <c r="BA3844" t="s"/>
      <c r="BB3844" t="n">
        <v>102380</v>
      </c>
      <c r="BC3844" t="n">
        <v>53.546125</v>
      </c>
      <c r="BD3844" t="n">
        <v>53.546125</v>
      </c>
      <c r="BE3844" t="s"/>
      <c r="BF3844" t="s"/>
      <c r="BG3844" t="s"/>
      <c r="BH3844" t="s"/>
      <c r="BI3844" t="s"/>
      <c r="BJ3844" t="s"/>
      <c r="BK3844" t="s"/>
      <c r="BL3844" t="s"/>
      <c r="BM3844" t="s"/>
      <c r="BN3844" t="s"/>
      <c r="BO3844" t="s"/>
      <c r="BP3844" t="s"/>
      <c r="BQ3844" t="s"/>
      <c r="BR3844" t="s">
        <v>92</v>
      </c>
    </row>
    <row r="3845" spans="1:70">
      <c r="A3845" t="s">
        <v>70</v>
      </c>
      <c r="B3845" t="s">
        <v>71</v>
      </c>
      <c r="C3845" t="s">
        <v>72</v>
      </c>
      <c r="D3845" t="n">
        <v>2</v>
      </c>
      <c r="E3845" t="s">
        <v>1236</v>
      </c>
      <c r="F3845" t="n">
        <v>-1</v>
      </c>
      <c r="G3845" t="s">
        <v>74</v>
      </c>
      <c r="H3845" t="s">
        <v>75</v>
      </c>
      <c r="I3845" t="s"/>
      <c r="J3845" t="s">
        <v>74</v>
      </c>
      <c r="K3845" t="n">
        <v>94</v>
      </c>
      <c r="L3845" t="s">
        <v>76</v>
      </c>
      <c r="M3845" t="s"/>
      <c r="N3845" t="s">
        <v>1239</v>
      </c>
      <c r="O3845" t="s">
        <v>78</v>
      </c>
      <c r="P3845" t="s">
        <v>1236</v>
      </c>
      <c r="Q3845" t="s"/>
      <c r="R3845" t="s">
        <v>95</v>
      </c>
      <c r="S3845" t="s">
        <v>140</v>
      </c>
      <c r="T3845" t="s">
        <v>81</v>
      </c>
      <c r="U3845" t="s">
        <v>82</v>
      </c>
      <c r="V3845" t="s">
        <v>83</v>
      </c>
      <c r="W3845" t="s">
        <v>97</v>
      </c>
      <c r="X3845" t="s"/>
      <c r="Y3845" t="s">
        <v>85</v>
      </c>
      <c r="Z3845">
        <f>HYPERLINK("https://hotel-media.eclerx.com/savepage/tk_1546853902509148_sr_273.html","info")</f>
        <v/>
      </c>
      <c r="AA3845" t="n">
        <v>-2640986</v>
      </c>
      <c r="AB3845" t="s"/>
      <c r="AC3845" t="s"/>
      <c r="AD3845" t="s">
        <v>86</v>
      </c>
      <c r="AE3845" t="s"/>
      <c r="AF3845" t="s"/>
      <c r="AG3845" t="s"/>
      <c r="AH3845" t="s"/>
      <c r="AI3845" t="s"/>
      <c r="AJ3845" t="s"/>
      <c r="AK3845" t="s">
        <v>87</v>
      </c>
      <c r="AL3845" t="s"/>
      <c r="AM3845" t="s"/>
      <c r="AN3845" t="s">
        <v>87</v>
      </c>
      <c r="AO3845" t="s"/>
      <c r="AP3845" t="n">
        <v>124</v>
      </c>
      <c r="AQ3845" t="s">
        <v>88</v>
      </c>
      <c r="AR3845" t="s">
        <v>450</v>
      </c>
      <c r="AS3845" t="s"/>
      <c r="AT3845" t="s">
        <v>90</v>
      </c>
      <c r="AU3845" t="s"/>
      <c r="AV3845" t="s"/>
      <c r="AW3845" t="s"/>
      <c r="AX3845" t="s"/>
      <c r="AY3845" t="n">
        <v>2640986</v>
      </c>
      <c r="AZ3845" t="s">
        <v>1237</v>
      </c>
      <c r="BA3845" t="s"/>
      <c r="BB3845" t="n">
        <v>102380</v>
      </c>
      <c r="BC3845" t="n">
        <v>53.546125</v>
      </c>
      <c r="BD3845" t="n">
        <v>53.546125</v>
      </c>
      <c r="BE3845" t="s"/>
      <c r="BF3845" t="s"/>
      <c r="BG3845" t="s"/>
      <c r="BH3845" t="s"/>
      <c r="BI3845" t="s"/>
      <c r="BJ3845" t="s"/>
      <c r="BK3845" t="s"/>
      <c r="BL3845" t="s"/>
      <c r="BM3845" t="s"/>
      <c r="BN3845" t="s"/>
      <c r="BO3845" t="s"/>
      <c r="BP3845" t="s"/>
      <c r="BQ3845" t="s"/>
      <c r="BR3845" t="s">
        <v>92</v>
      </c>
    </row>
    <row r="3846" spans="1:70">
      <c r="A3846" t="s">
        <v>70</v>
      </c>
      <c r="B3846" t="s">
        <v>71</v>
      </c>
      <c r="C3846" t="s">
        <v>72</v>
      </c>
      <c r="D3846" t="n">
        <v>2</v>
      </c>
      <c r="E3846" t="s">
        <v>1236</v>
      </c>
      <c r="F3846" t="n">
        <v>-1</v>
      </c>
      <c r="G3846" t="s">
        <v>74</v>
      </c>
      <c r="H3846" t="s">
        <v>75</v>
      </c>
      <c r="I3846" t="s"/>
      <c r="J3846" t="s">
        <v>74</v>
      </c>
      <c r="K3846" t="n">
        <v>95</v>
      </c>
      <c r="L3846" t="s">
        <v>76</v>
      </c>
      <c r="M3846" t="s"/>
      <c r="N3846" t="s">
        <v>125</v>
      </c>
      <c r="O3846" t="s">
        <v>78</v>
      </c>
      <c r="P3846" t="s">
        <v>1236</v>
      </c>
      <c r="Q3846" t="s"/>
      <c r="R3846" t="s">
        <v>95</v>
      </c>
      <c r="S3846" t="s">
        <v>637</v>
      </c>
      <c r="T3846" t="s">
        <v>81</v>
      </c>
      <c r="U3846" t="s">
        <v>82</v>
      </c>
      <c r="V3846" t="s">
        <v>83</v>
      </c>
      <c r="W3846" t="s">
        <v>84</v>
      </c>
      <c r="X3846" t="s"/>
      <c r="Y3846" t="s">
        <v>85</v>
      </c>
      <c r="Z3846">
        <f>HYPERLINK("https://hotel-media.eclerx.com/savepage/tk_1546853902509148_sr_273.html","info")</f>
        <v/>
      </c>
      <c r="AA3846" t="n">
        <v>-2640986</v>
      </c>
      <c r="AB3846" t="s"/>
      <c r="AC3846" t="s"/>
      <c r="AD3846" t="s">
        <v>86</v>
      </c>
      <c r="AE3846" t="s"/>
      <c r="AF3846" t="s"/>
      <c r="AG3846" t="s"/>
      <c r="AH3846" t="s"/>
      <c r="AI3846" t="s"/>
      <c r="AJ3846" t="s"/>
      <c r="AK3846" t="s">
        <v>87</v>
      </c>
      <c r="AL3846" t="s"/>
      <c r="AM3846" t="s"/>
      <c r="AN3846" t="s">
        <v>87</v>
      </c>
      <c r="AO3846" t="s"/>
      <c r="AP3846" t="n">
        <v>124</v>
      </c>
      <c r="AQ3846" t="s">
        <v>88</v>
      </c>
      <c r="AR3846" t="s">
        <v>127</v>
      </c>
      <c r="AS3846" t="s"/>
      <c r="AT3846" t="s">
        <v>90</v>
      </c>
      <c r="AU3846" t="s"/>
      <c r="AV3846" t="s"/>
      <c r="AW3846" t="s"/>
      <c r="AX3846" t="s"/>
      <c r="AY3846" t="n">
        <v>2640986</v>
      </c>
      <c r="AZ3846" t="s">
        <v>1237</v>
      </c>
      <c r="BA3846" t="s"/>
      <c r="BB3846" t="n">
        <v>102380</v>
      </c>
      <c r="BC3846" t="n">
        <v>53.546125</v>
      </c>
      <c r="BD3846" t="n">
        <v>53.546125</v>
      </c>
      <c r="BE3846" t="s"/>
      <c r="BF3846" t="s"/>
      <c r="BG3846" t="s"/>
      <c r="BH3846" t="s"/>
      <c r="BI3846" t="s"/>
      <c r="BJ3846" t="s"/>
      <c r="BK3846" t="s"/>
      <c r="BL3846" t="s"/>
      <c r="BM3846" t="s"/>
      <c r="BN3846" t="s"/>
      <c r="BO3846" t="s"/>
      <c r="BP3846" t="s"/>
      <c r="BQ3846" t="s"/>
      <c r="BR3846" t="s">
        <v>92</v>
      </c>
    </row>
    <row r="3847" spans="1:70">
      <c r="A3847" t="s">
        <v>70</v>
      </c>
      <c r="B3847" t="s">
        <v>71</v>
      </c>
      <c r="C3847" t="s">
        <v>72</v>
      </c>
      <c r="D3847" t="n">
        <v>2</v>
      </c>
      <c r="E3847" t="s">
        <v>1236</v>
      </c>
      <c r="F3847" t="n">
        <v>-1</v>
      </c>
      <c r="G3847" t="s">
        <v>74</v>
      </c>
      <c r="H3847" t="s">
        <v>75</v>
      </c>
      <c r="I3847" t="s"/>
      <c r="J3847" t="s">
        <v>74</v>
      </c>
      <c r="K3847" t="n">
        <v>95</v>
      </c>
      <c r="L3847" t="s">
        <v>76</v>
      </c>
      <c r="M3847" t="s"/>
      <c r="N3847" t="s">
        <v>1240</v>
      </c>
      <c r="O3847" t="s">
        <v>78</v>
      </c>
      <c r="P3847" t="s">
        <v>1236</v>
      </c>
      <c r="Q3847" t="s"/>
      <c r="R3847" t="s">
        <v>95</v>
      </c>
      <c r="S3847" t="s">
        <v>637</v>
      </c>
      <c r="T3847" t="s">
        <v>81</v>
      </c>
      <c r="U3847" t="s">
        <v>82</v>
      </c>
      <c r="V3847" t="s">
        <v>83</v>
      </c>
      <c r="W3847" t="s">
        <v>84</v>
      </c>
      <c r="X3847" t="s"/>
      <c r="Y3847" t="s">
        <v>85</v>
      </c>
      <c r="Z3847">
        <f>HYPERLINK("https://hotel-media.eclerx.com/savepage/tk_1546853902509148_sr_273.html","info")</f>
        <v/>
      </c>
      <c r="AA3847" t="n">
        <v>-2640986</v>
      </c>
      <c r="AB3847" t="s"/>
      <c r="AC3847" t="s"/>
      <c r="AD3847" t="s">
        <v>86</v>
      </c>
      <c r="AE3847" t="s"/>
      <c r="AF3847" t="s"/>
      <c r="AG3847" t="s"/>
      <c r="AH3847" t="s"/>
      <c r="AI3847" t="s"/>
      <c r="AJ3847" t="s"/>
      <c r="AK3847" t="s">
        <v>87</v>
      </c>
      <c r="AL3847" t="s"/>
      <c r="AM3847" t="s"/>
      <c r="AN3847" t="s">
        <v>87</v>
      </c>
      <c r="AO3847" t="s"/>
      <c r="AP3847" t="n">
        <v>124</v>
      </c>
      <c r="AQ3847" t="s">
        <v>88</v>
      </c>
      <c r="AR3847" t="s">
        <v>89</v>
      </c>
      <c r="AS3847" t="s"/>
      <c r="AT3847" t="s">
        <v>90</v>
      </c>
      <c r="AU3847" t="s"/>
      <c r="AV3847" t="s"/>
      <c r="AW3847" t="s"/>
      <c r="AX3847" t="s"/>
      <c r="AY3847" t="n">
        <v>2640986</v>
      </c>
      <c r="AZ3847" t="s">
        <v>1237</v>
      </c>
      <c r="BA3847" t="s"/>
      <c r="BB3847" t="n">
        <v>102380</v>
      </c>
      <c r="BC3847" t="n">
        <v>53.546125</v>
      </c>
      <c r="BD3847" t="n">
        <v>53.546125</v>
      </c>
      <c r="BE3847" t="s"/>
      <c r="BF3847" t="s"/>
      <c r="BG3847" t="s"/>
      <c r="BH3847" t="s"/>
      <c r="BI3847" t="s"/>
      <c r="BJ3847" t="s"/>
      <c r="BK3847" t="s"/>
      <c r="BL3847" t="s"/>
      <c r="BM3847" t="s"/>
      <c r="BN3847" t="s"/>
      <c r="BO3847" t="s"/>
      <c r="BP3847" t="s"/>
      <c r="BQ3847" t="s"/>
      <c r="BR3847" t="s">
        <v>92</v>
      </c>
    </row>
    <row r="3848" spans="1:70">
      <c r="A3848" t="s">
        <v>70</v>
      </c>
      <c r="B3848" t="s">
        <v>71</v>
      </c>
      <c r="C3848" t="s">
        <v>72</v>
      </c>
      <c r="D3848" t="n">
        <v>2</v>
      </c>
      <c r="E3848" t="s">
        <v>1236</v>
      </c>
      <c r="F3848" t="n">
        <v>-1</v>
      </c>
      <c r="G3848" t="s">
        <v>74</v>
      </c>
      <c r="H3848" t="s">
        <v>75</v>
      </c>
      <c r="I3848" t="s"/>
      <c r="J3848" t="s">
        <v>74</v>
      </c>
      <c r="K3848" t="n">
        <v>96</v>
      </c>
      <c r="L3848" t="s">
        <v>76</v>
      </c>
      <c r="M3848" t="s"/>
      <c r="N3848" t="s">
        <v>329</v>
      </c>
      <c r="O3848" t="s">
        <v>78</v>
      </c>
      <c r="P3848" t="s">
        <v>1236</v>
      </c>
      <c r="Q3848" t="s"/>
      <c r="R3848" t="s">
        <v>95</v>
      </c>
      <c r="S3848" t="s">
        <v>250</v>
      </c>
      <c r="T3848" t="s">
        <v>81</v>
      </c>
      <c r="U3848" t="s">
        <v>82</v>
      </c>
      <c r="V3848" t="s">
        <v>83</v>
      </c>
      <c r="W3848" t="s">
        <v>84</v>
      </c>
      <c r="X3848" t="s"/>
      <c r="Y3848" t="s">
        <v>85</v>
      </c>
      <c r="Z3848">
        <f>HYPERLINK("https://hotel-media.eclerx.com/savepage/tk_1546853902509148_sr_273.html","info")</f>
        <v/>
      </c>
      <c r="AA3848" t="n">
        <v>-2640986</v>
      </c>
      <c r="AB3848" t="s"/>
      <c r="AC3848" t="s"/>
      <c r="AD3848" t="s">
        <v>86</v>
      </c>
      <c r="AE3848" t="s"/>
      <c r="AF3848" t="s"/>
      <c r="AG3848" t="s"/>
      <c r="AH3848" t="s"/>
      <c r="AI3848" t="s"/>
      <c r="AJ3848" t="s"/>
      <c r="AK3848" t="s">
        <v>87</v>
      </c>
      <c r="AL3848" t="s"/>
      <c r="AM3848" t="s"/>
      <c r="AN3848" t="s">
        <v>87</v>
      </c>
      <c r="AO3848" t="s"/>
      <c r="AP3848" t="n">
        <v>124</v>
      </c>
      <c r="AQ3848" t="s">
        <v>88</v>
      </c>
      <c r="AR3848" t="s">
        <v>133</v>
      </c>
      <c r="AS3848" t="s"/>
      <c r="AT3848" t="s">
        <v>90</v>
      </c>
      <c r="AU3848" t="s"/>
      <c r="AV3848" t="s"/>
      <c r="AW3848" t="s"/>
      <c r="AX3848" t="s"/>
      <c r="AY3848" t="n">
        <v>2640986</v>
      </c>
      <c r="AZ3848" t="s">
        <v>1237</v>
      </c>
      <c r="BA3848" t="s"/>
      <c r="BB3848" t="n">
        <v>102380</v>
      </c>
      <c r="BC3848" t="n">
        <v>53.546125</v>
      </c>
      <c r="BD3848" t="n">
        <v>53.546125</v>
      </c>
      <c r="BE3848" t="s"/>
      <c r="BF3848" t="s"/>
      <c r="BG3848" t="s"/>
      <c r="BH3848" t="s"/>
      <c r="BI3848" t="s"/>
      <c r="BJ3848" t="s"/>
      <c r="BK3848" t="s"/>
      <c r="BL3848" t="s"/>
      <c r="BM3848" t="s"/>
      <c r="BN3848" t="s"/>
      <c r="BO3848" t="s"/>
      <c r="BP3848" t="s"/>
      <c r="BQ3848" t="s"/>
      <c r="BR3848" t="s">
        <v>92</v>
      </c>
    </row>
    <row r="3849" spans="1:70">
      <c r="A3849" t="s">
        <v>70</v>
      </c>
      <c r="B3849" t="s">
        <v>71</v>
      </c>
      <c r="C3849" t="s">
        <v>72</v>
      </c>
      <c r="D3849" t="n">
        <v>2</v>
      </c>
      <c r="E3849" t="s">
        <v>1236</v>
      </c>
      <c r="F3849" t="n">
        <v>-1</v>
      </c>
      <c r="G3849" t="s">
        <v>74</v>
      </c>
      <c r="H3849" t="s">
        <v>75</v>
      </c>
      <c r="I3849" t="s"/>
      <c r="J3849" t="s">
        <v>74</v>
      </c>
      <c r="K3849" t="n">
        <v>96</v>
      </c>
      <c r="L3849" t="s">
        <v>76</v>
      </c>
      <c r="M3849" t="s"/>
      <c r="N3849" t="s">
        <v>329</v>
      </c>
      <c r="O3849" t="s">
        <v>78</v>
      </c>
      <c r="P3849" t="s">
        <v>1236</v>
      </c>
      <c r="Q3849" t="s"/>
      <c r="R3849" t="s">
        <v>95</v>
      </c>
      <c r="S3849" t="s">
        <v>250</v>
      </c>
      <c r="T3849" t="s">
        <v>81</v>
      </c>
      <c r="U3849" t="s">
        <v>82</v>
      </c>
      <c r="V3849" t="s">
        <v>83</v>
      </c>
      <c r="W3849" t="s">
        <v>84</v>
      </c>
      <c r="X3849" t="s"/>
      <c r="Y3849" t="s">
        <v>85</v>
      </c>
      <c r="Z3849">
        <f>HYPERLINK("https://hotel-media.eclerx.com/savepage/tk_1546853902509148_sr_273.html","info")</f>
        <v/>
      </c>
      <c r="AA3849" t="n">
        <v>-2640986</v>
      </c>
      <c r="AB3849" t="s"/>
      <c r="AC3849" t="s"/>
      <c r="AD3849" t="s">
        <v>86</v>
      </c>
      <c r="AE3849" t="s"/>
      <c r="AF3849" t="s"/>
      <c r="AG3849" t="s"/>
      <c r="AH3849" t="s"/>
      <c r="AI3849" t="s"/>
      <c r="AJ3849" t="s"/>
      <c r="AK3849" t="s">
        <v>87</v>
      </c>
      <c r="AL3849" t="s"/>
      <c r="AM3849" t="s"/>
      <c r="AN3849" t="s">
        <v>87</v>
      </c>
      <c r="AO3849" t="s"/>
      <c r="AP3849" t="n">
        <v>124</v>
      </c>
      <c r="AQ3849" t="s">
        <v>88</v>
      </c>
      <c r="AR3849" t="s">
        <v>133</v>
      </c>
      <c r="AS3849" t="s"/>
      <c r="AT3849" t="s">
        <v>90</v>
      </c>
      <c r="AU3849" t="s"/>
      <c r="AV3849" t="s"/>
      <c r="AW3849" t="s"/>
      <c r="AX3849" t="s"/>
      <c r="AY3849" t="n">
        <v>2640986</v>
      </c>
      <c r="AZ3849" t="s">
        <v>1237</v>
      </c>
      <c r="BA3849" t="s"/>
      <c r="BB3849" t="n">
        <v>102380</v>
      </c>
      <c r="BC3849" t="n">
        <v>53.546125</v>
      </c>
      <c r="BD3849" t="n">
        <v>53.546125</v>
      </c>
      <c r="BE3849" t="s"/>
      <c r="BF3849" t="s"/>
      <c r="BG3849" t="s"/>
      <c r="BH3849" t="s"/>
      <c r="BI3849" t="s"/>
      <c r="BJ3849" t="s"/>
      <c r="BK3849" t="s"/>
      <c r="BL3849" t="s"/>
      <c r="BM3849" t="s"/>
      <c r="BN3849" t="s"/>
      <c r="BO3849" t="s"/>
      <c r="BP3849" t="s"/>
      <c r="BQ3849" t="s"/>
      <c r="BR3849" t="s">
        <v>92</v>
      </c>
    </row>
    <row r="3850" spans="1:70">
      <c r="A3850" t="s">
        <v>70</v>
      </c>
      <c r="B3850" t="s">
        <v>71</v>
      </c>
      <c r="C3850" t="s">
        <v>72</v>
      </c>
      <c r="D3850" t="n">
        <v>2</v>
      </c>
      <c r="E3850" t="s">
        <v>1236</v>
      </c>
      <c r="F3850" t="n">
        <v>-1</v>
      </c>
      <c r="G3850" t="s">
        <v>74</v>
      </c>
      <c r="H3850" t="s">
        <v>75</v>
      </c>
      <c r="I3850" t="s"/>
      <c r="J3850" t="s">
        <v>74</v>
      </c>
      <c r="K3850" t="n">
        <v>96</v>
      </c>
      <c r="L3850" t="s">
        <v>76</v>
      </c>
      <c r="M3850" t="s"/>
      <c r="N3850" t="s">
        <v>1238</v>
      </c>
      <c r="O3850" t="s">
        <v>78</v>
      </c>
      <c r="P3850" t="s">
        <v>1236</v>
      </c>
      <c r="Q3850" t="s"/>
      <c r="R3850" t="s">
        <v>95</v>
      </c>
      <c r="S3850" t="s">
        <v>250</v>
      </c>
      <c r="T3850" t="s">
        <v>81</v>
      </c>
      <c r="U3850" t="s">
        <v>82</v>
      </c>
      <c r="V3850" t="s">
        <v>83</v>
      </c>
      <c r="W3850" t="s">
        <v>84</v>
      </c>
      <c r="X3850" t="s"/>
      <c r="Y3850" t="s">
        <v>85</v>
      </c>
      <c r="Z3850">
        <f>HYPERLINK("https://hotel-media.eclerx.com/savepage/tk_1546853902509148_sr_273.html","info")</f>
        <v/>
      </c>
      <c r="AA3850" t="n">
        <v>-2640986</v>
      </c>
      <c r="AB3850" t="s"/>
      <c r="AC3850" t="s"/>
      <c r="AD3850" t="s">
        <v>86</v>
      </c>
      <c r="AE3850" t="s"/>
      <c r="AF3850" t="s"/>
      <c r="AG3850" t="s"/>
      <c r="AH3850" t="s"/>
      <c r="AI3850" t="s"/>
      <c r="AJ3850" t="s"/>
      <c r="AK3850" t="s">
        <v>87</v>
      </c>
      <c r="AL3850" t="s"/>
      <c r="AM3850" t="s"/>
      <c r="AN3850" t="s">
        <v>87</v>
      </c>
      <c r="AO3850" t="s"/>
      <c r="AP3850" t="n">
        <v>124</v>
      </c>
      <c r="AQ3850" t="s">
        <v>88</v>
      </c>
      <c r="AR3850" t="s">
        <v>123</v>
      </c>
      <c r="AS3850" t="s"/>
      <c r="AT3850" t="s">
        <v>90</v>
      </c>
      <c r="AU3850" t="s"/>
      <c r="AV3850" t="s"/>
      <c r="AW3850" t="s"/>
      <c r="AX3850" t="s"/>
      <c r="AY3850" t="n">
        <v>2640986</v>
      </c>
      <c r="AZ3850" t="s">
        <v>1237</v>
      </c>
      <c r="BA3850" t="s"/>
      <c r="BB3850" t="n">
        <v>102380</v>
      </c>
      <c r="BC3850" t="n">
        <v>53.546125</v>
      </c>
      <c r="BD3850" t="n">
        <v>53.546125</v>
      </c>
      <c r="BE3850" t="s"/>
      <c r="BF3850" t="s"/>
      <c r="BG3850" t="s"/>
      <c r="BH3850" t="s"/>
      <c r="BI3850" t="s"/>
      <c r="BJ3850" t="s"/>
      <c r="BK3850" t="s"/>
      <c r="BL3850" t="s"/>
      <c r="BM3850" t="s"/>
      <c r="BN3850" t="s"/>
      <c r="BO3850" t="s"/>
      <c r="BP3850" t="s"/>
      <c r="BQ3850" t="s"/>
      <c r="BR3850" t="s">
        <v>92</v>
      </c>
    </row>
    <row r="3851" spans="1:70">
      <c r="A3851" t="s">
        <v>70</v>
      </c>
      <c r="B3851" t="s">
        <v>71</v>
      </c>
      <c r="C3851" t="s">
        <v>72</v>
      </c>
      <c r="D3851" t="n">
        <v>2</v>
      </c>
      <c r="E3851" t="s">
        <v>1236</v>
      </c>
      <c r="F3851" t="n">
        <v>-1</v>
      </c>
      <c r="G3851" t="s">
        <v>74</v>
      </c>
      <c r="H3851" t="s">
        <v>75</v>
      </c>
      <c r="I3851" t="s"/>
      <c r="J3851" t="s">
        <v>74</v>
      </c>
      <c r="K3851" t="n">
        <v>97</v>
      </c>
      <c r="L3851" t="s">
        <v>76</v>
      </c>
      <c r="M3851" t="s"/>
      <c r="N3851" t="s">
        <v>128</v>
      </c>
      <c r="O3851" t="s">
        <v>78</v>
      </c>
      <c r="P3851" t="s">
        <v>1236</v>
      </c>
      <c r="Q3851" t="s"/>
      <c r="R3851" t="s">
        <v>95</v>
      </c>
      <c r="S3851" t="s">
        <v>598</v>
      </c>
      <c r="T3851" t="s">
        <v>81</v>
      </c>
      <c r="U3851" t="s">
        <v>82</v>
      </c>
      <c r="V3851" t="s">
        <v>83</v>
      </c>
      <c r="W3851" t="s">
        <v>84</v>
      </c>
      <c r="X3851" t="s"/>
      <c r="Y3851" t="s">
        <v>85</v>
      </c>
      <c r="Z3851">
        <f>HYPERLINK("https://hotel-media.eclerx.com/savepage/tk_1546853902509148_sr_273.html","info")</f>
        <v/>
      </c>
      <c r="AA3851" t="n">
        <v>-2640986</v>
      </c>
      <c r="AB3851" t="s"/>
      <c r="AC3851" t="s"/>
      <c r="AD3851" t="s">
        <v>86</v>
      </c>
      <c r="AE3851" t="s"/>
      <c r="AF3851" t="s"/>
      <c r="AG3851" t="s"/>
      <c r="AH3851" t="s"/>
      <c r="AI3851" t="s"/>
      <c r="AJ3851" t="s"/>
      <c r="AK3851" t="s">
        <v>87</v>
      </c>
      <c r="AL3851" t="s"/>
      <c r="AM3851" t="s"/>
      <c r="AN3851" t="s">
        <v>87</v>
      </c>
      <c r="AO3851" t="s"/>
      <c r="AP3851" t="n">
        <v>124</v>
      </c>
      <c r="AQ3851" t="s">
        <v>88</v>
      </c>
      <c r="AR3851" t="s">
        <v>141</v>
      </c>
      <c r="AS3851" t="s"/>
      <c r="AT3851" t="s">
        <v>90</v>
      </c>
      <c r="AU3851" t="s"/>
      <c r="AV3851" t="s"/>
      <c r="AW3851" t="s"/>
      <c r="AX3851" t="s"/>
      <c r="AY3851" t="n">
        <v>2640986</v>
      </c>
      <c r="AZ3851" t="s">
        <v>1237</v>
      </c>
      <c r="BA3851" t="s"/>
      <c r="BB3851" t="n">
        <v>102380</v>
      </c>
      <c r="BC3851" t="n">
        <v>53.546125</v>
      </c>
      <c r="BD3851" t="n">
        <v>53.546125</v>
      </c>
      <c r="BE3851" t="s"/>
      <c r="BF3851" t="s"/>
      <c r="BG3851" t="s"/>
      <c r="BH3851" t="s"/>
      <c r="BI3851" t="s"/>
      <c r="BJ3851" t="s"/>
      <c r="BK3851" t="s"/>
      <c r="BL3851" t="s"/>
      <c r="BM3851" t="s"/>
      <c r="BN3851" t="s"/>
      <c r="BO3851" t="s"/>
      <c r="BP3851" t="s"/>
      <c r="BQ3851" t="s"/>
      <c r="BR3851" t="s">
        <v>92</v>
      </c>
    </row>
    <row r="3852" spans="1:70">
      <c r="A3852" t="s">
        <v>70</v>
      </c>
      <c r="B3852" t="s">
        <v>71</v>
      </c>
      <c r="C3852" t="s">
        <v>72</v>
      </c>
      <c r="D3852" t="n">
        <v>2</v>
      </c>
      <c r="E3852" t="s">
        <v>1236</v>
      </c>
      <c r="F3852" t="n">
        <v>-1</v>
      </c>
      <c r="G3852" t="s">
        <v>74</v>
      </c>
      <c r="H3852" t="s">
        <v>75</v>
      </c>
      <c r="I3852" t="s"/>
      <c r="J3852" t="s">
        <v>74</v>
      </c>
      <c r="K3852" t="n">
        <v>98</v>
      </c>
      <c r="L3852" t="s">
        <v>76</v>
      </c>
      <c r="M3852" t="s"/>
      <c r="N3852" t="s">
        <v>128</v>
      </c>
      <c r="O3852" t="s">
        <v>78</v>
      </c>
      <c r="P3852" t="s">
        <v>1236</v>
      </c>
      <c r="Q3852" t="s"/>
      <c r="R3852" t="s">
        <v>95</v>
      </c>
      <c r="S3852" t="s">
        <v>103</v>
      </c>
      <c r="T3852" t="s">
        <v>81</v>
      </c>
      <c r="U3852" t="s">
        <v>82</v>
      </c>
      <c r="V3852" t="s">
        <v>83</v>
      </c>
      <c r="W3852" t="s">
        <v>84</v>
      </c>
      <c r="X3852" t="s"/>
      <c r="Y3852" t="s">
        <v>85</v>
      </c>
      <c r="Z3852">
        <f>HYPERLINK("https://hotel-media.eclerx.com/savepage/tk_1546853902509148_sr_273.html","info")</f>
        <v/>
      </c>
      <c r="AA3852" t="n">
        <v>-2640986</v>
      </c>
      <c r="AB3852" t="s"/>
      <c r="AC3852" t="s"/>
      <c r="AD3852" t="s">
        <v>86</v>
      </c>
      <c r="AE3852" t="s"/>
      <c r="AF3852" t="s"/>
      <c r="AG3852" t="s"/>
      <c r="AH3852" t="s"/>
      <c r="AI3852" t="s"/>
      <c r="AJ3852" t="s"/>
      <c r="AK3852" t="s">
        <v>87</v>
      </c>
      <c r="AL3852" t="s"/>
      <c r="AM3852" t="s"/>
      <c r="AN3852" t="s">
        <v>87</v>
      </c>
      <c r="AO3852" t="s"/>
      <c r="AP3852" t="n">
        <v>124</v>
      </c>
      <c r="AQ3852" t="s">
        <v>88</v>
      </c>
      <c r="AR3852" t="s">
        <v>119</v>
      </c>
      <c r="AS3852" t="s"/>
      <c r="AT3852" t="s">
        <v>90</v>
      </c>
      <c r="AU3852" t="s"/>
      <c r="AV3852" t="s"/>
      <c r="AW3852" t="s"/>
      <c r="AX3852" t="s"/>
      <c r="AY3852" t="n">
        <v>2640986</v>
      </c>
      <c r="AZ3852" t="s">
        <v>1237</v>
      </c>
      <c r="BA3852" t="s"/>
      <c r="BB3852" t="n">
        <v>102380</v>
      </c>
      <c r="BC3852" t="n">
        <v>53.546125</v>
      </c>
      <c r="BD3852" t="n">
        <v>53.546125</v>
      </c>
      <c r="BE3852" t="s"/>
      <c r="BF3852" t="s"/>
      <c r="BG3852" t="s"/>
      <c r="BH3852" t="s"/>
      <c r="BI3852" t="s"/>
      <c r="BJ3852" t="s"/>
      <c r="BK3852" t="s"/>
      <c r="BL3852" t="s"/>
      <c r="BM3852" t="s"/>
      <c r="BN3852" t="s"/>
      <c r="BO3852" t="s"/>
      <c r="BP3852" t="s"/>
      <c r="BQ3852" t="s"/>
      <c r="BR3852" t="s">
        <v>92</v>
      </c>
    </row>
    <row r="3853" spans="1:70">
      <c r="A3853" t="s">
        <v>70</v>
      </c>
      <c r="B3853" t="s">
        <v>71</v>
      </c>
      <c r="C3853" t="s">
        <v>72</v>
      </c>
      <c r="D3853" t="n">
        <v>2</v>
      </c>
      <c r="E3853" t="s">
        <v>1236</v>
      </c>
      <c r="F3853" t="n">
        <v>-1</v>
      </c>
      <c r="G3853" t="s">
        <v>74</v>
      </c>
      <c r="H3853" t="s">
        <v>75</v>
      </c>
      <c r="I3853" t="s"/>
      <c r="J3853" t="s">
        <v>74</v>
      </c>
      <c r="K3853" t="n">
        <v>98</v>
      </c>
      <c r="L3853" t="s">
        <v>76</v>
      </c>
      <c r="M3853" t="s"/>
      <c r="N3853" t="s">
        <v>137</v>
      </c>
      <c r="O3853" t="s">
        <v>78</v>
      </c>
      <c r="P3853" t="s">
        <v>1236</v>
      </c>
      <c r="Q3853" t="s"/>
      <c r="R3853" t="s">
        <v>95</v>
      </c>
      <c r="S3853" t="s">
        <v>103</v>
      </c>
      <c r="T3853" t="s">
        <v>81</v>
      </c>
      <c r="U3853" t="s">
        <v>82</v>
      </c>
      <c r="V3853" t="s">
        <v>83</v>
      </c>
      <c r="W3853" t="s">
        <v>84</v>
      </c>
      <c r="X3853" t="s"/>
      <c r="Y3853" t="s">
        <v>85</v>
      </c>
      <c r="Z3853">
        <f>HYPERLINK("https://hotel-media.eclerx.com/savepage/tk_1546853902509148_sr_273.html","info")</f>
        <v/>
      </c>
      <c r="AA3853" t="n">
        <v>-2640986</v>
      </c>
      <c r="AB3853" t="s"/>
      <c r="AC3853" t="s"/>
      <c r="AD3853" t="s">
        <v>86</v>
      </c>
      <c r="AE3853" t="s"/>
      <c r="AF3853" t="s"/>
      <c r="AG3853" t="s"/>
      <c r="AH3853" t="s"/>
      <c r="AI3853" t="s"/>
      <c r="AJ3853" t="s"/>
      <c r="AK3853" t="s">
        <v>87</v>
      </c>
      <c r="AL3853" t="s"/>
      <c r="AM3853" t="s"/>
      <c r="AN3853" t="s">
        <v>87</v>
      </c>
      <c r="AO3853" t="s"/>
      <c r="AP3853" t="n">
        <v>124</v>
      </c>
      <c r="AQ3853" t="s">
        <v>88</v>
      </c>
      <c r="AR3853" t="s">
        <v>121</v>
      </c>
      <c r="AS3853" t="s"/>
      <c r="AT3853" t="s">
        <v>90</v>
      </c>
      <c r="AU3853" t="s"/>
      <c r="AV3853" t="s"/>
      <c r="AW3853" t="s"/>
      <c r="AX3853" t="s"/>
      <c r="AY3853" t="n">
        <v>2640986</v>
      </c>
      <c r="AZ3853" t="s">
        <v>1237</v>
      </c>
      <c r="BA3853" t="s"/>
      <c r="BB3853" t="n">
        <v>102380</v>
      </c>
      <c r="BC3853" t="n">
        <v>53.546125</v>
      </c>
      <c r="BD3853" t="n">
        <v>53.546125</v>
      </c>
      <c r="BE3853" t="s"/>
      <c r="BF3853" t="s"/>
      <c r="BG3853" t="s"/>
      <c r="BH3853" t="s"/>
      <c r="BI3853" t="s"/>
      <c r="BJ3853" t="s"/>
      <c r="BK3853" t="s"/>
      <c r="BL3853" t="s"/>
      <c r="BM3853" t="s"/>
      <c r="BN3853" t="s"/>
      <c r="BO3853" t="s"/>
      <c r="BP3853" t="s"/>
      <c r="BQ3853" t="s"/>
      <c r="BR3853" t="s">
        <v>92</v>
      </c>
    </row>
    <row r="3854" spans="1:70">
      <c r="A3854" t="s">
        <v>70</v>
      </c>
      <c r="B3854" t="s">
        <v>71</v>
      </c>
      <c r="C3854" t="s">
        <v>72</v>
      </c>
      <c r="D3854" t="n">
        <v>2</v>
      </c>
      <c r="E3854" t="s">
        <v>1236</v>
      </c>
      <c r="F3854" t="n">
        <v>-1</v>
      </c>
      <c r="G3854" t="s">
        <v>74</v>
      </c>
      <c r="H3854" t="s">
        <v>75</v>
      </c>
      <c r="I3854" t="s"/>
      <c r="J3854" t="s">
        <v>74</v>
      </c>
      <c r="K3854" t="n">
        <v>98</v>
      </c>
      <c r="L3854" t="s">
        <v>76</v>
      </c>
      <c r="M3854" t="s"/>
      <c r="N3854" t="s">
        <v>128</v>
      </c>
      <c r="O3854" t="s">
        <v>78</v>
      </c>
      <c r="P3854" t="s">
        <v>1236</v>
      </c>
      <c r="Q3854" t="s"/>
      <c r="R3854" t="s">
        <v>95</v>
      </c>
      <c r="S3854" t="s">
        <v>103</v>
      </c>
      <c r="T3854" t="s">
        <v>81</v>
      </c>
      <c r="U3854" t="s">
        <v>82</v>
      </c>
      <c r="V3854" t="s">
        <v>83</v>
      </c>
      <c r="W3854" t="s">
        <v>84</v>
      </c>
      <c r="X3854" t="s"/>
      <c r="Y3854" t="s">
        <v>85</v>
      </c>
      <c r="Z3854">
        <f>HYPERLINK("https://hotel-media.eclerx.com/savepage/tk_1546853902509148_sr_273.html","info")</f>
        <v/>
      </c>
      <c r="AA3854" t="n">
        <v>-2640986</v>
      </c>
      <c r="AB3854" t="s"/>
      <c r="AC3854" t="s"/>
      <c r="AD3854" t="s">
        <v>86</v>
      </c>
      <c r="AE3854" t="s"/>
      <c r="AF3854" t="s"/>
      <c r="AG3854" t="s"/>
      <c r="AH3854" t="s"/>
      <c r="AI3854" t="s"/>
      <c r="AJ3854" t="s"/>
      <c r="AK3854" t="s">
        <v>87</v>
      </c>
      <c r="AL3854" t="s"/>
      <c r="AM3854" t="s"/>
      <c r="AN3854" t="s">
        <v>87</v>
      </c>
      <c r="AO3854" t="s"/>
      <c r="AP3854" t="n">
        <v>124</v>
      </c>
      <c r="AQ3854" t="s">
        <v>88</v>
      </c>
      <c r="AR3854" t="s">
        <v>124</v>
      </c>
      <c r="AS3854" t="s"/>
      <c r="AT3854" t="s">
        <v>90</v>
      </c>
      <c r="AU3854" t="s"/>
      <c r="AV3854" t="s"/>
      <c r="AW3854" t="s"/>
      <c r="AX3854" t="s"/>
      <c r="AY3854" t="n">
        <v>2640986</v>
      </c>
      <c r="AZ3854" t="s">
        <v>1237</v>
      </c>
      <c r="BA3854" t="s"/>
      <c r="BB3854" t="n">
        <v>102380</v>
      </c>
      <c r="BC3854" t="n">
        <v>53.546125</v>
      </c>
      <c r="BD3854" t="n">
        <v>53.546125</v>
      </c>
      <c r="BE3854" t="s"/>
      <c r="BF3854" t="s"/>
      <c r="BG3854" t="s"/>
      <c r="BH3854" t="s"/>
      <c r="BI3854" t="s"/>
      <c r="BJ3854" t="s"/>
      <c r="BK3854" t="s"/>
      <c r="BL3854" t="s"/>
      <c r="BM3854" t="s"/>
      <c r="BN3854" t="s"/>
      <c r="BO3854" t="s"/>
      <c r="BP3854" t="s"/>
      <c r="BQ3854" t="s"/>
      <c r="BR3854" t="s">
        <v>92</v>
      </c>
    </row>
    <row r="3855" spans="1:70">
      <c r="A3855" t="s">
        <v>70</v>
      </c>
      <c r="B3855" t="s">
        <v>71</v>
      </c>
      <c r="C3855" t="s">
        <v>72</v>
      </c>
      <c r="D3855" t="n">
        <v>2</v>
      </c>
      <c r="E3855" t="s">
        <v>1236</v>
      </c>
      <c r="F3855" t="n">
        <v>-1</v>
      </c>
      <c r="G3855" t="s">
        <v>74</v>
      </c>
      <c r="H3855" t="s">
        <v>75</v>
      </c>
      <c r="I3855" t="s"/>
      <c r="J3855" t="s">
        <v>74</v>
      </c>
      <c r="K3855" t="n">
        <v>98</v>
      </c>
      <c r="L3855" t="s">
        <v>76</v>
      </c>
      <c r="M3855" t="s"/>
      <c r="N3855" t="s">
        <v>128</v>
      </c>
      <c r="O3855" t="s">
        <v>78</v>
      </c>
      <c r="P3855" t="s">
        <v>1236</v>
      </c>
      <c r="Q3855" t="s"/>
      <c r="R3855" t="s">
        <v>95</v>
      </c>
      <c r="S3855" t="s">
        <v>103</v>
      </c>
      <c r="T3855" t="s">
        <v>81</v>
      </c>
      <c r="U3855" t="s">
        <v>82</v>
      </c>
      <c r="V3855" t="s">
        <v>83</v>
      </c>
      <c r="W3855" t="s">
        <v>84</v>
      </c>
      <c r="X3855" t="s"/>
      <c r="Y3855" t="s">
        <v>85</v>
      </c>
      <c r="Z3855">
        <f>HYPERLINK("https://hotel-media.eclerx.com/savepage/tk_1546853902509148_sr_273.html","info")</f>
        <v/>
      </c>
      <c r="AA3855" t="n">
        <v>-2640986</v>
      </c>
      <c r="AB3855" t="s"/>
      <c r="AC3855" t="s"/>
      <c r="AD3855" t="s">
        <v>86</v>
      </c>
      <c r="AE3855" t="s"/>
      <c r="AF3855" t="s"/>
      <c r="AG3855" t="s"/>
      <c r="AH3855" t="s"/>
      <c r="AI3855" t="s"/>
      <c r="AJ3855" t="s"/>
      <c r="AK3855" t="s">
        <v>87</v>
      </c>
      <c r="AL3855" t="s"/>
      <c r="AM3855" t="s"/>
      <c r="AN3855" t="s">
        <v>87</v>
      </c>
      <c r="AO3855" t="s"/>
      <c r="AP3855" t="n">
        <v>124</v>
      </c>
      <c r="AQ3855" t="s">
        <v>88</v>
      </c>
      <c r="AR3855" t="s">
        <v>119</v>
      </c>
      <c r="AS3855" t="s"/>
      <c r="AT3855" t="s">
        <v>90</v>
      </c>
      <c r="AU3855" t="s"/>
      <c r="AV3855" t="s"/>
      <c r="AW3855" t="s"/>
      <c r="AX3855" t="s"/>
      <c r="AY3855" t="n">
        <v>2640986</v>
      </c>
      <c r="AZ3855" t="s">
        <v>1237</v>
      </c>
      <c r="BA3855" t="s"/>
      <c r="BB3855" t="n">
        <v>102380</v>
      </c>
      <c r="BC3855" t="n">
        <v>53.546125</v>
      </c>
      <c r="BD3855" t="n">
        <v>53.546125</v>
      </c>
      <c r="BE3855" t="s"/>
      <c r="BF3855" t="s"/>
      <c r="BG3855" t="s"/>
      <c r="BH3855" t="s"/>
      <c r="BI3855" t="s"/>
      <c r="BJ3855" t="s"/>
      <c r="BK3855" t="s"/>
      <c r="BL3855" t="s"/>
      <c r="BM3855" t="s"/>
      <c r="BN3855" t="s"/>
      <c r="BO3855" t="s"/>
      <c r="BP3855" t="s"/>
      <c r="BQ3855" t="s"/>
      <c r="BR3855" t="s">
        <v>92</v>
      </c>
    </row>
    <row r="3856" spans="1:70">
      <c r="A3856" t="s">
        <v>70</v>
      </c>
      <c r="B3856" t="s">
        <v>71</v>
      </c>
      <c r="C3856" t="s">
        <v>72</v>
      </c>
      <c r="D3856" t="n">
        <v>2</v>
      </c>
      <c r="E3856" t="s">
        <v>1236</v>
      </c>
      <c r="F3856" t="n">
        <v>-1</v>
      </c>
      <c r="G3856" t="s">
        <v>74</v>
      </c>
      <c r="H3856" t="s">
        <v>75</v>
      </c>
      <c r="I3856" t="s"/>
      <c r="J3856" t="s">
        <v>74</v>
      </c>
      <c r="K3856" t="n">
        <v>99</v>
      </c>
      <c r="L3856" t="s">
        <v>76</v>
      </c>
      <c r="M3856" t="s"/>
      <c r="N3856" t="s">
        <v>1241</v>
      </c>
      <c r="O3856" t="s">
        <v>78</v>
      </c>
      <c r="P3856" t="s">
        <v>1236</v>
      </c>
      <c r="Q3856" t="s"/>
      <c r="R3856" t="s">
        <v>95</v>
      </c>
      <c r="S3856" t="s">
        <v>142</v>
      </c>
      <c r="T3856" t="s">
        <v>81</v>
      </c>
      <c r="U3856" t="s">
        <v>82</v>
      </c>
      <c r="V3856" t="s">
        <v>83</v>
      </c>
      <c r="W3856" t="s">
        <v>84</v>
      </c>
      <c r="X3856" t="s"/>
      <c r="Y3856" t="s">
        <v>85</v>
      </c>
      <c r="Z3856">
        <f>HYPERLINK("https://hotel-media.eclerx.com/savepage/tk_1546853902509148_sr_273.html","info")</f>
        <v/>
      </c>
      <c r="AA3856" t="n">
        <v>-2640986</v>
      </c>
      <c r="AB3856" t="s"/>
      <c r="AC3856" t="s"/>
      <c r="AD3856" t="s">
        <v>86</v>
      </c>
      <c r="AE3856" t="s"/>
      <c r="AF3856" t="s"/>
      <c r="AG3856" t="s"/>
      <c r="AH3856" t="s"/>
      <c r="AI3856" t="s"/>
      <c r="AJ3856" t="s"/>
      <c r="AK3856" t="s">
        <v>87</v>
      </c>
      <c r="AL3856" t="s"/>
      <c r="AM3856" t="s"/>
      <c r="AN3856" t="s">
        <v>87</v>
      </c>
      <c r="AO3856" t="s"/>
      <c r="AP3856" t="n">
        <v>124</v>
      </c>
      <c r="AQ3856" t="s">
        <v>88</v>
      </c>
      <c r="AR3856" t="s">
        <v>359</v>
      </c>
      <c r="AS3856" t="s"/>
      <c r="AT3856" t="s">
        <v>90</v>
      </c>
      <c r="AU3856" t="s"/>
      <c r="AV3856" t="s"/>
      <c r="AW3856" t="s"/>
      <c r="AX3856" t="s"/>
      <c r="AY3856" t="n">
        <v>2640986</v>
      </c>
      <c r="AZ3856" t="s">
        <v>1237</v>
      </c>
      <c r="BA3856" t="s"/>
      <c r="BB3856" t="n">
        <v>102380</v>
      </c>
      <c r="BC3856" t="n">
        <v>53.546125</v>
      </c>
      <c r="BD3856" t="n">
        <v>53.546125</v>
      </c>
      <c r="BE3856" t="s"/>
      <c r="BF3856" t="s"/>
      <c r="BG3856" t="s"/>
      <c r="BH3856" t="s"/>
      <c r="BI3856" t="s"/>
      <c r="BJ3856" t="s"/>
      <c r="BK3856" t="s"/>
      <c r="BL3856" t="s"/>
      <c r="BM3856" t="s"/>
      <c r="BN3856" t="s"/>
      <c r="BO3856" t="s"/>
      <c r="BP3856" t="s"/>
      <c r="BQ3856" t="s"/>
      <c r="BR3856" t="s">
        <v>92</v>
      </c>
    </row>
    <row r="3857" spans="1:70">
      <c r="A3857" t="s">
        <v>70</v>
      </c>
      <c r="B3857" t="s">
        <v>71</v>
      </c>
      <c r="C3857" t="s">
        <v>72</v>
      </c>
      <c r="D3857" t="n">
        <v>2</v>
      </c>
      <c r="E3857" t="s">
        <v>1236</v>
      </c>
      <c r="F3857" t="n">
        <v>-1</v>
      </c>
      <c r="G3857" t="s">
        <v>74</v>
      </c>
      <c r="H3857" t="s">
        <v>75</v>
      </c>
      <c r="I3857" t="s"/>
      <c r="J3857" t="s">
        <v>74</v>
      </c>
      <c r="K3857" t="n">
        <v>99</v>
      </c>
      <c r="L3857" t="s">
        <v>76</v>
      </c>
      <c r="M3857" t="s"/>
      <c r="N3857" t="s">
        <v>1240</v>
      </c>
      <c r="O3857" t="s">
        <v>78</v>
      </c>
      <c r="P3857" t="s">
        <v>1236</v>
      </c>
      <c r="Q3857" t="s"/>
      <c r="R3857" t="s">
        <v>95</v>
      </c>
      <c r="S3857" t="s">
        <v>142</v>
      </c>
      <c r="T3857" t="s">
        <v>81</v>
      </c>
      <c r="U3857" t="s">
        <v>82</v>
      </c>
      <c r="V3857" t="s">
        <v>83</v>
      </c>
      <c r="W3857" t="s">
        <v>84</v>
      </c>
      <c r="X3857" t="s"/>
      <c r="Y3857" t="s">
        <v>85</v>
      </c>
      <c r="Z3857">
        <f>HYPERLINK("https://hotel-media.eclerx.com/savepage/tk_1546853902509148_sr_273.html","info")</f>
        <v/>
      </c>
      <c r="AA3857" t="n">
        <v>-2640986</v>
      </c>
      <c r="AB3857" t="s"/>
      <c r="AC3857" t="s"/>
      <c r="AD3857" t="s">
        <v>86</v>
      </c>
      <c r="AE3857" t="s"/>
      <c r="AF3857" t="s"/>
      <c r="AG3857" t="s"/>
      <c r="AH3857" t="s"/>
      <c r="AI3857" t="s"/>
      <c r="AJ3857" t="s"/>
      <c r="AK3857" t="s">
        <v>87</v>
      </c>
      <c r="AL3857" t="s"/>
      <c r="AM3857" t="s"/>
      <c r="AN3857" t="s">
        <v>87</v>
      </c>
      <c r="AO3857" t="s"/>
      <c r="AP3857" t="n">
        <v>124</v>
      </c>
      <c r="AQ3857" t="s">
        <v>88</v>
      </c>
      <c r="AR3857" t="s">
        <v>114</v>
      </c>
      <c r="AS3857" t="s"/>
      <c r="AT3857" t="s">
        <v>90</v>
      </c>
      <c r="AU3857" t="s"/>
      <c r="AV3857" t="s"/>
      <c r="AW3857" t="s"/>
      <c r="AX3857" t="s"/>
      <c r="AY3857" t="n">
        <v>2640986</v>
      </c>
      <c r="AZ3857" t="s">
        <v>1237</v>
      </c>
      <c r="BA3857" t="s"/>
      <c r="BB3857" t="n">
        <v>102380</v>
      </c>
      <c r="BC3857" t="n">
        <v>53.546125</v>
      </c>
      <c r="BD3857" t="n">
        <v>53.546125</v>
      </c>
      <c r="BE3857" t="s"/>
      <c r="BF3857" t="s"/>
      <c r="BG3857" t="s"/>
      <c r="BH3857" t="s"/>
      <c r="BI3857" t="s"/>
      <c r="BJ3857" t="s"/>
      <c r="BK3857" t="s"/>
      <c r="BL3857" t="s"/>
      <c r="BM3857" t="s"/>
      <c r="BN3857" t="s"/>
      <c r="BO3857" t="s"/>
      <c r="BP3857" t="s"/>
      <c r="BQ3857" t="s"/>
      <c r="BR3857" t="s">
        <v>92</v>
      </c>
    </row>
    <row r="3858" spans="1:70">
      <c r="A3858" t="s">
        <v>70</v>
      </c>
      <c r="B3858" t="s">
        <v>71</v>
      </c>
      <c r="C3858" t="s">
        <v>72</v>
      </c>
      <c r="D3858" t="n">
        <v>2</v>
      </c>
      <c r="E3858" t="s">
        <v>1236</v>
      </c>
      <c r="F3858" t="n">
        <v>-1</v>
      </c>
      <c r="G3858" t="s">
        <v>74</v>
      </c>
      <c r="H3858" t="s">
        <v>75</v>
      </c>
      <c r="I3858" t="s"/>
      <c r="J3858" t="s">
        <v>74</v>
      </c>
      <c r="K3858" t="n">
        <v>99</v>
      </c>
      <c r="L3858" t="s">
        <v>76</v>
      </c>
      <c r="M3858" t="s"/>
      <c r="N3858" t="s">
        <v>128</v>
      </c>
      <c r="O3858" t="s">
        <v>78</v>
      </c>
      <c r="P3858" t="s">
        <v>1236</v>
      </c>
      <c r="Q3858" t="s"/>
      <c r="R3858" t="s">
        <v>95</v>
      </c>
      <c r="S3858" t="s">
        <v>142</v>
      </c>
      <c r="T3858" t="s">
        <v>81</v>
      </c>
      <c r="U3858" t="s">
        <v>82</v>
      </c>
      <c r="V3858" t="s">
        <v>83</v>
      </c>
      <c r="W3858" t="s">
        <v>84</v>
      </c>
      <c r="X3858" t="s"/>
      <c r="Y3858" t="s">
        <v>85</v>
      </c>
      <c r="Z3858">
        <f>HYPERLINK("https://hotel-media.eclerx.com/savepage/tk_1546853902509148_sr_273.html","info")</f>
        <v/>
      </c>
      <c r="AA3858" t="n">
        <v>-2640986</v>
      </c>
      <c r="AB3858" t="s"/>
      <c r="AC3858" t="s"/>
      <c r="AD3858" t="s">
        <v>86</v>
      </c>
      <c r="AE3858" t="s"/>
      <c r="AF3858" t="s"/>
      <c r="AG3858" t="s"/>
      <c r="AH3858" t="s"/>
      <c r="AI3858" t="s"/>
      <c r="AJ3858" t="s"/>
      <c r="AK3858" t="s">
        <v>87</v>
      </c>
      <c r="AL3858" t="s"/>
      <c r="AM3858" t="s"/>
      <c r="AN3858" t="s">
        <v>87</v>
      </c>
      <c r="AO3858" t="s"/>
      <c r="AP3858" t="n">
        <v>124</v>
      </c>
      <c r="AQ3858" t="s">
        <v>88</v>
      </c>
      <c r="AR3858" t="s">
        <v>121</v>
      </c>
      <c r="AS3858" t="s"/>
      <c r="AT3858" t="s">
        <v>90</v>
      </c>
      <c r="AU3858" t="s"/>
      <c r="AV3858" t="s"/>
      <c r="AW3858" t="s"/>
      <c r="AX3858" t="s"/>
      <c r="AY3858" t="n">
        <v>2640986</v>
      </c>
      <c r="AZ3858" t="s">
        <v>1237</v>
      </c>
      <c r="BA3858" t="s"/>
      <c r="BB3858" t="n">
        <v>102380</v>
      </c>
      <c r="BC3858" t="n">
        <v>53.546125</v>
      </c>
      <c r="BD3858" t="n">
        <v>53.546125</v>
      </c>
      <c r="BE3858" t="s"/>
      <c r="BF3858" t="s"/>
      <c r="BG3858" t="s"/>
      <c r="BH3858" t="s"/>
      <c r="BI3858" t="s"/>
      <c r="BJ3858" t="s"/>
      <c r="BK3858" t="s"/>
      <c r="BL3858" t="s"/>
      <c r="BM3858" t="s"/>
      <c r="BN3858" t="s"/>
      <c r="BO3858" t="s"/>
      <c r="BP3858" t="s"/>
      <c r="BQ3858" t="s"/>
      <c r="BR3858" t="s">
        <v>92</v>
      </c>
    </row>
    <row r="3859" spans="1:70">
      <c r="A3859" t="s">
        <v>70</v>
      </c>
      <c r="B3859" t="s">
        <v>71</v>
      </c>
      <c r="C3859" t="s">
        <v>72</v>
      </c>
      <c r="D3859" t="n">
        <v>2</v>
      </c>
      <c r="E3859" t="s">
        <v>1236</v>
      </c>
      <c r="F3859" t="n">
        <v>-1</v>
      </c>
      <c r="G3859" t="s">
        <v>74</v>
      </c>
      <c r="H3859" t="s">
        <v>75</v>
      </c>
      <c r="I3859" t="s"/>
      <c r="J3859" t="s">
        <v>74</v>
      </c>
      <c r="K3859" t="n">
        <v>100</v>
      </c>
      <c r="L3859" t="s">
        <v>76</v>
      </c>
      <c r="M3859" t="s"/>
      <c r="N3859" t="s">
        <v>128</v>
      </c>
      <c r="O3859" t="s">
        <v>78</v>
      </c>
      <c r="P3859" t="s">
        <v>1236</v>
      </c>
      <c r="Q3859" t="s"/>
      <c r="R3859" t="s">
        <v>95</v>
      </c>
      <c r="S3859" t="s">
        <v>308</v>
      </c>
      <c r="T3859" t="s">
        <v>81</v>
      </c>
      <c r="U3859" t="s">
        <v>82</v>
      </c>
      <c r="V3859" t="s">
        <v>83</v>
      </c>
      <c r="W3859" t="s">
        <v>84</v>
      </c>
      <c r="X3859" t="s"/>
      <c r="Y3859" t="s">
        <v>85</v>
      </c>
      <c r="Z3859">
        <f>HYPERLINK("https://hotel-media.eclerx.com/savepage/tk_1546853902509148_sr_273.html","info")</f>
        <v/>
      </c>
      <c r="AA3859" t="n">
        <v>-2640986</v>
      </c>
      <c r="AB3859" t="s"/>
      <c r="AC3859" t="s"/>
      <c r="AD3859" t="s">
        <v>86</v>
      </c>
      <c r="AE3859" t="s"/>
      <c r="AF3859" t="s"/>
      <c r="AG3859" t="s"/>
      <c r="AH3859" t="s"/>
      <c r="AI3859" t="s"/>
      <c r="AJ3859" t="s"/>
      <c r="AK3859" t="s">
        <v>87</v>
      </c>
      <c r="AL3859" t="s"/>
      <c r="AM3859" t="s"/>
      <c r="AN3859" t="s">
        <v>87</v>
      </c>
      <c r="AO3859" t="s"/>
      <c r="AP3859" t="n">
        <v>124</v>
      </c>
      <c r="AQ3859" t="s">
        <v>88</v>
      </c>
      <c r="AR3859" t="s">
        <v>148</v>
      </c>
      <c r="AS3859" t="s"/>
      <c r="AT3859" t="s">
        <v>90</v>
      </c>
      <c r="AU3859" t="s"/>
      <c r="AV3859" t="s"/>
      <c r="AW3859" t="s"/>
      <c r="AX3859" t="s"/>
      <c r="AY3859" t="n">
        <v>2640986</v>
      </c>
      <c r="AZ3859" t="s">
        <v>1237</v>
      </c>
      <c r="BA3859" t="s"/>
      <c r="BB3859" t="n">
        <v>102380</v>
      </c>
      <c r="BC3859" t="n">
        <v>53.546125</v>
      </c>
      <c r="BD3859" t="n">
        <v>53.546125</v>
      </c>
      <c r="BE3859" t="s"/>
      <c r="BF3859" t="s"/>
      <c r="BG3859" t="s"/>
      <c r="BH3859" t="s"/>
      <c r="BI3859" t="s"/>
      <c r="BJ3859" t="s"/>
      <c r="BK3859" t="s"/>
      <c r="BL3859" t="s"/>
      <c r="BM3859" t="s"/>
      <c r="BN3859" t="s"/>
      <c r="BO3859" t="s"/>
      <c r="BP3859" t="s"/>
      <c r="BQ3859" t="s"/>
      <c r="BR3859" t="s">
        <v>92</v>
      </c>
    </row>
    <row r="3860" spans="1:70">
      <c r="A3860" t="s">
        <v>70</v>
      </c>
      <c r="B3860" t="s">
        <v>71</v>
      </c>
      <c r="C3860" t="s">
        <v>72</v>
      </c>
      <c r="D3860" t="n">
        <v>2</v>
      </c>
      <c r="E3860" t="s">
        <v>1236</v>
      </c>
      <c r="F3860" t="n">
        <v>-1</v>
      </c>
      <c r="G3860" t="s">
        <v>74</v>
      </c>
      <c r="H3860" t="s">
        <v>75</v>
      </c>
      <c r="I3860" t="s"/>
      <c r="J3860" t="s">
        <v>74</v>
      </c>
      <c r="K3860" t="n">
        <v>101</v>
      </c>
      <c r="L3860" t="s">
        <v>76</v>
      </c>
      <c r="M3860" t="s"/>
      <c r="N3860" t="s">
        <v>128</v>
      </c>
      <c r="O3860" t="s">
        <v>78</v>
      </c>
      <c r="P3860" t="s">
        <v>1236</v>
      </c>
      <c r="Q3860" t="s"/>
      <c r="R3860" t="s">
        <v>95</v>
      </c>
      <c r="S3860" t="s">
        <v>144</v>
      </c>
      <c r="T3860" t="s">
        <v>81</v>
      </c>
      <c r="U3860" t="s">
        <v>82</v>
      </c>
      <c r="V3860" t="s">
        <v>83</v>
      </c>
      <c r="W3860" t="s">
        <v>84</v>
      </c>
      <c r="X3860" t="s"/>
      <c r="Y3860" t="s">
        <v>85</v>
      </c>
      <c r="Z3860">
        <f>HYPERLINK("https://hotel-media.eclerx.com/savepage/tk_1546853902509148_sr_273.html","info")</f>
        <v/>
      </c>
      <c r="AA3860" t="n">
        <v>-2640986</v>
      </c>
      <c r="AB3860" t="s"/>
      <c r="AC3860" t="s"/>
      <c r="AD3860" t="s">
        <v>86</v>
      </c>
      <c r="AE3860" t="s"/>
      <c r="AF3860" t="s"/>
      <c r="AG3860" t="s"/>
      <c r="AH3860" t="s"/>
      <c r="AI3860" t="s"/>
      <c r="AJ3860" t="s"/>
      <c r="AK3860" t="s">
        <v>87</v>
      </c>
      <c r="AL3860" t="s"/>
      <c r="AM3860" t="s"/>
      <c r="AN3860" t="s">
        <v>87</v>
      </c>
      <c r="AO3860" t="s"/>
      <c r="AP3860" t="n">
        <v>124</v>
      </c>
      <c r="AQ3860" t="s">
        <v>88</v>
      </c>
      <c r="AR3860" t="s">
        <v>450</v>
      </c>
      <c r="AS3860" t="s"/>
      <c r="AT3860" t="s">
        <v>90</v>
      </c>
      <c r="AU3860" t="s"/>
      <c r="AV3860" t="s"/>
      <c r="AW3860" t="s"/>
      <c r="AX3860" t="s"/>
      <c r="AY3860" t="n">
        <v>2640986</v>
      </c>
      <c r="AZ3860" t="s">
        <v>1237</v>
      </c>
      <c r="BA3860" t="s"/>
      <c r="BB3860" t="n">
        <v>102380</v>
      </c>
      <c r="BC3860" t="n">
        <v>53.546125</v>
      </c>
      <c r="BD3860" t="n">
        <v>53.546125</v>
      </c>
      <c r="BE3860" t="s"/>
      <c r="BF3860" t="s"/>
      <c r="BG3860" t="s"/>
      <c r="BH3860" t="s"/>
      <c r="BI3860" t="s"/>
      <c r="BJ3860" t="s"/>
      <c r="BK3860" t="s"/>
      <c r="BL3860" t="s"/>
      <c r="BM3860" t="s"/>
      <c r="BN3860" t="s"/>
      <c r="BO3860" t="s"/>
      <c r="BP3860" t="s"/>
      <c r="BQ3860" t="s"/>
      <c r="BR3860" t="s">
        <v>92</v>
      </c>
    </row>
    <row r="3861" spans="1:70">
      <c r="A3861" t="s">
        <v>70</v>
      </c>
      <c r="B3861" t="s">
        <v>71</v>
      </c>
      <c r="C3861" t="s">
        <v>72</v>
      </c>
      <c r="D3861" t="n">
        <v>2</v>
      </c>
      <c r="E3861" t="s">
        <v>1236</v>
      </c>
      <c r="F3861" t="n">
        <v>-1</v>
      </c>
      <c r="G3861" t="s">
        <v>74</v>
      </c>
      <c r="H3861" t="s">
        <v>75</v>
      </c>
      <c r="I3861" t="s"/>
      <c r="J3861" t="s">
        <v>74</v>
      </c>
      <c r="K3861" t="n">
        <v>102</v>
      </c>
      <c r="L3861" t="s">
        <v>76</v>
      </c>
      <c r="M3861" t="s"/>
      <c r="N3861" t="s">
        <v>143</v>
      </c>
      <c r="O3861" t="s">
        <v>78</v>
      </c>
      <c r="P3861" t="s">
        <v>1236</v>
      </c>
      <c r="Q3861" t="s"/>
      <c r="R3861" t="s">
        <v>95</v>
      </c>
      <c r="S3861" t="s">
        <v>145</v>
      </c>
      <c r="T3861" t="s">
        <v>81</v>
      </c>
      <c r="U3861" t="s">
        <v>82</v>
      </c>
      <c r="V3861" t="s">
        <v>83</v>
      </c>
      <c r="W3861" t="s">
        <v>84</v>
      </c>
      <c r="X3861" t="s"/>
      <c r="Y3861" t="s">
        <v>85</v>
      </c>
      <c r="Z3861">
        <f>HYPERLINK("https://hotel-media.eclerx.com/savepage/tk_1546853902509148_sr_273.html","info")</f>
        <v/>
      </c>
      <c r="AA3861" t="n">
        <v>-2640986</v>
      </c>
      <c r="AB3861" t="s"/>
      <c r="AC3861" t="s"/>
      <c r="AD3861" t="s">
        <v>86</v>
      </c>
      <c r="AE3861" t="s"/>
      <c r="AF3861" t="s"/>
      <c r="AG3861" t="s"/>
      <c r="AH3861" t="s"/>
      <c r="AI3861" t="s"/>
      <c r="AJ3861" t="s"/>
      <c r="AK3861" t="s">
        <v>87</v>
      </c>
      <c r="AL3861" t="s"/>
      <c r="AM3861" t="s"/>
      <c r="AN3861" t="s">
        <v>87</v>
      </c>
      <c r="AO3861" t="s"/>
      <c r="AP3861" t="n">
        <v>124</v>
      </c>
      <c r="AQ3861" t="s">
        <v>88</v>
      </c>
      <c r="AR3861" t="s">
        <v>133</v>
      </c>
      <c r="AS3861" t="s"/>
      <c r="AT3861" t="s">
        <v>90</v>
      </c>
      <c r="AU3861" t="s"/>
      <c r="AV3861" t="s"/>
      <c r="AW3861" t="s"/>
      <c r="AX3861" t="s"/>
      <c r="AY3861" t="n">
        <v>2640986</v>
      </c>
      <c r="AZ3861" t="s">
        <v>1237</v>
      </c>
      <c r="BA3861" t="s"/>
      <c r="BB3861" t="n">
        <v>102380</v>
      </c>
      <c r="BC3861" t="n">
        <v>53.546125</v>
      </c>
      <c r="BD3861" t="n">
        <v>53.546125</v>
      </c>
      <c r="BE3861" t="s"/>
      <c r="BF3861" t="s"/>
      <c r="BG3861" t="s"/>
      <c r="BH3861" t="s"/>
      <c r="BI3861" t="s"/>
      <c r="BJ3861" t="s"/>
      <c r="BK3861" t="s"/>
      <c r="BL3861" t="s"/>
      <c r="BM3861" t="s"/>
      <c r="BN3861" t="s"/>
      <c r="BO3861" t="s"/>
      <c r="BP3861" t="s"/>
      <c r="BQ3861" t="s"/>
      <c r="BR3861" t="s">
        <v>92</v>
      </c>
    </row>
    <row r="3862" spans="1:70">
      <c r="A3862" t="s">
        <v>70</v>
      </c>
      <c r="B3862" t="s">
        <v>71</v>
      </c>
      <c r="C3862" t="s">
        <v>72</v>
      </c>
      <c r="D3862" t="n">
        <v>2</v>
      </c>
      <c r="E3862" t="s">
        <v>1236</v>
      </c>
      <c r="F3862" t="n">
        <v>-1</v>
      </c>
      <c r="G3862" t="s">
        <v>74</v>
      </c>
      <c r="H3862" t="s">
        <v>75</v>
      </c>
      <c r="I3862" t="s"/>
      <c r="J3862" t="s">
        <v>74</v>
      </c>
      <c r="K3862" t="n">
        <v>103</v>
      </c>
      <c r="L3862" t="s">
        <v>76</v>
      </c>
      <c r="M3862" t="s"/>
      <c r="N3862" t="s">
        <v>146</v>
      </c>
      <c r="O3862" t="s">
        <v>78</v>
      </c>
      <c r="P3862" t="s">
        <v>1236</v>
      </c>
      <c r="Q3862" t="s"/>
      <c r="R3862" t="s">
        <v>95</v>
      </c>
      <c r="S3862" t="s">
        <v>147</v>
      </c>
      <c r="T3862" t="s">
        <v>81</v>
      </c>
      <c r="U3862" t="s">
        <v>82</v>
      </c>
      <c r="V3862" t="s">
        <v>83</v>
      </c>
      <c r="W3862" t="s">
        <v>84</v>
      </c>
      <c r="X3862" t="s"/>
      <c r="Y3862" t="s">
        <v>85</v>
      </c>
      <c r="Z3862">
        <f>HYPERLINK("https://hotel-media.eclerx.com/savepage/tk_1546853902509148_sr_273.html","info")</f>
        <v/>
      </c>
      <c r="AA3862" t="n">
        <v>-2640986</v>
      </c>
      <c r="AB3862" t="s"/>
      <c r="AC3862" t="s"/>
      <c r="AD3862" t="s">
        <v>86</v>
      </c>
      <c r="AE3862" t="s"/>
      <c r="AF3862" t="s"/>
      <c r="AG3862" t="s"/>
      <c r="AH3862" t="s"/>
      <c r="AI3862" t="s"/>
      <c r="AJ3862" t="s"/>
      <c r="AK3862" t="s">
        <v>87</v>
      </c>
      <c r="AL3862" t="s"/>
      <c r="AM3862" t="s"/>
      <c r="AN3862" t="s">
        <v>87</v>
      </c>
      <c r="AO3862" t="s"/>
      <c r="AP3862" t="n">
        <v>124</v>
      </c>
      <c r="AQ3862" t="s">
        <v>88</v>
      </c>
      <c r="AR3862" t="s">
        <v>133</v>
      </c>
      <c r="AS3862" t="s"/>
      <c r="AT3862" t="s">
        <v>90</v>
      </c>
      <c r="AU3862" t="s"/>
      <c r="AV3862" t="s"/>
      <c r="AW3862" t="s"/>
      <c r="AX3862" t="s"/>
      <c r="AY3862" t="n">
        <v>2640986</v>
      </c>
      <c r="AZ3862" t="s">
        <v>1237</v>
      </c>
      <c r="BA3862" t="s"/>
      <c r="BB3862" t="n">
        <v>102380</v>
      </c>
      <c r="BC3862" t="n">
        <v>53.546125</v>
      </c>
      <c r="BD3862" t="n">
        <v>53.546125</v>
      </c>
      <c r="BE3862" t="s"/>
      <c r="BF3862" t="s"/>
      <c r="BG3862" t="s"/>
      <c r="BH3862" t="s"/>
      <c r="BI3862" t="s"/>
      <c r="BJ3862" t="s"/>
      <c r="BK3862" t="s"/>
      <c r="BL3862" t="s"/>
      <c r="BM3862" t="s"/>
      <c r="BN3862" t="s"/>
      <c r="BO3862" t="s"/>
      <c r="BP3862" t="s"/>
      <c r="BQ3862" t="s"/>
      <c r="BR3862" t="s">
        <v>92</v>
      </c>
    </row>
    <row r="3863" spans="1:70">
      <c r="A3863" t="s">
        <v>70</v>
      </c>
      <c r="B3863" t="s">
        <v>71</v>
      </c>
      <c r="C3863" t="s">
        <v>72</v>
      </c>
      <c r="D3863" t="n">
        <v>2</v>
      </c>
      <c r="E3863" t="s">
        <v>1236</v>
      </c>
      <c r="F3863" t="n">
        <v>-1</v>
      </c>
      <c r="G3863" t="s">
        <v>74</v>
      </c>
      <c r="H3863" t="s">
        <v>75</v>
      </c>
      <c r="I3863" t="s"/>
      <c r="J3863" t="s">
        <v>74</v>
      </c>
      <c r="K3863" t="n">
        <v>104</v>
      </c>
      <c r="L3863" t="s">
        <v>76</v>
      </c>
      <c r="M3863" t="s"/>
      <c r="N3863" t="s">
        <v>128</v>
      </c>
      <c r="O3863" t="s">
        <v>78</v>
      </c>
      <c r="P3863" t="s">
        <v>1236</v>
      </c>
      <c r="Q3863" t="s"/>
      <c r="R3863" t="s">
        <v>95</v>
      </c>
      <c r="S3863" t="s">
        <v>150</v>
      </c>
      <c r="T3863" t="s">
        <v>81</v>
      </c>
      <c r="U3863" t="s">
        <v>82</v>
      </c>
      <c r="V3863" t="s">
        <v>83</v>
      </c>
      <c r="W3863" t="s">
        <v>84</v>
      </c>
      <c r="X3863" t="s"/>
      <c r="Y3863" t="s">
        <v>85</v>
      </c>
      <c r="Z3863">
        <f>HYPERLINK("https://hotel-media.eclerx.com/savepage/tk_1546853902509148_sr_273.html","info")</f>
        <v/>
      </c>
      <c r="AA3863" t="n">
        <v>-2640986</v>
      </c>
      <c r="AB3863" t="s"/>
      <c r="AC3863" t="s"/>
      <c r="AD3863" t="s">
        <v>86</v>
      </c>
      <c r="AE3863" t="s"/>
      <c r="AF3863" t="s"/>
      <c r="AG3863" t="s"/>
      <c r="AH3863" t="s"/>
      <c r="AI3863" t="s"/>
      <c r="AJ3863" t="s"/>
      <c r="AK3863" t="s">
        <v>87</v>
      </c>
      <c r="AL3863" t="s"/>
      <c r="AM3863" t="s"/>
      <c r="AN3863" t="s">
        <v>87</v>
      </c>
      <c r="AO3863" t="s"/>
      <c r="AP3863" t="n">
        <v>124</v>
      </c>
      <c r="AQ3863" t="s">
        <v>88</v>
      </c>
      <c r="AR3863" t="s">
        <v>121</v>
      </c>
      <c r="AS3863" t="s"/>
      <c r="AT3863" t="s">
        <v>90</v>
      </c>
      <c r="AU3863" t="s"/>
      <c r="AV3863" t="s"/>
      <c r="AW3863" t="s"/>
      <c r="AX3863" t="s"/>
      <c r="AY3863" t="n">
        <v>2640986</v>
      </c>
      <c r="AZ3863" t="s">
        <v>1237</v>
      </c>
      <c r="BA3863" t="s"/>
      <c r="BB3863" t="n">
        <v>102380</v>
      </c>
      <c r="BC3863" t="n">
        <v>53.546125</v>
      </c>
      <c r="BD3863" t="n">
        <v>53.546125</v>
      </c>
      <c r="BE3863" t="s"/>
      <c r="BF3863" t="s"/>
      <c r="BG3863" t="s"/>
      <c r="BH3863" t="s"/>
      <c r="BI3863" t="s"/>
      <c r="BJ3863" t="s"/>
      <c r="BK3863" t="s"/>
      <c r="BL3863" t="s"/>
      <c r="BM3863" t="s"/>
      <c r="BN3863" t="s"/>
      <c r="BO3863" t="s"/>
      <c r="BP3863" t="s"/>
      <c r="BQ3863" t="s"/>
      <c r="BR3863" t="s">
        <v>92</v>
      </c>
    </row>
    <row r="3864" spans="1:70">
      <c r="A3864" t="s">
        <v>70</v>
      </c>
      <c r="B3864" t="s">
        <v>71</v>
      </c>
      <c r="C3864" t="s">
        <v>72</v>
      </c>
      <c r="D3864" t="n">
        <v>2</v>
      </c>
      <c r="E3864" t="s">
        <v>1236</v>
      </c>
      <c r="F3864" t="n">
        <v>-1</v>
      </c>
      <c r="G3864" t="s">
        <v>74</v>
      </c>
      <c r="H3864" t="s">
        <v>75</v>
      </c>
      <c r="I3864" t="s"/>
      <c r="J3864" t="s">
        <v>74</v>
      </c>
      <c r="K3864" t="n">
        <v>104</v>
      </c>
      <c r="L3864" t="s">
        <v>76</v>
      </c>
      <c r="M3864" t="s"/>
      <c r="N3864" t="s">
        <v>149</v>
      </c>
      <c r="O3864" t="s">
        <v>78</v>
      </c>
      <c r="P3864" t="s">
        <v>1236</v>
      </c>
      <c r="Q3864" t="s"/>
      <c r="R3864" t="s">
        <v>95</v>
      </c>
      <c r="S3864" t="s">
        <v>150</v>
      </c>
      <c r="T3864" t="s">
        <v>81</v>
      </c>
      <c r="U3864" t="s">
        <v>82</v>
      </c>
      <c r="V3864" t="s">
        <v>83</v>
      </c>
      <c r="W3864" t="s">
        <v>84</v>
      </c>
      <c r="X3864" t="s"/>
      <c r="Y3864" t="s">
        <v>85</v>
      </c>
      <c r="Z3864">
        <f>HYPERLINK("https://hotel-media.eclerx.com/savepage/tk_1546853902509148_sr_273.html","info")</f>
        <v/>
      </c>
      <c r="AA3864" t="n">
        <v>-2640986</v>
      </c>
      <c r="AB3864" t="s"/>
      <c r="AC3864" t="s"/>
      <c r="AD3864" t="s">
        <v>86</v>
      </c>
      <c r="AE3864" t="s"/>
      <c r="AF3864" t="s"/>
      <c r="AG3864" t="s"/>
      <c r="AH3864" t="s"/>
      <c r="AI3864" t="s"/>
      <c r="AJ3864" t="s"/>
      <c r="AK3864" t="s">
        <v>87</v>
      </c>
      <c r="AL3864" t="s"/>
      <c r="AM3864" t="s"/>
      <c r="AN3864" t="s">
        <v>87</v>
      </c>
      <c r="AO3864" t="s"/>
      <c r="AP3864" t="n">
        <v>124</v>
      </c>
      <c r="AQ3864" t="s">
        <v>88</v>
      </c>
      <c r="AR3864" t="s">
        <v>121</v>
      </c>
      <c r="AS3864" t="s"/>
      <c r="AT3864" t="s">
        <v>90</v>
      </c>
      <c r="AU3864" t="s"/>
      <c r="AV3864" t="s"/>
      <c r="AW3864" t="s"/>
      <c r="AX3864" t="s"/>
      <c r="AY3864" t="n">
        <v>2640986</v>
      </c>
      <c r="AZ3864" t="s">
        <v>1237</v>
      </c>
      <c r="BA3864" t="s"/>
      <c r="BB3864" t="n">
        <v>102380</v>
      </c>
      <c r="BC3864" t="n">
        <v>53.546125</v>
      </c>
      <c r="BD3864" t="n">
        <v>53.546125</v>
      </c>
      <c r="BE3864" t="s"/>
      <c r="BF3864" t="s"/>
      <c r="BG3864" t="s"/>
      <c r="BH3864" t="s"/>
      <c r="BI3864" t="s"/>
      <c r="BJ3864" t="s"/>
      <c r="BK3864" t="s"/>
      <c r="BL3864" t="s"/>
      <c r="BM3864" t="s"/>
      <c r="BN3864" t="s"/>
      <c r="BO3864" t="s"/>
      <c r="BP3864" t="s"/>
      <c r="BQ3864" t="s"/>
      <c r="BR3864" t="s">
        <v>92</v>
      </c>
    </row>
    <row r="3865" spans="1:70">
      <c r="A3865" t="s">
        <v>70</v>
      </c>
      <c r="B3865" t="s">
        <v>71</v>
      </c>
      <c r="C3865" t="s">
        <v>72</v>
      </c>
      <c r="D3865" t="n">
        <v>2</v>
      </c>
      <c r="E3865" t="s">
        <v>1236</v>
      </c>
      <c r="F3865" t="n">
        <v>-1</v>
      </c>
      <c r="G3865" t="s">
        <v>74</v>
      </c>
      <c r="H3865" t="s">
        <v>75</v>
      </c>
      <c r="I3865" t="s"/>
      <c r="J3865" t="s">
        <v>74</v>
      </c>
      <c r="K3865" t="n">
        <v>106</v>
      </c>
      <c r="L3865" t="s">
        <v>76</v>
      </c>
      <c r="M3865" t="s"/>
      <c r="N3865" t="s">
        <v>193</v>
      </c>
      <c r="O3865" t="s">
        <v>78</v>
      </c>
      <c r="P3865" t="s">
        <v>1236</v>
      </c>
      <c r="Q3865" t="s"/>
      <c r="R3865" t="s">
        <v>95</v>
      </c>
      <c r="S3865" t="s">
        <v>557</v>
      </c>
      <c r="T3865" t="s">
        <v>81</v>
      </c>
      <c r="U3865" t="s">
        <v>82</v>
      </c>
      <c r="V3865" t="s">
        <v>83</v>
      </c>
      <c r="W3865" t="s">
        <v>84</v>
      </c>
      <c r="X3865" t="s"/>
      <c r="Y3865" t="s">
        <v>85</v>
      </c>
      <c r="Z3865">
        <f>HYPERLINK("https://hotel-media.eclerx.com/savepage/tk_1546853902509148_sr_273.html","info")</f>
        <v/>
      </c>
      <c r="AA3865" t="n">
        <v>-2640986</v>
      </c>
      <c r="AB3865" t="s"/>
      <c r="AC3865" t="s"/>
      <c r="AD3865" t="s">
        <v>86</v>
      </c>
      <c r="AE3865" t="s"/>
      <c r="AF3865" t="s"/>
      <c r="AG3865" t="s"/>
      <c r="AH3865" t="s"/>
      <c r="AI3865" t="s"/>
      <c r="AJ3865" t="s"/>
      <c r="AK3865" t="s">
        <v>87</v>
      </c>
      <c r="AL3865" t="s"/>
      <c r="AM3865" t="s"/>
      <c r="AN3865" t="s">
        <v>87</v>
      </c>
      <c r="AO3865" t="s"/>
      <c r="AP3865" t="n">
        <v>124</v>
      </c>
      <c r="AQ3865" t="s">
        <v>88</v>
      </c>
      <c r="AR3865" t="s">
        <v>89</v>
      </c>
      <c r="AS3865" t="s"/>
      <c r="AT3865" t="s">
        <v>90</v>
      </c>
      <c r="AU3865" t="s"/>
      <c r="AV3865" t="s"/>
      <c r="AW3865" t="s"/>
      <c r="AX3865" t="s"/>
      <c r="AY3865" t="n">
        <v>2640986</v>
      </c>
      <c r="AZ3865" t="s">
        <v>1237</v>
      </c>
      <c r="BA3865" t="s"/>
      <c r="BB3865" t="n">
        <v>102380</v>
      </c>
      <c r="BC3865" t="n">
        <v>53.546125</v>
      </c>
      <c r="BD3865" t="n">
        <v>53.546125</v>
      </c>
      <c r="BE3865" t="s"/>
      <c r="BF3865" t="s"/>
      <c r="BG3865" t="s"/>
      <c r="BH3865" t="s"/>
      <c r="BI3865" t="s"/>
      <c r="BJ3865" t="s"/>
      <c r="BK3865" t="s"/>
      <c r="BL3865" t="s"/>
      <c r="BM3865" t="s"/>
      <c r="BN3865" t="s"/>
      <c r="BO3865" t="s"/>
      <c r="BP3865" t="s"/>
      <c r="BQ3865" t="s"/>
      <c r="BR3865" t="s">
        <v>92</v>
      </c>
    </row>
    <row r="3866" spans="1:70">
      <c r="A3866" t="s">
        <v>70</v>
      </c>
      <c r="B3866" t="s">
        <v>71</v>
      </c>
      <c r="C3866" t="s">
        <v>72</v>
      </c>
      <c r="D3866" t="n">
        <v>2</v>
      </c>
      <c r="E3866" t="s">
        <v>1236</v>
      </c>
      <c r="F3866" t="n">
        <v>-1</v>
      </c>
      <c r="G3866" t="s">
        <v>74</v>
      </c>
      <c r="H3866" t="s">
        <v>75</v>
      </c>
      <c r="I3866" t="s"/>
      <c r="J3866" t="s">
        <v>74</v>
      </c>
      <c r="K3866" t="n">
        <v>108</v>
      </c>
      <c r="L3866" t="s">
        <v>76</v>
      </c>
      <c r="M3866" t="s"/>
      <c r="N3866" t="s">
        <v>128</v>
      </c>
      <c r="O3866" t="s">
        <v>78</v>
      </c>
      <c r="P3866" t="s">
        <v>1236</v>
      </c>
      <c r="Q3866" t="s"/>
      <c r="R3866" t="s">
        <v>95</v>
      </c>
      <c r="S3866" t="s">
        <v>644</v>
      </c>
      <c r="T3866" t="s">
        <v>81</v>
      </c>
      <c r="U3866" t="s">
        <v>82</v>
      </c>
      <c r="V3866" t="s">
        <v>83</v>
      </c>
      <c r="W3866" t="s">
        <v>84</v>
      </c>
      <c r="X3866" t="s"/>
      <c r="Y3866" t="s">
        <v>85</v>
      </c>
      <c r="Z3866">
        <f>HYPERLINK("https://hotel-media.eclerx.com/savepage/tk_1546853902509148_sr_273.html","info")</f>
        <v/>
      </c>
      <c r="AA3866" t="n">
        <v>-2640986</v>
      </c>
      <c r="AB3866" t="s"/>
      <c r="AC3866" t="s"/>
      <c r="AD3866" t="s">
        <v>86</v>
      </c>
      <c r="AE3866" t="s"/>
      <c r="AF3866" t="s"/>
      <c r="AG3866" t="s"/>
      <c r="AH3866" t="s"/>
      <c r="AI3866" t="s"/>
      <c r="AJ3866" t="s"/>
      <c r="AK3866" t="s">
        <v>87</v>
      </c>
      <c r="AL3866" t="s"/>
      <c r="AM3866" t="s"/>
      <c r="AN3866" t="s">
        <v>87</v>
      </c>
      <c r="AO3866" t="s"/>
      <c r="AP3866" t="n">
        <v>124</v>
      </c>
      <c r="AQ3866" t="s">
        <v>88</v>
      </c>
      <c r="AR3866" t="s">
        <v>130</v>
      </c>
      <c r="AS3866" t="s"/>
      <c r="AT3866" t="s">
        <v>90</v>
      </c>
      <c r="AU3866" t="s"/>
      <c r="AV3866" t="s"/>
      <c r="AW3866" t="s"/>
      <c r="AX3866" t="s"/>
      <c r="AY3866" t="n">
        <v>2640986</v>
      </c>
      <c r="AZ3866" t="s">
        <v>1237</v>
      </c>
      <c r="BA3866" t="s"/>
      <c r="BB3866" t="n">
        <v>102380</v>
      </c>
      <c r="BC3866" t="n">
        <v>53.546125</v>
      </c>
      <c r="BD3866" t="n">
        <v>53.546125</v>
      </c>
      <c r="BE3866" t="s"/>
      <c r="BF3866" t="s"/>
      <c r="BG3866" t="s"/>
      <c r="BH3866" t="s"/>
      <c r="BI3866" t="s"/>
      <c r="BJ3866" t="s"/>
      <c r="BK3866" t="s"/>
      <c r="BL3866" t="s"/>
      <c r="BM3866" t="s"/>
      <c r="BN3866" t="s"/>
      <c r="BO3866" t="s"/>
      <c r="BP3866" t="s"/>
      <c r="BQ3866" t="s"/>
      <c r="BR3866" t="s">
        <v>92</v>
      </c>
    </row>
    <row r="3867" spans="1:70">
      <c r="A3867" t="s">
        <v>70</v>
      </c>
      <c r="B3867" t="s">
        <v>71</v>
      </c>
      <c r="C3867" t="s">
        <v>72</v>
      </c>
      <c r="D3867" t="n">
        <v>2</v>
      </c>
      <c r="E3867" t="s">
        <v>1236</v>
      </c>
      <c r="F3867" t="n">
        <v>-1</v>
      </c>
      <c r="G3867" t="s">
        <v>74</v>
      </c>
      <c r="H3867" t="s">
        <v>75</v>
      </c>
      <c r="I3867" t="s"/>
      <c r="J3867" t="s">
        <v>74</v>
      </c>
      <c r="K3867" t="n">
        <v>109</v>
      </c>
      <c r="L3867" t="s">
        <v>76</v>
      </c>
      <c r="M3867" t="s"/>
      <c r="N3867" t="s">
        <v>193</v>
      </c>
      <c r="O3867" t="s">
        <v>78</v>
      </c>
      <c r="P3867" t="s">
        <v>1236</v>
      </c>
      <c r="Q3867" t="s"/>
      <c r="R3867" t="s">
        <v>95</v>
      </c>
      <c r="S3867" t="s">
        <v>203</v>
      </c>
      <c r="T3867" t="s">
        <v>81</v>
      </c>
      <c r="U3867" t="s">
        <v>82</v>
      </c>
      <c r="V3867" t="s">
        <v>83</v>
      </c>
      <c r="W3867" t="s">
        <v>84</v>
      </c>
      <c r="X3867" t="s"/>
      <c r="Y3867" t="s">
        <v>85</v>
      </c>
      <c r="Z3867">
        <f>HYPERLINK("https://hotel-media.eclerx.com/savepage/tk_1546853902509148_sr_273.html","info")</f>
        <v/>
      </c>
      <c r="AA3867" t="n">
        <v>-2640986</v>
      </c>
      <c r="AB3867" t="s"/>
      <c r="AC3867" t="s"/>
      <c r="AD3867" t="s">
        <v>86</v>
      </c>
      <c r="AE3867" t="s"/>
      <c r="AF3867" t="s"/>
      <c r="AG3867" t="s"/>
      <c r="AH3867" t="s"/>
      <c r="AI3867" t="s"/>
      <c r="AJ3867" t="s"/>
      <c r="AK3867" t="s">
        <v>87</v>
      </c>
      <c r="AL3867" t="s"/>
      <c r="AM3867" t="s"/>
      <c r="AN3867" t="s">
        <v>87</v>
      </c>
      <c r="AO3867" t="s"/>
      <c r="AP3867" t="n">
        <v>124</v>
      </c>
      <c r="AQ3867" t="s">
        <v>88</v>
      </c>
      <c r="AR3867" t="s">
        <v>114</v>
      </c>
      <c r="AS3867" t="s"/>
      <c r="AT3867" t="s">
        <v>90</v>
      </c>
      <c r="AU3867" t="s"/>
      <c r="AV3867" t="s"/>
      <c r="AW3867" t="s"/>
      <c r="AX3867" t="s"/>
      <c r="AY3867" t="n">
        <v>2640986</v>
      </c>
      <c r="AZ3867" t="s">
        <v>1237</v>
      </c>
      <c r="BA3867" t="s"/>
      <c r="BB3867" t="n">
        <v>102380</v>
      </c>
      <c r="BC3867" t="n">
        <v>53.546125</v>
      </c>
      <c r="BD3867" t="n">
        <v>53.546125</v>
      </c>
      <c r="BE3867" t="s"/>
      <c r="BF3867" t="s"/>
      <c r="BG3867" t="s"/>
      <c r="BH3867" t="s"/>
      <c r="BI3867" t="s"/>
      <c r="BJ3867" t="s"/>
      <c r="BK3867" t="s"/>
      <c r="BL3867" t="s"/>
      <c r="BM3867" t="s"/>
      <c r="BN3867" t="s"/>
      <c r="BO3867" t="s"/>
      <c r="BP3867" t="s"/>
      <c r="BQ3867" t="s"/>
      <c r="BR3867" t="s">
        <v>92</v>
      </c>
    </row>
    <row r="3868" spans="1:70">
      <c r="A3868" t="s">
        <v>70</v>
      </c>
      <c r="B3868" t="s">
        <v>71</v>
      </c>
      <c r="C3868" t="s">
        <v>72</v>
      </c>
      <c r="D3868" t="n">
        <v>2</v>
      </c>
      <c r="E3868" t="s">
        <v>1236</v>
      </c>
      <c r="F3868" t="n">
        <v>-1</v>
      </c>
      <c r="G3868" t="s">
        <v>74</v>
      </c>
      <c r="H3868" t="s">
        <v>75</v>
      </c>
      <c r="I3868" t="s"/>
      <c r="J3868" t="s">
        <v>74</v>
      </c>
      <c r="K3868" t="n">
        <v>111</v>
      </c>
      <c r="L3868" t="s">
        <v>76</v>
      </c>
      <c r="M3868" t="s"/>
      <c r="N3868" t="s">
        <v>128</v>
      </c>
      <c r="O3868" t="s">
        <v>78</v>
      </c>
      <c r="P3868" t="s">
        <v>1236</v>
      </c>
      <c r="Q3868" t="s"/>
      <c r="R3868" t="s">
        <v>95</v>
      </c>
      <c r="S3868" t="s">
        <v>560</v>
      </c>
      <c r="T3868" t="s">
        <v>81</v>
      </c>
      <c r="U3868" t="s">
        <v>82</v>
      </c>
      <c r="V3868" t="s">
        <v>83</v>
      </c>
      <c r="W3868" t="s">
        <v>84</v>
      </c>
      <c r="X3868" t="s"/>
      <c r="Y3868" t="s">
        <v>85</v>
      </c>
      <c r="Z3868">
        <f>HYPERLINK("https://hotel-media.eclerx.com/savepage/tk_1546853902509148_sr_273.html","info")</f>
        <v/>
      </c>
      <c r="AA3868" t="n">
        <v>-2640986</v>
      </c>
      <c r="AB3868" t="s"/>
      <c r="AC3868" t="s"/>
      <c r="AD3868" t="s">
        <v>86</v>
      </c>
      <c r="AE3868" t="s"/>
      <c r="AF3868" t="s"/>
      <c r="AG3868" t="s"/>
      <c r="AH3868" t="s"/>
      <c r="AI3868" t="s"/>
      <c r="AJ3868" t="s"/>
      <c r="AK3868" t="s">
        <v>87</v>
      </c>
      <c r="AL3868" t="s"/>
      <c r="AM3868" t="s"/>
      <c r="AN3868" t="s">
        <v>87</v>
      </c>
      <c r="AO3868" t="s"/>
      <c r="AP3868" t="n">
        <v>124</v>
      </c>
      <c r="AQ3868" t="s">
        <v>88</v>
      </c>
      <c r="AR3868" t="s">
        <v>127</v>
      </c>
      <c r="AS3868" t="s"/>
      <c r="AT3868" t="s">
        <v>90</v>
      </c>
      <c r="AU3868" t="s"/>
      <c r="AV3868" t="s"/>
      <c r="AW3868" t="s"/>
      <c r="AX3868" t="s"/>
      <c r="AY3868" t="n">
        <v>2640986</v>
      </c>
      <c r="AZ3868" t="s">
        <v>1237</v>
      </c>
      <c r="BA3868" t="s"/>
      <c r="BB3868" t="n">
        <v>102380</v>
      </c>
      <c r="BC3868" t="n">
        <v>53.546125</v>
      </c>
      <c r="BD3868" t="n">
        <v>53.546125</v>
      </c>
      <c r="BE3868" t="s"/>
      <c r="BF3868" t="s"/>
      <c r="BG3868" t="s"/>
      <c r="BH3868" t="s"/>
      <c r="BI3868" t="s"/>
      <c r="BJ3868" t="s"/>
      <c r="BK3868" t="s"/>
      <c r="BL3868" t="s"/>
      <c r="BM3868" t="s"/>
      <c r="BN3868" t="s"/>
      <c r="BO3868" t="s"/>
      <c r="BP3868" t="s"/>
      <c r="BQ3868" t="s"/>
      <c r="BR3868" t="s">
        <v>92</v>
      </c>
    </row>
    <row r="3869" spans="1:70">
      <c r="A3869" t="s">
        <v>70</v>
      </c>
      <c r="B3869" t="s">
        <v>71</v>
      </c>
      <c r="C3869" t="s">
        <v>72</v>
      </c>
      <c r="D3869" t="n">
        <v>2</v>
      </c>
      <c r="E3869" t="s">
        <v>1236</v>
      </c>
      <c r="F3869" t="n">
        <v>-1</v>
      </c>
      <c r="G3869" t="s">
        <v>74</v>
      </c>
      <c r="H3869" t="s">
        <v>75</v>
      </c>
      <c r="I3869" t="s"/>
      <c r="J3869" t="s">
        <v>74</v>
      </c>
      <c r="K3869" t="n">
        <v>115</v>
      </c>
      <c r="L3869" t="s">
        <v>76</v>
      </c>
      <c r="M3869" t="s"/>
      <c r="N3869" t="s">
        <v>128</v>
      </c>
      <c r="O3869" t="s">
        <v>78</v>
      </c>
      <c r="P3869" t="s">
        <v>1236</v>
      </c>
      <c r="Q3869" t="s"/>
      <c r="R3869" t="s">
        <v>95</v>
      </c>
      <c r="S3869" t="s">
        <v>649</v>
      </c>
      <c r="T3869" t="s">
        <v>81</v>
      </c>
      <c r="U3869" t="s">
        <v>82</v>
      </c>
      <c r="V3869" t="s">
        <v>83</v>
      </c>
      <c r="W3869" t="s">
        <v>97</v>
      </c>
      <c r="X3869" t="s"/>
      <c r="Y3869" t="s">
        <v>85</v>
      </c>
      <c r="Z3869">
        <f>HYPERLINK("https://hotel-media.eclerx.com/savepage/tk_1546853902509148_sr_273.html","info")</f>
        <v/>
      </c>
      <c r="AA3869" t="n">
        <v>-2640986</v>
      </c>
      <c r="AB3869" t="s"/>
      <c r="AC3869" t="s"/>
      <c r="AD3869" t="s">
        <v>86</v>
      </c>
      <c r="AE3869" t="s"/>
      <c r="AF3869" t="s"/>
      <c r="AG3869" t="s"/>
      <c r="AH3869" t="s"/>
      <c r="AI3869" t="s"/>
      <c r="AJ3869" t="s"/>
      <c r="AK3869" t="s">
        <v>87</v>
      </c>
      <c r="AL3869" t="s"/>
      <c r="AM3869" t="s"/>
      <c r="AN3869" t="s">
        <v>87</v>
      </c>
      <c r="AO3869" t="s"/>
      <c r="AP3869" t="n">
        <v>124</v>
      </c>
      <c r="AQ3869" t="s">
        <v>88</v>
      </c>
      <c r="AR3869" t="s">
        <v>121</v>
      </c>
      <c r="AS3869" t="s"/>
      <c r="AT3869" t="s">
        <v>90</v>
      </c>
      <c r="AU3869" t="s"/>
      <c r="AV3869" t="s"/>
      <c r="AW3869" t="s"/>
      <c r="AX3869" t="s"/>
      <c r="AY3869" t="n">
        <v>2640986</v>
      </c>
      <c r="AZ3869" t="s">
        <v>1237</v>
      </c>
      <c r="BA3869" t="s"/>
      <c r="BB3869" t="n">
        <v>102380</v>
      </c>
      <c r="BC3869" t="n">
        <v>53.546125</v>
      </c>
      <c r="BD3869" t="n">
        <v>53.546125</v>
      </c>
      <c r="BE3869" t="s"/>
      <c r="BF3869" t="s"/>
      <c r="BG3869" t="s"/>
      <c r="BH3869" t="s"/>
      <c r="BI3869" t="s"/>
      <c r="BJ3869" t="s"/>
      <c r="BK3869" t="s"/>
      <c r="BL3869" t="s"/>
      <c r="BM3869" t="s"/>
      <c r="BN3869" t="s"/>
      <c r="BO3869" t="s"/>
      <c r="BP3869" t="s"/>
      <c r="BQ3869" t="s"/>
      <c r="BR3869" t="s">
        <v>92</v>
      </c>
    </row>
    <row r="3870" spans="1:70">
      <c r="A3870" t="s">
        <v>70</v>
      </c>
      <c r="B3870" t="s">
        <v>71</v>
      </c>
      <c r="C3870" t="s">
        <v>72</v>
      </c>
      <c r="D3870" t="n">
        <v>2</v>
      </c>
      <c r="E3870" t="s">
        <v>1236</v>
      </c>
      <c r="F3870" t="n">
        <v>-1</v>
      </c>
      <c r="G3870" t="s">
        <v>74</v>
      </c>
      <c r="H3870" t="s">
        <v>75</v>
      </c>
      <c r="I3870" t="s"/>
      <c r="J3870" t="s">
        <v>74</v>
      </c>
      <c r="K3870" t="n">
        <v>119</v>
      </c>
      <c r="L3870" t="s">
        <v>76</v>
      </c>
      <c r="M3870" t="s"/>
      <c r="N3870" t="s">
        <v>329</v>
      </c>
      <c r="O3870" t="s">
        <v>78</v>
      </c>
      <c r="P3870" t="s">
        <v>1236</v>
      </c>
      <c r="Q3870" t="s"/>
      <c r="R3870" t="s">
        <v>95</v>
      </c>
      <c r="S3870" t="s">
        <v>204</v>
      </c>
      <c r="T3870" t="s">
        <v>81</v>
      </c>
      <c r="U3870" t="s">
        <v>82</v>
      </c>
      <c r="V3870" t="s">
        <v>83</v>
      </c>
      <c r="W3870" t="s">
        <v>84</v>
      </c>
      <c r="X3870" t="s"/>
      <c r="Y3870" t="s">
        <v>85</v>
      </c>
      <c r="Z3870">
        <f>HYPERLINK("https://hotel-media.eclerx.com/savepage/tk_1546853902509148_sr_273.html","info")</f>
        <v/>
      </c>
      <c r="AA3870" t="n">
        <v>-2640986</v>
      </c>
      <c r="AB3870" t="s"/>
      <c r="AC3870" t="s"/>
      <c r="AD3870" t="s">
        <v>86</v>
      </c>
      <c r="AE3870" t="s"/>
      <c r="AF3870" t="s"/>
      <c r="AG3870" t="s"/>
      <c r="AH3870" t="s"/>
      <c r="AI3870" t="s"/>
      <c r="AJ3870" t="s"/>
      <c r="AK3870" t="s">
        <v>87</v>
      </c>
      <c r="AL3870" t="s"/>
      <c r="AM3870" t="s"/>
      <c r="AN3870" t="s">
        <v>87</v>
      </c>
      <c r="AO3870" t="s"/>
      <c r="AP3870" t="n">
        <v>124</v>
      </c>
      <c r="AQ3870" t="s">
        <v>88</v>
      </c>
      <c r="AR3870" t="s">
        <v>133</v>
      </c>
      <c r="AS3870" t="s"/>
      <c r="AT3870" t="s">
        <v>90</v>
      </c>
      <c r="AU3870" t="s"/>
      <c r="AV3870" t="s"/>
      <c r="AW3870" t="s"/>
      <c r="AX3870" t="s"/>
      <c r="AY3870" t="n">
        <v>2640986</v>
      </c>
      <c r="AZ3870" t="s">
        <v>1237</v>
      </c>
      <c r="BA3870" t="s"/>
      <c r="BB3870" t="n">
        <v>102380</v>
      </c>
      <c r="BC3870" t="n">
        <v>53.546125</v>
      </c>
      <c r="BD3870" t="n">
        <v>53.546125</v>
      </c>
      <c r="BE3870" t="s"/>
      <c r="BF3870" t="s"/>
      <c r="BG3870" t="s"/>
      <c r="BH3870" t="s"/>
      <c r="BI3870" t="s"/>
      <c r="BJ3870" t="s"/>
      <c r="BK3870" t="s"/>
      <c r="BL3870" t="s"/>
      <c r="BM3870" t="s"/>
      <c r="BN3870" t="s"/>
      <c r="BO3870" t="s"/>
      <c r="BP3870" t="s"/>
      <c r="BQ3870" t="s"/>
      <c r="BR3870" t="s">
        <v>92</v>
      </c>
    </row>
    <row r="3871" spans="1:70">
      <c r="A3871" t="s">
        <v>70</v>
      </c>
      <c r="B3871" t="s">
        <v>71</v>
      </c>
      <c r="C3871" t="s">
        <v>72</v>
      </c>
      <c r="D3871" t="n">
        <v>2</v>
      </c>
      <c r="E3871" t="s">
        <v>1236</v>
      </c>
      <c r="F3871" t="n">
        <v>-1</v>
      </c>
      <c r="G3871" t="s">
        <v>74</v>
      </c>
      <c r="H3871" t="s">
        <v>75</v>
      </c>
      <c r="I3871" t="s"/>
      <c r="J3871" t="s">
        <v>74</v>
      </c>
      <c r="K3871" t="n">
        <v>119</v>
      </c>
      <c r="L3871" t="s">
        <v>76</v>
      </c>
      <c r="M3871" t="s"/>
      <c r="N3871" t="s">
        <v>329</v>
      </c>
      <c r="O3871" t="s">
        <v>78</v>
      </c>
      <c r="P3871" t="s">
        <v>1236</v>
      </c>
      <c r="Q3871" t="s"/>
      <c r="R3871" t="s">
        <v>95</v>
      </c>
      <c r="S3871" t="s">
        <v>204</v>
      </c>
      <c r="T3871" t="s">
        <v>81</v>
      </c>
      <c r="U3871" t="s">
        <v>82</v>
      </c>
      <c r="V3871" t="s">
        <v>83</v>
      </c>
      <c r="W3871" t="s">
        <v>84</v>
      </c>
      <c r="X3871" t="s"/>
      <c r="Y3871" t="s">
        <v>85</v>
      </c>
      <c r="Z3871">
        <f>HYPERLINK("https://hotel-media.eclerx.com/savepage/tk_1546853902509148_sr_273.html","info")</f>
        <v/>
      </c>
      <c r="AA3871" t="n">
        <v>-2640986</v>
      </c>
      <c r="AB3871" t="s"/>
      <c r="AC3871" t="s"/>
      <c r="AD3871" t="s">
        <v>86</v>
      </c>
      <c r="AE3871" t="s"/>
      <c r="AF3871" t="s"/>
      <c r="AG3871" t="s"/>
      <c r="AH3871" t="s"/>
      <c r="AI3871" t="s"/>
      <c r="AJ3871" t="s"/>
      <c r="AK3871" t="s">
        <v>87</v>
      </c>
      <c r="AL3871" t="s"/>
      <c r="AM3871" t="s"/>
      <c r="AN3871" t="s">
        <v>87</v>
      </c>
      <c r="AO3871" t="s"/>
      <c r="AP3871" t="n">
        <v>124</v>
      </c>
      <c r="AQ3871" t="s">
        <v>88</v>
      </c>
      <c r="AR3871" t="s">
        <v>133</v>
      </c>
      <c r="AS3871" t="s"/>
      <c r="AT3871" t="s">
        <v>90</v>
      </c>
      <c r="AU3871" t="s"/>
      <c r="AV3871" t="s"/>
      <c r="AW3871" t="s"/>
      <c r="AX3871" t="s"/>
      <c r="AY3871" t="n">
        <v>2640986</v>
      </c>
      <c r="AZ3871" t="s">
        <v>1237</v>
      </c>
      <c r="BA3871" t="s"/>
      <c r="BB3871" t="n">
        <v>102380</v>
      </c>
      <c r="BC3871" t="n">
        <v>53.546125</v>
      </c>
      <c r="BD3871" t="n">
        <v>53.546125</v>
      </c>
      <c r="BE3871" t="s"/>
      <c r="BF3871" t="s"/>
      <c r="BG3871" t="s"/>
      <c r="BH3871" t="s"/>
      <c r="BI3871" t="s"/>
      <c r="BJ3871" t="s"/>
      <c r="BK3871" t="s"/>
      <c r="BL3871" t="s"/>
      <c r="BM3871" t="s"/>
      <c r="BN3871" t="s"/>
      <c r="BO3871" t="s"/>
      <c r="BP3871" t="s"/>
      <c r="BQ3871" t="s"/>
      <c r="BR3871" t="s">
        <v>92</v>
      </c>
    </row>
    <row r="3872" spans="1:70">
      <c r="A3872" t="s">
        <v>70</v>
      </c>
      <c r="B3872" t="s">
        <v>71</v>
      </c>
      <c r="C3872" t="s">
        <v>72</v>
      </c>
      <c r="D3872" t="n">
        <v>2</v>
      </c>
      <c r="E3872" t="s">
        <v>1236</v>
      </c>
      <c r="F3872" t="n">
        <v>-1</v>
      </c>
      <c r="G3872" t="s">
        <v>74</v>
      </c>
      <c r="H3872" t="s">
        <v>75</v>
      </c>
      <c r="I3872" t="s"/>
      <c r="J3872" t="s">
        <v>74</v>
      </c>
      <c r="K3872" t="n">
        <v>121</v>
      </c>
      <c r="L3872" t="s">
        <v>76</v>
      </c>
      <c r="M3872" t="s"/>
      <c r="N3872" t="s">
        <v>128</v>
      </c>
      <c r="O3872" t="s">
        <v>78</v>
      </c>
      <c r="P3872" t="s">
        <v>1236</v>
      </c>
      <c r="Q3872" t="s"/>
      <c r="R3872" t="s">
        <v>95</v>
      </c>
      <c r="S3872" t="s">
        <v>293</v>
      </c>
      <c r="T3872" t="s">
        <v>81</v>
      </c>
      <c r="U3872" t="s">
        <v>82</v>
      </c>
      <c r="V3872" t="s">
        <v>83</v>
      </c>
      <c r="W3872" t="s">
        <v>84</v>
      </c>
      <c r="X3872" t="s"/>
      <c r="Y3872" t="s">
        <v>85</v>
      </c>
      <c r="Z3872">
        <f>HYPERLINK("https://hotel-media.eclerx.com/savepage/tk_1546853902509148_sr_273.html","info")</f>
        <v/>
      </c>
      <c r="AA3872" t="n">
        <v>-2640986</v>
      </c>
      <c r="AB3872" t="s"/>
      <c r="AC3872" t="s"/>
      <c r="AD3872" t="s">
        <v>86</v>
      </c>
      <c r="AE3872" t="s"/>
      <c r="AF3872" t="s"/>
      <c r="AG3872" t="s"/>
      <c r="AH3872" t="s"/>
      <c r="AI3872" t="s"/>
      <c r="AJ3872" t="s"/>
      <c r="AK3872" t="s">
        <v>87</v>
      </c>
      <c r="AL3872" t="s"/>
      <c r="AM3872" t="s"/>
      <c r="AN3872" t="s">
        <v>87</v>
      </c>
      <c r="AO3872" t="s"/>
      <c r="AP3872" t="n">
        <v>124</v>
      </c>
      <c r="AQ3872" t="s">
        <v>88</v>
      </c>
      <c r="AR3872" t="s">
        <v>133</v>
      </c>
      <c r="AS3872" t="s"/>
      <c r="AT3872" t="s">
        <v>90</v>
      </c>
      <c r="AU3872" t="s"/>
      <c r="AV3872" t="s"/>
      <c r="AW3872" t="s"/>
      <c r="AX3872" t="s"/>
      <c r="AY3872" t="n">
        <v>2640986</v>
      </c>
      <c r="AZ3872" t="s">
        <v>1237</v>
      </c>
      <c r="BA3872" t="s"/>
      <c r="BB3872" t="n">
        <v>102380</v>
      </c>
      <c r="BC3872" t="n">
        <v>53.546125</v>
      </c>
      <c r="BD3872" t="n">
        <v>53.546125</v>
      </c>
      <c r="BE3872" t="s"/>
      <c r="BF3872" t="s"/>
      <c r="BG3872" t="s"/>
      <c r="BH3872" t="s"/>
      <c r="BI3872" t="s"/>
      <c r="BJ3872" t="s"/>
      <c r="BK3872" t="s"/>
      <c r="BL3872" t="s"/>
      <c r="BM3872" t="s"/>
      <c r="BN3872" t="s"/>
      <c r="BO3872" t="s"/>
      <c r="BP3872" t="s"/>
      <c r="BQ3872" t="s"/>
      <c r="BR3872" t="s">
        <v>92</v>
      </c>
    </row>
    <row r="3873" spans="1:70">
      <c r="A3873" t="s">
        <v>70</v>
      </c>
      <c r="B3873" t="s">
        <v>71</v>
      </c>
      <c r="C3873" t="s">
        <v>72</v>
      </c>
      <c r="D3873" t="n">
        <v>2</v>
      </c>
      <c r="E3873" t="s">
        <v>1236</v>
      </c>
      <c r="F3873" t="n">
        <v>-1</v>
      </c>
      <c r="G3873" t="s">
        <v>74</v>
      </c>
      <c r="H3873" t="s">
        <v>75</v>
      </c>
      <c r="I3873" t="s"/>
      <c r="J3873" t="s">
        <v>74</v>
      </c>
      <c r="K3873" t="n">
        <v>121</v>
      </c>
      <c r="L3873" t="s">
        <v>76</v>
      </c>
      <c r="M3873" t="s"/>
      <c r="N3873" t="s">
        <v>128</v>
      </c>
      <c r="O3873" t="s">
        <v>78</v>
      </c>
      <c r="P3873" t="s">
        <v>1236</v>
      </c>
      <c r="Q3873" t="s"/>
      <c r="R3873" t="s">
        <v>95</v>
      </c>
      <c r="S3873" t="s">
        <v>293</v>
      </c>
      <c r="T3873" t="s">
        <v>81</v>
      </c>
      <c r="U3873" t="s">
        <v>82</v>
      </c>
      <c r="V3873" t="s">
        <v>83</v>
      </c>
      <c r="W3873" t="s">
        <v>84</v>
      </c>
      <c r="X3873" t="s"/>
      <c r="Y3873" t="s">
        <v>85</v>
      </c>
      <c r="Z3873">
        <f>HYPERLINK("https://hotel-media.eclerx.com/savepage/tk_1546853902509148_sr_273.html","info")</f>
        <v/>
      </c>
      <c r="AA3873" t="n">
        <v>-2640986</v>
      </c>
      <c r="AB3873" t="s"/>
      <c r="AC3873" t="s"/>
      <c r="AD3873" t="s">
        <v>86</v>
      </c>
      <c r="AE3873" t="s"/>
      <c r="AF3873" t="s"/>
      <c r="AG3873" t="s"/>
      <c r="AH3873" t="s"/>
      <c r="AI3873" t="s"/>
      <c r="AJ3873" t="s"/>
      <c r="AK3873" t="s">
        <v>87</v>
      </c>
      <c r="AL3873" t="s"/>
      <c r="AM3873" t="s"/>
      <c r="AN3873" t="s">
        <v>87</v>
      </c>
      <c r="AO3873" t="s"/>
      <c r="AP3873" t="n">
        <v>124</v>
      </c>
      <c r="AQ3873" t="s">
        <v>88</v>
      </c>
      <c r="AR3873" t="s">
        <v>119</v>
      </c>
      <c r="AS3873" t="s"/>
      <c r="AT3873" t="s">
        <v>90</v>
      </c>
      <c r="AU3873" t="s"/>
      <c r="AV3873" t="s"/>
      <c r="AW3873" t="s"/>
      <c r="AX3873" t="s"/>
      <c r="AY3873" t="n">
        <v>2640986</v>
      </c>
      <c r="AZ3873" t="s">
        <v>1237</v>
      </c>
      <c r="BA3873" t="s"/>
      <c r="BB3873" t="n">
        <v>102380</v>
      </c>
      <c r="BC3873" t="n">
        <v>53.546125</v>
      </c>
      <c r="BD3873" t="n">
        <v>53.546125</v>
      </c>
      <c r="BE3873" t="s"/>
      <c r="BF3873" t="s"/>
      <c r="BG3873" t="s"/>
      <c r="BH3873" t="s"/>
      <c r="BI3873" t="s"/>
      <c r="BJ3873" t="s"/>
      <c r="BK3873" t="s"/>
      <c r="BL3873" t="s"/>
      <c r="BM3873" t="s"/>
      <c r="BN3873" t="s"/>
      <c r="BO3873" t="s"/>
      <c r="BP3873" t="s"/>
      <c r="BQ3873" t="s"/>
      <c r="BR3873" t="s">
        <v>92</v>
      </c>
    </row>
    <row r="3874" spans="1:70">
      <c r="A3874" t="s">
        <v>70</v>
      </c>
      <c r="B3874" t="s">
        <v>71</v>
      </c>
      <c r="C3874" t="s">
        <v>72</v>
      </c>
      <c r="D3874" t="n">
        <v>2</v>
      </c>
      <c r="E3874" t="s">
        <v>1236</v>
      </c>
      <c r="F3874" t="n">
        <v>-1</v>
      </c>
      <c r="G3874" t="s">
        <v>74</v>
      </c>
      <c r="H3874" t="s">
        <v>75</v>
      </c>
      <c r="I3874" t="s"/>
      <c r="J3874" t="s">
        <v>74</v>
      </c>
      <c r="K3874" t="n">
        <v>123</v>
      </c>
      <c r="L3874" t="s">
        <v>76</v>
      </c>
      <c r="M3874" t="s"/>
      <c r="N3874" t="s">
        <v>128</v>
      </c>
      <c r="O3874" t="s">
        <v>78</v>
      </c>
      <c r="P3874" t="s">
        <v>1236</v>
      </c>
      <c r="Q3874" t="s"/>
      <c r="R3874" t="s">
        <v>95</v>
      </c>
      <c r="S3874" t="s">
        <v>205</v>
      </c>
      <c r="T3874" t="s">
        <v>81</v>
      </c>
      <c r="U3874" t="s">
        <v>82</v>
      </c>
      <c r="V3874" t="s">
        <v>83</v>
      </c>
      <c r="W3874" t="s">
        <v>84</v>
      </c>
      <c r="X3874" t="s"/>
      <c r="Y3874" t="s">
        <v>85</v>
      </c>
      <c r="Z3874">
        <f>HYPERLINK("https://hotel-media.eclerx.com/savepage/tk_1546853902509148_sr_273.html","info")</f>
        <v/>
      </c>
      <c r="AA3874" t="n">
        <v>-2640986</v>
      </c>
      <c r="AB3874" t="s"/>
      <c r="AC3874" t="s"/>
      <c r="AD3874" t="s">
        <v>86</v>
      </c>
      <c r="AE3874" t="s"/>
      <c r="AF3874" t="s"/>
      <c r="AG3874" t="s"/>
      <c r="AH3874" t="s"/>
      <c r="AI3874" t="s"/>
      <c r="AJ3874" t="s"/>
      <c r="AK3874" t="s">
        <v>87</v>
      </c>
      <c r="AL3874" t="s"/>
      <c r="AM3874" t="s"/>
      <c r="AN3874" t="s">
        <v>87</v>
      </c>
      <c r="AO3874" t="s"/>
      <c r="AP3874" t="n">
        <v>124</v>
      </c>
      <c r="AQ3874" t="s">
        <v>88</v>
      </c>
      <c r="AR3874" t="s">
        <v>148</v>
      </c>
      <c r="AS3874" t="s"/>
      <c r="AT3874" t="s">
        <v>90</v>
      </c>
      <c r="AU3874" t="s"/>
      <c r="AV3874" t="s"/>
      <c r="AW3874" t="s"/>
      <c r="AX3874" t="s"/>
      <c r="AY3874" t="n">
        <v>2640986</v>
      </c>
      <c r="AZ3874" t="s">
        <v>1237</v>
      </c>
      <c r="BA3874" t="s"/>
      <c r="BB3874" t="n">
        <v>102380</v>
      </c>
      <c r="BC3874" t="n">
        <v>53.546125</v>
      </c>
      <c r="BD3874" t="n">
        <v>53.546125</v>
      </c>
      <c r="BE3874" t="s"/>
      <c r="BF3874" t="s"/>
      <c r="BG3874" t="s"/>
      <c r="BH3874" t="s"/>
      <c r="BI3874" t="s"/>
      <c r="BJ3874" t="s"/>
      <c r="BK3874" t="s"/>
      <c r="BL3874" t="s"/>
      <c r="BM3874" t="s"/>
      <c r="BN3874" t="s"/>
      <c r="BO3874" t="s"/>
      <c r="BP3874" t="s"/>
      <c r="BQ3874" t="s"/>
      <c r="BR3874" t="s">
        <v>92</v>
      </c>
    </row>
    <row r="3875" spans="1:70">
      <c r="A3875" t="s">
        <v>70</v>
      </c>
      <c r="B3875" t="s">
        <v>71</v>
      </c>
      <c r="C3875" t="s">
        <v>72</v>
      </c>
      <c r="D3875" t="n">
        <v>2</v>
      </c>
      <c r="E3875" t="s">
        <v>1236</v>
      </c>
      <c r="F3875" t="n">
        <v>-1</v>
      </c>
      <c r="G3875" t="s">
        <v>74</v>
      </c>
      <c r="H3875" t="s">
        <v>75</v>
      </c>
      <c r="I3875" t="s"/>
      <c r="J3875" t="s">
        <v>74</v>
      </c>
      <c r="K3875" t="n">
        <v>124</v>
      </c>
      <c r="L3875" t="s">
        <v>76</v>
      </c>
      <c r="M3875" t="s"/>
      <c r="N3875" t="s">
        <v>1239</v>
      </c>
      <c r="O3875" t="s">
        <v>78</v>
      </c>
      <c r="P3875" t="s">
        <v>1236</v>
      </c>
      <c r="Q3875" t="s"/>
      <c r="R3875" t="s">
        <v>95</v>
      </c>
      <c r="S3875" t="s">
        <v>294</v>
      </c>
      <c r="T3875" t="s">
        <v>81</v>
      </c>
      <c r="U3875" t="s">
        <v>82</v>
      </c>
      <c r="V3875" t="s">
        <v>83</v>
      </c>
      <c r="W3875" t="s">
        <v>84</v>
      </c>
      <c r="X3875" t="s"/>
      <c r="Y3875" t="s">
        <v>85</v>
      </c>
      <c r="Z3875">
        <f>HYPERLINK("https://hotel-media.eclerx.com/savepage/tk_1546853902509148_sr_273.html","info")</f>
        <v/>
      </c>
      <c r="AA3875" t="n">
        <v>-2640986</v>
      </c>
      <c r="AB3875" t="s"/>
      <c r="AC3875" t="s"/>
      <c r="AD3875" t="s">
        <v>86</v>
      </c>
      <c r="AE3875" t="s"/>
      <c r="AF3875" t="s"/>
      <c r="AG3875" t="s"/>
      <c r="AH3875" t="s"/>
      <c r="AI3875" t="s"/>
      <c r="AJ3875" t="s"/>
      <c r="AK3875" t="s">
        <v>87</v>
      </c>
      <c r="AL3875" t="s"/>
      <c r="AM3875" t="s"/>
      <c r="AN3875" t="s">
        <v>87</v>
      </c>
      <c r="AO3875" t="s"/>
      <c r="AP3875" t="n">
        <v>124</v>
      </c>
      <c r="AQ3875" t="s">
        <v>88</v>
      </c>
      <c r="AR3875" t="s">
        <v>450</v>
      </c>
      <c r="AS3875" t="s"/>
      <c r="AT3875" t="s">
        <v>90</v>
      </c>
      <c r="AU3875" t="s"/>
      <c r="AV3875" t="s"/>
      <c r="AW3875" t="s"/>
      <c r="AX3875" t="s"/>
      <c r="AY3875" t="n">
        <v>2640986</v>
      </c>
      <c r="AZ3875" t="s">
        <v>1237</v>
      </c>
      <c r="BA3875" t="s"/>
      <c r="BB3875" t="n">
        <v>102380</v>
      </c>
      <c r="BC3875" t="n">
        <v>53.546125</v>
      </c>
      <c r="BD3875" t="n">
        <v>53.546125</v>
      </c>
      <c r="BE3875" t="s"/>
      <c r="BF3875" t="s"/>
      <c r="BG3875" t="s"/>
      <c r="BH3875" t="s"/>
      <c r="BI3875" t="s"/>
      <c r="BJ3875" t="s"/>
      <c r="BK3875" t="s"/>
      <c r="BL3875" t="s"/>
      <c r="BM3875" t="s"/>
      <c r="BN3875" t="s"/>
      <c r="BO3875" t="s"/>
      <c r="BP3875" t="s"/>
      <c r="BQ3875" t="s"/>
      <c r="BR3875" t="s">
        <v>92</v>
      </c>
    </row>
    <row r="3876" spans="1:70">
      <c r="A3876" t="s">
        <v>70</v>
      </c>
      <c r="B3876" t="s">
        <v>71</v>
      </c>
      <c r="C3876" t="s">
        <v>72</v>
      </c>
      <c r="D3876" t="n">
        <v>2</v>
      </c>
      <c r="E3876" t="s">
        <v>1236</v>
      </c>
      <c r="F3876" t="n">
        <v>-1</v>
      </c>
      <c r="G3876" t="s">
        <v>74</v>
      </c>
      <c r="H3876" t="s">
        <v>75</v>
      </c>
      <c r="I3876" t="s"/>
      <c r="J3876" t="s">
        <v>74</v>
      </c>
      <c r="K3876" t="n">
        <v>144</v>
      </c>
      <c r="L3876" t="s">
        <v>76</v>
      </c>
      <c r="M3876" t="s"/>
      <c r="N3876" t="s">
        <v>128</v>
      </c>
      <c r="O3876" t="s">
        <v>78</v>
      </c>
      <c r="P3876" t="s">
        <v>1236</v>
      </c>
      <c r="Q3876" t="s"/>
      <c r="R3876" t="s">
        <v>95</v>
      </c>
      <c r="S3876" t="s">
        <v>226</v>
      </c>
      <c r="T3876" t="s">
        <v>81</v>
      </c>
      <c r="U3876" t="s">
        <v>82</v>
      </c>
      <c r="V3876" t="s">
        <v>83</v>
      </c>
      <c r="W3876" t="s">
        <v>84</v>
      </c>
      <c r="X3876" t="s"/>
      <c r="Y3876" t="s">
        <v>85</v>
      </c>
      <c r="Z3876">
        <f>HYPERLINK("https://hotel-media.eclerx.com/savepage/tk_1546853902509148_sr_273.html","info")</f>
        <v/>
      </c>
      <c r="AA3876" t="n">
        <v>-2640986</v>
      </c>
      <c r="AB3876" t="s"/>
      <c r="AC3876" t="s"/>
      <c r="AD3876" t="s">
        <v>86</v>
      </c>
      <c r="AE3876" t="s"/>
      <c r="AF3876" t="s"/>
      <c r="AG3876" t="s"/>
      <c r="AH3876" t="s"/>
      <c r="AI3876" t="s"/>
      <c r="AJ3876" t="s"/>
      <c r="AK3876" t="s">
        <v>87</v>
      </c>
      <c r="AL3876" t="s"/>
      <c r="AM3876" t="s"/>
      <c r="AN3876" t="s">
        <v>87</v>
      </c>
      <c r="AO3876" t="s"/>
      <c r="AP3876" t="n">
        <v>124</v>
      </c>
      <c r="AQ3876" t="s">
        <v>88</v>
      </c>
      <c r="AR3876" t="s">
        <v>121</v>
      </c>
      <c r="AS3876" t="s"/>
      <c r="AT3876" t="s">
        <v>90</v>
      </c>
      <c r="AU3876" t="s"/>
      <c r="AV3876" t="s"/>
      <c r="AW3876" t="s"/>
      <c r="AX3876" t="s"/>
      <c r="AY3876" t="n">
        <v>2640986</v>
      </c>
      <c r="AZ3876" t="s">
        <v>1237</v>
      </c>
      <c r="BA3876" t="s"/>
      <c r="BB3876" t="n">
        <v>102380</v>
      </c>
      <c r="BC3876" t="n">
        <v>53.546125</v>
      </c>
      <c r="BD3876" t="n">
        <v>53.546125</v>
      </c>
      <c r="BE3876" t="s"/>
      <c r="BF3876" t="s"/>
      <c r="BG3876" t="s"/>
      <c r="BH3876" t="s"/>
      <c r="BI3876" t="s"/>
      <c r="BJ3876" t="s"/>
      <c r="BK3876" t="s"/>
      <c r="BL3876" t="s"/>
      <c r="BM3876" t="s"/>
      <c r="BN3876" t="s"/>
      <c r="BO3876" t="s"/>
      <c r="BP3876" t="s"/>
      <c r="BQ3876" t="s"/>
      <c r="BR3876" t="s">
        <v>92</v>
      </c>
    </row>
    <row r="3877" spans="1:70">
      <c r="A3877" t="s">
        <v>70</v>
      </c>
      <c r="B3877" t="s">
        <v>71</v>
      </c>
      <c r="C3877" t="s">
        <v>72</v>
      </c>
      <c r="D3877" t="n">
        <v>2</v>
      </c>
      <c r="E3877" t="s">
        <v>1236</v>
      </c>
      <c r="F3877" t="n">
        <v>-1</v>
      </c>
      <c r="G3877" t="s">
        <v>74</v>
      </c>
      <c r="H3877" t="s">
        <v>75</v>
      </c>
      <c r="I3877" t="s"/>
      <c r="J3877" t="s">
        <v>74</v>
      </c>
      <c r="K3877" t="n">
        <v>165</v>
      </c>
      <c r="L3877" t="s">
        <v>76</v>
      </c>
      <c r="M3877" t="s"/>
      <c r="N3877" t="s">
        <v>1238</v>
      </c>
      <c r="O3877" t="s">
        <v>78</v>
      </c>
      <c r="P3877" t="s">
        <v>1236</v>
      </c>
      <c r="Q3877" t="s"/>
      <c r="R3877" t="s">
        <v>95</v>
      </c>
      <c r="S3877" t="s">
        <v>284</v>
      </c>
      <c r="T3877" t="s">
        <v>81</v>
      </c>
      <c r="U3877" t="s">
        <v>82</v>
      </c>
      <c r="V3877" t="s">
        <v>83</v>
      </c>
      <c r="W3877" t="s">
        <v>84</v>
      </c>
      <c r="X3877" t="s"/>
      <c r="Y3877" t="s">
        <v>85</v>
      </c>
      <c r="Z3877">
        <f>HYPERLINK("https://hotel-media.eclerx.com/savepage/tk_1546853902509148_sr_273.html","info")</f>
        <v/>
      </c>
      <c r="AA3877" t="n">
        <v>-2640986</v>
      </c>
      <c r="AB3877" t="s"/>
      <c r="AC3877" t="s"/>
      <c r="AD3877" t="s">
        <v>86</v>
      </c>
      <c r="AE3877" t="s"/>
      <c r="AF3877" t="s"/>
      <c r="AG3877" t="s"/>
      <c r="AH3877" t="s"/>
      <c r="AI3877" t="s"/>
      <c r="AJ3877" t="s"/>
      <c r="AK3877" t="s">
        <v>87</v>
      </c>
      <c r="AL3877" t="s"/>
      <c r="AM3877" t="s"/>
      <c r="AN3877" t="s">
        <v>87</v>
      </c>
      <c r="AO3877" t="s"/>
      <c r="AP3877" t="n">
        <v>124</v>
      </c>
      <c r="AQ3877" t="s">
        <v>88</v>
      </c>
      <c r="AR3877" t="s">
        <v>123</v>
      </c>
      <c r="AS3877" t="s"/>
      <c r="AT3877" t="s">
        <v>90</v>
      </c>
      <c r="AU3877" t="s"/>
      <c r="AV3877" t="s"/>
      <c r="AW3877" t="s"/>
      <c r="AX3877" t="s"/>
      <c r="AY3877" t="n">
        <v>2640986</v>
      </c>
      <c r="AZ3877" t="s">
        <v>1237</v>
      </c>
      <c r="BA3877" t="s"/>
      <c r="BB3877" t="n">
        <v>102380</v>
      </c>
      <c r="BC3877" t="n">
        <v>53.546125</v>
      </c>
      <c r="BD3877" t="n">
        <v>53.546125</v>
      </c>
      <c r="BE3877" t="s"/>
      <c r="BF3877" t="s"/>
      <c r="BG3877" t="s"/>
      <c r="BH3877" t="s"/>
      <c r="BI3877" t="s"/>
      <c r="BJ3877" t="s"/>
      <c r="BK3877" t="s"/>
      <c r="BL3877" t="s"/>
      <c r="BM3877" t="s"/>
      <c r="BN3877" t="s"/>
      <c r="BO3877" t="s"/>
      <c r="BP3877" t="s"/>
      <c r="BQ3877" t="s"/>
      <c r="BR3877" t="s">
        <v>92</v>
      </c>
    </row>
    <row r="3878" spans="1:70">
      <c r="A3878" t="s">
        <v>70</v>
      </c>
      <c r="B3878" t="s">
        <v>71</v>
      </c>
      <c r="C3878" t="s">
        <v>72</v>
      </c>
      <c r="D3878" t="n">
        <v>2</v>
      </c>
      <c r="E3878" t="s">
        <v>1242</v>
      </c>
      <c r="F3878" t="n">
        <v>-1</v>
      </c>
      <c r="G3878" t="s">
        <v>74</v>
      </c>
      <c r="H3878" t="s">
        <v>75</v>
      </c>
      <c r="I3878" t="s"/>
      <c r="J3878" t="s">
        <v>74</v>
      </c>
      <c r="K3878" t="n">
        <v>176</v>
      </c>
      <c r="L3878" t="s">
        <v>76</v>
      </c>
      <c r="M3878" t="s"/>
      <c r="N3878" t="s">
        <v>235</v>
      </c>
      <c r="O3878" t="s">
        <v>78</v>
      </c>
      <c r="P3878" t="s">
        <v>1242</v>
      </c>
      <c r="Q3878" t="s"/>
      <c r="R3878" t="s">
        <v>153</v>
      </c>
      <c r="S3878" t="s">
        <v>160</v>
      </c>
      <c r="T3878" t="s">
        <v>81</v>
      </c>
      <c r="U3878" t="s">
        <v>82</v>
      </c>
      <c r="V3878" t="s">
        <v>83</v>
      </c>
      <c r="W3878" t="s">
        <v>84</v>
      </c>
      <c r="X3878" t="s"/>
      <c r="Y3878" t="s">
        <v>85</v>
      </c>
      <c r="Z3878">
        <f>HYPERLINK("https://hotel-media.eclerx.com/savepage/tk_15468537322687166_sr_273.html","info")</f>
        <v/>
      </c>
      <c r="AA3878" t="n">
        <v>-4276810</v>
      </c>
      <c r="AB3878" t="s"/>
      <c r="AC3878" t="s"/>
      <c r="AD3878" t="s">
        <v>86</v>
      </c>
      <c r="AE3878" t="s"/>
      <c r="AF3878" t="s"/>
      <c r="AG3878" t="s"/>
      <c r="AH3878" t="s"/>
      <c r="AI3878" t="s"/>
      <c r="AJ3878" t="s"/>
      <c r="AK3878" t="s">
        <v>87</v>
      </c>
      <c r="AL3878" t="s"/>
      <c r="AM3878" t="s"/>
      <c r="AN3878" t="s">
        <v>87</v>
      </c>
      <c r="AO3878" t="s"/>
      <c r="AP3878" t="n">
        <v>43</v>
      </c>
      <c r="AQ3878" t="s">
        <v>88</v>
      </c>
      <c r="AR3878" t="s">
        <v>123</v>
      </c>
      <c r="AS3878" t="s"/>
      <c r="AT3878" t="s">
        <v>90</v>
      </c>
      <c r="AU3878" t="s"/>
      <c r="AV3878" t="s"/>
      <c r="AW3878" t="s"/>
      <c r="AX3878" t="s"/>
      <c r="AY3878" t="n">
        <v>4276810</v>
      </c>
      <c r="AZ3878" t="s">
        <v>1243</v>
      </c>
      <c r="BA3878" t="s"/>
      <c r="BB3878" t="n">
        <v>27820</v>
      </c>
      <c r="BC3878" t="n">
        <v>53.460319</v>
      </c>
      <c r="BD3878" t="n">
        <v>53.460319</v>
      </c>
      <c r="BE3878" t="s"/>
      <c r="BF3878" t="s"/>
      <c r="BG3878" t="s"/>
      <c r="BH3878" t="s"/>
      <c r="BI3878" t="s"/>
      <c r="BJ3878" t="s"/>
      <c r="BK3878" t="s"/>
      <c r="BL3878" t="s"/>
      <c r="BM3878" t="s"/>
      <c r="BN3878" t="s"/>
      <c r="BO3878" t="s"/>
      <c r="BP3878" t="s"/>
      <c r="BQ3878" t="s"/>
      <c r="BR3878" t="s">
        <v>92</v>
      </c>
    </row>
    <row r="3879" spans="1:70">
      <c r="A3879" t="s">
        <v>70</v>
      </c>
      <c r="B3879" t="s">
        <v>71</v>
      </c>
      <c r="C3879" t="s">
        <v>72</v>
      </c>
      <c r="D3879" t="n">
        <v>2</v>
      </c>
      <c r="E3879" t="s">
        <v>1242</v>
      </c>
      <c r="F3879" t="n">
        <v>-1</v>
      </c>
      <c r="G3879" t="s">
        <v>74</v>
      </c>
      <c r="H3879" t="s">
        <v>75</v>
      </c>
      <c r="I3879" t="s"/>
      <c r="J3879" t="s">
        <v>74</v>
      </c>
      <c r="K3879" t="n">
        <v>178</v>
      </c>
      <c r="L3879" t="s">
        <v>76</v>
      </c>
      <c r="M3879" t="s"/>
      <c r="N3879" t="s">
        <v>235</v>
      </c>
      <c r="O3879" t="s">
        <v>78</v>
      </c>
      <c r="P3879" t="s">
        <v>1242</v>
      </c>
      <c r="Q3879" t="s"/>
      <c r="R3879" t="s">
        <v>153</v>
      </c>
      <c r="S3879" t="s">
        <v>579</v>
      </c>
      <c r="T3879" t="s">
        <v>81</v>
      </c>
      <c r="U3879" t="s">
        <v>82</v>
      </c>
      <c r="V3879" t="s">
        <v>83</v>
      </c>
      <c r="W3879" t="s">
        <v>84</v>
      </c>
      <c r="X3879" t="s"/>
      <c r="Y3879" t="s">
        <v>85</v>
      </c>
      <c r="Z3879">
        <f>HYPERLINK("https://hotel-media.eclerx.com/savepage/tk_15468537322687166_sr_273.html","info")</f>
        <v/>
      </c>
      <c r="AA3879" t="n">
        <v>-4276810</v>
      </c>
      <c r="AB3879" t="s"/>
      <c r="AC3879" t="s"/>
      <c r="AD3879" t="s">
        <v>86</v>
      </c>
      <c r="AE3879" t="s"/>
      <c r="AF3879" t="s"/>
      <c r="AG3879" t="s"/>
      <c r="AH3879" t="s"/>
      <c r="AI3879" t="s"/>
      <c r="AJ3879" t="s"/>
      <c r="AK3879" t="s">
        <v>87</v>
      </c>
      <c r="AL3879" t="s"/>
      <c r="AM3879" t="s"/>
      <c r="AN3879" t="s">
        <v>87</v>
      </c>
      <c r="AO3879" t="s"/>
      <c r="AP3879" t="n">
        <v>43</v>
      </c>
      <c r="AQ3879" t="s">
        <v>88</v>
      </c>
      <c r="AR3879" t="s">
        <v>123</v>
      </c>
      <c r="AS3879" t="s"/>
      <c r="AT3879" t="s">
        <v>90</v>
      </c>
      <c r="AU3879" t="s"/>
      <c r="AV3879" t="s"/>
      <c r="AW3879" t="s"/>
      <c r="AX3879" t="s"/>
      <c r="AY3879" t="n">
        <v>4276810</v>
      </c>
      <c r="AZ3879" t="s">
        <v>1243</v>
      </c>
      <c r="BA3879" t="s"/>
      <c r="BB3879" t="n">
        <v>27820</v>
      </c>
      <c r="BC3879" t="n">
        <v>53.460319</v>
      </c>
      <c r="BD3879" t="n">
        <v>53.460319</v>
      </c>
      <c r="BE3879" t="s"/>
      <c r="BF3879" t="s"/>
      <c r="BG3879" t="s"/>
      <c r="BH3879" t="s"/>
      <c r="BI3879" t="s"/>
      <c r="BJ3879" t="s"/>
      <c r="BK3879" t="s"/>
      <c r="BL3879" t="s"/>
      <c r="BM3879" t="s"/>
      <c r="BN3879" t="s"/>
      <c r="BO3879" t="s"/>
      <c r="BP3879" t="s"/>
      <c r="BQ3879" t="s"/>
      <c r="BR3879" t="s">
        <v>92</v>
      </c>
    </row>
    <row r="3880" spans="1:70">
      <c r="A3880" t="s">
        <v>70</v>
      </c>
      <c r="B3880" t="s">
        <v>71</v>
      </c>
      <c r="C3880" t="s">
        <v>72</v>
      </c>
      <c r="D3880" t="n">
        <v>2</v>
      </c>
      <c r="E3880" t="s">
        <v>1242</v>
      </c>
      <c r="F3880" t="n">
        <v>-1</v>
      </c>
      <c r="G3880" t="s">
        <v>74</v>
      </c>
      <c r="H3880" t="s">
        <v>75</v>
      </c>
      <c r="I3880" t="s"/>
      <c r="J3880" t="s">
        <v>74</v>
      </c>
      <c r="K3880" t="n">
        <v>253</v>
      </c>
      <c r="L3880" t="s">
        <v>76</v>
      </c>
      <c r="M3880" t="s"/>
      <c r="N3880" t="s">
        <v>235</v>
      </c>
      <c r="O3880" t="s">
        <v>78</v>
      </c>
      <c r="P3880" t="s">
        <v>1242</v>
      </c>
      <c r="Q3880" t="s"/>
      <c r="R3880" t="s">
        <v>153</v>
      </c>
      <c r="S3880" t="s">
        <v>183</v>
      </c>
      <c r="T3880" t="s">
        <v>81</v>
      </c>
      <c r="U3880" t="s">
        <v>82</v>
      </c>
      <c r="V3880" t="s">
        <v>83</v>
      </c>
      <c r="W3880" t="s">
        <v>84</v>
      </c>
      <c r="X3880" t="s"/>
      <c r="Y3880" t="s">
        <v>85</v>
      </c>
      <c r="Z3880">
        <f>HYPERLINK("https://hotel-media.eclerx.com/savepage/tk_15468537322687166_sr_273.html","info")</f>
        <v/>
      </c>
      <c r="AA3880" t="n">
        <v>-4276810</v>
      </c>
      <c r="AB3880" t="s"/>
      <c r="AC3880" t="s"/>
      <c r="AD3880" t="s">
        <v>86</v>
      </c>
      <c r="AE3880" t="s"/>
      <c r="AF3880" t="s"/>
      <c r="AG3880" t="s"/>
      <c r="AH3880" t="s"/>
      <c r="AI3880" t="s"/>
      <c r="AJ3880" t="s"/>
      <c r="AK3880" t="s">
        <v>87</v>
      </c>
      <c r="AL3880" t="s"/>
      <c r="AM3880" t="s"/>
      <c r="AN3880" t="s">
        <v>87</v>
      </c>
      <c r="AO3880" t="s"/>
      <c r="AP3880" t="n">
        <v>43</v>
      </c>
      <c r="AQ3880" t="s">
        <v>88</v>
      </c>
      <c r="AR3880" t="s">
        <v>123</v>
      </c>
      <c r="AS3880" t="s"/>
      <c r="AT3880" t="s">
        <v>90</v>
      </c>
      <c r="AU3880" t="s"/>
      <c r="AV3880" t="s"/>
      <c r="AW3880" t="s"/>
      <c r="AX3880" t="s"/>
      <c r="AY3880" t="n">
        <v>4276810</v>
      </c>
      <c r="AZ3880" t="s">
        <v>1243</v>
      </c>
      <c r="BA3880" t="s"/>
      <c r="BB3880" t="n">
        <v>27820</v>
      </c>
      <c r="BC3880" t="n">
        <v>53.460319</v>
      </c>
      <c r="BD3880" t="n">
        <v>53.460319</v>
      </c>
      <c r="BE3880" t="s"/>
      <c r="BF3880" t="s"/>
      <c r="BG3880" t="s"/>
      <c r="BH3880" t="s"/>
      <c r="BI3880" t="s"/>
      <c r="BJ3880" t="s"/>
      <c r="BK3880" t="s"/>
      <c r="BL3880" t="s"/>
      <c r="BM3880" t="s"/>
      <c r="BN3880" t="s"/>
      <c r="BO3880" t="s"/>
      <c r="BP3880" t="s"/>
      <c r="BQ3880" t="s"/>
      <c r="BR3880" t="s">
        <v>92</v>
      </c>
    </row>
    <row r="3881" spans="1:70">
      <c r="A3881" t="s">
        <v>70</v>
      </c>
      <c r="B3881" t="s">
        <v>71</v>
      </c>
      <c r="C3881" t="s">
        <v>72</v>
      </c>
      <c r="D3881" t="n">
        <v>2</v>
      </c>
      <c r="E3881" t="s">
        <v>1244</v>
      </c>
      <c r="F3881" t="n">
        <v>-1</v>
      </c>
      <c r="G3881" t="s">
        <v>74</v>
      </c>
      <c r="H3881" t="s">
        <v>75</v>
      </c>
      <c r="I3881" t="s"/>
      <c r="J3881" t="s">
        <v>74</v>
      </c>
      <c r="K3881" t="n">
        <v>71</v>
      </c>
      <c r="L3881" t="s">
        <v>76</v>
      </c>
      <c r="M3881" t="s"/>
      <c r="N3881" t="s">
        <v>333</v>
      </c>
      <c r="O3881" t="s">
        <v>78</v>
      </c>
      <c r="P3881" t="s">
        <v>1244</v>
      </c>
      <c r="Q3881" t="s"/>
      <c r="R3881" t="s">
        <v>95</v>
      </c>
      <c r="S3881" t="s">
        <v>447</v>
      </c>
      <c r="T3881" t="s">
        <v>81</v>
      </c>
      <c r="U3881" t="s">
        <v>82</v>
      </c>
      <c r="V3881" t="s">
        <v>83</v>
      </c>
      <c r="W3881" t="s">
        <v>97</v>
      </c>
      <c r="X3881" t="s"/>
      <c r="Y3881" t="s">
        <v>85</v>
      </c>
      <c r="Z3881">
        <f>HYPERLINK("https://hotel-media.eclerx.com/savepage/tk_15468539115688195_sr_273.html","info")</f>
        <v/>
      </c>
      <c r="AA3881" t="n">
        <v>-2311983</v>
      </c>
      <c r="AB3881" t="s"/>
      <c r="AC3881" t="s"/>
      <c r="AD3881" t="s">
        <v>86</v>
      </c>
      <c r="AE3881" t="s"/>
      <c r="AF3881" t="s"/>
      <c r="AG3881" t="s"/>
      <c r="AH3881" t="s"/>
      <c r="AI3881" t="s"/>
      <c r="AJ3881" t="s"/>
      <c r="AK3881" t="s">
        <v>87</v>
      </c>
      <c r="AL3881" t="s"/>
      <c r="AM3881" t="s"/>
      <c r="AN3881" t="s">
        <v>87</v>
      </c>
      <c r="AO3881" t="s"/>
      <c r="AP3881" t="n">
        <v>129</v>
      </c>
      <c r="AQ3881" t="s">
        <v>88</v>
      </c>
      <c r="AR3881" t="s">
        <v>89</v>
      </c>
      <c r="AS3881" t="s"/>
      <c r="AT3881" t="s">
        <v>90</v>
      </c>
      <c r="AU3881" t="s"/>
      <c r="AV3881" t="s"/>
      <c r="AW3881" t="s"/>
      <c r="AX3881" t="s"/>
      <c r="AY3881" t="n">
        <v>2311983</v>
      </c>
      <c r="AZ3881" t="s">
        <v>1245</v>
      </c>
      <c r="BA3881" t="s"/>
      <c r="BB3881" t="n">
        <v>60069</v>
      </c>
      <c r="BC3881" t="n">
        <v>53.553379</v>
      </c>
      <c r="BD3881" t="n">
        <v>53.553379</v>
      </c>
      <c r="BE3881" t="s"/>
      <c r="BF3881" t="s"/>
      <c r="BG3881" t="s"/>
      <c r="BH3881" t="s"/>
      <c r="BI3881" t="s"/>
      <c r="BJ3881" t="s"/>
      <c r="BK3881" t="s"/>
      <c r="BL3881" t="s"/>
      <c r="BM3881" t="s"/>
      <c r="BN3881" t="s"/>
      <c r="BO3881" t="s"/>
      <c r="BP3881" t="s"/>
      <c r="BQ3881" t="s"/>
      <c r="BR3881" t="s">
        <v>92</v>
      </c>
    </row>
    <row r="3882" spans="1:70">
      <c r="A3882" t="s">
        <v>70</v>
      </c>
      <c r="B3882" t="s">
        <v>71</v>
      </c>
      <c r="C3882" t="s">
        <v>72</v>
      </c>
      <c r="D3882" t="n">
        <v>2</v>
      </c>
      <c r="E3882" t="s">
        <v>1244</v>
      </c>
      <c r="F3882" t="n">
        <v>-1</v>
      </c>
      <c r="G3882" t="s">
        <v>74</v>
      </c>
      <c r="H3882" t="s">
        <v>75</v>
      </c>
      <c r="I3882" t="s"/>
      <c r="J3882" t="s">
        <v>74</v>
      </c>
      <c r="K3882" t="n">
        <v>73</v>
      </c>
      <c r="L3882" t="s">
        <v>76</v>
      </c>
      <c r="M3882" t="s"/>
      <c r="N3882" t="s">
        <v>128</v>
      </c>
      <c r="O3882" t="s">
        <v>78</v>
      </c>
      <c r="P3882" t="s">
        <v>1244</v>
      </c>
      <c r="Q3882" t="s"/>
      <c r="R3882" t="s">
        <v>95</v>
      </c>
      <c r="S3882" t="s">
        <v>195</v>
      </c>
      <c r="T3882" t="s">
        <v>81</v>
      </c>
      <c r="U3882" t="s">
        <v>82</v>
      </c>
      <c r="V3882" t="s">
        <v>83</v>
      </c>
      <c r="W3882" t="s">
        <v>97</v>
      </c>
      <c r="X3882" t="s"/>
      <c r="Y3882" t="s">
        <v>85</v>
      </c>
      <c r="Z3882">
        <f>HYPERLINK("https://hotel-media.eclerx.com/savepage/tk_15468539115688195_sr_273.html","info")</f>
        <v/>
      </c>
      <c r="AA3882" t="n">
        <v>-2311983</v>
      </c>
      <c r="AB3882" t="s"/>
      <c r="AC3882" t="s"/>
      <c r="AD3882" t="s">
        <v>86</v>
      </c>
      <c r="AE3882" t="s"/>
      <c r="AF3882" t="s"/>
      <c r="AG3882" t="s"/>
      <c r="AH3882" t="s"/>
      <c r="AI3882" t="s"/>
      <c r="AJ3882" t="s"/>
      <c r="AK3882" t="s">
        <v>87</v>
      </c>
      <c r="AL3882" t="s"/>
      <c r="AM3882" t="s"/>
      <c r="AN3882" t="s">
        <v>87</v>
      </c>
      <c r="AO3882" t="s"/>
      <c r="AP3882" t="n">
        <v>129</v>
      </c>
      <c r="AQ3882" t="s">
        <v>88</v>
      </c>
      <c r="AR3882" t="s">
        <v>141</v>
      </c>
      <c r="AS3882" t="s"/>
      <c r="AT3882" t="s">
        <v>90</v>
      </c>
      <c r="AU3882" t="s"/>
      <c r="AV3882" t="s"/>
      <c r="AW3882" t="s"/>
      <c r="AX3882" t="s"/>
      <c r="AY3882" t="n">
        <v>2311983</v>
      </c>
      <c r="AZ3882" t="s">
        <v>1245</v>
      </c>
      <c r="BA3882" t="s"/>
      <c r="BB3882" t="n">
        <v>60069</v>
      </c>
      <c r="BC3882" t="n">
        <v>53.553379</v>
      </c>
      <c r="BD3882" t="n">
        <v>53.553379</v>
      </c>
      <c r="BE3882" t="s"/>
      <c r="BF3882" t="s"/>
      <c r="BG3882" t="s"/>
      <c r="BH3882" t="s"/>
      <c r="BI3882" t="s"/>
      <c r="BJ3882" t="s"/>
      <c r="BK3882" t="s"/>
      <c r="BL3882" t="s"/>
      <c r="BM3882" t="s"/>
      <c r="BN3882" t="s"/>
      <c r="BO3882" t="s"/>
      <c r="BP3882" t="s"/>
      <c r="BQ3882" t="s"/>
      <c r="BR3882" t="s">
        <v>92</v>
      </c>
    </row>
    <row r="3883" spans="1:70">
      <c r="A3883" t="s">
        <v>70</v>
      </c>
      <c r="B3883" t="s">
        <v>71</v>
      </c>
      <c r="C3883" t="s">
        <v>72</v>
      </c>
      <c r="D3883" t="n">
        <v>2</v>
      </c>
      <c r="E3883" t="s">
        <v>1244</v>
      </c>
      <c r="F3883" t="n">
        <v>-1</v>
      </c>
      <c r="G3883" t="s">
        <v>74</v>
      </c>
      <c r="H3883" t="s">
        <v>75</v>
      </c>
      <c r="I3883" t="s"/>
      <c r="J3883" t="s">
        <v>74</v>
      </c>
      <c r="K3883" t="n">
        <v>73</v>
      </c>
      <c r="L3883" t="s">
        <v>76</v>
      </c>
      <c r="M3883" t="s"/>
      <c r="N3883" t="s">
        <v>333</v>
      </c>
      <c r="O3883" t="s">
        <v>78</v>
      </c>
      <c r="P3883" t="s">
        <v>1244</v>
      </c>
      <c r="Q3883" t="s"/>
      <c r="R3883" t="s">
        <v>95</v>
      </c>
      <c r="S3883" t="s">
        <v>195</v>
      </c>
      <c r="T3883" t="s">
        <v>81</v>
      </c>
      <c r="U3883" t="s">
        <v>82</v>
      </c>
      <c r="V3883" t="s">
        <v>83</v>
      </c>
      <c r="W3883" t="s">
        <v>97</v>
      </c>
      <c r="X3883" t="s"/>
      <c r="Y3883" t="s">
        <v>85</v>
      </c>
      <c r="Z3883">
        <f>HYPERLINK("https://hotel-media.eclerx.com/savepage/tk_15468539115688195_sr_273.html","info")</f>
        <v/>
      </c>
      <c r="AA3883" t="n">
        <v>-2311983</v>
      </c>
      <c r="AB3883" t="s"/>
      <c r="AC3883" t="s"/>
      <c r="AD3883" t="s">
        <v>86</v>
      </c>
      <c r="AE3883" t="s"/>
      <c r="AF3883" t="s"/>
      <c r="AG3883" t="s"/>
      <c r="AH3883" t="s"/>
      <c r="AI3883" t="s"/>
      <c r="AJ3883" t="s"/>
      <c r="AK3883" t="s">
        <v>87</v>
      </c>
      <c r="AL3883" t="s"/>
      <c r="AM3883" t="s"/>
      <c r="AN3883" t="s">
        <v>87</v>
      </c>
      <c r="AO3883" t="s"/>
      <c r="AP3883" t="n">
        <v>129</v>
      </c>
      <c r="AQ3883" t="s">
        <v>88</v>
      </c>
      <c r="AR3883" t="s">
        <v>114</v>
      </c>
      <c r="AS3883" t="s"/>
      <c r="AT3883" t="s">
        <v>90</v>
      </c>
      <c r="AU3883" t="s"/>
      <c r="AV3883" t="s"/>
      <c r="AW3883" t="s"/>
      <c r="AX3883" t="s"/>
      <c r="AY3883" t="n">
        <v>2311983</v>
      </c>
      <c r="AZ3883" t="s">
        <v>1245</v>
      </c>
      <c r="BA3883" t="s"/>
      <c r="BB3883" t="n">
        <v>60069</v>
      </c>
      <c r="BC3883" t="n">
        <v>53.553379</v>
      </c>
      <c r="BD3883" t="n">
        <v>53.553379</v>
      </c>
      <c r="BE3883" t="s"/>
      <c r="BF3883" t="s"/>
      <c r="BG3883" t="s"/>
      <c r="BH3883" t="s"/>
      <c r="BI3883" t="s"/>
      <c r="BJ3883" t="s"/>
      <c r="BK3883" t="s"/>
      <c r="BL3883" t="s"/>
      <c r="BM3883" t="s"/>
      <c r="BN3883" t="s"/>
      <c r="BO3883" t="s"/>
      <c r="BP3883" t="s"/>
      <c r="BQ3883" t="s"/>
      <c r="BR3883" t="s">
        <v>92</v>
      </c>
    </row>
    <row r="3884" spans="1:70">
      <c r="A3884" t="s">
        <v>70</v>
      </c>
      <c r="B3884" t="s">
        <v>71</v>
      </c>
      <c r="C3884" t="s">
        <v>72</v>
      </c>
      <c r="D3884" t="n">
        <v>2</v>
      </c>
      <c r="E3884" t="s">
        <v>1244</v>
      </c>
      <c r="F3884" t="n">
        <v>-1</v>
      </c>
      <c r="G3884" t="s">
        <v>74</v>
      </c>
      <c r="H3884" t="s">
        <v>75</v>
      </c>
      <c r="I3884" t="s"/>
      <c r="J3884" t="s">
        <v>74</v>
      </c>
      <c r="K3884" t="n">
        <v>81</v>
      </c>
      <c r="L3884" t="s">
        <v>76</v>
      </c>
      <c r="M3884" t="s"/>
      <c r="N3884" t="s">
        <v>125</v>
      </c>
      <c r="O3884" t="s">
        <v>78</v>
      </c>
      <c r="P3884" t="s">
        <v>1244</v>
      </c>
      <c r="Q3884" t="s"/>
      <c r="R3884" t="s">
        <v>95</v>
      </c>
      <c r="S3884" t="s">
        <v>245</v>
      </c>
      <c r="T3884" t="s">
        <v>81</v>
      </c>
      <c r="U3884" t="s">
        <v>82</v>
      </c>
      <c r="V3884" t="s">
        <v>83</v>
      </c>
      <c r="W3884" t="s">
        <v>97</v>
      </c>
      <c r="X3884" t="s"/>
      <c r="Y3884" t="s">
        <v>85</v>
      </c>
      <c r="Z3884">
        <f>HYPERLINK("https://hotel-media.eclerx.com/savepage/tk_15468539115688195_sr_273.html","info")</f>
        <v/>
      </c>
      <c r="AA3884" t="n">
        <v>-2311983</v>
      </c>
      <c r="AB3884" t="s"/>
      <c r="AC3884" t="s"/>
      <c r="AD3884" t="s">
        <v>86</v>
      </c>
      <c r="AE3884" t="s"/>
      <c r="AF3884" t="s"/>
      <c r="AG3884" t="s"/>
      <c r="AH3884" t="s"/>
      <c r="AI3884" t="s"/>
      <c r="AJ3884" t="s"/>
      <c r="AK3884" t="s">
        <v>87</v>
      </c>
      <c r="AL3884" t="s"/>
      <c r="AM3884" t="s"/>
      <c r="AN3884" t="s">
        <v>87</v>
      </c>
      <c r="AO3884" t="s"/>
      <c r="AP3884" t="n">
        <v>129</v>
      </c>
      <c r="AQ3884" t="s">
        <v>88</v>
      </c>
      <c r="AR3884" t="s">
        <v>127</v>
      </c>
      <c r="AS3884" t="s"/>
      <c r="AT3884" t="s">
        <v>90</v>
      </c>
      <c r="AU3884" t="s"/>
      <c r="AV3884" t="s"/>
      <c r="AW3884" t="s"/>
      <c r="AX3884" t="s"/>
      <c r="AY3884" t="n">
        <v>2311983</v>
      </c>
      <c r="AZ3884" t="s">
        <v>1245</v>
      </c>
      <c r="BA3884" t="s"/>
      <c r="BB3884" t="n">
        <v>60069</v>
      </c>
      <c r="BC3884" t="n">
        <v>53.553379</v>
      </c>
      <c r="BD3884" t="n">
        <v>53.553379</v>
      </c>
      <c r="BE3884" t="s"/>
      <c r="BF3884" t="s"/>
      <c r="BG3884" t="s"/>
      <c r="BH3884" t="s"/>
      <c r="BI3884" t="s"/>
      <c r="BJ3884" t="s"/>
      <c r="BK3884" t="s"/>
      <c r="BL3884" t="s"/>
      <c r="BM3884" t="s"/>
      <c r="BN3884" t="s"/>
      <c r="BO3884" t="s"/>
      <c r="BP3884" t="s"/>
      <c r="BQ3884" t="s"/>
      <c r="BR3884" t="s">
        <v>92</v>
      </c>
    </row>
    <row r="3885" spans="1:70">
      <c r="A3885" t="s">
        <v>70</v>
      </c>
      <c r="B3885" t="s">
        <v>71</v>
      </c>
      <c r="C3885" t="s">
        <v>72</v>
      </c>
      <c r="D3885" t="n">
        <v>2</v>
      </c>
      <c r="E3885" t="s">
        <v>1244</v>
      </c>
      <c r="F3885" t="n">
        <v>-1</v>
      </c>
      <c r="G3885" t="s">
        <v>74</v>
      </c>
      <c r="H3885" t="s">
        <v>75</v>
      </c>
      <c r="I3885" t="s"/>
      <c r="J3885" t="s">
        <v>74</v>
      </c>
      <c r="K3885" t="n">
        <v>82</v>
      </c>
      <c r="L3885" t="s">
        <v>76</v>
      </c>
      <c r="M3885" t="s"/>
      <c r="N3885" t="s">
        <v>131</v>
      </c>
      <c r="O3885" t="s">
        <v>78</v>
      </c>
      <c r="P3885" t="s">
        <v>1244</v>
      </c>
      <c r="Q3885" t="s"/>
      <c r="R3885" t="s">
        <v>95</v>
      </c>
      <c r="S3885" t="s">
        <v>126</v>
      </c>
      <c r="T3885" t="s">
        <v>81</v>
      </c>
      <c r="U3885" t="s">
        <v>82</v>
      </c>
      <c r="V3885" t="s">
        <v>83</v>
      </c>
      <c r="W3885" t="s">
        <v>97</v>
      </c>
      <c r="X3885" t="s"/>
      <c r="Y3885" t="s">
        <v>85</v>
      </c>
      <c r="Z3885">
        <f>HYPERLINK("https://hotel-media.eclerx.com/savepage/tk_15468539115688195_sr_273.html","info")</f>
        <v/>
      </c>
      <c r="AA3885" t="n">
        <v>-2311983</v>
      </c>
      <c r="AB3885" t="s"/>
      <c r="AC3885" t="s"/>
      <c r="AD3885" t="s">
        <v>86</v>
      </c>
      <c r="AE3885" t="s"/>
      <c r="AF3885" t="s"/>
      <c r="AG3885" t="s"/>
      <c r="AH3885" t="s"/>
      <c r="AI3885" t="s"/>
      <c r="AJ3885" t="s"/>
      <c r="AK3885" t="s">
        <v>87</v>
      </c>
      <c r="AL3885" t="s"/>
      <c r="AM3885" t="s"/>
      <c r="AN3885" t="s">
        <v>87</v>
      </c>
      <c r="AO3885" t="s"/>
      <c r="AP3885" t="n">
        <v>129</v>
      </c>
      <c r="AQ3885" t="s">
        <v>88</v>
      </c>
      <c r="AR3885" t="s">
        <v>133</v>
      </c>
      <c r="AS3885" t="s"/>
      <c r="AT3885" t="s">
        <v>90</v>
      </c>
      <c r="AU3885" t="s"/>
      <c r="AV3885" t="s"/>
      <c r="AW3885" t="s"/>
      <c r="AX3885" t="s"/>
      <c r="AY3885" t="n">
        <v>2311983</v>
      </c>
      <c r="AZ3885" t="s">
        <v>1245</v>
      </c>
      <c r="BA3885" t="s"/>
      <c r="BB3885" t="n">
        <v>60069</v>
      </c>
      <c r="BC3885" t="n">
        <v>53.553379</v>
      </c>
      <c r="BD3885" t="n">
        <v>53.553379</v>
      </c>
      <c r="BE3885" t="s"/>
      <c r="BF3885" t="s"/>
      <c r="BG3885" t="s"/>
      <c r="BH3885" t="s"/>
      <c r="BI3885" t="s"/>
      <c r="BJ3885" t="s"/>
      <c r="BK3885" t="s"/>
      <c r="BL3885" t="s"/>
      <c r="BM3885" t="s"/>
      <c r="BN3885" t="s"/>
      <c r="BO3885" t="s"/>
      <c r="BP3885" t="s"/>
      <c r="BQ3885" t="s"/>
      <c r="BR3885" t="s">
        <v>92</v>
      </c>
    </row>
    <row r="3886" spans="1:70">
      <c r="A3886" t="s">
        <v>70</v>
      </c>
      <c r="B3886" t="s">
        <v>71</v>
      </c>
      <c r="C3886" t="s">
        <v>72</v>
      </c>
      <c r="D3886" t="n">
        <v>2</v>
      </c>
      <c r="E3886" t="s">
        <v>1244</v>
      </c>
      <c r="F3886" t="n">
        <v>-1</v>
      </c>
      <c r="G3886" t="s">
        <v>74</v>
      </c>
      <c r="H3886" t="s">
        <v>75</v>
      </c>
      <c r="I3886" t="s"/>
      <c r="J3886" t="s">
        <v>74</v>
      </c>
      <c r="K3886" t="n">
        <v>85</v>
      </c>
      <c r="L3886" t="s">
        <v>76</v>
      </c>
      <c r="M3886" t="s"/>
      <c r="N3886" t="s">
        <v>333</v>
      </c>
      <c r="O3886" t="s">
        <v>78</v>
      </c>
      <c r="P3886" t="s">
        <v>1244</v>
      </c>
      <c r="Q3886" t="s"/>
      <c r="R3886" t="s">
        <v>95</v>
      </c>
      <c r="S3886" t="s">
        <v>129</v>
      </c>
      <c r="T3886" t="s">
        <v>81</v>
      </c>
      <c r="U3886" t="s">
        <v>82</v>
      </c>
      <c r="V3886" t="s">
        <v>83</v>
      </c>
      <c r="W3886" t="s">
        <v>84</v>
      </c>
      <c r="X3886" t="s"/>
      <c r="Y3886" t="s">
        <v>85</v>
      </c>
      <c r="Z3886">
        <f>HYPERLINK("https://hotel-media.eclerx.com/savepage/tk_15468539115688195_sr_273.html","info")</f>
        <v/>
      </c>
      <c r="AA3886" t="n">
        <v>-2311983</v>
      </c>
      <c r="AB3886" t="s"/>
      <c r="AC3886" t="s"/>
      <c r="AD3886" t="s">
        <v>86</v>
      </c>
      <c r="AE3886" t="s"/>
      <c r="AF3886" t="s"/>
      <c r="AG3886" t="s"/>
      <c r="AH3886" t="s"/>
      <c r="AI3886" t="s"/>
      <c r="AJ3886" t="s"/>
      <c r="AK3886" t="s">
        <v>87</v>
      </c>
      <c r="AL3886" t="s"/>
      <c r="AM3886" t="s"/>
      <c r="AN3886" t="s">
        <v>87</v>
      </c>
      <c r="AO3886" t="s"/>
      <c r="AP3886" t="n">
        <v>129</v>
      </c>
      <c r="AQ3886" t="s">
        <v>88</v>
      </c>
      <c r="AR3886" t="s">
        <v>89</v>
      </c>
      <c r="AS3886" t="s"/>
      <c r="AT3886" t="s">
        <v>90</v>
      </c>
      <c r="AU3886" t="s"/>
      <c r="AV3886" t="s"/>
      <c r="AW3886" t="s"/>
      <c r="AX3886" t="s"/>
      <c r="AY3886" t="n">
        <v>2311983</v>
      </c>
      <c r="AZ3886" t="s">
        <v>1245</v>
      </c>
      <c r="BA3886" t="s"/>
      <c r="BB3886" t="n">
        <v>60069</v>
      </c>
      <c r="BC3886" t="n">
        <v>53.553379</v>
      </c>
      <c r="BD3886" t="n">
        <v>53.553379</v>
      </c>
      <c r="BE3886" t="s"/>
      <c r="BF3886" t="s"/>
      <c r="BG3886" t="s"/>
      <c r="BH3886" t="s"/>
      <c r="BI3886" t="s"/>
      <c r="BJ3886" t="s"/>
      <c r="BK3886" t="s"/>
      <c r="BL3886" t="s"/>
      <c r="BM3886" t="s"/>
      <c r="BN3886" t="s"/>
      <c r="BO3886" t="s"/>
      <c r="BP3886" t="s"/>
      <c r="BQ3886" t="s"/>
      <c r="BR3886" t="s">
        <v>92</v>
      </c>
    </row>
    <row r="3887" spans="1:70">
      <c r="A3887" t="s">
        <v>70</v>
      </c>
      <c r="B3887" t="s">
        <v>71</v>
      </c>
      <c r="C3887" t="s">
        <v>72</v>
      </c>
      <c r="D3887" t="n">
        <v>2</v>
      </c>
      <c r="E3887" t="s">
        <v>1244</v>
      </c>
      <c r="F3887" t="n">
        <v>-1</v>
      </c>
      <c r="G3887" t="s">
        <v>74</v>
      </c>
      <c r="H3887" t="s">
        <v>75</v>
      </c>
      <c r="I3887" t="s"/>
      <c r="J3887" t="s">
        <v>74</v>
      </c>
      <c r="K3887" t="n">
        <v>87</v>
      </c>
      <c r="L3887" t="s">
        <v>76</v>
      </c>
      <c r="M3887" t="s"/>
      <c r="N3887" t="s">
        <v>333</v>
      </c>
      <c r="O3887" t="s">
        <v>78</v>
      </c>
      <c r="P3887" t="s">
        <v>1244</v>
      </c>
      <c r="Q3887" t="s"/>
      <c r="R3887" t="s">
        <v>95</v>
      </c>
      <c r="S3887" t="s">
        <v>199</v>
      </c>
      <c r="T3887" t="s">
        <v>81</v>
      </c>
      <c r="U3887" t="s">
        <v>82</v>
      </c>
      <c r="V3887" t="s">
        <v>83</v>
      </c>
      <c r="W3887" t="s">
        <v>84</v>
      </c>
      <c r="X3887" t="s"/>
      <c r="Y3887" t="s">
        <v>85</v>
      </c>
      <c r="Z3887">
        <f>HYPERLINK("https://hotel-media.eclerx.com/savepage/tk_15468539115688195_sr_273.html","info")</f>
        <v/>
      </c>
      <c r="AA3887" t="n">
        <v>-2311983</v>
      </c>
      <c r="AB3887" t="s"/>
      <c r="AC3887" t="s"/>
      <c r="AD3887" t="s">
        <v>86</v>
      </c>
      <c r="AE3887" t="s"/>
      <c r="AF3887" t="s"/>
      <c r="AG3887" t="s"/>
      <c r="AH3887" t="s"/>
      <c r="AI3887" t="s"/>
      <c r="AJ3887" t="s"/>
      <c r="AK3887" t="s">
        <v>87</v>
      </c>
      <c r="AL3887" t="s"/>
      <c r="AM3887" t="s"/>
      <c r="AN3887" t="s">
        <v>87</v>
      </c>
      <c r="AO3887" t="s"/>
      <c r="AP3887" t="n">
        <v>129</v>
      </c>
      <c r="AQ3887" t="s">
        <v>88</v>
      </c>
      <c r="AR3887" t="s">
        <v>114</v>
      </c>
      <c r="AS3887" t="s"/>
      <c r="AT3887" t="s">
        <v>90</v>
      </c>
      <c r="AU3887" t="s"/>
      <c r="AV3887" t="s"/>
      <c r="AW3887" t="s"/>
      <c r="AX3887" t="s"/>
      <c r="AY3887" t="n">
        <v>2311983</v>
      </c>
      <c r="AZ3887" t="s">
        <v>1245</v>
      </c>
      <c r="BA3887" t="s"/>
      <c r="BB3887" t="n">
        <v>60069</v>
      </c>
      <c r="BC3887" t="n">
        <v>53.553379</v>
      </c>
      <c r="BD3887" t="n">
        <v>53.553379</v>
      </c>
      <c r="BE3887" t="s"/>
      <c r="BF3887" t="s"/>
      <c r="BG3887" t="s"/>
      <c r="BH3887" t="s"/>
      <c r="BI3887" t="s"/>
      <c r="BJ3887" t="s"/>
      <c r="BK3887" t="s"/>
      <c r="BL3887" t="s"/>
      <c r="BM3887" t="s"/>
      <c r="BN3887" t="s"/>
      <c r="BO3887" t="s"/>
      <c r="BP3887" t="s"/>
      <c r="BQ3887" t="s"/>
      <c r="BR3887" t="s">
        <v>92</v>
      </c>
    </row>
    <row r="3888" spans="1:70">
      <c r="A3888" t="s">
        <v>70</v>
      </c>
      <c r="B3888" t="s">
        <v>71</v>
      </c>
      <c r="C3888" t="s">
        <v>72</v>
      </c>
      <c r="D3888" t="n">
        <v>2</v>
      </c>
      <c r="E3888" t="s">
        <v>1244</v>
      </c>
      <c r="F3888" t="n">
        <v>-1</v>
      </c>
      <c r="G3888" t="s">
        <v>74</v>
      </c>
      <c r="H3888" t="s">
        <v>75</v>
      </c>
      <c r="I3888" t="s"/>
      <c r="J3888" t="s">
        <v>74</v>
      </c>
      <c r="K3888" t="n">
        <v>99</v>
      </c>
      <c r="L3888" t="s">
        <v>76</v>
      </c>
      <c r="M3888" t="s"/>
      <c r="N3888" t="s">
        <v>125</v>
      </c>
      <c r="O3888" t="s">
        <v>78</v>
      </c>
      <c r="P3888" t="s">
        <v>1244</v>
      </c>
      <c r="Q3888" t="s"/>
      <c r="R3888" t="s">
        <v>95</v>
      </c>
      <c r="S3888" t="s">
        <v>142</v>
      </c>
      <c r="T3888" t="s">
        <v>81</v>
      </c>
      <c r="U3888" t="s">
        <v>82</v>
      </c>
      <c r="V3888" t="s">
        <v>83</v>
      </c>
      <c r="W3888" t="s">
        <v>84</v>
      </c>
      <c r="X3888" t="s"/>
      <c r="Y3888" t="s">
        <v>85</v>
      </c>
      <c r="Z3888">
        <f>HYPERLINK("https://hotel-media.eclerx.com/savepage/tk_15468539115688195_sr_273.html","info")</f>
        <v/>
      </c>
      <c r="AA3888" t="n">
        <v>-2311983</v>
      </c>
      <c r="AB3888" t="s"/>
      <c r="AC3888" t="s"/>
      <c r="AD3888" t="s">
        <v>86</v>
      </c>
      <c r="AE3888" t="s"/>
      <c r="AF3888" t="s"/>
      <c r="AG3888" t="s"/>
      <c r="AH3888" t="s"/>
      <c r="AI3888" t="s"/>
      <c r="AJ3888" t="s"/>
      <c r="AK3888" t="s">
        <v>87</v>
      </c>
      <c r="AL3888" t="s"/>
      <c r="AM3888" t="s"/>
      <c r="AN3888" t="s">
        <v>87</v>
      </c>
      <c r="AO3888" t="s"/>
      <c r="AP3888" t="n">
        <v>129</v>
      </c>
      <c r="AQ3888" t="s">
        <v>88</v>
      </c>
      <c r="AR3888" t="s">
        <v>127</v>
      </c>
      <c r="AS3888" t="s"/>
      <c r="AT3888" t="s">
        <v>90</v>
      </c>
      <c r="AU3888" t="s"/>
      <c r="AV3888" t="s"/>
      <c r="AW3888" t="s"/>
      <c r="AX3888" t="s"/>
      <c r="AY3888" t="n">
        <v>2311983</v>
      </c>
      <c r="AZ3888" t="s">
        <v>1245</v>
      </c>
      <c r="BA3888" t="s"/>
      <c r="BB3888" t="n">
        <v>60069</v>
      </c>
      <c r="BC3888" t="n">
        <v>53.553379</v>
      </c>
      <c r="BD3888" t="n">
        <v>53.553379</v>
      </c>
      <c r="BE3888" t="s"/>
      <c r="BF3888" t="s"/>
      <c r="BG3888" t="s"/>
      <c r="BH3888" t="s"/>
      <c r="BI3888" t="s"/>
      <c r="BJ3888" t="s"/>
      <c r="BK3888" t="s"/>
      <c r="BL3888" t="s"/>
      <c r="BM3888" t="s"/>
      <c r="BN3888" t="s"/>
      <c r="BO3888" t="s"/>
      <c r="BP3888" t="s"/>
      <c r="BQ3888" t="s"/>
      <c r="BR3888" t="s">
        <v>92</v>
      </c>
    </row>
    <row r="3889" spans="1:70">
      <c r="A3889" t="s">
        <v>70</v>
      </c>
      <c r="B3889" t="s">
        <v>71</v>
      </c>
      <c r="C3889" t="s">
        <v>72</v>
      </c>
      <c r="D3889" t="n">
        <v>2</v>
      </c>
      <c r="E3889" t="s">
        <v>1244</v>
      </c>
      <c r="F3889" t="n">
        <v>-1</v>
      </c>
      <c r="G3889" t="s">
        <v>74</v>
      </c>
      <c r="H3889" t="s">
        <v>75</v>
      </c>
      <c r="I3889" t="s"/>
      <c r="J3889" t="s">
        <v>74</v>
      </c>
      <c r="K3889" t="n">
        <v>101</v>
      </c>
      <c r="L3889" t="s">
        <v>76</v>
      </c>
      <c r="M3889" t="s"/>
      <c r="N3889" t="s">
        <v>344</v>
      </c>
      <c r="O3889" t="s">
        <v>78</v>
      </c>
      <c r="P3889" t="s">
        <v>1244</v>
      </c>
      <c r="Q3889" t="s"/>
      <c r="R3889" t="s">
        <v>95</v>
      </c>
      <c r="S3889" t="s">
        <v>144</v>
      </c>
      <c r="T3889" t="s">
        <v>81</v>
      </c>
      <c r="U3889" t="s">
        <v>82</v>
      </c>
      <c r="V3889" t="s">
        <v>83</v>
      </c>
      <c r="W3889" t="s">
        <v>97</v>
      </c>
      <c r="X3889" t="s"/>
      <c r="Y3889" t="s">
        <v>85</v>
      </c>
      <c r="Z3889">
        <f>HYPERLINK("https://hotel-media.eclerx.com/savepage/tk_15468539115688195_sr_273.html","info")</f>
        <v/>
      </c>
      <c r="AA3889" t="n">
        <v>-2311983</v>
      </c>
      <c r="AB3889" t="s"/>
      <c r="AC3889" t="s"/>
      <c r="AD3889" t="s">
        <v>86</v>
      </c>
      <c r="AE3889" t="s"/>
      <c r="AF3889" t="s"/>
      <c r="AG3889" t="s"/>
      <c r="AH3889" t="s"/>
      <c r="AI3889" t="s"/>
      <c r="AJ3889" t="s"/>
      <c r="AK3889" t="s">
        <v>87</v>
      </c>
      <c r="AL3889" t="s"/>
      <c r="AM3889" t="s"/>
      <c r="AN3889" t="s">
        <v>87</v>
      </c>
      <c r="AO3889" t="s"/>
      <c r="AP3889" t="n">
        <v>129</v>
      </c>
      <c r="AQ3889" t="s">
        <v>88</v>
      </c>
      <c r="AR3889" t="s">
        <v>89</v>
      </c>
      <c r="AS3889" t="s"/>
      <c r="AT3889" t="s">
        <v>90</v>
      </c>
      <c r="AU3889" t="s"/>
      <c r="AV3889" t="s"/>
      <c r="AW3889" t="s"/>
      <c r="AX3889" t="s"/>
      <c r="AY3889" t="n">
        <v>2311983</v>
      </c>
      <c r="AZ3889" t="s">
        <v>1245</v>
      </c>
      <c r="BA3889" t="s"/>
      <c r="BB3889" t="n">
        <v>60069</v>
      </c>
      <c r="BC3889" t="n">
        <v>53.553379</v>
      </c>
      <c r="BD3889" t="n">
        <v>53.553379</v>
      </c>
      <c r="BE3889" t="s"/>
      <c r="BF3889" t="s"/>
      <c r="BG3889" t="s"/>
      <c r="BH3889" t="s"/>
      <c r="BI3889" t="s"/>
      <c r="BJ3889" t="s"/>
      <c r="BK3889" t="s"/>
      <c r="BL3889" t="s"/>
      <c r="BM3889" t="s"/>
      <c r="BN3889" t="s"/>
      <c r="BO3889" t="s"/>
      <c r="BP3889" t="s"/>
      <c r="BQ3889" t="s"/>
      <c r="BR3889" t="s">
        <v>92</v>
      </c>
    </row>
    <row r="3890" spans="1:70">
      <c r="A3890" t="s">
        <v>70</v>
      </c>
      <c r="B3890" t="s">
        <v>71</v>
      </c>
      <c r="C3890" t="s">
        <v>72</v>
      </c>
      <c r="D3890" t="n">
        <v>2</v>
      </c>
      <c r="E3890" t="s">
        <v>1244</v>
      </c>
      <c r="F3890" t="n">
        <v>-1</v>
      </c>
      <c r="G3890" t="s">
        <v>74</v>
      </c>
      <c r="H3890" t="s">
        <v>75</v>
      </c>
      <c r="I3890" t="s"/>
      <c r="J3890" t="s">
        <v>74</v>
      </c>
      <c r="K3890" t="n">
        <v>104</v>
      </c>
      <c r="L3890" t="s">
        <v>76</v>
      </c>
      <c r="M3890" t="s"/>
      <c r="N3890" t="s">
        <v>344</v>
      </c>
      <c r="O3890" t="s">
        <v>78</v>
      </c>
      <c r="P3890" t="s">
        <v>1244</v>
      </c>
      <c r="Q3890" t="s"/>
      <c r="R3890" t="s">
        <v>95</v>
      </c>
      <c r="S3890" t="s">
        <v>150</v>
      </c>
      <c r="T3890" t="s">
        <v>81</v>
      </c>
      <c r="U3890" t="s">
        <v>82</v>
      </c>
      <c r="V3890" t="s">
        <v>83</v>
      </c>
      <c r="W3890" t="s">
        <v>97</v>
      </c>
      <c r="X3890" t="s"/>
      <c r="Y3890" t="s">
        <v>85</v>
      </c>
      <c r="Z3890">
        <f>HYPERLINK("https://hotel-media.eclerx.com/savepage/tk_15468539115688195_sr_273.html","info")</f>
        <v/>
      </c>
      <c r="AA3890" t="n">
        <v>-2311983</v>
      </c>
      <c r="AB3890" t="s"/>
      <c r="AC3890" t="s"/>
      <c r="AD3890" t="s">
        <v>86</v>
      </c>
      <c r="AE3890" t="s"/>
      <c r="AF3890" t="s"/>
      <c r="AG3890" t="s"/>
      <c r="AH3890" t="s"/>
      <c r="AI3890" t="s"/>
      <c r="AJ3890" t="s"/>
      <c r="AK3890" t="s">
        <v>87</v>
      </c>
      <c r="AL3890" t="s"/>
      <c r="AM3890" t="s"/>
      <c r="AN3890" t="s">
        <v>87</v>
      </c>
      <c r="AO3890" t="s"/>
      <c r="AP3890" t="n">
        <v>129</v>
      </c>
      <c r="AQ3890" t="s">
        <v>88</v>
      </c>
      <c r="AR3890" t="s">
        <v>114</v>
      </c>
      <c r="AS3890" t="s"/>
      <c r="AT3890" t="s">
        <v>90</v>
      </c>
      <c r="AU3890" t="s"/>
      <c r="AV3890" t="s"/>
      <c r="AW3890" t="s"/>
      <c r="AX3890" t="s"/>
      <c r="AY3890" t="n">
        <v>2311983</v>
      </c>
      <c r="AZ3890" t="s">
        <v>1245</v>
      </c>
      <c r="BA3890" t="s"/>
      <c r="BB3890" t="n">
        <v>60069</v>
      </c>
      <c r="BC3890" t="n">
        <v>53.553379</v>
      </c>
      <c r="BD3890" t="n">
        <v>53.553379</v>
      </c>
      <c r="BE3890" t="s"/>
      <c r="BF3890" t="s"/>
      <c r="BG3890" t="s"/>
      <c r="BH3890" t="s"/>
      <c r="BI3890" t="s"/>
      <c r="BJ3890" t="s"/>
      <c r="BK3890" t="s"/>
      <c r="BL3890" t="s"/>
      <c r="BM3890" t="s"/>
      <c r="BN3890" t="s"/>
      <c r="BO3890" t="s"/>
      <c r="BP3890" t="s"/>
      <c r="BQ3890" t="s"/>
      <c r="BR3890" t="s">
        <v>92</v>
      </c>
    </row>
    <row r="3891" spans="1:70">
      <c r="A3891" t="s">
        <v>70</v>
      </c>
      <c r="B3891" t="s">
        <v>71</v>
      </c>
      <c r="C3891" t="s">
        <v>72</v>
      </c>
      <c r="D3891" t="n">
        <v>2</v>
      </c>
      <c r="E3891" t="s">
        <v>1244</v>
      </c>
      <c r="F3891" t="n">
        <v>-1</v>
      </c>
      <c r="G3891" t="s">
        <v>74</v>
      </c>
      <c r="H3891" t="s">
        <v>75</v>
      </c>
      <c r="I3891" t="s"/>
      <c r="J3891" t="s">
        <v>74</v>
      </c>
      <c r="K3891" t="n">
        <v>114</v>
      </c>
      <c r="L3891" t="s">
        <v>76</v>
      </c>
      <c r="M3891" t="s"/>
      <c r="N3891" t="s">
        <v>386</v>
      </c>
      <c r="O3891" t="s">
        <v>78</v>
      </c>
      <c r="P3891" t="s">
        <v>1244</v>
      </c>
      <c r="Q3891" t="s"/>
      <c r="R3891" t="s">
        <v>95</v>
      </c>
      <c r="S3891" t="s">
        <v>223</v>
      </c>
      <c r="T3891" t="s">
        <v>81</v>
      </c>
      <c r="U3891" t="s">
        <v>82</v>
      </c>
      <c r="V3891" t="s">
        <v>83</v>
      </c>
      <c r="W3891" t="s">
        <v>97</v>
      </c>
      <c r="X3891" t="s"/>
      <c r="Y3891" t="s">
        <v>85</v>
      </c>
      <c r="Z3891">
        <f>HYPERLINK("https://hotel-media.eclerx.com/savepage/tk_15468539115688195_sr_273.html","info")</f>
        <v/>
      </c>
      <c r="AA3891" t="n">
        <v>-2311983</v>
      </c>
      <c r="AB3891" t="s"/>
      <c r="AC3891" t="s"/>
      <c r="AD3891" t="s">
        <v>86</v>
      </c>
      <c r="AE3891" t="s"/>
      <c r="AF3891" t="s"/>
      <c r="AG3891" t="s"/>
      <c r="AH3891" t="s"/>
      <c r="AI3891" t="s"/>
      <c r="AJ3891" t="s"/>
      <c r="AK3891" t="s">
        <v>87</v>
      </c>
      <c r="AL3891" t="s"/>
      <c r="AM3891" t="s"/>
      <c r="AN3891" t="s">
        <v>87</v>
      </c>
      <c r="AO3891" t="s"/>
      <c r="AP3891" t="n">
        <v>129</v>
      </c>
      <c r="AQ3891" t="s">
        <v>88</v>
      </c>
      <c r="AR3891" t="s">
        <v>141</v>
      </c>
      <c r="AS3891" t="s"/>
      <c r="AT3891" t="s">
        <v>90</v>
      </c>
      <c r="AU3891" t="s"/>
      <c r="AV3891" t="s"/>
      <c r="AW3891" t="s"/>
      <c r="AX3891" t="s"/>
      <c r="AY3891" t="n">
        <v>2311983</v>
      </c>
      <c r="AZ3891" t="s">
        <v>1245</v>
      </c>
      <c r="BA3891" t="s"/>
      <c r="BB3891" t="n">
        <v>60069</v>
      </c>
      <c r="BC3891" t="n">
        <v>53.553379</v>
      </c>
      <c r="BD3891" t="n">
        <v>53.553379</v>
      </c>
      <c r="BE3891" t="s"/>
      <c r="BF3891" t="s"/>
      <c r="BG3891" t="s"/>
      <c r="BH3891" t="s"/>
      <c r="BI3891" t="s"/>
      <c r="BJ3891" t="s"/>
      <c r="BK3891" t="s"/>
      <c r="BL3891" t="s"/>
      <c r="BM3891" t="s"/>
      <c r="BN3891" t="s"/>
      <c r="BO3891" t="s"/>
      <c r="BP3891" t="s"/>
      <c r="BQ3891" t="s"/>
      <c r="BR3891" t="s">
        <v>92</v>
      </c>
    </row>
    <row r="3892" spans="1:70">
      <c r="A3892" t="s">
        <v>70</v>
      </c>
      <c r="B3892" t="s">
        <v>71</v>
      </c>
      <c r="C3892" t="s">
        <v>72</v>
      </c>
      <c r="D3892" t="n">
        <v>2</v>
      </c>
      <c r="E3892" t="s">
        <v>1244</v>
      </c>
      <c r="F3892" t="n">
        <v>-1</v>
      </c>
      <c r="G3892" t="s">
        <v>74</v>
      </c>
      <c r="H3892" t="s">
        <v>75</v>
      </c>
      <c r="I3892" t="s"/>
      <c r="J3892" t="s">
        <v>74</v>
      </c>
      <c r="K3892" t="n">
        <v>122</v>
      </c>
      <c r="L3892" t="s">
        <v>76</v>
      </c>
      <c r="M3892" t="s"/>
      <c r="N3892" t="s">
        <v>344</v>
      </c>
      <c r="O3892" t="s">
        <v>78</v>
      </c>
      <c r="P3892" t="s">
        <v>1244</v>
      </c>
      <c r="Q3892" t="s"/>
      <c r="R3892" t="s">
        <v>95</v>
      </c>
      <c r="S3892" t="s">
        <v>256</v>
      </c>
      <c r="T3892" t="s">
        <v>81</v>
      </c>
      <c r="U3892" t="s">
        <v>82</v>
      </c>
      <c r="V3892" t="s">
        <v>83</v>
      </c>
      <c r="W3892" t="s">
        <v>84</v>
      </c>
      <c r="X3892" t="s"/>
      <c r="Y3892" t="s">
        <v>85</v>
      </c>
      <c r="Z3892">
        <f>HYPERLINK("https://hotel-media.eclerx.com/savepage/tk_15468539115688195_sr_273.html","info")</f>
        <v/>
      </c>
      <c r="AA3892" t="n">
        <v>-2311983</v>
      </c>
      <c r="AB3892" t="s"/>
      <c r="AC3892" t="s"/>
      <c r="AD3892" t="s">
        <v>86</v>
      </c>
      <c r="AE3892" t="s"/>
      <c r="AF3892" t="s"/>
      <c r="AG3892" t="s"/>
      <c r="AH3892" t="s"/>
      <c r="AI3892" t="s"/>
      <c r="AJ3892" t="s"/>
      <c r="AK3892" t="s">
        <v>87</v>
      </c>
      <c r="AL3892" t="s"/>
      <c r="AM3892" t="s"/>
      <c r="AN3892" t="s">
        <v>87</v>
      </c>
      <c r="AO3892" t="s"/>
      <c r="AP3892" t="n">
        <v>129</v>
      </c>
      <c r="AQ3892" t="s">
        <v>88</v>
      </c>
      <c r="AR3892" t="s">
        <v>89</v>
      </c>
      <c r="AS3892" t="s"/>
      <c r="AT3892" t="s">
        <v>90</v>
      </c>
      <c r="AU3892" t="s"/>
      <c r="AV3892" t="s"/>
      <c r="AW3892" t="s"/>
      <c r="AX3892" t="s"/>
      <c r="AY3892" t="n">
        <v>2311983</v>
      </c>
      <c r="AZ3892" t="s">
        <v>1245</v>
      </c>
      <c r="BA3892" t="s"/>
      <c r="BB3892" t="n">
        <v>60069</v>
      </c>
      <c r="BC3892" t="n">
        <v>53.553379</v>
      </c>
      <c r="BD3892" t="n">
        <v>53.553379</v>
      </c>
      <c r="BE3892" t="s"/>
      <c r="BF3892" t="s"/>
      <c r="BG3892" t="s"/>
      <c r="BH3892" t="s"/>
      <c r="BI3892" t="s"/>
      <c r="BJ3892" t="s"/>
      <c r="BK3892" t="s"/>
      <c r="BL3892" t="s"/>
      <c r="BM3892" t="s"/>
      <c r="BN3892" t="s"/>
      <c r="BO3892" t="s"/>
      <c r="BP3892" t="s"/>
      <c r="BQ3892" t="s"/>
      <c r="BR3892" t="s">
        <v>92</v>
      </c>
    </row>
    <row r="3893" spans="1:70">
      <c r="A3893" t="s">
        <v>70</v>
      </c>
      <c r="B3893" t="s">
        <v>71</v>
      </c>
      <c r="C3893" t="s">
        <v>72</v>
      </c>
      <c r="D3893" t="n">
        <v>2</v>
      </c>
      <c r="E3893" t="s">
        <v>1244</v>
      </c>
      <c r="F3893" t="n">
        <v>-1</v>
      </c>
      <c r="G3893" t="s">
        <v>74</v>
      </c>
      <c r="H3893" t="s">
        <v>75</v>
      </c>
      <c r="I3893" t="s"/>
      <c r="J3893" t="s">
        <v>74</v>
      </c>
      <c r="K3893" t="n">
        <v>125</v>
      </c>
      <c r="L3893" t="s">
        <v>76</v>
      </c>
      <c r="M3893" t="s"/>
      <c r="N3893" t="s">
        <v>344</v>
      </c>
      <c r="O3893" t="s">
        <v>78</v>
      </c>
      <c r="P3893" t="s">
        <v>1244</v>
      </c>
      <c r="Q3893" t="s"/>
      <c r="R3893" t="s">
        <v>95</v>
      </c>
      <c r="S3893" t="s">
        <v>206</v>
      </c>
      <c r="T3893" t="s">
        <v>81</v>
      </c>
      <c r="U3893" t="s">
        <v>82</v>
      </c>
      <c r="V3893" t="s">
        <v>83</v>
      </c>
      <c r="W3893" t="s">
        <v>84</v>
      </c>
      <c r="X3893" t="s"/>
      <c r="Y3893" t="s">
        <v>85</v>
      </c>
      <c r="Z3893">
        <f>HYPERLINK("https://hotel-media.eclerx.com/savepage/tk_15468539115688195_sr_273.html","info")</f>
        <v/>
      </c>
      <c r="AA3893" t="n">
        <v>-2311983</v>
      </c>
      <c r="AB3893" t="s"/>
      <c r="AC3893" t="s"/>
      <c r="AD3893" t="s">
        <v>86</v>
      </c>
      <c r="AE3893" t="s"/>
      <c r="AF3893" t="s"/>
      <c r="AG3893" t="s"/>
      <c r="AH3893" t="s"/>
      <c r="AI3893" t="s"/>
      <c r="AJ3893" t="s"/>
      <c r="AK3893" t="s">
        <v>87</v>
      </c>
      <c r="AL3893" t="s"/>
      <c r="AM3893" t="s"/>
      <c r="AN3893" t="s">
        <v>87</v>
      </c>
      <c r="AO3893" t="s"/>
      <c r="AP3893" t="n">
        <v>129</v>
      </c>
      <c r="AQ3893" t="s">
        <v>88</v>
      </c>
      <c r="AR3893" t="s">
        <v>114</v>
      </c>
      <c r="AS3893" t="s"/>
      <c r="AT3893" t="s">
        <v>90</v>
      </c>
      <c r="AU3893" t="s"/>
      <c r="AV3893" t="s"/>
      <c r="AW3893" t="s"/>
      <c r="AX3893" t="s"/>
      <c r="AY3893" t="n">
        <v>2311983</v>
      </c>
      <c r="AZ3893" t="s">
        <v>1245</v>
      </c>
      <c r="BA3893" t="s"/>
      <c r="BB3893" t="n">
        <v>60069</v>
      </c>
      <c r="BC3893" t="n">
        <v>53.553379</v>
      </c>
      <c r="BD3893" t="n">
        <v>53.553379</v>
      </c>
      <c r="BE3893" t="s"/>
      <c r="BF3893" t="s"/>
      <c r="BG3893" t="s"/>
      <c r="BH3893" t="s"/>
      <c r="BI3893" t="s"/>
      <c r="BJ3893" t="s"/>
      <c r="BK3893" t="s"/>
      <c r="BL3893" t="s"/>
      <c r="BM3893" t="s"/>
      <c r="BN3893" t="s"/>
      <c r="BO3893" t="s"/>
      <c r="BP3893" t="s"/>
      <c r="BQ3893" t="s"/>
      <c r="BR3893" t="s">
        <v>92</v>
      </c>
    </row>
    <row r="3894" spans="1:70">
      <c r="A3894" t="s">
        <v>70</v>
      </c>
      <c r="B3894" t="s">
        <v>71</v>
      </c>
      <c r="C3894" t="s">
        <v>72</v>
      </c>
      <c r="D3894" t="n">
        <v>2</v>
      </c>
      <c r="E3894" t="s">
        <v>1244</v>
      </c>
      <c r="F3894" t="n">
        <v>-1</v>
      </c>
      <c r="G3894" t="s">
        <v>74</v>
      </c>
      <c r="H3894" t="s">
        <v>75</v>
      </c>
      <c r="I3894" t="s"/>
      <c r="J3894" t="s">
        <v>74</v>
      </c>
      <c r="K3894" t="n">
        <v>136</v>
      </c>
      <c r="L3894" t="s">
        <v>76</v>
      </c>
      <c r="M3894" t="s"/>
      <c r="N3894" t="s">
        <v>346</v>
      </c>
      <c r="O3894" t="s">
        <v>78</v>
      </c>
      <c r="P3894" t="s">
        <v>1244</v>
      </c>
      <c r="Q3894" t="s"/>
      <c r="R3894" t="s">
        <v>95</v>
      </c>
      <c r="S3894" t="s">
        <v>390</v>
      </c>
      <c r="T3894" t="s">
        <v>81</v>
      </c>
      <c r="U3894" t="s">
        <v>82</v>
      </c>
      <c r="V3894" t="s">
        <v>83</v>
      </c>
      <c r="W3894" t="s">
        <v>97</v>
      </c>
      <c r="X3894" t="s"/>
      <c r="Y3894" t="s">
        <v>85</v>
      </c>
      <c r="Z3894">
        <f>HYPERLINK("https://hotel-media.eclerx.com/savepage/tk_15468539115688195_sr_273.html","info")</f>
        <v/>
      </c>
      <c r="AA3894" t="n">
        <v>-2311983</v>
      </c>
      <c r="AB3894" t="s"/>
      <c r="AC3894" t="s"/>
      <c r="AD3894" t="s">
        <v>86</v>
      </c>
      <c r="AE3894" t="s"/>
      <c r="AF3894" t="s"/>
      <c r="AG3894" t="s"/>
      <c r="AH3894" t="s"/>
      <c r="AI3894" t="s"/>
      <c r="AJ3894" t="s"/>
      <c r="AK3894" t="s">
        <v>87</v>
      </c>
      <c r="AL3894" t="s"/>
      <c r="AM3894" t="s"/>
      <c r="AN3894" t="s">
        <v>87</v>
      </c>
      <c r="AO3894" t="s"/>
      <c r="AP3894" t="n">
        <v>129</v>
      </c>
      <c r="AQ3894" t="s">
        <v>88</v>
      </c>
      <c r="AR3894" t="s">
        <v>89</v>
      </c>
      <c r="AS3894" t="s"/>
      <c r="AT3894" t="s">
        <v>90</v>
      </c>
      <c r="AU3894" t="s"/>
      <c r="AV3894" t="s"/>
      <c r="AW3894" t="s"/>
      <c r="AX3894" t="s"/>
      <c r="AY3894" t="n">
        <v>2311983</v>
      </c>
      <c r="AZ3894" t="s">
        <v>1245</v>
      </c>
      <c r="BA3894" t="s"/>
      <c r="BB3894" t="n">
        <v>60069</v>
      </c>
      <c r="BC3894" t="n">
        <v>53.553379</v>
      </c>
      <c r="BD3894" t="n">
        <v>53.553379</v>
      </c>
      <c r="BE3894" t="s"/>
      <c r="BF3894" t="s"/>
      <c r="BG3894" t="s"/>
      <c r="BH3894" t="s"/>
      <c r="BI3894" t="s"/>
      <c r="BJ3894" t="s"/>
      <c r="BK3894" t="s"/>
      <c r="BL3894" t="s"/>
      <c r="BM3894" t="s"/>
      <c r="BN3894" t="s"/>
      <c r="BO3894" t="s"/>
      <c r="BP3894" t="s"/>
      <c r="BQ3894" t="s"/>
      <c r="BR3894" t="s">
        <v>92</v>
      </c>
    </row>
    <row r="3895" spans="1:70">
      <c r="A3895" t="s">
        <v>70</v>
      </c>
      <c r="B3895" t="s">
        <v>71</v>
      </c>
      <c r="C3895" t="s">
        <v>72</v>
      </c>
      <c r="D3895" t="n">
        <v>2</v>
      </c>
      <c r="E3895" t="s">
        <v>1244</v>
      </c>
      <c r="F3895" t="n">
        <v>-1</v>
      </c>
      <c r="G3895" t="s">
        <v>74</v>
      </c>
      <c r="H3895" t="s">
        <v>75</v>
      </c>
      <c r="I3895" t="s"/>
      <c r="J3895" t="s">
        <v>74</v>
      </c>
      <c r="K3895" t="n">
        <v>140</v>
      </c>
      <c r="L3895" t="s">
        <v>76</v>
      </c>
      <c r="M3895" t="s"/>
      <c r="N3895" t="s">
        <v>389</v>
      </c>
      <c r="O3895" t="s">
        <v>78</v>
      </c>
      <c r="P3895" t="s">
        <v>1244</v>
      </c>
      <c r="Q3895" t="s"/>
      <c r="R3895" t="s">
        <v>95</v>
      </c>
      <c r="S3895" t="s">
        <v>212</v>
      </c>
      <c r="T3895" t="s">
        <v>81</v>
      </c>
      <c r="U3895" t="s">
        <v>82</v>
      </c>
      <c r="V3895" t="s">
        <v>83</v>
      </c>
      <c r="W3895" t="s">
        <v>97</v>
      </c>
      <c r="X3895" t="s"/>
      <c r="Y3895" t="s">
        <v>85</v>
      </c>
      <c r="Z3895">
        <f>HYPERLINK("https://hotel-media.eclerx.com/savepage/tk_15468539115688195_sr_273.html","info")</f>
        <v/>
      </c>
      <c r="AA3895" t="n">
        <v>-2311983</v>
      </c>
      <c r="AB3895" t="s"/>
      <c r="AC3895" t="s"/>
      <c r="AD3895" t="s">
        <v>86</v>
      </c>
      <c r="AE3895" t="s"/>
      <c r="AF3895" t="s"/>
      <c r="AG3895" t="s"/>
      <c r="AH3895" t="s"/>
      <c r="AI3895" t="s"/>
      <c r="AJ3895" t="s"/>
      <c r="AK3895" t="s">
        <v>87</v>
      </c>
      <c r="AL3895" t="s"/>
      <c r="AM3895" t="s"/>
      <c r="AN3895" t="s">
        <v>87</v>
      </c>
      <c r="AO3895" t="s"/>
      <c r="AP3895" t="n">
        <v>129</v>
      </c>
      <c r="AQ3895" t="s">
        <v>88</v>
      </c>
      <c r="AR3895" t="s">
        <v>141</v>
      </c>
      <c r="AS3895" t="s"/>
      <c r="AT3895" t="s">
        <v>90</v>
      </c>
      <c r="AU3895" t="s"/>
      <c r="AV3895" t="s"/>
      <c r="AW3895" t="s"/>
      <c r="AX3895" t="s"/>
      <c r="AY3895" t="n">
        <v>2311983</v>
      </c>
      <c r="AZ3895" t="s">
        <v>1245</v>
      </c>
      <c r="BA3895" t="s"/>
      <c r="BB3895" t="n">
        <v>60069</v>
      </c>
      <c r="BC3895" t="n">
        <v>53.553379</v>
      </c>
      <c r="BD3895" t="n">
        <v>53.553379</v>
      </c>
      <c r="BE3895" t="s"/>
      <c r="BF3895" t="s"/>
      <c r="BG3895" t="s"/>
      <c r="BH3895" t="s"/>
      <c r="BI3895" t="s"/>
      <c r="BJ3895" t="s"/>
      <c r="BK3895" t="s"/>
      <c r="BL3895" t="s"/>
      <c r="BM3895" t="s"/>
      <c r="BN3895" t="s"/>
      <c r="BO3895" t="s"/>
      <c r="BP3895" t="s"/>
      <c r="BQ3895" t="s"/>
      <c r="BR3895" t="s">
        <v>92</v>
      </c>
    </row>
    <row r="3896" spans="1:70">
      <c r="A3896" t="s">
        <v>70</v>
      </c>
      <c r="B3896" t="s">
        <v>71</v>
      </c>
      <c r="C3896" t="s">
        <v>72</v>
      </c>
      <c r="D3896" t="n">
        <v>2</v>
      </c>
      <c r="E3896" t="s">
        <v>1244</v>
      </c>
      <c r="F3896" t="n">
        <v>-1</v>
      </c>
      <c r="G3896" t="s">
        <v>74</v>
      </c>
      <c r="H3896" t="s">
        <v>75</v>
      </c>
      <c r="I3896" t="s"/>
      <c r="J3896" t="s">
        <v>74</v>
      </c>
      <c r="K3896" t="n">
        <v>140</v>
      </c>
      <c r="L3896" t="s">
        <v>76</v>
      </c>
      <c r="M3896" t="s"/>
      <c r="N3896" t="s">
        <v>346</v>
      </c>
      <c r="O3896" t="s">
        <v>78</v>
      </c>
      <c r="P3896" t="s">
        <v>1244</v>
      </c>
      <c r="Q3896" t="s"/>
      <c r="R3896" t="s">
        <v>95</v>
      </c>
      <c r="S3896" t="s">
        <v>212</v>
      </c>
      <c r="T3896" t="s">
        <v>81</v>
      </c>
      <c r="U3896" t="s">
        <v>82</v>
      </c>
      <c r="V3896" t="s">
        <v>83</v>
      </c>
      <c r="W3896" t="s">
        <v>97</v>
      </c>
      <c r="X3896" t="s"/>
      <c r="Y3896" t="s">
        <v>85</v>
      </c>
      <c r="Z3896">
        <f>HYPERLINK("https://hotel-media.eclerx.com/savepage/tk_15468539115688195_sr_273.html","info")</f>
        <v/>
      </c>
      <c r="AA3896" t="n">
        <v>-2311983</v>
      </c>
      <c r="AB3896" t="s"/>
      <c r="AC3896" t="s"/>
      <c r="AD3896" t="s">
        <v>86</v>
      </c>
      <c r="AE3896" t="s"/>
      <c r="AF3896" t="s"/>
      <c r="AG3896" t="s"/>
      <c r="AH3896" t="s"/>
      <c r="AI3896" t="s"/>
      <c r="AJ3896" t="s"/>
      <c r="AK3896" t="s">
        <v>87</v>
      </c>
      <c r="AL3896" t="s"/>
      <c r="AM3896" t="s"/>
      <c r="AN3896" t="s">
        <v>87</v>
      </c>
      <c r="AO3896" t="s"/>
      <c r="AP3896" t="n">
        <v>129</v>
      </c>
      <c r="AQ3896" t="s">
        <v>88</v>
      </c>
      <c r="AR3896" t="s">
        <v>114</v>
      </c>
      <c r="AS3896" t="s"/>
      <c r="AT3896" t="s">
        <v>90</v>
      </c>
      <c r="AU3896" t="s"/>
      <c r="AV3896" t="s"/>
      <c r="AW3896" t="s"/>
      <c r="AX3896" t="s"/>
      <c r="AY3896" t="n">
        <v>2311983</v>
      </c>
      <c r="AZ3896" t="s">
        <v>1245</v>
      </c>
      <c r="BA3896" t="s"/>
      <c r="BB3896" t="n">
        <v>60069</v>
      </c>
      <c r="BC3896" t="n">
        <v>53.553379</v>
      </c>
      <c r="BD3896" t="n">
        <v>53.553379</v>
      </c>
      <c r="BE3896" t="s"/>
      <c r="BF3896" t="s"/>
      <c r="BG3896" t="s"/>
      <c r="BH3896" t="s"/>
      <c r="BI3896" t="s"/>
      <c r="BJ3896" t="s"/>
      <c r="BK3896" t="s"/>
      <c r="BL3896" t="s"/>
      <c r="BM3896" t="s"/>
      <c r="BN3896" t="s"/>
      <c r="BO3896" t="s"/>
      <c r="BP3896" t="s"/>
      <c r="BQ3896" t="s"/>
      <c r="BR3896" t="s">
        <v>92</v>
      </c>
    </row>
    <row r="3897" spans="1:70">
      <c r="A3897" t="s">
        <v>70</v>
      </c>
      <c r="B3897" t="s">
        <v>71</v>
      </c>
      <c r="C3897" t="s">
        <v>72</v>
      </c>
      <c r="D3897" t="n">
        <v>2</v>
      </c>
      <c r="E3897" t="s">
        <v>1246</v>
      </c>
      <c r="F3897" t="n">
        <v>-1</v>
      </c>
      <c r="G3897" t="s">
        <v>74</v>
      </c>
      <c r="H3897" t="s">
        <v>75</v>
      </c>
      <c r="I3897" t="s"/>
      <c r="J3897" t="s">
        <v>74</v>
      </c>
      <c r="K3897" t="n">
        <v>118</v>
      </c>
      <c r="L3897" t="s">
        <v>76</v>
      </c>
      <c r="M3897" t="s"/>
      <c r="N3897" t="s">
        <v>128</v>
      </c>
      <c r="O3897" t="s">
        <v>78</v>
      </c>
      <c r="P3897" t="s">
        <v>1246</v>
      </c>
      <c r="Q3897" t="s"/>
      <c r="R3897" t="s">
        <v>242</v>
      </c>
      <c r="S3897" t="s">
        <v>462</v>
      </c>
      <c r="T3897" t="s">
        <v>81</v>
      </c>
      <c r="U3897" t="s">
        <v>82</v>
      </c>
      <c r="V3897" t="s">
        <v>83</v>
      </c>
      <c r="W3897" t="s">
        <v>84</v>
      </c>
      <c r="X3897" t="s"/>
      <c r="Y3897" t="s">
        <v>85</v>
      </c>
      <c r="Z3897">
        <f>HYPERLINK("https://hotel-media.eclerx.com/savepage/tk_15468536760895128_sr_273.html","info")</f>
        <v/>
      </c>
      <c r="AA3897" t="n">
        <v>-2311977</v>
      </c>
      <c r="AB3897" t="s"/>
      <c r="AC3897" t="s"/>
      <c r="AD3897" t="s">
        <v>86</v>
      </c>
      <c r="AE3897" t="s"/>
      <c r="AF3897" t="s"/>
      <c r="AG3897" t="s"/>
      <c r="AH3897" t="s"/>
      <c r="AI3897" t="s"/>
      <c r="AJ3897" t="s"/>
      <c r="AK3897" t="s">
        <v>87</v>
      </c>
      <c r="AL3897" t="s"/>
      <c r="AM3897" t="s"/>
      <c r="AN3897" t="s">
        <v>87</v>
      </c>
      <c r="AO3897" t="s"/>
      <c r="AP3897" t="n">
        <v>21</v>
      </c>
      <c r="AQ3897" t="s">
        <v>88</v>
      </c>
      <c r="AR3897" t="s">
        <v>119</v>
      </c>
      <c r="AS3897" t="s"/>
      <c r="AT3897" t="s">
        <v>90</v>
      </c>
      <c r="AU3897" t="s"/>
      <c r="AV3897" t="s"/>
      <c r="AW3897" t="s"/>
      <c r="AX3897" t="s"/>
      <c r="AY3897" t="n">
        <v>2311977</v>
      </c>
      <c r="AZ3897" t="s">
        <v>1247</v>
      </c>
      <c r="BA3897" t="s"/>
      <c r="BB3897" t="n">
        <v>103000</v>
      </c>
      <c r="BC3897" t="n">
        <v>53.49627154536</v>
      </c>
      <c r="BD3897" t="n">
        <v>53.49627154536</v>
      </c>
      <c r="BE3897" t="s"/>
      <c r="BF3897" t="s"/>
      <c r="BG3897" t="s"/>
      <c r="BH3897" t="s"/>
      <c r="BI3897" t="s"/>
      <c r="BJ3897" t="s"/>
      <c r="BK3897" t="s"/>
      <c r="BL3897" t="s"/>
      <c r="BM3897" t="s"/>
      <c r="BN3897" t="s"/>
      <c r="BO3897" t="s"/>
      <c r="BP3897" t="s"/>
      <c r="BQ3897" t="s"/>
      <c r="BR3897" t="s">
        <v>92</v>
      </c>
    </row>
    <row r="3898" spans="1:70">
      <c r="A3898" t="s">
        <v>70</v>
      </c>
      <c r="B3898" t="s">
        <v>71</v>
      </c>
      <c r="C3898" t="s">
        <v>72</v>
      </c>
      <c r="D3898" t="n">
        <v>2</v>
      </c>
      <c r="E3898" t="s">
        <v>1246</v>
      </c>
      <c r="F3898" t="n">
        <v>-1</v>
      </c>
      <c r="G3898" t="s">
        <v>74</v>
      </c>
      <c r="H3898" t="s">
        <v>75</v>
      </c>
      <c r="I3898" t="s"/>
      <c r="J3898" t="s">
        <v>74</v>
      </c>
      <c r="K3898" t="n">
        <v>118</v>
      </c>
      <c r="L3898" t="s">
        <v>76</v>
      </c>
      <c r="M3898" t="s"/>
      <c r="N3898" t="s">
        <v>137</v>
      </c>
      <c r="O3898" t="s">
        <v>78</v>
      </c>
      <c r="P3898" t="s">
        <v>1246</v>
      </c>
      <c r="Q3898" t="s"/>
      <c r="R3898" t="s">
        <v>242</v>
      </c>
      <c r="S3898" t="s">
        <v>462</v>
      </c>
      <c r="T3898" t="s">
        <v>81</v>
      </c>
      <c r="U3898" t="s">
        <v>82</v>
      </c>
      <c r="V3898" t="s">
        <v>83</v>
      </c>
      <c r="W3898" t="s">
        <v>84</v>
      </c>
      <c r="X3898" t="s"/>
      <c r="Y3898" t="s">
        <v>85</v>
      </c>
      <c r="Z3898">
        <f>HYPERLINK("https://hotel-media.eclerx.com/savepage/tk_15468536760895128_sr_273.html","info")</f>
        <v/>
      </c>
      <c r="AA3898" t="n">
        <v>-2311977</v>
      </c>
      <c r="AB3898" t="s"/>
      <c r="AC3898" t="s"/>
      <c r="AD3898" t="s">
        <v>86</v>
      </c>
      <c r="AE3898" t="s"/>
      <c r="AF3898" t="s"/>
      <c r="AG3898" t="s"/>
      <c r="AH3898" t="s"/>
      <c r="AI3898" t="s"/>
      <c r="AJ3898" t="s"/>
      <c r="AK3898" t="s">
        <v>87</v>
      </c>
      <c r="AL3898" t="s"/>
      <c r="AM3898" t="s"/>
      <c r="AN3898" t="s">
        <v>87</v>
      </c>
      <c r="AO3898" t="s"/>
      <c r="AP3898" t="n">
        <v>21</v>
      </c>
      <c r="AQ3898" t="s">
        <v>88</v>
      </c>
      <c r="AR3898" t="s">
        <v>121</v>
      </c>
      <c r="AS3898" t="s"/>
      <c r="AT3898" t="s">
        <v>90</v>
      </c>
      <c r="AU3898" t="s"/>
      <c r="AV3898" t="s"/>
      <c r="AW3898" t="s"/>
      <c r="AX3898" t="s"/>
      <c r="AY3898" t="n">
        <v>2311977</v>
      </c>
      <c r="AZ3898" t="s">
        <v>1247</v>
      </c>
      <c r="BA3898" t="s"/>
      <c r="BB3898" t="n">
        <v>103000</v>
      </c>
      <c r="BC3898" t="n">
        <v>53.49627154536</v>
      </c>
      <c r="BD3898" t="n">
        <v>53.49627154536</v>
      </c>
      <c r="BE3898" t="s"/>
      <c r="BF3898" t="s"/>
      <c r="BG3898" t="s"/>
      <c r="BH3898" t="s"/>
      <c r="BI3898" t="s"/>
      <c r="BJ3898" t="s"/>
      <c r="BK3898" t="s"/>
      <c r="BL3898" t="s"/>
      <c r="BM3898" t="s"/>
      <c r="BN3898" t="s"/>
      <c r="BO3898" t="s"/>
      <c r="BP3898" t="s"/>
      <c r="BQ3898" t="s"/>
      <c r="BR3898" t="s">
        <v>92</v>
      </c>
    </row>
    <row r="3899" spans="1:70">
      <c r="A3899" t="s">
        <v>70</v>
      </c>
      <c r="B3899" t="s">
        <v>71</v>
      </c>
      <c r="C3899" t="s">
        <v>72</v>
      </c>
      <c r="D3899" t="n">
        <v>2</v>
      </c>
      <c r="E3899" t="s">
        <v>1246</v>
      </c>
      <c r="F3899" t="n">
        <v>-1</v>
      </c>
      <c r="G3899" t="s">
        <v>74</v>
      </c>
      <c r="H3899" t="s">
        <v>75</v>
      </c>
      <c r="I3899" t="s"/>
      <c r="J3899" t="s">
        <v>74</v>
      </c>
      <c r="K3899" t="n">
        <v>118</v>
      </c>
      <c r="L3899" t="s">
        <v>76</v>
      </c>
      <c r="M3899" t="s"/>
      <c r="N3899" t="s">
        <v>128</v>
      </c>
      <c r="O3899" t="s">
        <v>78</v>
      </c>
      <c r="P3899" t="s">
        <v>1246</v>
      </c>
      <c r="Q3899" t="s"/>
      <c r="R3899" t="s">
        <v>242</v>
      </c>
      <c r="S3899" t="s">
        <v>462</v>
      </c>
      <c r="T3899" t="s">
        <v>81</v>
      </c>
      <c r="U3899" t="s">
        <v>82</v>
      </c>
      <c r="V3899" t="s">
        <v>83</v>
      </c>
      <c r="W3899" t="s">
        <v>84</v>
      </c>
      <c r="X3899" t="s"/>
      <c r="Y3899" t="s">
        <v>85</v>
      </c>
      <c r="Z3899">
        <f>HYPERLINK("https://hotel-media.eclerx.com/savepage/tk_15468536760895128_sr_273.html","info")</f>
        <v/>
      </c>
      <c r="AA3899" t="n">
        <v>-2311977</v>
      </c>
      <c r="AB3899" t="s"/>
      <c r="AC3899" t="s"/>
      <c r="AD3899" t="s">
        <v>86</v>
      </c>
      <c r="AE3899" t="s"/>
      <c r="AF3899" t="s"/>
      <c r="AG3899" t="s"/>
      <c r="AH3899" t="s"/>
      <c r="AI3899" t="s"/>
      <c r="AJ3899" t="s"/>
      <c r="AK3899" t="s">
        <v>87</v>
      </c>
      <c r="AL3899" t="s"/>
      <c r="AM3899" t="s"/>
      <c r="AN3899" t="s">
        <v>87</v>
      </c>
      <c r="AO3899" t="s"/>
      <c r="AP3899" t="n">
        <v>21</v>
      </c>
      <c r="AQ3899" t="s">
        <v>88</v>
      </c>
      <c r="AR3899" t="s">
        <v>124</v>
      </c>
      <c r="AS3899" t="s"/>
      <c r="AT3899" t="s">
        <v>90</v>
      </c>
      <c r="AU3899" t="s"/>
      <c r="AV3899" t="s"/>
      <c r="AW3899" t="s"/>
      <c r="AX3899" t="s"/>
      <c r="AY3899" t="n">
        <v>2311977</v>
      </c>
      <c r="AZ3899" t="s">
        <v>1247</v>
      </c>
      <c r="BA3899" t="s"/>
      <c r="BB3899" t="n">
        <v>103000</v>
      </c>
      <c r="BC3899" t="n">
        <v>53.49627154536</v>
      </c>
      <c r="BD3899" t="n">
        <v>53.49627154536</v>
      </c>
      <c r="BE3899" t="s"/>
      <c r="BF3899" t="s"/>
      <c r="BG3899" t="s"/>
      <c r="BH3899" t="s"/>
      <c r="BI3899" t="s"/>
      <c r="BJ3899" t="s"/>
      <c r="BK3899" t="s"/>
      <c r="BL3899" t="s"/>
      <c r="BM3899" t="s"/>
      <c r="BN3899" t="s"/>
      <c r="BO3899" t="s"/>
      <c r="BP3899" t="s"/>
      <c r="BQ3899" t="s"/>
      <c r="BR3899" t="s">
        <v>92</v>
      </c>
    </row>
    <row r="3900" spans="1:70">
      <c r="A3900" t="s">
        <v>70</v>
      </c>
      <c r="B3900" t="s">
        <v>71</v>
      </c>
      <c r="C3900" t="s">
        <v>72</v>
      </c>
      <c r="D3900" t="n">
        <v>2</v>
      </c>
      <c r="E3900" t="s">
        <v>1246</v>
      </c>
      <c r="F3900" t="n">
        <v>-1</v>
      </c>
      <c r="G3900" t="s">
        <v>74</v>
      </c>
      <c r="H3900" t="s">
        <v>75</v>
      </c>
      <c r="I3900" t="s"/>
      <c r="J3900" t="s">
        <v>74</v>
      </c>
      <c r="K3900" t="n">
        <v>128</v>
      </c>
      <c r="L3900" t="s">
        <v>76</v>
      </c>
      <c r="M3900" t="s"/>
      <c r="N3900" t="s">
        <v>960</v>
      </c>
      <c r="O3900" t="s">
        <v>78</v>
      </c>
      <c r="P3900" t="s">
        <v>1246</v>
      </c>
      <c r="Q3900" t="s"/>
      <c r="R3900" t="s">
        <v>242</v>
      </c>
      <c r="S3900" t="s">
        <v>564</v>
      </c>
      <c r="T3900" t="s">
        <v>81</v>
      </c>
      <c r="U3900" t="s">
        <v>82</v>
      </c>
      <c r="V3900" t="s">
        <v>83</v>
      </c>
      <c r="W3900" t="s">
        <v>84</v>
      </c>
      <c r="X3900" t="s"/>
      <c r="Y3900" t="s">
        <v>85</v>
      </c>
      <c r="Z3900">
        <f>HYPERLINK("https://hotel-media.eclerx.com/savepage/tk_15468536760895128_sr_273.html","info")</f>
        <v/>
      </c>
      <c r="AA3900" t="n">
        <v>-2311977</v>
      </c>
      <c r="AB3900" t="s"/>
      <c r="AC3900" t="s"/>
      <c r="AD3900" t="s">
        <v>86</v>
      </c>
      <c r="AE3900" t="s"/>
      <c r="AF3900" t="s"/>
      <c r="AG3900" t="s"/>
      <c r="AH3900" t="s"/>
      <c r="AI3900" t="s"/>
      <c r="AJ3900" t="s"/>
      <c r="AK3900" t="s">
        <v>87</v>
      </c>
      <c r="AL3900" t="s"/>
      <c r="AM3900" t="s"/>
      <c r="AN3900" t="s">
        <v>87</v>
      </c>
      <c r="AO3900" t="s"/>
      <c r="AP3900" t="n">
        <v>21</v>
      </c>
      <c r="AQ3900" t="s">
        <v>88</v>
      </c>
      <c r="AR3900" t="s">
        <v>119</v>
      </c>
      <c r="AS3900" t="s"/>
      <c r="AT3900" t="s">
        <v>90</v>
      </c>
      <c r="AU3900" t="s"/>
      <c r="AV3900" t="s"/>
      <c r="AW3900" t="s"/>
      <c r="AX3900" t="s"/>
      <c r="AY3900" t="n">
        <v>2311977</v>
      </c>
      <c r="AZ3900" t="s">
        <v>1247</v>
      </c>
      <c r="BA3900" t="s"/>
      <c r="BB3900" t="n">
        <v>103000</v>
      </c>
      <c r="BC3900" t="n">
        <v>53.49627154536</v>
      </c>
      <c r="BD3900" t="n">
        <v>53.49627154536</v>
      </c>
      <c r="BE3900" t="s"/>
      <c r="BF3900" t="s"/>
      <c r="BG3900" t="s"/>
      <c r="BH3900" t="s"/>
      <c r="BI3900" t="s"/>
      <c r="BJ3900" t="s"/>
      <c r="BK3900" t="s"/>
      <c r="BL3900" t="s"/>
      <c r="BM3900" t="s"/>
      <c r="BN3900" t="s"/>
      <c r="BO3900" t="s"/>
      <c r="BP3900" t="s"/>
      <c r="BQ3900" t="s"/>
      <c r="BR3900" t="s">
        <v>92</v>
      </c>
    </row>
    <row r="3901" spans="1:70">
      <c r="A3901" t="s">
        <v>70</v>
      </c>
      <c r="B3901" t="s">
        <v>71</v>
      </c>
      <c r="C3901" t="s">
        <v>72</v>
      </c>
      <c r="D3901" t="n">
        <v>2</v>
      </c>
      <c r="E3901" t="s">
        <v>1246</v>
      </c>
      <c r="F3901" t="n">
        <v>-1</v>
      </c>
      <c r="G3901" t="s">
        <v>74</v>
      </c>
      <c r="H3901" t="s">
        <v>75</v>
      </c>
      <c r="I3901" t="s"/>
      <c r="J3901" t="s">
        <v>74</v>
      </c>
      <c r="K3901" t="n">
        <v>128</v>
      </c>
      <c r="L3901" t="s">
        <v>76</v>
      </c>
      <c r="M3901" t="s"/>
      <c r="N3901" t="s">
        <v>1248</v>
      </c>
      <c r="O3901" t="s">
        <v>78</v>
      </c>
      <c r="P3901" t="s">
        <v>1246</v>
      </c>
      <c r="Q3901" t="s"/>
      <c r="R3901" t="s">
        <v>242</v>
      </c>
      <c r="S3901" t="s">
        <v>564</v>
      </c>
      <c r="T3901" t="s">
        <v>81</v>
      </c>
      <c r="U3901" t="s">
        <v>82</v>
      </c>
      <c r="V3901" t="s">
        <v>83</v>
      </c>
      <c r="W3901" t="s">
        <v>84</v>
      </c>
      <c r="X3901" t="s"/>
      <c r="Y3901" t="s">
        <v>85</v>
      </c>
      <c r="Z3901">
        <f>HYPERLINK("https://hotel-media.eclerx.com/savepage/tk_15468536760895128_sr_273.html","info")</f>
        <v/>
      </c>
      <c r="AA3901" t="n">
        <v>-2311977</v>
      </c>
      <c r="AB3901" t="s"/>
      <c r="AC3901" t="s"/>
      <c r="AD3901" t="s">
        <v>86</v>
      </c>
      <c r="AE3901" t="s"/>
      <c r="AF3901" t="s"/>
      <c r="AG3901" t="s"/>
      <c r="AH3901" t="s"/>
      <c r="AI3901" t="s"/>
      <c r="AJ3901" t="s"/>
      <c r="AK3901" t="s">
        <v>87</v>
      </c>
      <c r="AL3901" t="s"/>
      <c r="AM3901" t="s"/>
      <c r="AN3901" t="s">
        <v>87</v>
      </c>
      <c r="AO3901" t="s"/>
      <c r="AP3901" t="n">
        <v>21</v>
      </c>
      <c r="AQ3901" t="s">
        <v>88</v>
      </c>
      <c r="AR3901" t="s">
        <v>121</v>
      </c>
      <c r="AS3901" t="s"/>
      <c r="AT3901" t="s">
        <v>90</v>
      </c>
      <c r="AU3901" t="s"/>
      <c r="AV3901" t="s"/>
      <c r="AW3901" t="s"/>
      <c r="AX3901" t="s"/>
      <c r="AY3901" t="n">
        <v>2311977</v>
      </c>
      <c r="AZ3901" t="s">
        <v>1247</v>
      </c>
      <c r="BA3901" t="s"/>
      <c r="BB3901" t="n">
        <v>103000</v>
      </c>
      <c r="BC3901" t="n">
        <v>53.49627154536</v>
      </c>
      <c r="BD3901" t="n">
        <v>53.49627154536</v>
      </c>
      <c r="BE3901" t="s"/>
      <c r="BF3901" t="s"/>
      <c r="BG3901" t="s"/>
      <c r="BH3901" t="s"/>
      <c r="BI3901" t="s"/>
      <c r="BJ3901" t="s"/>
      <c r="BK3901" t="s"/>
      <c r="BL3901" t="s"/>
      <c r="BM3901" t="s"/>
      <c r="BN3901" t="s"/>
      <c r="BO3901" t="s"/>
      <c r="BP3901" t="s"/>
      <c r="BQ3901" t="s"/>
      <c r="BR3901" t="s">
        <v>92</v>
      </c>
    </row>
    <row r="3902" spans="1:70">
      <c r="A3902" t="s">
        <v>70</v>
      </c>
      <c r="B3902" t="s">
        <v>71</v>
      </c>
      <c r="C3902" t="s">
        <v>72</v>
      </c>
      <c r="D3902" t="n">
        <v>2</v>
      </c>
      <c r="E3902" t="s">
        <v>1246</v>
      </c>
      <c r="F3902" t="n">
        <v>-1</v>
      </c>
      <c r="G3902" t="s">
        <v>74</v>
      </c>
      <c r="H3902" t="s">
        <v>75</v>
      </c>
      <c r="I3902" t="s"/>
      <c r="J3902" t="s">
        <v>74</v>
      </c>
      <c r="K3902" t="n">
        <v>128</v>
      </c>
      <c r="L3902" t="s">
        <v>76</v>
      </c>
      <c r="M3902" t="s"/>
      <c r="N3902" t="s">
        <v>960</v>
      </c>
      <c r="O3902" t="s">
        <v>78</v>
      </c>
      <c r="P3902" t="s">
        <v>1246</v>
      </c>
      <c r="Q3902" t="s"/>
      <c r="R3902" t="s">
        <v>242</v>
      </c>
      <c r="S3902" t="s">
        <v>564</v>
      </c>
      <c r="T3902" t="s">
        <v>81</v>
      </c>
      <c r="U3902" t="s">
        <v>82</v>
      </c>
      <c r="V3902" t="s">
        <v>83</v>
      </c>
      <c r="W3902" t="s">
        <v>84</v>
      </c>
      <c r="X3902" t="s"/>
      <c r="Y3902" t="s">
        <v>85</v>
      </c>
      <c r="Z3902">
        <f>HYPERLINK("https://hotel-media.eclerx.com/savepage/tk_15468536760895128_sr_273.html","info")</f>
        <v/>
      </c>
      <c r="AA3902" t="n">
        <v>-2311977</v>
      </c>
      <c r="AB3902" t="s"/>
      <c r="AC3902" t="s"/>
      <c r="AD3902" t="s">
        <v>86</v>
      </c>
      <c r="AE3902" t="s"/>
      <c r="AF3902" t="s"/>
      <c r="AG3902" t="s"/>
      <c r="AH3902" t="s"/>
      <c r="AI3902" t="s"/>
      <c r="AJ3902" t="s"/>
      <c r="AK3902" t="s">
        <v>87</v>
      </c>
      <c r="AL3902" t="s"/>
      <c r="AM3902" t="s"/>
      <c r="AN3902" t="s">
        <v>87</v>
      </c>
      <c r="AO3902" t="s"/>
      <c r="AP3902" t="n">
        <v>21</v>
      </c>
      <c r="AQ3902" t="s">
        <v>88</v>
      </c>
      <c r="AR3902" t="s">
        <v>124</v>
      </c>
      <c r="AS3902" t="s"/>
      <c r="AT3902" t="s">
        <v>90</v>
      </c>
      <c r="AU3902" t="s"/>
      <c r="AV3902" t="s"/>
      <c r="AW3902" t="s"/>
      <c r="AX3902" t="s"/>
      <c r="AY3902" t="n">
        <v>2311977</v>
      </c>
      <c r="AZ3902" t="s">
        <v>1247</v>
      </c>
      <c r="BA3902" t="s"/>
      <c r="BB3902" t="n">
        <v>103000</v>
      </c>
      <c r="BC3902" t="n">
        <v>53.49627154536</v>
      </c>
      <c r="BD3902" t="n">
        <v>53.49627154536</v>
      </c>
      <c r="BE3902" t="s"/>
      <c r="BF3902" t="s"/>
      <c r="BG3902" t="s"/>
      <c r="BH3902" t="s"/>
      <c r="BI3902" t="s"/>
      <c r="BJ3902" t="s"/>
      <c r="BK3902" t="s"/>
      <c r="BL3902" t="s"/>
      <c r="BM3902" t="s"/>
      <c r="BN3902" t="s"/>
      <c r="BO3902" t="s"/>
      <c r="BP3902" t="s"/>
      <c r="BQ3902" t="s"/>
      <c r="BR3902" t="s">
        <v>92</v>
      </c>
    </row>
    <row r="3903" spans="1:70">
      <c r="A3903" t="s">
        <v>70</v>
      </c>
      <c r="B3903" t="s">
        <v>71</v>
      </c>
      <c r="C3903" t="s">
        <v>72</v>
      </c>
      <c r="D3903" t="n">
        <v>2</v>
      </c>
      <c r="E3903" t="s">
        <v>1249</v>
      </c>
      <c r="F3903" t="n">
        <v>-1</v>
      </c>
      <c r="G3903" t="s">
        <v>74</v>
      </c>
      <c r="H3903" t="s">
        <v>75</v>
      </c>
      <c r="I3903" t="s"/>
      <c r="J3903" t="s">
        <v>74</v>
      </c>
      <c r="K3903" t="n">
        <v>105</v>
      </c>
      <c r="L3903" t="s">
        <v>76</v>
      </c>
      <c r="M3903" t="s"/>
      <c r="N3903" t="s">
        <v>235</v>
      </c>
      <c r="O3903" t="s">
        <v>78</v>
      </c>
      <c r="P3903" t="s">
        <v>1249</v>
      </c>
      <c r="Q3903" t="s"/>
      <c r="R3903" t="s">
        <v>220</v>
      </c>
      <c r="S3903" t="s">
        <v>387</v>
      </c>
      <c r="T3903" t="s">
        <v>81</v>
      </c>
      <c r="U3903" t="s">
        <v>82</v>
      </c>
      <c r="V3903" t="s">
        <v>83</v>
      </c>
      <c r="W3903" t="s">
        <v>84</v>
      </c>
      <c r="X3903" t="s"/>
      <c r="Y3903" t="s">
        <v>85</v>
      </c>
      <c r="Z3903">
        <f>HYPERLINK("https://hotel-media.eclerx.com/savepage/tk_15468537626433833_sr_273.html","info")</f>
        <v/>
      </c>
      <c r="AA3903" t="n">
        <v>-2311860</v>
      </c>
      <c r="AB3903" t="s"/>
      <c r="AC3903" t="s"/>
      <c r="AD3903" t="s">
        <v>86</v>
      </c>
      <c r="AE3903" t="s"/>
      <c r="AF3903" t="s"/>
      <c r="AG3903" t="s"/>
      <c r="AH3903" t="s"/>
      <c r="AI3903" t="s"/>
      <c r="AJ3903" t="s"/>
      <c r="AK3903" t="s">
        <v>87</v>
      </c>
      <c r="AL3903" t="s"/>
      <c r="AM3903" t="s"/>
      <c r="AN3903" t="s">
        <v>87</v>
      </c>
      <c r="AO3903" t="s"/>
      <c r="AP3903" t="n">
        <v>52</v>
      </c>
      <c r="AQ3903" t="s">
        <v>88</v>
      </c>
      <c r="AR3903" t="s">
        <v>123</v>
      </c>
      <c r="AS3903" t="s"/>
      <c r="AT3903" t="s">
        <v>90</v>
      </c>
      <c r="AU3903" t="s"/>
      <c r="AV3903" t="s"/>
      <c r="AW3903" t="s"/>
      <c r="AX3903" t="s"/>
      <c r="AY3903" t="n">
        <v>2311860</v>
      </c>
      <c r="AZ3903" t="s">
        <v>1250</v>
      </c>
      <c r="BA3903" t="s"/>
      <c r="BB3903" t="n">
        <v>39015</v>
      </c>
      <c r="BC3903" t="n">
        <v>53.55331976289</v>
      </c>
      <c r="BD3903" t="n">
        <v>53.55331976289</v>
      </c>
      <c r="BE3903" t="s"/>
      <c r="BF3903" t="s"/>
      <c r="BG3903" t="s"/>
      <c r="BH3903" t="s"/>
      <c r="BI3903" t="s"/>
      <c r="BJ3903" t="s"/>
      <c r="BK3903" t="s"/>
      <c r="BL3903" t="s"/>
      <c r="BM3903" t="s"/>
      <c r="BN3903" t="s"/>
      <c r="BO3903" t="s"/>
      <c r="BP3903" t="s"/>
      <c r="BQ3903" t="s"/>
      <c r="BR3903" t="s">
        <v>92</v>
      </c>
    </row>
    <row r="3904" spans="1:70">
      <c r="A3904" t="s">
        <v>70</v>
      </c>
      <c r="B3904" t="s">
        <v>71</v>
      </c>
      <c r="C3904" t="s">
        <v>72</v>
      </c>
      <c r="D3904" t="n">
        <v>2</v>
      </c>
      <c r="E3904" t="s">
        <v>1251</v>
      </c>
      <c r="F3904" t="n">
        <v>-1</v>
      </c>
      <c r="G3904" t="s">
        <v>74</v>
      </c>
      <c r="H3904" t="s">
        <v>75</v>
      </c>
      <c r="I3904" t="s"/>
      <c r="J3904" t="s">
        <v>74</v>
      </c>
      <c r="K3904" t="n">
        <v>59</v>
      </c>
      <c r="L3904" t="s">
        <v>76</v>
      </c>
      <c r="M3904" t="s"/>
      <c r="N3904" t="s">
        <v>1252</v>
      </c>
      <c r="O3904" t="s">
        <v>78</v>
      </c>
      <c r="P3904" t="s">
        <v>1251</v>
      </c>
      <c r="Q3904" t="s"/>
      <c r="R3904" t="s">
        <v>95</v>
      </c>
      <c r="S3904" t="s">
        <v>551</v>
      </c>
      <c r="T3904" t="s">
        <v>81</v>
      </c>
      <c r="U3904" t="s">
        <v>82</v>
      </c>
      <c r="V3904" t="s">
        <v>83</v>
      </c>
      <c r="W3904" t="s">
        <v>97</v>
      </c>
      <c r="X3904" t="s"/>
      <c r="Y3904" t="s">
        <v>85</v>
      </c>
      <c r="Z3904">
        <f>HYPERLINK("https://hotel-media.eclerx.com/savepage/tk_15468538055543613_sr_273.html","info")</f>
        <v/>
      </c>
      <c r="AA3904" t="n">
        <v>-10087203</v>
      </c>
      <c r="AB3904" t="s"/>
      <c r="AC3904" t="s"/>
      <c r="AD3904" t="s">
        <v>86</v>
      </c>
      <c r="AE3904" t="s"/>
      <c r="AF3904" t="s"/>
      <c r="AG3904" t="s"/>
      <c r="AH3904" t="s"/>
      <c r="AI3904" t="s"/>
      <c r="AJ3904" t="s"/>
      <c r="AK3904" t="s">
        <v>87</v>
      </c>
      <c r="AL3904" t="s"/>
      <c r="AM3904" t="s"/>
      <c r="AN3904" t="s">
        <v>87</v>
      </c>
      <c r="AO3904" t="s"/>
      <c r="AP3904" t="n">
        <v>74</v>
      </c>
      <c r="AQ3904" t="s">
        <v>88</v>
      </c>
      <c r="AR3904" t="s">
        <v>89</v>
      </c>
      <c r="AS3904" t="s"/>
      <c r="AT3904" t="s">
        <v>90</v>
      </c>
      <c r="AU3904" t="s"/>
      <c r="AV3904" t="s"/>
      <c r="AW3904" t="s"/>
      <c r="AX3904" t="s"/>
      <c r="AY3904" t="n">
        <v>10087203</v>
      </c>
      <c r="AZ3904" t="s">
        <v>91</v>
      </c>
      <c r="BA3904" t="s"/>
      <c r="BB3904" t="n">
        <v>28910</v>
      </c>
      <c r="BC3904" t="s"/>
      <c r="BD3904" t="s"/>
      <c r="BE3904" t="s"/>
      <c r="BF3904" t="s"/>
      <c r="BG3904" t="s"/>
      <c r="BH3904" t="s"/>
      <c r="BI3904" t="s"/>
      <c r="BJ3904" t="s"/>
      <c r="BK3904" t="s"/>
      <c r="BL3904" t="s"/>
      <c r="BM3904" t="s"/>
      <c r="BN3904" t="s"/>
      <c r="BO3904" t="s"/>
      <c r="BP3904" t="s"/>
      <c r="BQ3904" t="s"/>
      <c r="BR3904" t="s">
        <v>92</v>
      </c>
    </row>
    <row r="3905" spans="1:70">
      <c r="A3905" t="s">
        <v>70</v>
      </c>
      <c r="B3905" t="s">
        <v>71</v>
      </c>
      <c r="C3905" t="s">
        <v>72</v>
      </c>
      <c r="D3905" t="n">
        <v>2</v>
      </c>
      <c r="E3905" t="s">
        <v>1251</v>
      </c>
      <c r="F3905" t="n">
        <v>-1</v>
      </c>
      <c r="G3905" t="s">
        <v>74</v>
      </c>
      <c r="H3905" t="s">
        <v>75</v>
      </c>
      <c r="I3905" t="s"/>
      <c r="J3905" t="s">
        <v>74</v>
      </c>
      <c r="K3905" t="n">
        <v>60</v>
      </c>
      <c r="L3905" t="s">
        <v>76</v>
      </c>
      <c r="M3905" t="s"/>
      <c r="N3905" t="s">
        <v>1252</v>
      </c>
      <c r="O3905" t="s">
        <v>78</v>
      </c>
      <c r="P3905" t="s">
        <v>1251</v>
      </c>
      <c r="Q3905" t="s"/>
      <c r="R3905" t="s">
        <v>95</v>
      </c>
      <c r="S3905" t="s">
        <v>190</v>
      </c>
      <c r="T3905" t="s">
        <v>81</v>
      </c>
      <c r="U3905" t="s">
        <v>82</v>
      </c>
      <c r="V3905" t="s">
        <v>83</v>
      </c>
      <c r="W3905" t="s">
        <v>97</v>
      </c>
      <c r="X3905" t="s"/>
      <c r="Y3905" t="s">
        <v>85</v>
      </c>
      <c r="Z3905">
        <f>HYPERLINK("https://hotel-media.eclerx.com/savepage/tk_15468538055543613_sr_273.html","info")</f>
        <v/>
      </c>
      <c r="AA3905" t="n">
        <v>-10087203</v>
      </c>
      <c r="AB3905" t="s"/>
      <c r="AC3905" t="s"/>
      <c r="AD3905" t="s">
        <v>86</v>
      </c>
      <c r="AE3905" t="s"/>
      <c r="AF3905" t="s"/>
      <c r="AG3905" t="s"/>
      <c r="AH3905" t="s"/>
      <c r="AI3905" t="s"/>
      <c r="AJ3905" t="s"/>
      <c r="AK3905" t="s">
        <v>87</v>
      </c>
      <c r="AL3905" t="s"/>
      <c r="AM3905" t="s"/>
      <c r="AN3905" t="s">
        <v>87</v>
      </c>
      <c r="AO3905" t="s"/>
      <c r="AP3905" t="n">
        <v>74</v>
      </c>
      <c r="AQ3905" t="s">
        <v>88</v>
      </c>
      <c r="AR3905" t="s">
        <v>114</v>
      </c>
      <c r="AS3905" t="s"/>
      <c r="AT3905" t="s">
        <v>90</v>
      </c>
      <c r="AU3905" t="s"/>
      <c r="AV3905" t="s"/>
      <c r="AW3905" t="s"/>
      <c r="AX3905" t="s"/>
      <c r="AY3905" t="n">
        <v>10087203</v>
      </c>
      <c r="AZ3905" t="s">
        <v>91</v>
      </c>
      <c r="BA3905" t="s"/>
      <c r="BB3905" t="n">
        <v>28910</v>
      </c>
      <c r="BC3905" t="s"/>
      <c r="BD3905" t="s"/>
      <c r="BE3905" t="s"/>
      <c r="BF3905" t="s"/>
      <c r="BG3905" t="s"/>
      <c r="BH3905" t="s"/>
      <c r="BI3905" t="s"/>
      <c r="BJ3905" t="s"/>
      <c r="BK3905" t="s"/>
      <c r="BL3905" t="s"/>
      <c r="BM3905" t="s"/>
      <c r="BN3905" t="s"/>
      <c r="BO3905" t="s"/>
      <c r="BP3905" t="s"/>
      <c r="BQ3905" t="s"/>
      <c r="BR3905" t="s">
        <v>92</v>
      </c>
    </row>
    <row r="3906" spans="1:70">
      <c r="A3906" t="s">
        <v>70</v>
      </c>
      <c r="B3906" t="s">
        <v>71</v>
      </c>
      <c r="C3906" t="s">
        <v>72</v>
      </c>
      <c r="D3906" t="n">
        <v>2</v>
      </c>
      <c r="E3906" t="s">
        <v>1251</v>
      </c>
      <c r="F3906" t="n">
        <v>-1</v>
      </c>
      <c r="G3906" t="s">
        <v>74</v>
      </c>
      <c r="H3906" t="s">
        <v>75</v>
      </c>
      <c r="I3906" t="s"/>
      <c r="J3906" t="s">
        <v>74</v>
      </c>
      <c r="K3906" t="n">
        <v>72</v>
      </c>
      <c r="L3906" t="s">
        <v>76</v>
      </c>
      <c r="M3906" t="s"/>
      <c r="N3906" t="s">
        <v>125</v>
      </c>
      <c r="O3906" t="s">
        <v>78</v>
      </c>
      <c r="P3906" t="s">
        <v>1251</v>
      </c>
      <c r="Q3906" t="s"/>
      <c r="R3906" t="s">
        <v>95</v>
      </c>
      <c r="S3906" t="s">
        <v>194</v>
      </c>
      <c r="T3906" t="s">
        <v>81</v>
      </c>
      <c r="U3906" t="s">
        <v>82</v>
      </c>
      <c r="V3906" t="s">
        <v>83</v>
      </c>
      <c r="W3906" t="s">
        <v>97</v>
      </c>
      <c r="X3906" t="s"/>
      <c r="Y3906" t="s">
        <v>85</v>
      </c>
      <c r="Z3906">
        <f>HYPERLINK("https://hotel-media.eclerx.com/savepage/tk_15468538055543613_sr_273.html","info")</f>
        <v/>
      </c>
      <c r="AA3906" t="n">
        <v>-10087203</v>
      </c>
      <c r="AB3906" t="s"/>
      <c r="AC3906" t="s"/>
      <c r="AD3906" t="s">
        <v>86</v>
      </c>
      <c r="AE3906" t="s"/>
      <c r="AF3906" t="s"/>
      <c r="AG3906" t="s"/>
      <c r="AH3906" t="s"/>
      <c r="AI3906" t="s"/>
      <c r="AJ3906" t="s"/>
      <c r="AK3906" t="s">
        <v>87</v>
      </c>
      <c r="AL3906" t="s"/>
      <c r="AM3906" t="s"/>
      <c r="AN3906" t="s">
        <v>87</v>
      </c>
      <c r="AO3906" t="s"/>
      <c r="AP3906" t="n">
        <v>74</v>
      </c>
      <c r="AQ3906" t="s">
        <v>88</v>
      </c>
      <c r="AR3906" t="s">
        <v>127</v>
      </c>
      <c r="AS3906" t="s"/>
      <c r="AT3906" t="s">
        <v>90</v>
      </c>
      <c r="AU3906" t="s"/>
      <c r="AV3906" t="s"/>
      <c r="AW3906" t="s"/>
      <c r="AX3906" t="s"/>
      <c r="AY3906" t="n">
        <v>10087203</v>
      </c>
      <c r="AZ3906" t="s">
        <v>91</v>
      </c>
      <c r="BA3906" t="s"/>
      <c r="BB3906" t="n">
        <v>28910</v>
      </c>
      <c r="BC3906" t="s"/>
      <c r="BD3906" t="s"/>
      <c r="BE3906" t="s"/>
      <c r="BF3906" t="s"/>
      <c r="BG3906" t="s"/>
      <c r="BH3906" t="s"/>
      <c r="BI3906" t="s"/>
      <c r="BJ3906" t="s"/>
      <c r="BK3906" t="s"/>
      <c r="BL3906" t="s"/>
      <c r="BM3906" t="s"/>
      <c r="BN3906" t="s"/>
      <c r="BO3906" t="s"/>
      <c r="BP3906" t="s"/>
      <c r="BQ3906" t="s"/>
      <c r="BR3906" t="s">
        <v>92</v>
      </c>
    </row>
    <row r="3907" spans="1:70">
      <c r="A3907" t="s">
        <v>70</v>
      </c>
      <c r="B3907" t="s">
        <v>71</v>
      </c>
      <c r="C3907" t="s">
        <v>72</v>
      </c>
      <c r="D3907" t="n">
        <v>2</v>
      </c>
      <c r="E3907" t="s">
        <v>1251</v>
      </c>
      <c r="F3907" t="n">
        <v>-1</v>
      </c>
      <c r="G3907" t="s">
        <v>74</v>
      </c>
      <c r="H3907" t="s">
        <v>75</v>
      </c>
      <c r="I3907" t="s"/>
      <c r="J3907" t="s">
        <v>74</v>
      </c>
      <c r="K3907" t="n">
        <v>75</v>
      </c>
      <c r="L3907" t="s">
        <v>76</v>
      </c>
      <c r="M3907" t="s"/>
      <c r="N3907" t="s">
        <v>285</v>
      </c>
      <c r="O3907" t="s">
        <v>78</v>
      </c>
      <c r="P3907" t="s">
        <v>1251</v>
      </c>
      <c r="Q3907" t="s"/>
      <c r="R3907" t="s">
        <v>95</v>
      </c>
      <c r="S3907" t="s">
        <v>113</v>
      </c>
      <c r="T3907" t="s">
        <v>81</v>
      </c>
      <c r="U3907" t="s">
        <v>82</v>
      </c>
      <c r="V3907" t="s">
        <v>83</v>
      </c>
      <c r="W3907" t="s">
        <v>97</v>
      </c>
      <c r="X3907" t="s"/>
      <c r="Y3907" t="s">
        <v>85</v>
      </c>
      <c r="Z3907">
        <f>HYPERLINK("https://hotel-media.eclerx.com/savepage/tk_15468538055543613_sr_273.html","info")</f>
        <v/>
      </c>
      <c r="AA3907" t="n">
        <v>-10087203</v>
      </c>
      <c r="AB3907" t="s"/>
      <c r="AC3907" t="s"/>
      <c r="AD3907" t="s">
        <v>86</v>
      </c>
      <c r="AE3907" t="s"/>
      <c r="AF3907" t="s"/>
      <c r="AG3907" t="s"/>
      <c r="AH3907" t="s"/>
      <c r="AI3907" t="s"/>
      <c r="AJ3907" t="s"/>
      <c r="AK3907" t="s">
        <v>87</v>
      </c>
      <c r="AL3907" t="s"/>
      <c r="AM3907" t="s"/>
      <c r="AN3907" t="s">
        <v>87</v>
      </c>
      <c r="AO3907" t="s"/>
      <c r="AP3907" t="n">
        <v>74</v>
      </c>
      <c r="AQ3907" t="s">
        <v>88</v>
      </c>
      <c r="AR3907" t="s">
        <v>121</v>
      </c>
      <c r="AS3907" t="s"/>
      <c r="AT3907" t="s">
        <v>90</v>
      </c>
      <c r="AU3907" t="s"/>
      <c r="AV3907" t="s"/>
      <c r="AW3907" t="s"/>
      <c r="AX3907" t="s"/>
      <c r="AY3907" t="n">
        <v>10087203</v>
      </c>
      <c r="AZ3907" t="s">
        <v>91</v>
      </c>
      <c r="BA3907" t="s"/>
      <c r="BB3907" t="n">
        <v>28910</v>
      </c>
      <c r="BC3907" t="s"/>
      <c r="BD3907" t="s"/>
      <c r="BE3907" t="s"/>
      <c r="BF3907" t="s"/>
      <c r="BG3907" t="s"/>
      <c r="BH3907" t="s"/>
      <c r="BI3907" t="s"/>
      <c r="BJ3907" t="s"/>
      <c r="BK3907" t="s"/>
      <c r="BL3907" t="s"/>
      <c r="BM3907" t="s"/>
      <c r="BN3907" t="s"/>
      <c r="BO3907" t="s"/>
      <c r="BP3907" t="s"/>
      <c r="BQ3907" t="s"/>
      <c r="BR3907" t="s">
        <v>92</v>
      </c>
    </row>
    <row r="3908" spans="1:70">
      <c r="A3908" t="s">
        <v>70</v>
      </c>
      <c r="B3908" t="s">
        <v>71</v>
      </c>
      <c r="C3908" t="s">
        <v>72</v>
      </c>
      <c r="D3908" t="n">
        <v>2</v>
      </c>
      <c r="E3908" t="s">
        <v>1251</v>
      </c>
      <c r="F3908" t="n">
        <v>-1</v>
      </c>
      <c r="G3908" t="s">
        <v>74</v>
      </c>
      <c r="H3908" t="s">
        <v>75</v>
      </c>
      <c r="I3908" t="s"/>
      <c r="J3908" t="s">
        <v>74</v>
      </c>
      <c r="K3908" t="n">
        <v>75</v>
      </c>
      <c r="L3908" t="s">
        <v>76</v>
      </c>
      <c r="M3908" t="s"/>
      <c r="N3908" t="s">
        <v>1000</v>
      </c>
      <c r="O3908" t="s">
        <v>78</v>
      </c>
      <c r="P3908" t="s">
        <v>1251</v>
      </c>
      <c r="Q3908" t="s"/>
      <c r="R3908" t="s">
        <v>95</v>
      </c>
      <c r="S3908" t="s">
        <v>113</v>
      </c>
      <c r="T3908" t="s">
        <v>81</v>
      </c>
      <c r="U3908" t="s">
        <v>82</v>
      </c>
      <c r="V3908" t="s">
        <v>83</v>
      </c>
      <c r="W3908" t="s">
        <v>97</v>
      </c>
      <c r="X3908" t="s"/>
      <c r="Y3908" t="s">
        <v>85</v>
      </c>
      <c r="Z3908">
        <f>HYPERLINK("https://hotel-media.eclerx.com/savepage/tk_15468538055543613_sr_273.html","info")</f>
        <v/>
      </c>
      <c r="AA3908" t="n">
        <v>-10087203</v>
      </c>
      <c r="AB3908" t="s"/>
      <c r="AC3908" t="s"/>
      <c r="AD3908" t="s">
        <v>86</v>
      </c>
      <c r="AE3908" t="s"/>
      <c r="AF3908" t="s"/>
      <c r="AG3908" t="s"/>
      <c r="AH3908" t="s"/>
      <c r="AI3908" t="s"/>
      <c r="AJ3908" t="s"/>
      <c r="AK3908" t="s">
        <v>87</v>
      </c>
      <c r="AL3908" t="s"/>
      <c r="AM3908" t="s"/>
      <c r="AN3908" t="s">
        <v>87</v>
      </c>
      <c r="AO3908" t="s"/>
      <c r="AP3908" t="n">
        <v>74</v>
      </c>
      <c r="AQ3908" t="s">
        <v>88</v>
      </c>
      <c r="AR3908" t="s">
        <v>121</v>
      </c>
      <c r="AS3908" t="s"/>
      <c r="AT3908" t="s">
        <v>90</v>
      </c>
      <c r="AU3908" t="s"/>
      <c r="AV3908" t="s"/>
      <c r="AW3908" t="s"/>
      <c r="AX3908" t="s"/>
      <c r="AY3908" t="n">
        <v>10087203</v>
      </c>
      <c r="AZ3908" t="s">
        <v>91</v>
      </c>
      <c r="BA3908" t="s"/>
      <c r="BB3908" t="n">
        <v>28910</v>
      </c>
      <c r="BC3908" t="s"/>
      <c r="BD3908" t="s"/>
      <c r="BE3908" t="s"/>
      <c r="BF3908" t="s"/>
      <c r="BG3908" t="s"/>
      <c r="BH3908" t="s"/>
      <c r="BI3908" t="s"/>
      <c r="BJ3908" t="s"/>
      <c r="BK3908" t="s"/>
      <c r="BL3908" t="s"/>
      <c r="BM3908" t="s"/>
      <c r="BN3908" t="s"/>
      <c r="BO3908" t="s"/>
      <c r="BP3908" t="s"/>
      <c r="BQ3908" t="s"/>
      <c r="BR3908" t="s">
        <v>92</v>
      </c>
    </row>
    <row r="3909" spans="1:70">
      <c r="A3909" t="s">
        <v>70</v>
      </c>
      <c r="B3909" t="s">
        <v>71</v>
      </c>
      <c r="C3909" t="s">
        <v>72</v>
      </c>
      <c r="D3909" t="n">
        <v>2</v>
      </c>
      <c r="E3909" t="s">
        <v>1251</v>
      </c>
      <c r="F3909" t="n">
        <v>-1</v>
      </c>
      <c r="G3909" t="s">
        <v>74</v>
      </c>
      <c r="H3909" t="s">
        <v>75</v>
      </c>
      <c r="I3909" t="s"/>
      <c r="J3909" t="s">
        <v>74</v>
      </c>
      <c r="K3909" t="n">
        <v>77</v>
      </c>
      <c r="L3909" t="s">
        <v>76</v>
      </c>
      <c r="M3909" t="s"/>
      <c r="N3909" t="s">
        <v>1253</v>
      </c>
      <c r="O3909" t="s">
        <v>78</v>
      </c>
      <c r="P3909" t="s">
        <v>1251</v>
      </c>
      <c r="Q3909" t="s"/>
      <c r="R3909" t="s">
        <v>95</v>
      </c>
      <c r="S3909" t="s">
        <v>116</v>
      </c>
      <c r="T3909" t="s">
        <v>81</v>
      </c>
      <c r="U3909" t="s">
        <v>82</v>
      </c>
      <c r="V3909" t="s">
        <v>83</v>
      </c>
      <c r="W3909" t="s">
        <v>97</v>
      </c>
      <c r="X3909" t="s"/>
      <c r="Y3909" t="s">
        <v>85</v>
      </c>
      <c r="Z3909">
        <f>HYPERLINK("https://hotel-media.eclerx.com/savepage/tk_15468538055543613_sr_273.html","info")</f>
        <v/>
      </c>
      <c r="AA3909" t="n">
        <v>-10087203</v>
      </c>
      <c r="AB3909" t="s"/>
      <c r="AC3909" t="s"/>
      <c r="AD3909" t="s">
        <v>86</v>
      </c>
      <c r="AE3909" t="s"/>
      <c r="AF3909" t="s"/>
      <c r="AG3909" t="s"/>
      <c r="AH3909" t="s"/>
      <c r="AI3909" t="s"/>
      <c r="AJ3909" t="s"/>
      <c r="AK3909" t="s">
        <v>87</v>
      </c>
      <c r="AL3909" t="s"/>
      <c r="AM3909" t="s"/>
      <c r="AN3909" t="s">
        <v>87</v>
      </c>
      <c r="AO3909" t="s"/>
      <c r="AP3909" t="n">
        <v>74</v>
      </c>
      <c r="AQ3909" t="s">
        <v>88</v>
      </c>
      <c r="AR3909" t="s">
        <v>89</v>
      </c>
      <c r="AS3909" t="s"/>
      <c r="AT3909" t="s">
        <v>90</v>
      </c>
      <c r="AU3909" t="s"/>
      <c r="AV3909" t="s"/>
      <c r="AW3909" t="s"/>
      <c r="AX3909" t="s"/>
      <c r="AY3909" t="n">
        <v>10087203</v>
      </c>
      <c r="AZ3909" t="s">
        <v>91</v>
      </c>
      <c r="BA3909" t="s"/>
      <c r="BB3909" t="n">
        <v>28910</v>
      </c>
      <c r="BC3909" t="s"/>
      <c r="BD3909" t="s"/>
      <c r="BE3909" t="s"/>
      <c r="BF3909" t="s"/>
      <c r="BG3909" t="s"/>
      <c r="BH3909" t="s"/>
      <c r="BI3909" t="s"/>
      <c r="BJ3909" t="s"/>
      <c r="BK3909" t="s"/>
      <c r="BL3909" t="s"/>
      <c r="BM3909" t="s"/>
      <c r="BN3909" t="s"/>
      <c r="BO3909" t="s"/>
      <c r="BP3909" t="s"/>
      <c r="BQ3909" t="s"/>
      <c r="BR3909" t="s">
        <v>92</v>
      </c>
    </row>
    <row r="3910" spans="1:70">
      <c r="A3910" t="s">
        <v>70</v>
      </c>
      <c r="B3910" t="s">
        <v>71</v>
      </c>
      <c r="C3910" t="s">
        <v>72</v>
      </c>
      <c r="D3910" t="n">
        <v>2</v>
      </c>
      <c r="E3910" t="s">
        <v>1251</v>
      </c>
      <c r="F3910" t="n">
        <v>-1</v>
      </c>
      <c r="G3910" t="s">
        <v>74</v>
      </c>
      <c r="H3910" t="s">
        <v>75</v>
      </c>
      <c r="I3910" t="s"/>
      <c r="J3910" t="s">
        <v>74</v>
      </c>
      <c r="K3910" t="n">
        <v>77</v>
      </c>
      <c r="L3910" t="s">
        <v>76</v>
      </c>
      <c r="M3910" t="s"/>
      <c r="N3910" t="s">
        <v>1254</v>
      </c>
      <c r="O3910" t="s">
        <v>78</v>
      </c>
      <c r="P3910" t="s">
        <v>1251</v>
      </c>
      <c r="Q3910" t="s"/>
      <c r="R3910" t="s">
        <v>95</v>
      </c>
      <c r="S3910" t="s">
        <v>116</v>
      </c>
      <c r="T3910" t="s">
        <v>81</v>
      </c>
      <c r="U3910" t="s">
        <v>82</v>
      </c>
      <c r="V3910" t="s">
        <v>83</v>
      </c>
      <c r="W3910" t="s">
        <v>84</v>
      </c>
      <c r="X3910" t="s"/>
      <c r="Y3910" t="s">
        <v>85</v>
      </c>
      <c r="Z3910">
        <f>HYPERLINK("https://hotel-media.eclerx.com/savepage/tk_15468538055543613_sr_273.html","info")</f>
        <v/>
      </c>
      <c r="AA3910" t="n">
        <v>-10087203</v>
      </c>
      <c r="AB3910" t="s"/>
      <c r="AC3910" t="s"/>
      <c r="AD3910" t="s">
        <v>86</v>
      </c>
      <c r="AE3910" t="s"/>
      <c r="AF3910" t="s"/>
      <c r="AG3910" t="s"/>
      <c r="AH3910" t="s"/>
      <c r="AI3910" t="s"/>
      <c r="AJ3910" t="s"/>
      <c r="AK3910" t="s">
        <v>87</v>
      </c>
      <c r="AL3910" t="s"/>
      <c r="AM3910" t="s"/>
      <c r="AN3910" t="s">
        <v>87</v>
      </c>
      <c r="AO3910" t="s"/>
      <c r="AP3910" t="n">
        <v>74</v>
      </c>
      <c r="AQ3910" t="s">
        <v>88</v>
      </c>
      <c r="AR3910" t="s">
        <v>89</v>
      </c>
      <c r="AS3910" t="s"/>
      <c r="AT3910" t="s">
        <v>90</v>
      </c>
      <c r="AU3910" t="s"/>
      <c r="AV3910" t="s"/>
      <c r="AW3910" t="s"/>
      <c r="AX3910" t="s"/>
      <c r="AY3910" t="n">
        <v>10087203</v>
      </c>
      <c r="AZ3910" t="s">
        <v>91</v>
      </c>
      <c r="BA3910" t="s"/>
      <c r="BB3910" t="n">
        <v>28910</v>
      </c>
      <c r="BC3910" t="s"/>
      <c r="BD3910" t="s"/>
      <c r="BE3910" t="s"/>
      <c r="BF3910" t="s"/>
      <c r="BG3910" t="s"/>
      <c r="BH3910" t="s"/>
      <c r="BI3910" t="s"/>
      <c r="BJ3910" t="s"/>
      <c r="BK3910" t="s"/>
      <c r="BL3910" t="s"/>
      <c r="BM3910" t="s"/>
      <c r="BN3910" t="s"/>
      <c r="BO3910" t="s"/>
      <c r="BP3910" t="s"/>
      <c r="BQ3910" t="s"/>
      <c r="BR3910" t="s">
        <v>92</v>
      </c>
    </row>
    <row r="3911" spans="1:70">
      <c r="A3911" t="s">
        <v>70</v>
      </c>
      <c r="B3911" t="s">
        <v>71</v>
      </c>
      <c r="C3911" t="s">
        <v>72</v>
      </c>
      <c r="D3911" t="n">
        <v>2</v>
      </c>
      <c r="E3911" t="s">
        <v>1251</v>
      </c>
      <c r="F3911" t="n">
        <v>-1</v>
      </c>
      <c r="G3911" t="s">
        <v>74</v>
      </c>
      <c r="H3911" t="s">
        <v>75</v>
      </c>
      <c r="I3911" t="s"/>
      <c r="J3911" t="s">
        <v>74</v>
      </c>
      <c r="K3911" t="n">
        <v>78</v>
      </c>
      <c r="L3911" t="s">
        <v>76</v>
      </c>
      <c r="M3911" t="s"/>
      <c r="N3911" t="s">
        <v>624</v>
      </c>
      <c r="O3911" t="s">
        <v>78</v>
      </c>
      <c r="P3911" t="s">
        <v>1251</v>
      </c>
      <c r="Q3911" t="s"/>
      <c r="R3911" t="s">
        <v>95</v>
      </c>
      <c r="S3911" t="s">
        <v>118</v>
      </c>
      <c r="T3911" t="s">
        <v>81</v>
      </c>
      <c r="U3911" t="s">
        <v>82</v>
      </c>
      <c r="V3911" t="s">
        <v>83</v>
      </c>
      <c r="W3911" t="s">
        <v>97</v>
      </c>
      <c r="X3911" t="s"/>
      <c r="Y3911" t="s">
        <v>85</v>
      </c>
      <c r="Z3911">
        <f>HYPERLINK("https://hotel-media.eclerx.com/savepage/tk_15468538055543613_sr_273.html","info")</f>
        <v/>
      </c>
      <c r="AA3911" t="n">
        <v>-10087203</v>
      </c>
      <c r="AB3911" t="s"/>
      <c r="AC3911" t="s"/>
      <c r="AD3911" t="s">
        <v>86</v>
      </c>
      <c r="AE3911" t="s"/>
      <c r="AF3911" t="s"/>
      <c r="AG3911" t="s"/>
      <c r="AH3911" t="s"/>
      <c r="AI3911" t="s"/>
      <c r="AJ3911" t="s"/>
      <c r="AK3911" t="s">
        <v>87</v>
      </c>
      <c r="AL3911" t="s"/>
      <c r="AM3911" t="s"/>
      <c r="AN3911" t="s">
        <v>87</v>
      </c>
      <c r="AO3911" t="s"/>
      <c r="AP3911" t="n">
        <v>74</v>
      </c>
      <c r="AQ3911" t="s">
        <v>88</v>
      </c>
      <c r="AR3911" t="s">
        <v>141</v>
      </c>
      <c r="AS3911" t="s"/>
      <c r="AT3911" t="s">
        <v>90</v>
      </c>
      <c r="AU3911" t="s"/>
      <c r="AV3911" t="s"/>
      <c r="AW3911" t="s"/>
      <c r="AX3911" t="s"/>
      <c r="AY3911" t="n">
        <v>10087203</v>
      </c>
      <c r="AZ3911" t="s">
        <v>91</v>
      </c>
      <c r="BA3911" t="s"/>
      <c r="BB3911" t="n">
        <v>28910</v>
      </c>
      <c r="BC3911" t="s"/>
      <c r="BD3911" t="s"/>
      <c r="BE3911" t="s"/>
      <c r="BF3911" t="s"/>
      <c r="BG3911" t="s"/>
      <c r="BH3911" t="s"/>
      <c r="BI3911" t="s"/>
      <c r="BJ3911" t="s"/>
      <c r="BK3911" t="s"/>
      <c r="BL3911" t="s"/>
      <c r="BM3911" t="s"/>
      <c r="BN3911" t="s"/>
      <c r="BO3911" t="s"/>
      <c r="BP3911" t="s"/>
      <c r="BQ3911" t="s"/>
      <c r="BR3911" t="s">
        <v>92</v>
      </c>
    </row>
    <row r="3912" spans="1:70">
      <c r="A3912" t="s">
        <v>70</v>
      </c>
      <c r="B3912" t="s">
        <v>71</v>
      </c>
      <c r="C3912" t="s">
        <v>72</v>
      </c>
      <c r="D3912" t="n">
        <v>2</v>
      </c>
      <c r="E3912" t="s">
        <v>1251</v>
      </c>
      <c r="F3912" t="n">
        <v>-1</v>
      </c>
      <c r="G3912" t="s">
        <v>74</v>
      </c>
      <c r="H3912" t="s">
        <v>75</v>
      </c>
      <c r="I3912" t="s"/>
      <c r="J3912" t="s">
        <v>74</v>
      </c>
      <c r="K3912" t="n">
        <v>78</v>
      </c>
      <c r="L3912" t="s">
        <v>76</v>
      </c>
      <c r="M3912" t="s"/>
      <c r="N3912" t="s">
        <v>1253</v>
      </c>
      <c r="O3912" t="s">
        <v>78</v>
      </c>
      <c r="P3912" t="s">
        <v>1251</v>
      </c>
      <c r="Q3912" t="s"/>
      <c r="R3912" t="s">
        <v>95</v>
      </c>
      <c r="S3912" t="s">
        <v>118</v>
      </c>
      <c r="T3912" t="s">
        <v>81</v>
      </c>
      <c r="U3912" t="s">
        <v>82</v>
      </c>
      <c r="V3912" t="s">
        <v>83</v>
      </c>
      <c r="W3912" t="s">
        <v>97</v>
      </c>
      <c r="X3912" t="s"/>
      <c r="Y3912" t="s">
        <v>85</v>
      </c>
      <c r="Z3912">
        <f>HYPERLINK("https://hotel-media.eclerx.com/savepage/tk_15468538055543613_sr_273.html","info")</f>
        <v/>
      </c>
      <c r="AA3912" t="n">
        <v>-10087203</v>
      </c>
      <c r="AB3912" t="s"/>
      <c r="AC3912" t="s"/>
      <c r="AD3912" t="s">
        <v>86</v>
      </c>
      <c r="AE3912" t="s"/>
      <c r="AF3912" t="s"/>
      <c r="AG3912" t="s"/>
      <c r="AH3912" t="s"/>
      <c r="AI3912" t="s"/>
      <c r="AJ3912" t="s"/>
      <c r="AK3912" t="s">
        <v>87</v>
      </c>
      <c r="AL3912" t="s"/>
      <c r="AM3912" t="s"/>
      <c r="AN3912" t="s">
        <v>87</v>
      </c>
      <c r="AO3912" t="s"/>
      <c r="AP3912" t="n">
        <v>74</v>
      </c>
      <c r="AQ3912" t="s">
        <v>88</v>
      </c>
      <c r="AR3912" t="s">
        <v>114</v>
      </c>
      <c r="AS3912" t="s"/>
      <c r="AT3912" t="s">
        <v>90</v>
      </c>
      <c r="AU3912" t="s"/>
      <c r="AV3912" t="s"/>
      <c r="AW3912" t="s"/>
      <c r="AX3912" t="s"/>
      <c r="AY3912" t="n">
        <v>10087203</v>
      </c>
      <c r="AZ3912" t="s">
        <v>91</v>
      </c>
      <c r="BA3912" t="s"/>
      <c r="BB3912" t="n">
        <v>28910</v>
      </c>
      <c r="BC3912" t="s"/>
      <c r="BD3912" t="s"/>
      <c r="BE3912" t="s"/>
      <c r="BF3912" t="s"/>
      <c r="BG3912" t="s"/>
      <c r="BH3912" t="s"/>
      <c r="BI3912" t="s"/>
      <c r="BJ3912" t="s"/>
      <c r="BK3912" t="s"/>
      <c r="BL3912" t="s"/>
      <c r="BM3912" t="s"/>
      <c r="BN3912" t="s"/>
      <c r="BO3912" t="s"/>
      <c r="BP3912" t="s"/>
      <c r="BQ3912" t="s"/>
      <c r="BR3912" t="s">
        <v>92</v>
      </c>
    </row>
    <row r="3913" spans="1:70">
      <c r="A3913" t="s">
        <v>70</v>
      </c>
      <c r="B3913" t="s">
        <v>71</v>
      </c>
      <c r="C3913" t="s">
        <v>72</v>
      </c>
      <c r="D3913" t="n">
        <v>2</v>
      </c>
      <c r="E3913" t="s">
        <v>1251</v>
      </c>
      <c r="F3913" t="n">
        <v>-1</v>
      </c>
      <c r="G3913" t="s">
        <v>74</v>
      </c>
      <c r="H3913" t="s">
        <v>75</v>
      </c>
      <c r="I3913" t="s"/>
      <c r="J3913" t="s">
        <v>74</v>
      </c>
      <c r="K3913" t="n">
        <v>78</v>
      </c>
      <c r="L3913" t="s">
        <v>76</v>
      </c>
      <c r="M3913" t="s"/>
      <c r="N3913" t="s">
        <v>1254</v>
      </c>
      <c r="O3913" t="s">
        <v>78</v>
      </c>
      <c r="P3913" t="s">
        <v>1251</v>
      </c>
      <c r="Q3913" t="s"/>
      <c r="R3913" t="s">
        <v>95</v>
      </c>
      <c r="S3913" t="s">
        <v>118</v>
      </c>
      <c r="T3913" t="s">
        <v>81</v>
      </c>
      <c r="U3913" t="s">
        <v>82</v>
      </c>
      <c r="V3913" t="s">
        <v>83</v>
      </c>
      <c r="W3913" t="s">
        <v>84</v>
      </c>
      <c r="X3913" t="s"/>
      <c r="Y3913" t="s">
        <v>85</v>
      </c>
      <c r="Z3913">
        <f>HYPERLINK("https://hotel-media.eclerx.com/savepage/tk_15468538055543613_sr_273.html","info")</f>
        <v/>
      </c>
      <c r="AA3913" t="n">
        <v>-10087203</v>
      </c>
      <c r="AB3913" t="s"/>
      <c r="AC3913" t="s"/>
      <c r="AD3913" t="s">
        <v>86</v>
      </c>
      <c r="AE3913" t="s"/>
      <c r="AF3913" t="s"/>
      <c r="AG3913" t="s"/>
      <c r="AH3913" t="s"/>
      <c r="AI3913" t="s"/>
      <c r="AJ3913" t="s"/>
      <c r="AK3913" t="s">
        <v>87</v>
      </c>
      <c r="AL3913" t="s"/>
      <c r="AM3913" t="s"/>
      <c r="AN3913" t="s">
        <v>87</v>
      </c>
      <c r="AO3913" t="s"/>
      <c r="AP3913" t="n">
        <v>74</v>
      </c>
      <c r="AQ3913" t="s">
        <v>88</v>
      </c>
      <c r="AR3913" t="s">
        <v>114</v>
      </c>
      <c r="AS3913" t="s"/>
      <c r="AT3913" t="s">
        <v>90</v>
      </c>
      <c r="AU3913" t="s"/>
      <c r="AV3913" t="s"/>
      <c r="AW3913" t="s"/>
      <c r="AX3913" t="s"/>
      <c r="AY3913" t="n">
        <v>10087203</v>
      </c>
      <c r="AZ3913" t="s">
        <v>91</v>
      </c>
      <c r="BA3913" t="s"/>
      <c r="BB3913" t="n">
        <v>28910</v>
      </c>
      <c r="BC3913" t="s"/>
      <c r="BD3913" t="s"/>
      <c r="BE3913" t="s"/>
      <c r="BF3913" t="s"/>
      <c r="BG3913" t="s"/>
      <c r="BH3913" t="s"/>
      <c r="BI3913" t="s"/>
      <c r="BJ3913" t="s"/>
      <c r="BK3913" t="s"/>
      <c r="BL3913" t="s"/>
      <c r="BM3913" t="s"/>
      <c r="BN3913" t="s"/>
      <c r="BO3913" t="s"/>
      <c r="BP3913" t="s"/>
      <c r="BQ3913" t="s"/>
      <c r="BR3913" t="s">
        <v>92</v>
      </c>
    </row>
    <row r="3914" spans="1:70">
      <c r="A3914" t="s">
        <v>70</v>
      </c>
      <c r="B3914" t="s">
        <v>71</v>
      </c>
      <c r="C3914" t="s">
        <v>72</v>
      </c>
      <c r="D3914" t="n">
        <v>2</v>
      </c>
      <c r="E3914" t="s">
        <v>1251</v>
      </c>
      <c r="F3914" t="n">
        <v>-1</v>
      </c>
      <c r="G3914" t="s">
        <v>74</v>
      </c>
      <c r="H3914" t="s">
        <v>75</v>
      </c>
      <c r="I3914" t="s"/>
      <c r="J3914" t="s">
        <v>74</v>
      </c>
      <c r="K3914" t="n">
        <v>78</v>
      </c>
      <c r="L3914" t="s">
        <v>76</v>
      </c>
      <c r="M3914" t="s"/>
      <c r="N3914" t="s">
        <v>1255</v>
      </c>
      <c r="O3914" t="s">
        <v>78</v>
      </c>
      <c r="P3914" t="s">
        <v>1251</v>
      </c>
      <c r="Q3914" t="s"/>
      <c r="R3914" t="s">
        <v>95</v>
      </c>
      <c r="S3914" t="s">
        <v>118</v>
      </c>
      <c r="T3914" t="s">
        <v>81</v>
      </c>
      <c r="U3914" t="s">
        <v>82</v>
      </c>
      <c r="V3914" t="s">
        <v>83</v>
      </c>
      <c r="W3914" t="s">
        <v>97</v>
      </c>
      <c r="X3914" t="s"/>
      <c r="Y3914" t="s">
        <v>85</v>
      </c>
      <c r="Z3914">
        <f>HYPERLINK("https://hotel-media.eclerx.com/savepage/tk_15468538055543613_sr_273.html","info")</f>
        <v/>
      </c>
      <c r="AA3914" t="n">
        <v>-10087203</v>
      </c>
      <c r="AB3914" t="s"/>
      <c r="AC3914" t="s"/>
      <c r="AD3914" t="s">
        <v>86</v>
      </c>
      <c r="AE3914" t="s"/>
      <c r="AF3914" t="s"/>
      <c r="AG3914" t="s"/>
      <c r="AH3914" t="s"/>
      <c r="AI3914" t="s"/>
      <c r="AJ3914" t="s"/>
      <c r="AK3914" t="s">
        <v>87</v>
      </c>
      <c r="AL3914" t="s"/>
      <c r="AM3914" t="s"/>
      <c r="AN3914" t="s">
        <v>87</v>
      </c>
      <c r="AO3914" t="s"/>
      <c r="AP3914" t="n">
        <v>74</v>
      </c>
      <c r="AQ3914" t="s">
        <v>88</v>
      </c>
      <c r="AR3914" t="s">
        <v>89</v>
      </c>
      <c r="AS3914" t="s"/>
      <c r="AT3914" t="s">
        <v>90</v>
      </c>
      <c r="AU3914" t="s"/>
      <c r="AV3914" t="s"/>
      <c r="AW3914" t="s"/>
      <c r="AX3914" t="s"/>
      <c r="AY3914" t="n">
        <v>10087203</v>
      </c>
      <c r="AZ3914" t="s">
        <v>91</v>
      </c>
      <c r="BA3914" t="s"/>
      <c r="BB3914" t="n">
        <v>28910</v>
      </c>
      <c r="BC3914" t="s"/>
      <c r="BD3914" t="s"/>
      <c r="BE3914" t="s"/>
      <c r="BF3914" t="s"/>
      <c r="BG3914" t="s"/>
      <c r="BH3914" t="s"/>
      <c r="BI3914" t="s"/>
      <c r="BJ3914" t="s"/>
      <c r="BK3914" t="s"/>
      <c r="BL3914" t="s"/>
      <c r="BM3914" t="s"/>
      <c r="BN3914" t="s"/>
      <c r="BO3914" t="s"/>
      <c r="BP3914" t="s"/>
      <c r="BQ3914" t="s"/>
      <c r="BR3914" t="s">
        <v>92</v>
      </c>
    </row>
    <row r="3915" spans="1:70">
      <c r="A3915" t="s">
        <v>70</v>
      </c>
      <c r="B3915" t="s">
        <v>71</v>
      </c>
      <c r="C3915" t="s">
        <v>72</v>
      </c>
      <c r="D3915" t="n">
        <v>2</v>
      </c>
      <c r="E3915" t="s">
        <v>1251</v>
      </c>
      <c r="F3915" t="n">
        <v>-1</v>
      </c>
      <c r="G3915" t="s">
        <v>74</v>
      </c>
      <c r="H3915" t="s">
        <v>75</v>
      </c>
      <c r="I3915" t="s"/>
      <c r="J3915" t="s">
        <v>74</v>
      </c>
      <c r="K3915" t="n">
        <v>79</v>
      </c>
      <c r="L3915" t="s">
        <v>76</v>
      </c>
      <c r="M3915" t="s"/>
      <c r="N3915" t="s">
        <v>1255</v>
      </c>
      <c r="O3915" t="s">
        <v>78</v>
      </c>
      <c r="P3915" t="s">
        <v>1251</v>
      </c>
      <c r="Q3915" t="s"/>
      <c r="R3915" t="s">
        <v>95</v>
      </c>
      <c r="S3915" t="s">
        <v>345</v>
      </c>
      <c r="T3915" t="s">
        <v>81</v>
      </c>
      <c r="U3915" t="s">
        <v>82</v>
      </c>
      <c r="V3915" t="s">
        <v>83</v>
      </c>
      <c r="W3915" t="s">
        <v>97</v>
      </c>
      <c r="X3915" t="s"/>
      <c r="Y3915" t="s">
        <v>85</v>
      </c>
      <c r="Z3915">
        <f>HYPERLINK("https://hotel-media.eclerx.com/savepage/tk_15468538055543613_sr_273.html","info")</f>
        <v/>
      </c>
      <c r="AA3915" t="n">
        <v>-10087203</v>
      </c>
      <c r="AB3915" t="s"/>
      <c r="AC3915" t="s"/>
      <c r="AD3915" t="s">
        <v>86</v>
      </c>
      <c r="AE3915" t="s"/>
      <c r="AF3915" t="s"/>
      <c r="AG3915" t="s"/>
      <c r="AH3915" t="s"/>
      <c r="AI3915" t="s"/>
      <c r="AJ3915" t="s"/>
      <c r="AK3915" t="s">
        <v>87</v>
      </c>
      <c r="AL3915" t="s"/>
      <c r="AM3915" t="s"/>
      <c r="AN3915" t="s">
        <v>87</v>
      </c>
      <c r="AO3915" t="s"/>
      <c r="AP3915" t="n">
        <v>74</v>
      </c>
      <c r="AQ3915" t="s">
        <v>88</v>
      </c>
      <c r="AR3915" t="s">
        <v>114</v>
      </c>
      <c r="AS3915" t="s"/>
      <c r="AT3915" t="s">
        <v>90</v>
      </c>
      <c r="AU3915" t="s"/>
      <c r="AV3915" t="s"/>
      <c r="AW3915" t="s"/>
      <c r="AX3915" t="s"/>
      <c r="AY3915" t="n">
        <v>10087203</v>
      </c>
      <c r="AZ3915" t="s">
        <v>91</v>
      </c>
      <c r="BA3915" t="s"/>
      <c r="BB3915" t="n">
        <v>28910</v>
      </c>
      <c r="BC3915" t="s"/>
      <c r="BD3915" t="s"/>
      <c r="BE3915" t="s"/>
      <c r="BF3915" t="s"/>
      <c r="BG3915" t="s"/>
      <c r="BH3915" t="s"/>
      <c r="BI3915" t="s"/>
      <c r="BJ3915" t="s"/>
      <c r="BK3915" t="s"/>
      <c r="BL3915" t="s"/>
      <c r="BM3915" t="s"/>
      <c r="BN3915" t="s"/>
      <c r="BO3915" t="s"/>
      <c r="BP3915" t="s"/>
      <c r="BQ3915" t="s"/>
      <c r="BR3915" t="s">
        <v>92</v>
      </c>
    </row>
    <row r="3916" spans="1:70">
      <c r="A3916" t="s">
        <v>70</v>
      </c>
      <c r="B3916" t="s">
        <v>71</v>
      </c>
      <c r="C3916" t="s">
        <v>72</v>
      </c>
      <c r="D3916" t="n">
        <v>2</v>
      </c>
      <c r="E3916" t="s">
        <v>1251</v>
      </c>
      <c r="F3916" t="n">
        <v>-1</v>
      </c>
      <c r="G3916" t="s">
        <v>74</v>
      </c>
      <c r="H3916" t="s">
        <v>75</v>
      </c>
      <c r="I3916" t="s"/>
      <c r="J3916" t="s">
        <v>74</v>
      </c>
      <c r="K3916" t="n">
        <v>80</v>
      </c>
      <c r="L3916" t="s">
        <v>76</v>
      </c>
      <c r="M3916" t="s"/>
      <c r="N3916" t="s">
        <v>997</v>
      </c>
      <c r="O3916" t="s">
        <v>78</v>
      </c>
      <c r="P3916" t="s">
        <v>1251</v>
      </c>
      <c r="Q3916" t="s"/>
      <c r="R3916" t="s">
        <v>95</v>
      </c>
      <c r="S3916" t="s">
        <v>96</v>
      </c>
      <c r="T3916" t="s">
        <v>81</v>
      </c>
      <c r="U3916" t="s">
        <v>82</v>
      </c>
      <c r="V3916" t="s">
        <v>83</v>
      </c>
      <c r="W3916" t="s">
        <v>97</v>
      </c>
      <c r="X3916" t="s"/>
      <c r="Y3916" t="s">
        <v>85</v>
      </c>
      <c r="Z3916">
        <f>HYPERLINK("https://hotel-media.eclerx.com/savepage/tk_15468538055543613_sr_273.html","info")</f>
        <v/>
      </c>
      <c r="AA3916" t="n">
        <v>-10087203</v>
      </c>
      <c r="AB3916" t="s"/>
      <c r="AC3916" t="s"/>
      <c r="AD3916" t="s">
        <v>86</v>
      </c>
      <c r="AE3916" t="s"/>
      <c r="AF3916" t="s"/>
      <c r="AG3916" t="s"/>
      <c r="AH3916" t="s"/>
      <c r="AI3916" t="s"/>
      <c r="AJ3916" t="s"/>
      <c r="AK3916" t="s">
        <v>87</v>
      </c>
      <c r="AL3916" t="s"/>
      <c r="AM3916" t="s"/>
      <c r="AN3916" t="s">
        <v>87</v>
      </c>
      <c r="AO3916" t="s"/>
      <c r="AP3916" t="n">
        <v>74</v>
      </c>
      <c r="AQ3916" t="s">
        <v>88</v>
      </c>
      <c r="AR3916" t="s">
        <v>133</v>
      </c>
      <c r="AS3916" t="s"/>
      <c r="AT3916" t="s">
        <v>90</v>
      </c>
      <c r="AU3916" t="s"/>
      <c r="AV3916" t="s"/>
      <c r="AW3916" t="s"/>
      <c r="AX3916" t="s"/>
      <c r="AY3916" t="n">
        <v>10087203</v>
      </c>
      <c r="AZ3916" t="s">
        <v>91</v>
      </c>
      <c r="BA3916" t="s"/>
      <c r="BB3916" t="n">
        <v>28910</v>
      </c>
      <c r="BC3916" t="s"/>
      <c r="BD3916" t="s"/>
      <c r="BE3916" t="s"/>
      <c r="BF3916" t="s"/>
      <c r="BG3916" t="s"/>
      <c r="BH3916" t="s"/>
      <c r="BI3916" t="s"/>
      <c r="BJ3916" t="s"/>
      <c r="BK3916" t="s"/>
      <c r="BL3916" t="s"/>
      <c r="BM3916" t="s"/>
      <c r="BN3916" t="s"/>
      <c r="BO3916" t="s"/>
      <c r="BP3916" t="s"/>
      <c r="BQ3916" t="s"/>
      <c r="BR3916" t="s">
        <v>92</v>
      </c>
    </row>
    <row r="3917" spans="1:70">
      <c r="A3917" t="s">
        <v>70</v>
      </c>
      <c r="B3917" t="s">
        <v>71</v>
      </c>
      <c r="C3917" t="s">
        <v>72</v>
      </c>
      <c r="D3917" t="n">
        <v>2</v>
      </c>
      <c r="E3917" t="s">
        <v>1251</v>
      </c>
      <c r="F3917" t="n">
        <v>-1</v>
      </c>
      <c r="G3917" t="s">
        <v>74</v>
      </c>
      <c r="H3917" t="s">
        <v>75</v>
      </c>
      <c r="I3917" t="s"/>
      <c r="J3917" t="s">
        <v>74</v>
      </c>
      <c r="K3917" t="n">
        <v>80</v>
      </c>
      <c r="L3917" t="s">
        <v>76</v>
      </c>
      <c r="M3917" t="s"/>
      <c r="N3917" t="s">
        <v>997</v>
      </c>
      <c r="O3917" t="s">
        <v>78</v>
      </c>
      <c r="P3917" t="s">
        <v>1251</v>
      </c>
      <c r="Q3917" t="s"/>
      <c r="R3917" t="s">
        <v>95</v>
      </c>
      <c r="S3917" t="s">
        <v>96</v>
      </c>
      <c r="T3917" t="s">
        <v>81</v>
      </c>
      <c r="U3917" t="s">
        <v>82</v>
      </c>
      <c r="V3917" t="s">
        <v>83</v>
      </c>
      <c r="W3917" t="s">
        <v>97</v>
      </c>
      <c r="X3917" t="s"/>
      <c r="Y3917" t="s">
        <v>85</v>
      </c>
      <c r="Z3917">
        <f>HYPERLINK("https://hotel-media.eclerx.com/savepage/tk_15468538055543613_sr_273.html","info")</f>
        <v/>
      </c>
      <c r="AA3917" t="n">
        <v>-10087203</v>
      </c>
      <c r="AB3917" t="s"/>
      <c r="AC3917" t="s"/>
      <c r="AD3917" t="s">
        <v>86</v>
      </c>
      <c r="AE3917" t="s"/>
      <c r="AF3917" t="s"/>
      <c r="AG3917" t="s"/>
      <c r="AH3917" t="s"/>
      <c r="AI3917" t="s"/>
      <c r="AJ3917" t="s"/>
      <c r="AK3917" t="s">
        <v>87</v>
      </c>
      <c r="AL3917" t="s"/>
      <c r="AM3917" t="s"/>
      <c r="AN3917" t="s">
        <v>87</v>
      </c>
      <c r="AO3917" t="s"/>
      <c r="AP3917" t="n">
        <v>74</v>
      </c>
      <c r="AQ3917" t="s">
        <v>88</v>
      </c>
      <c r="AR3917" t="s">
        <v>133</v>
      </c>
      <c r="AS3917" t="s"/>
      <c r="AT3917" t="s">
        <v>90</v>
      </c>
      <c r="AU3917" t="s"/>
      <c r="AV3917" t="s"/>
      <c r="AW3917" t="s"/>
      <c r="AX3917" t="s"/>
      <c r="AY3917" t="n">
        <v>10087203</v>
      </c>
      <c r="AZ3917" t="s">
        <v>91</v>
      </c>
      <c r="BA3917" t="s"/>
      <c r="BB3917" t="n">
        <v>28910</v>
      </c>
      <c r="BC3917" t="s"/>
      <c r="BD3917" t="s"/>
      <c r="BE3917" t="s"/>
      <c r="BF3917" t="s"/>
      <c r="BG3917" t="s"/>
      <c r="BH3917" t="s"/>
      <c r="BI3917" t="s"/>
      <c r="BJ3917" t="s"/>
      <c r="BK3917" t="s"/>
      <c r="BL3917" t="s"/>
      <c r="BM3917" t="s"/>
      <c r="BN3917" t="s"/>
      <c r="BO3917" t="s"/>
      <c r="BP3917" t="s"/>
      <c r="BQ3917" t="s"/>
      <c r="BR3917" t="s">
        <v>92</v>
      </c>
    </row>
    <row r="3918" spans="1:70">
      <c r="A3918" t="s">
        <v>70</v>
      </c>
      <c r="B3918" t="s">
        <v>71</v>
      </c>
      <c r="C3918" t="s">
        <v>72</v>
      </c>
      <c r="D3918" t="n">
        <v>2</v>
      </c>
      <c r="E3918" t="s">
        <v>1251</v>
      </c>
      <c r="F3918" t="n">
        <v>-1</v>
      </c>
      <c r="G3918" t="s">
        <v>74</v>
      </c>
      <c r="H3918" t="s">
        <v>75</v>
      </c>
      <c r="I3918" t="s"/>
      <c r="J3918" t="s">
        <v>74</v>
      </c>
      <c r="K3918" t="n">
        <v>81</v>
      </c>
      <c r="L3918" t="s">
        <v>76</v>
      </c>
      <c r="M3918" t="s"/>
      <c r="N3918" t="s">
        <v>849</v>
      </c>
      <c r="O3918" t="s">
        <v>78</v>
      </c>
      <c r="P3918" t="s">
        <v>1251</v>
      </c>
      <c r="Q3918" t="s"/>
      <c r="R3918" t="s">
        <v>95</v>
      </c>
      <c r="S3918" t="s">
        <v>245</v>
      </c>
      <c r="T3918" t="s">
        <v>81</v>
      </c>
      <c r="U3918" t="s">
        <v>82</v>
      </c>
      <c r="V3918" t="s">
        <v>83</v>
      </c>
      <c r="W3918" t="s">
        <v>97</v>
      </c>
      <c r="X3918" t="s"/>
      <c r="Y3918" t="s">
        <v>85</v>
      </c>
      <c r="Z3918">
        <f>HYPERLINK("https://hotel-media.eclerx.com/savepage/tk_15468538055543613_sr_273.html","info")</f>
        <v/>
      </c>
      <c r="AA3918" t="n">
        <v>-10087203</v>
      </c>
      <c r="AB3918" t="s"/>
      <c r="AC3918" t="s"/>
      <c r="AD3918" t="s">
        <v>86</v>
      </c>
      <c r="AE3918" t="s"/>
      <c r="AF3918" t="s"/>
      <c r="AG3918" t="s"/>
      <c r="AH3918" t="s"/>
      <c r="AI3918" t="s"/>
      <c r="AJ3918" t="s"/>
      <c r="AK3918" t="s">
        <v>87</v>
      </c>
      <c r="AL3918" t="s"/>
      <c r="AM3918" t="s"/>
      <c r="AN3918" t="s">
        <v>87</v>
      </c>
      <c r="AO3918" t="s"/>
      <c r="AP3918" t="n">
        <v>74</v>
      </c>
      <c r="AQ3918" t="s">
        <v>88</v>
      </c>
      <c r="AR3918" t="s">
        <v>141</v>
      </c>
      <c r="AS3918" t="s"/>
      <c r="AT3918" t="s">
        <v>90</v>
      </c>
      <c r="AU3918" t="s"/>
      <c r="AV3918" t="s"/>
      <c r="AW3918" t="s"/>
      <c r="AX3918" t="s"/>
      <c r="AY3918" t="n">
        <v>10087203</v>
      </c>
      <c r="AZ3918" t="s">
        <v>91</v>
      </c>
      <c r="BA3918" t="s"/>
      <c r="BB3918" t="n">
        <v>28910</v>
      </c>
      <c r="BC3918" t="s"/>
      <c r="BD3918" t="s"/>
      <c r="BE3918" t="s"/>
      <c r="BF3918" t="s"/>
      <c r="BG3918" t="s"/>
      <c r="BH3918" t="s"/>
      <c r="BI3918" t="s"/>
      <c r="BJ3918" t="s"/>
      <c r="BK3918" t="s"/>
      <c r="BL3918" t="s"/>
      <c r="BM3918" t="s"/>
      <c r="BN3918" t="s"/>
      <c r="BO3918" t="s"/>
      <c r="BP3918" t="s"/>
      <c r="BQ3918" t="s"/>
      <c r="BR3918" t="s">
        <v>92</v>
      </c>
    </row>
    <row r="3919" spans="1:70">
      <c r="A3919" t="s">
        <v>70</v>
      </c>
      <c r="B3919" t="s">
        <v>71</v>
      </c>
      <c r="C3919" t="s">
        <v>72</v>
      </c>
      <c r="D3919" t="n">
        <v>2</v>
      </c>
      <c r="E3919" t="s">
        <v>1251</v>
      </c>
      <c r="F3919" t="n">
        <v>-1</v>
      </c>
      <c r="G3919" t="s">
        <v>74</v>
      </c>
      <c r="H3919" t="s">
        <v>75</v>
      </c>
      <c r="I3919" t="s"/>
      <c r="J3919" t="s">
        <v>74</v>
      </c>
      <c r="K3919" t="n">
        <v>82</v>
      </c>
      <c r="L3919" t="s">
        <v>76</v>
      </c>
      <c r="M3919" t="s"/>
      <c r="N3919" t="s">
        <v>128</v>
      </c>
      <c r="O3919" t="s">
        <v>78</v>
      </c>
      <c r="P3919" t="s">
        <v>1251</v>
      </c>
      <c r="Q3919" t="s"/>
      <c r="R3919" t="s">
        <v>95</v>
      </c>
      <c r="S3919" t="s">
        <v>126</v>
      </c>
      <c r="T3919" t="s">
        <v>81</v>
      </c>
      <c r="U3919" t="s">
        <v>82</v>
      </c>
      <c r="V3919" t="s">
        <v>83</v>
      </c>
      <c r="W3919" t="s">
        <v>97</v>
      </c>
      <c r="X3919" t="s"/>
      <c r="Y3919" t="s">
        <v>85</v>
      </c>
      <c r="Z3919">
        <f>HYPERLINK("https://hotel-media.eclerx.com/savepage/tk_15468538055543613_sr_273.html","info")</f>
        <v/>
      </c>
      <c r="AA3919" t="n">
        <v>-10087203</v>
      </c>
      <c r="AB3919" t="s"/>
      <c r="AC3919" t="s"/>
      <c r="AD3919" t="s">
        <v>86</v>
      </c>
      <c r="AE3919" t="s"/>
      <c r="AF3919" t="s"/>
      <c r="AG3919" t="s"/>
      <c r="AH3919" t="s"/>
      <c r="AI3919" t="s"/>
      <c r="AJ3919" t="s"/>
      <c r="AK3919" t="s">
        <v>87</v>
      </c>
      <c r="AL3919" t="s"/>
      <c r="AM3919" t="s"/>
      <c r="AN3919" t="s">
        <v>87</v>
      </c>
      <c r="AO3919" t="s"/>
      <c r="AP3919" t="n">
        <v>74</v>
      </c>
      <c r="AQ3919" t="s">
        <v>88</v>
      </c>
      <c r="AR3919" t="s">
        <v>119</v>
      </c>
      <c r="AS3919" t="s"/>
      <c r="AT3919" t="s">
        <v>90</v>
      </c>
      <c r="AU3919" t="s"/>
      <c r="AV3919" t="s"/>
      <c r="AW3919" t="s"/>
      <c r="AX3919" t="s"/>
      <c r="AY3919" t="n">
        <v>10087203</v>
      </c>
      <c r="AZ3919" t="s">
        <v>91</v>
      </c>
      <c r="BA3919" t="s"/>
      <c r="BB3919" t="n">
        <v>28910</v>
      </c>
      <c r="BC3919" t="s"/>
      <c r="BD3919" t="s"/>
      <c r="BE3919" t="s"/>
      <c r="BF3919" t="s"/>
      <c r="BG3919" t="s"/>
      <c r="BH3919" t="s"/>
      <c r="BI3919" t="s"/>
      <c r="BJ3919" t="s"/>
      <c r="BK3919" t="s"/>
      <c r="BL3919" t="s"/>
      <c r="BM3919" t="s"/>
      <c r="BN3919" t="s"/>
      <c r="BO3919" t="s"/>
      <c r="BP3919" t="s"/>
      <c r="BQ3919" t="s"/>
      <c r="BR3919" t="s">
        <v>92</v>
      </c>
    </row>
    <row r="3920" spans="1:70">
      <c r="A3920" t="s">
        <v>70</v>
      </c>
      <c r="B3920" t="s">
        <v>71</v>
      </c>
      <c r="C3920" t="s">
        <v>72</v>
      </c>
      <c r="D3920" t="n">
        <v>2</v>
      </c>
      <c r="E3920" t="s">
        <v>1251</v>
      </c>
      <c r="F3920" t="n">
        <v>-1</v>
      </c>
      <c r="G3920" t="s">
        <v>74</v>
      </c>
      <c r="H3920" t="s">
        <v>75</v>
      </c>
      <c r="I3920" t="s"/>
      <c r="J3920" t="s">
        <v>74</v>
      </c>
      <c r="K3920" t="n">
        <v>82</v>
      </c>
      <c r="L3920" t="s">
        <v>76</v>
      </c>
      <c r="M3920" t="s"/>
      <c r="N3920" t="s">
        <v>128</v>
      </c>
      <c r="O3920" t="s">
        <v>78</v>
      </c>
      <c r="P3920" t="s">
        <v>1251</v>
      </c>
      <c r="Q3920" t="s"/>
      <c r="R3920" t="s">
        <v>95</v>
      </c>
      <c r="S3920" t="s">
        <v>126</v>
      </c>
      <c r="T3920" t="s">
        <v>81</v>
      </c>
      <c r="U3920" t="s">
        <v>82</v>
      </c>
      <c r="V3920" t="s">
        <v>83</v>
      </c>
      <c r="W3920" t="s">
        <v>97</v>
      </c>
      <c r="X3920" t="s"/>
      <c r="Y3920" t="s">
        <v>85</v>
      </c>
      <c r="Z3920">
        <f>HYPERLINK("https://hotel-media.eclerx.com/savepage/tk_15468538055543613_sr_273.html","info")</f>
        <v/>
      </c>
      <c r="AA3920" t="n">
        <v>-10087203</v>
      </c>
      <c r="AB3920" t="s"/>
      <c r="AC3920" t="s"/>
      <c r="AD3920" t="s">
        <v>86</v>
      </c>
      <c r="AE3920" t="s"/>
      <c r="AF3920" t="s"/>
      <c r="AG3920" t="s"/>
      <c r="AH3920" t="s"/>
      <c r="AI3920" t="s"/>
      <c r="AJ3920" t="s"/>
      <c r="AK3920" t="s">
        <v>87</v>
      </c>
      <c r="AL3920" t="s"/>
      <c r="AM3920" t="s"/>
      <c r="AN3920" t="s">
        <v>87</v>
      </c>
      <c r="AO3920" t="s"/>
      <c r="AP3920" t="n">
        <v>74</v>
      </c>
      <c r="AQ3920" t="s">
        <v>88</v>
      </c>
      <c r="AR3920" t="s">
        <v>119</v>
      </c>
      <c r="AS3920" t="s"/>
      <c r="AT3920" t="s">
        <v>90</v>
      </c>
      <c r="AU3920" t="s"/>
      <c r="AV3920" t="s"/>
      <c r="AW3920" t="s"/>
      <c r="AX3920" t="s"/>
      <c r="AY3920" t="n">
        <v>10087203</v>
      </c>
      <c r="AZ3920" t="s">
        <v>91</v>
      </c>
      <c r="BA3920" t="s"/>
      <c r="BB3920" t="n">
        <v>28910</v>
      </c>
      <c r="BC3920" t="s"/>
      <c r="BD3920" t="s"/>
      <c r="BE3920" t="s"/>
      <c r="BF3920" t="s"/>
      <c r="BG3920" t="s"/>
      <c r="BH3920" t="s"/>
      <c r="BI3920" t="s"/>
      <c r="BJ3920" t="s"/>
      <c r="BK3920" t="s"/>
      <c r="BL3920" t="s"/>
      <c r="BM3920" t="s"/>
      <c r="BN3920" t="s"/>
      <c r="BO3920" t="s"/>
      <c r="BP3920" t="s"/>
      <c r="BQ3920" t="s"/>
      <c r="BR3920" t="s">
        <v>92</v>
      </c>
    </row>
    <row r="3921" spans="1:70">
      <c r="A3921" t="s">
        <v>70</v>
      </c>
      <c r="B3921" t="s">
        <v>71</v>
      </c>
      <c r="C3921" t="s">
        <v>72</v>
      </c>
      <c r="D3921" t="n">
        <v>2</v>
      </c>
      <c r="E3921" t="s">
        <v>1251</v>
      </c>
      <c r="F3921" t="n">
        <v>-1</v>
      </c>
      <c r="G3921" t="s">
        <v>74</v>
      </c>
      <c r="H3921" t="s">
        <v>75</v>
      </c>
      <c r="I3921" t="s"/>
      <c r="J3921" t="s">
        <v>74</v>
      </c>
      <c r="K3921" t="n">
        <v>83</v>
      </c>
      <c r="L3921" t="s">
        <v>76</v>
      </c>
      <c r="M3921" t="s"/>
      <c r="N3921" t="s">
        <v>624</v>
      </c>
      <c r="O3921" t="s">
        <v>78</v>
      </c>
      <c r="P3921" t="s">
        <v>1251</v>
      </c>
      <c r="Q3921" t="s"/>
      <c r="R3921" t="s">
        <v>95</v>
      </c>
      <c r="S3921" t="s">
        <v>198</v>
      </c>
      <c r="T3921" t="s">
        <v>81</v>
      </c>
      <c r="U3921" t="s">
        <v>82</v>
      </c>
      <c r="V3921" t="s">
        <v>83</v>
      </c>
      <c r="W3921" t="s">
        <v>97</v>
      </c>
      <c r="X3921" t="s"/>
      <c r="Y3921" t="s">
        <v>85</v>
      </c>
      <c r="Z3921">
        <f>HYPERLINK("https://hotel-media.eclerx.com/savepage/tk_15468538055543613_sr_273.html","info")</f>
        <v/>
      </c>
      <c r="AA3921" t="n">
        <v>-10087203</v>
      </c>
      <c r="AB3921" t="s"/>
      <c r="AC3921" t="s"/>
      <c r="AD3921" t="s">
        <v>86</v>
      </c>
      <c r="AE3921" t="s"/>
      <c r="AF3921" t="s"/>
      <c r="AG3921" t="s"/>
      <c r="AH3921" t="s"/>
      <c r="AI3921" t="s"/>
      <c r="AJ3921" t="s"/>
      <c r="AK3921" t="s">
        <v>87</v>
      </c>
      <c r="AL3921" t="s"/>
      <c r="AM3921" t="s"/>
      <c r="AN3921" t="s">
        <v>87</v>
      </c>
      <c r="AO3921" t="s"/>
      <c r="AP3921" t="n">
        <v>74</v>
      </c>
      <c r="AQ3921" t="s">
        <v>88</v>
      </c>
      <c r="AR3921" t="s">
        <v>119</v>
      </c>
      <c r="AS3921" t="s"/>
      <c r="AT3921" t="s">
        <v>90</v>
      </c>
      <c r="AU3921" t="s"/>
      <c r="AV3921" t="s"/>
      <c r="AW3921" t="s"/>
      <c r="AX3921" t="s"/>
      <c r="AY3921" t="n">
        <v>10087203</v>
      </c>
      <c r="AZ3921" t="s">
        <v>91</v>
      </c>
      <c r="BA3921" t="s"/>
      <c r="BB3921" t="n">
        <v>28910</v>
      </c>
      <c r="BC3921" t="s"/>
      <c r="BD3921" t="s"/>
      <c r="BE3921" t="s"/>
      <c r="BF3921" t="s"/>
      <c r="BG3921" t="s"/>
      <c r="BH3921" t="s"/>
      <c r="BI3921" t="s"/>
      <c r="BJ3921" t="s"/>
      <c r="BK3921" t="s"/>
      <c r="BL3921" t="s"/>
      <c r="BM3921" t="s"/>
      <c r="BN3921" t="s"/>
      <c r="BO3921" t="s"/>
      <c r="BP3921" t="s"/>
      <c r="BQ3921" t="s"/>
      <c r="BR3921" t="s">
        <v>92</v>
      </c>
    </row>
    <row r="3922" spans="1:70">
      <c r="A3922" t="s">
        <v>70</v>
      </c>
      <c r="B3922" t="s">
        <v>71</v>
      </c>
      <c r="C3922" t="s">
        <v>72</v>
      </c>
      <c r="D3922" t="n">
        <v>2</v>
      </c>
      <c r="E3922" t="s">
        <v>1251</v>
      </c>
      <c r="F3922" t="n">
        <v>-1</v>
      </c>
      <c r="G3922" t="s">
        <v>74</v>
      </c>
      <c r="H3922" t="s">
        <v>75</v>
      </c>
      <c r="I3922" t="s"/>
      <c r="J3922" t="s">
        <v>74</v>
      </c>
      <c r="K3922" t="n">
        <v>83</v>
      </c>
      <c r="L3922" t="s">
        <v>76</v>
      </c>
      <c r="M3922" t="s"/>
      <c r="N3922" t="s">
        <v>285</v>
      </c>
      <c r="O3922" t="s">
        <v>78</v>
      </c>
      <c r="P3922" t="s">
        <v>1251</v>
      </c>
      <c r="Q3922" t="s"/>
      <c r="R3922" t="s">
        <v>95</v>
      </c>
      <c r="S3922" t="s">
        <v>198</v>
      </c>
      <c r="T3922" t="s">
        <v>81</v>
      </c>
      <c r="U3922" t="s">
        <v>82</v>
      </c>
      <c r="V3922" t="s">
        <v>83</v>
      </c>
      <c r="W3922" t="s">
        <v>97</v>
      </c>
      <c r="X3922" t="s"/>
      <c r="Y3922" t="s">
        <v>85</v>
      </c>
      <c r="Z3922">
        <f>HYPERLINK("https://hotel-media.eclerx.com/savepage/tk_15468538055543613_sr_273.html","info")</f>
        <v/>
      </c>
      <c r="AA3922" t="n">
        <v>-10087203</v>
      </c>
      <c r="AB3922" t="s"/>
      <c r="AC3922" t="s"/>
      <c r="AD3922" t="s">
        <v>86</v>
      </c>
      <c r="AE3922" t="s"/>
      <c r="AF3922" t="s"/>
      <c r="AG3922" t="s"/>
      <c r="AH3922" t="s"/>
      <c r="AI3922" t="s"/>
      <c r="AJ3922" t="s"/>
      <c r="AK3922" t="s">
        <v>87</v>
      </c>
      <c r="AL3922" t="s"/>
      <c r="AM3922" t="s"/>
      <c r="AN3922" t="s">
        <v>87</v>
      </c>
      <c r="AO3922" t="s"/>
      <c r="AP3922" t="n">
        <v>74</v>
      </c>
      <c r="AQ3922" t="s">
        <v>88</v>
      </c>
      <c r="AR3922" t="s">
        <v>121</v>
      </c>
      <c r="AS3922" t="s"/>
      <c r="AT3922" t="s">
        <v>90</v>
      </c>
      <c r="AU3922" t="s"/>
      <c r="AV3922" t="s"/>
      <c r="AW3922" t="s"/>
      <c r="AX3922" t="s"/>
      <c r="AY3922" t="n">
        <v>10087203</v>
      </c>
      <c r="AZ3922" t="s">
        <v>91</v>
      </c>
      <c r="BA3922" t="s"/>
      <c r="BB3922" t="n">
        <v>28910</v>
      </c>
      <c r="BC3922" t="s"/>
      <c r="BD3922" t="s"/>
      <c r="BE3922" t="s"/>
      <c r="BF3922" t="s"/>
      <c r="BG3922" t="s"/>
      <c r="BH3922" t="s"/>
      <c r="BI3922" t="s"/>
      <c r="BJ3922" t="s"/>
      <c r="BK3922" t="s"/>
      <c r="BL3922" t="s"/>
      <c r="BM3922" t="s"/>
      <c r="BN3922" t="s"/>
      <c r="BO3922" t="s"/>
      <c r="BP3922" t="s"/>
      <c r="BQ3922" t="s"/>
      <c r="BR3922" t="s">
        <v>92</v>
      </c>
    </row>
    <row r="3923" spans="1:70">
      <c r="A3923" t="s">
        <v>70</v>
      </c>
      <c r="B3923" t="s">
        <v>71</v>
      </c>
      <c r="C3923" t="s">
        <v>72</v>
      </c>
      <c r="D3923" t="n">
        <v>2</v>
      </c>
      <c r="E3923" t="s">
        <v>1251</v>
      </c>
      <c r="F3923" t="n">
        <v>-1</v>
      </c>
      <c r="G3923" t="s">
        <v>74</v>
      </c>
      <c r="H3923" t="s">
        <v>75</v>
      </c>
      <c r="I3923" t="s"/>
      <c r="J3923" t="s">
        <v>74</v>
      </c>
      <c r="K3923" t="n">
        <v>84</v>
      </c>
      <c r="L3923" t="s">
        <v>76</v>
      </c>
      <c r="M3923" t="s"/>
      <c r="N3923" t="s">
        <v>128</v>
      </c>
      <c r="O3923" t="s">
        <v>78</v>
      </c>
      <c r="P3923" t="s">
        <v>1251</v>
      </c>
      <c r="Q3923" t="s"/>
      <c r="R3923" t="s">
        <v>95</v>
      </c>
      <c r="S3923" t="s">
        <v>247</v>
      </c>
      <c r="T3923" t="s">
        <v>81</v>
      </c>
      <c r="U3923" t="s">
        <v>82</v>
      </c>
      <c r="V3923" t="s">
        <v>83</v>
      </c>
      <c r="W3923" t="s">
        <v>97</v>
      </c>
      <c r="X3923" t="s"/>
      <c r="Y3923" t="s">
        <v>85</v>
      </c>
      <c r="Z3923">
        <f>HYPERLINK("https://hotel-media.eclerx.com/savepage/tk_15468538055543613_sr_273.html","info")</f>
        <v/>
      </c>
      <c r="AA3923" t="n">
        <v>-10087203</v>
      </c>
      <c r="AB3923" t="s"/>
      <c r="AC3923" t="s"/>
      <c r="AD3923" t="s">
        <v>86</v>
      </c>
      <c r="AE3923" t="s"/>
      <c r="AF3923" t="s"/>
      <c r="AG3923" t="s"/>
      <c r="AH3923" t="s"/>
      <c r="AI3923" t="s"/>
      <c r="AJ3923" t="s"/>
      <c r="AK3923" t="s">
        <v>87</v>
      </c>
      <c r="AL3923" t="s"/>
      <c r="AM3923" t="s"/>
      <c r="AN3923" t="s">
        <v>87</v>
      </c>
      <c r="AO3923" t="s"/>
      <c r="AP3923" t="n">
        <v>74</v>
      </c>
      <c r="AQ3923" t="s">
        <v>88</v>
      </c>
      <c r="AR3923" t="s">
        <v>148</v>
      </c>
      <c r="AS3923" t="s"/>
      <c r="AT3923" t="s">
        <v>90</v>
      </c>
      <c r="AU3923" t="s"/>
      <c r="AV3923" t="s"/>
      <c r="AW3923" t="s"/>
      <c r="AX3923" t="s"/>
      <c r="AY3923" t="n">
        <v>10087203</v>
      </c>
      <c r="AZ3923" t="s">
        <v>91</v>
      </c>
      <c r="BA3923" t="s"/>
      <c r="BB3923" t="n">
        <v>28910</v>
      </c>
      <c r="BC3923" t="s"/>
      <c r="BD3923" t="s"/>
      <c r="BE3923" t="s"/>
      <c r="BF3923" t="s"/>
      <c r="BG3923" t="s"/>
      <c r="BH3923" t="s"/>
      <c r="BI3923" t="s"/>
      <c r="BJ3923" t="s"/>
      <c r="BK3923" t="s"/>
      <c r="BL3923" t="s"/>
      <c r="BM3923" t="s"/>
      <c r="BN3923" t="s"/>
      <c r="BO3923" t="s"/>
      <c r="BP3923" t="s"/>
      <c r="BQ3923" t="s"/>
      <c r="BR3923" t="s">
        <v>92</v>
      </c>
    </row>
    <row r="3924" spans="1:70">
      <c r="A3924" t="s">
        <v>70</v>
      </c>
      <c r="B3924" t="s">
        <v>71</v>
      </c>
      <c r="C3924" t="s">
        <v>72</v>
      </c>
      <c r="D3924" t="n">
        <v>2</v>
      </c>
      <c r="E3924" t="s">
        <v>1251</v>
      </c>
      <c r="F3924" t="n">
        <v>-1</v>
      </c>
      <c r="G3924" t="s">
        <v>74</v>
      </c>
      <c r="H3924" t="s">
        <v>75</v>
      </c>
      <c r="I3924" t="s"/>
      <c r="J3924" t="s">
        <v>74</v>
      </c>
      <c r="K3924" t="n">
        <v>84</v>
      </c>
      <c r="L3924" t="s">
        <v>76</v>
      </c>
      <c r="M3924" t="s"/>
      <c r="N3924" t="s">
        <v>128</v>
      </c>
      <c r="O3924" t="s">
        <v>78</v>
      </c>
      <c r="P3924" t="s">
        <v>1251</v>
      </c>
      <c r="Q3924" t="s"/>
      <c r="R3924" t="s">
        <v>95</v>
      </c>
      <c r="S3924" t="s">
        <v>247</v>
      </c>
      <c r="T3924" t="s">
        <v>81</v>
      </c>
      <c r="U3924" t="s">
        <v>82</v>
      </c>
      <c r="V3924" t="s">
        <v>83</v>
      </c>
      <c r="W3924" t="s">
        <v>97</v>
      </c>
      <c r="X3924" t="s"/>
      <c r="Y3924" t="s">
        <v>85</v>
      </c>
      <c r="Z3924">
        <f>HYPERLINK("https://hotel-media.eclerx.com/savepage/tk_15468538055543613_sr_273.html","info")</f>
        <v/>
      </c>
      <c r="AA3924" t="n">
        <v>-10087203</v>
      </c>
      <c r="AB3924" t="s"/>
      <c r="AC3924" t="s"/>
      <c r="AD3924" t="s">
        <v>86</v>
      </c>
      <c r="AE3924" t="s"/>
      <c r="AF3924" t="s"/>
      <c r="AG3924" t="s"/>
      <c r="AH3924" t="s"/>
      <c r="AI3924" t="s"/>
      <c r="AJ3924" t="s"/>
      <c r="AK3924" t="s">
        <v>87</v>
      </c>
      <c r="AL3924" t="s"/>
      <c r="AM3924" t="s"/>
      <c r="AN3924" t="s">
        <v>87</v>
      </c>
      <c r="AO3924" t="s"/>
      <c r="AP3924" t="n">
        <v>74</v>
      </c>
      <c r="AQ3924" t="s">
        <v>88</v>
      </c>
      <c r="AR3924" t="s">
        <v>148</v>
      </c>
      <c r="AS3924" t="s"/>
      <c r="AT3924" t="s">
        <v>90</v>
      </c>
      <c r="AU3924" t="s"/>
      <c r="AV3924" t="s"/>
      <c r="AW3924" t="s"/>
      <c r="AX3924" t="s"/>
      <c r="AY3924" t="n">
        <v>10087203</v>
      </c>
      <c r="AZ3924" t="s">
        <v>91</v>
      </c>
      <c r="BA3924" t="s"/>
      <c r="BB3924" t="n">
        <v>28910</v>
      </c>
      <c r="BC3924" t="s"/>
      <c r="BD3924" t="s"/>
      <c r="BE3924" t="s"/>
      <c r="BF3924" t="s"/>
      <c r="BG3924" t="s"/>
      <c r="BH3924" t="s"/>
      <c r="BI3924" t="s"/>
      <c r="BJ3924" t="s"/>
      <c r="BK3924" t="s"/>
      <c r="BL3924" t="s"/>
      <c r="BM3924" t="s"/>
      <c r="BN3924" t="s"/>
      <c r="BO3924" t="s"/>
      <c r="BP3924" t="s"/>
      <c r="BQ3924" t="s"/>
      <c r="BR3924" t="s">
        <v>92</v>
      </c>
    </row>
    <row r="3925" spans="1:70">
      <c r="A3925" t="s">
        <v>70</v>
      </c>
      <c r="B3925" t="s">
        <v>71</v>
      </c>
      <c r="C3925" t="s">
        <v>72</v>
      </c>
      <c r="D3925" t="n">
        <v>2</v>
      </c>
      <c r="E3925" t="s">
        <v>1251</v>
      </c>
      <c r="F3925" t="n">
        <v>-1</v>
      </c>
      <c r="G3925" t="s">
        <v>74</v>
      </c>
      <c r="H3925" t="s">
        <v>75</v>
      </c>
      <c r="I3925" t="s"/>
      <c r="J3925" t="s">
        <v>74</v>
      </c>
      <c r="K3925" t="n">
        <v>85</v>
      </c>
      <c r="L3925" t="s">
        <v>76</v>
      </c>
      <c r="M3925" t="s"/>
      <c r="N3925" t="s">
        <v>1256</v>
      </c>
      <c r="O3925" t="s">
        <v>78</v>
      </c>
      <c r="P3925" t="s">
        <v>1251</v>
      </c>
      <c r="Q3925" t="s"/>
      <c r="R3925" t="s">
        <v>95</v>
      </c>
      <c r="S3925" t="s">
        <v>129</v>
      </c>
      <c r="T3925" t="s">
        <v>81</v>
      </c>
      <c r="U3925" t="s">
        <v>82</v>
      </c>
      <c r="V3925" t="s">
        <v>83</v>
      </c>
      <c r="W3925" t="s">
        <v>97</v>
      </c>
      <c r="X3925" t="s"/>
      <c r="Y3925" t="s">
        <v>85</v>
      </c>
      <c r="Z3925">
        <f>HYPERLINK("https://hotel-media.eclerx.com/savepage/tk_15468538055543613_sr_273.html","info")</f>
        <v/>
      </c>
      <c r="AA3925" t="n">
        <v>-10087203</v>
      </c>
      <c r="AB3925" t="s"/>
      <c r="AC3925" t="s"/>
      <c r="AD3925" t="s">
        <v>86</v>
      </c>
      <c r="AE3925" t="s"/>
      <c r="AF3925" t="s"/>
      <c r="AG3925" t="s"/>
      <c r="AH3925" t="s"/>
      <c r="AI3925" t="s"/>
      <c r="AJ3925" t="s"/>
      <c r="AK3925" t="s">
        <v>87</v>
      </c>
      <c r="AL3925" t="s"/>
      <c r="AM3925" t="s"/>
      <c r="AN3925" t="s">
        <v>87</v>
      </c>
      <c r="AO3925" t="s"/>
      <c r="AP3925" t="n">
        <v>74</v>
      </c>
      <c r="AQ3925" t="s">
        <v>88</v>
      </c>
      <c r="AR3925" t="s">
        <v>119</v>
      </c>
      <c r="AS3925" t="s"/>
      <c r="AT3925" t="s">
        <v>90</v>
      </c>
      <c r="AU3925" t="s"/>
      <c r="AV3925" t="s"/>
      <c r="AW3925" t="s"/>
      <c r="AX3925" t="s"/>
      <c r="AY3925" t="n">
        <v>10087203</v>
      </c>
      <c r="AZ3925" t="s">
        <v>91</v>
      </c>
      <c r="BA3925" t="s"/>
      <c r="BB3925" t="n">
        <v>28910</v>
      </c>
      <c r="BC3925" t="s"/>
      <c r="BD3925" t="s"/>
      <c r="BE3925" t="s"/>
      <c r="BF3925" t="s"/>
      <c r="BG3925" t="s"/>
      <c r="BH3925" t="s"/>
      <c r="BI3925" t="s"/>
      <c r="BJ3925" t="s"/>
      <c r="BK3925" t="s"/>
      <c r="BL3925" t="s"/>
      <c r="BM3925" t="s"/>
      <c r="BN3925" t="s"/>
      <c r="BO3925" t="s"/>
      <c r="BP3925" t="s"/>
      <c r="BQ3925" t="s"/>
      <c r="BR3925" t="s">
        <v>92</v>
      </c>
    </row>
    <row r="3926" spans="1:70">
      <c r="A3926" t="s">
        <v>70</v>
      </c>
      <c r="B3926" t="s">
        <v>71</v>
      </c>
      <c r="C3926" t="s">
        <v>72</v>
      </c>
      <c r="D3926" t="n">
        <v>2</v>
      </c>
      <c r="E3926" t="s">
        <v>1251</v>
      </c>
      <c r="F3926" t="n">
        <v>-1</v>
      </c>
      <c r="G3926" t="s">
        <v>74</v>
      </c>
      <c r="H3926" t="s">
        <v>75</v>
      </c>
      <c r="I3926" t="s"/>
      <c r="J3926" t="s">
        <v>74</v>
      </c>
      <c r="K3926" t="n">
        <v>85</v>
      </c>
      <c r="L3926" t="s">
        <v>76</v>
      </c>
      <c r="M3926" t="s"/>
      <c r="N3926" t="s">
        <v>624</v>
      </c>
      <c r="O3926" t="s">
        <v>78</v>
      </c>
      <c r="P3926" t="s">
        <v>1251</v>
      </c>
      <c r="Q3926" t="s"/>
      <c r="R3926" t="s">
        <v>95</v>
      </c>
      <c r="S3926" t="s">
        <v>129</v>
      </c>
      <c r="T3926" t="s">
        <v>81</v>
      </c>
      <c r="U3926" t="s">
        <v>82</v>
      </c>
      <c r="V3926" t="s">
        <v>83</v>
      </c>
      <c r="W3926" t="s">
        <v>97</v>
      </c>
      <c r="X3926" t="s"/>
      <c r="Y3926" t="s">
        <v>85</v>
      </c>
      <c r="Z3926">
        <f>HYPERLINK("https://hotel-media.eclerx.com/savepage/tk_15468538055543613_sr_273.html","info")</f>
        <v/>
      </c>
      <c r="AA3926" t="n">
        <v>-10087203</v>
      </c>
      <c r="AB3926" t="s"/>
      <c r="AC3926" t="s"/>
      <c r="AD3926" t="s">
        <v>86</v>
      </c>
      <c r="AE3926" t="s"/>
      <c r="AF3926" t="s"/>
      <c r="AG3926" t="s"/>
      <c r="AH3926" t="s"/>
      <c r="AI3926" t="s"/>
      <c r="AJ3926" t="s"/>
      <c r="AK3926" t="s">
        <v>87</v>
      </c>
      <c r="AL3926" t="s"/>
      <c r="AM3926" t="s"/>
      <c r="AN3926" t="s">
        <v>87</v>
      </c>
      <c r="AO3926" t="s"/>
      <c r="AP3926" t="n">
        <v>74</v>
      </c>
      <c r="AQ3926" t="s">
        <v>88</v>
      </c>
      <c r="AR3926" t="s">
        <v>148</v>
      </c>
      <c r="AS3926" t="s"/>
      <c r="AT3926" t="s">
        <v>90</v>
      </c>
      <c r="AU3926" t="s"/>
      <c r="AV3926" t="s"/>
      <c r="AW3926" t="s"/>
      <c r="AX3926" t="s"/>
      <c r="AY3926" t="n">
        <v>10087203</v>
      </c>
      <c r="AZ3926" t="s">
        <v>91</v>
      </c>
      <c r="BA3926" t="s"/>
      <c r="BB3926" t="n">
        <v>28910</v>
      </c>
      <c r="BC3926" t="s"/>
      <c r="BD3926" t="s"/>
      <c r="BE3926" t="s"/>
      <c r="BF3926" t="s"/>
      <c r="BG3926" t="s"/>
      <c r="BH3926" t="s"/>
      <c r="BI3926" t="s"/>
      <c r="BJ3926" t="s"/>
      <c r="BK3926" t="s"/>
      <c r="BL3926" t="s"/>
      <c r="BM3926" t="s"/>
      <c r="BN3926" t="s"/>
      <c r="BO3926" t="s"/>
      <c r="BP3926" t="s"/>
      <c r="BQ3926" t="s"/>
      <c r="BR3926" t="s">
        <v>92</v>
      </c>
    </row>
    <row r="3927" spans="1:70">
      <c r="A3927" t="s">
        <v>70</v>
      </c>
      <c r="B3927" t="s">
        <v>71</v>
      </c>
      <c r="C3927" t="s">
        <v>72</v>
      </c>
      <c r="D3927" t="n">
        <v>2</v>
      </c>
      <c r="E3927" t="s">
        <v>1251</v>
      </c>
      <c r="F3927" t="n">
        <v>-1</v>
      </c>
      <c r="G3927" t="s">
        <v>74</v>
      </c>
      <c r="H3927" t="s">
        <v>75</v>
      </c>
      <c r="I3927" t="s"/>
      <c r="J3927" t="s">
        <v>74</v>
      </c>
      <c r="K3927" t="n">
        <v>86</v>
      </c>
      <c r="L3927" t="s">
        <v>76</v>
      </c>
      <c r="M3927" t="s"/>
      <c r="N3927" t="s">
        <v>128</v>
      </c>
      <c r="O3927" t="s">
        <v>78</v>
      </c>
      <c r="P3927" t="s">
        <v>1251</v>
      </c>
      <c r="Q3927" t="s"/>
      <c r="R3927" t="s">
        <v>95</v>
      </c>
      <c r="S3927" t="s">
        <v>132</v>
      </c>
      <c r="T3927" t="s">
        <v>81</v>
      </c>
      <c r="U3927" t="s">
        <v>82</v>
      </c>
      <c r="V3927" t="s">
        <v>83</v>
      </c>
      <c r="W3927" t="s">
        <v>97</v>
      </c>
      <c r="X3927" t="s"/>
      <c r="Y3927" t="s">
        <v>85</v>
      </c>
      <c r="Z3927">
        <f>HYPERLINK("https://hotel-media.eclerx.com/savepage/tk_15468538055543613_sr_273.html","info")</f>
        <v/>
      </c>
      <c r="AA3927" t="n">
        <v>-10087203</v>
      </c>
      <c r="AB3927" t="s"/>
      <c r="AC3927" t="s"/>
      <c r="AD3927" t="s">
        <v>86</v>
      </c>
      <c r="AE3927" t="s"/>
      <c r="AF3927" t="s"/>
      <c r="AG3927" t="s"/>
      <c r="AH3927" t="s"/>
      <c r="AI3927" t="s"/>
      <c r="AJ3927" t="s"/>
      <c r="AK3927" t="s">
        <v>87</v>
      </c>
      <c r="AL3927" t="s"/>
      <c r="AM3927" t="s"/>
      <c r="AN3927" t="s">
        <v>87</v>
      </c>
      <c r="AO3927" t="s"/>
      <c r="AP3927" t="n">
        <v>74</v>
      </c>
      <c r="AQ3927" t="s">
        <v>88</v>
      </c>
      <c r="AR3927" t="s">
        <v>141</v>
      </c>
      <c r="AS3927" t="s"/>
      <c r="AT3927" t="s">
        <v>90</v>
      </c>
      <c r="AU3927" t="s"/>
      <c r="AV3927" t="s"/>
      <c r="AW3927" t="s"/>
      <c r="AX3927" t="s"/>
      <c r="AY3927" t="n">
        <v>10087203</v>
      </c>
      <c r="AZ3927" t="s">
        <v>91</v>
      </c>
      <c r="BA3927" t="s"/>
      <c r="BB3927" t="n">
        <v>28910</v>
      </c>
      <c r="BC3927" t="s"/>
      <c r="BD3927" t="s"/>
      <c r="BE3927" t="s"/>
      <c r="BF3927" t="s"/>
      <c r="BG3927" t="s"/>
      <c r="BH3927" t="s"/>
      <c r="BI3927" t="s"/>
      <c r="BJ3927" t="s"/>
      <c r="BK3927" t="s"/>
      <c r="BL3927" t="s"/>
      <c r="BM3927" t="s"/>
      <c r="BN3927" t="s"/>
      <c r="BO3927" t="s"/>
      <c r="BP3927" t="s"/>
      <c r="BQ3927" t="s"/>
      <c r="BR3927" t="s">
        <v>92</v>
      </c>
    </row>
    <row r="3928" spans="1:70">
      <c r="A3928" t="s">
        <v>70</v>
      </c>
      <c r="B3928" t="s">
        <v>71</v>
      </c>
      <c r="C3928" t="s">
        <v>72</v>
      </c>
      <c r="D3928" t="n">
        <v>2</v>
      </c>
      <c r="E3928" t="s">
        <v>1251</v>
      </c>
      <c r="F3928" t="n">
        <v>-1</v>
      </c>
      <c r="G3928" t="s">
        <v>74</v>
      </c>
      <c r="H3928" t="s">
        <v>75</v>
      </c>
      <c r="I3928" t="s"/>
      <c r="J3928" t="s">
        <v>74</v>
      </c>
      <c r="K3928" t="n">
        <v>87</v>
      </c>
      <c r="L3928" t="s">
        <v>76</v>
      </c>
      <c r="M3928" t="s"/>
      <c r="N3928" t="s">
        <v>1256</v>
      </c>
      <c r="O3928" t="s">
        <v>78</v>
      </c>
      <c r="P3928" t="s">
        <v>1251</v>
      </c>
      <c r="Q3928" t="s"/>
      <c r="R3928" t="s">
        <v>95</v>
      </c>
      <c r="S3928" t="s">
        <v>199</v>
      </c>
      <c r="T3928" t="s">
        <v>81</v>
      </c>
      <c r="U3928" t="s">
        <v>82</v>
      </c>
      <c r="V3928" t="s">
        <v>83</v>
      </c>
      <c r="W3928" t="s">
        <v>97</v>
      </c>
      <c r="X3928" t="s"/>
      <c r="Y3928" t="s">
        <v>85</v>
      </c>
      <c r="Z3928">
        <f>HYPERLINK("https://hotel-media.eclerx.com/savepage/tk_15468538055543613_sr_273.html","info")</f>
        <v/>
      </c>
      <c r="AA3928" t="n">
        <v>-10087203</v>
      </c>
      <c r="AB3928" t="s"/>
      <c r="AC3928" t="s"/>
      <c r="AD3928" t="s">
        <v>86</v>
      </c>
      <c r="AE3928" t="s"/>
      <c r="AF3928" t="s"/>
      <c r="AG3928" t="s"/>
      <c r="AH3928" t="s"/>
      <c r="AI3928" t="s"/>
      <c r="AJ3928" t="s"/>
      <c r="AK3928" t="s">
        <v>87</v>
      </c>
      <c r="AL3928" t="s"/>
      <c r="AM3928" t="s"/>
      <c r="AN3928" t="s">
        <v>87</v>
      </c>
      <c r="AO3928" t="s"/>
      <c r="AP3928" t="n">
        <v>74</v>
      </c>
      <c r="AQ3928" t="s">
        <v>88</v>
      </c>
      <c r="AR3928" t="s">
        <v>148</v>
      </c>
      <c r="AS3928" t="s"/>
      <c r="AT3928" t="s">
        <v>90</v>
      </c>
      <c r="AU3928" t="s"/>
      <c r="AV3928" t="s"/>
      <c r="AW3928" t="s"/>
      <c r="AX3928" t="s"/>
      <c r="AY3928" t="n">
        <v>10087203</v>
      </c>
      <c r="AZ3928" t="s">
        <v>91</v>
      </c>
      <c r="BA3928" t="s"/>
      <c r="BB3928" t="n">
        <v>28910</v>
      </c>
      <c r="BC3928" t="s"/>
      <c r="BD3928" t="s"/>
      <c r="BE3928" t="s"/>
      <c r="BF3928" t="s"/>
      <c r="BG3928" t="s"/>
      <c r="BH3928" t="s"/>
      <c r="BI3928" t="s"/>
      <c r="BJ3928" t="s"/>
      <c r="BK3928" t="s"/>
      <c r="BL3928" t="s"/>
      <c r="BM3928" t="s"/>
      <c r="BN3928" t="s"/>
      <c r="BO3928" t="s"/>
      <c r="BP3928" t="s"/>
      <c r="BQ3928" t="s"/>
      <c r="BR3928" t="s">
        <v>92</v>
      </c>
    </row>
    <row r="3929" spans="1:70">
      <c r="A3929" t="s">
        <v>70</v>
      </c>
      <c r="B3929" t="s">
        <v>71</v>
      </c>
      <c r="C3929" t="s">
        <v>72</v>
      </c>
      <c r="D3929" t="n">
        <v>2</v>
      </c>
      <c r="E3929" t="s">
        <v>1251</v>
      </c>
      <c r="F3929" t="n">
        <v>-1</v>
      </c>
      <c r="G3929" t="s">
        <v>74</v>
      </c>
      <c r="H3929" t="s">
        <v>75</v>
      </c>
      <c r="I3929" t="s"/>
      <c r="J3929" t="s">
        <v>74</v>
      </c>
      <c r="K3929" t="n">
        <v>90</v>
      </c>
      <c r="L3929" t="s">
        <v>76</v>
      </c>
      <c r="M3929" t="s"/>
      <c r="N3929" t="s">
        <v>627</v>
      </c>
      <c r="O3929" t="s">
        <v>78</v>
      </c>
      <c r="P3929" t="s">
        <v>1251</v>
      </c>
      <c r="Q3929" t="s"/>
      <c r="R3929" t="s">
        <v>95</v>
      </c>
      <c r="S3929" t="s">
        <v>135</v>
      </c>
      <c r="T3929" t="s">
        <v>81</v>
      </c>
      <c r="U3929" t="s">
        <v>82</v>
      </c>
      <c r="V3929" t="s">
        <v>83</v>
      </c>
      <c r="W3929" t="s">
        <v>97</v>
      </c>
      <c r="X3929" t="s"/>
      <c r="Y3929" t="s">
        <v>85</v>
      </c>
      <c r="Z3929">
        <f>HYPERLINK("https://hotel-media.eclerx.com/savepage/tk_15468538055543613_sr_273.html","info")</f>
        <v/>
      </c>
      <c r="AA3929" t="n">
        <v>-10087203</v>
      </c>
      <c r="AB3929" t="s"/>
      <c r="AC3929" t="s"/>
      <c r="AD3929" t="s">
        <v>86</v>
      </c>
      <c r="AE3929" t="s"/>
      <c r="AF3929" t="s"/>
      <c r="AG3929" t="s"/>
      <c r="AH3929" t="s"/>
      <c r="AI3929" t="s"/>
      <c r="AJ3929" t="s"/>
      <c r="AK3929" t="s">
        <v>87</v>
      </c>
      <c r="AL3929" t="s"/>
      <c r="AM3929" t="s"/>
      <c r="AN3929" t="s">
        <v>87</v>
      </c>
      <c r="AO3929" t="s"/>
      <c r="AP3929" t="n">
        <v>74</v>
      </c>
      <c r="AQ3929" t="s">
        <v>88</v>
      </c>
      <c r="AR3929" t="s">
        <v>89</v>
      </c>
      <c r="AS3929" t="s"/>
      <c r="AT3929" t="s">
        <v>90</v>
      </c>
      <c r="AU3929" t="s"/>
      <c r="AV3929" t="s"/>
      <c r="AW3929" t="s"/>
      <c r="AX3929" t="s"/>
      <c r="AY3929" t="n">
        <v>10087203</v>
      </c>
      <c r="AZ3929" t="s">
        <v>91</v>
      </c>
      <c r="BA3929" t="s"/>
      <c r="BB3929" t="n">
        <v>28910</v>
      </c>
      <c r="BC3929" t="s"/>
      <c r="BD3929" t="s"/>
      <c r="BE3929" t="s"/>
      <c r="BF3929" t="s"/>
      <c r="BG3929" t="s"/>
      <c r="BH3929" t="s"/>
      <c r="BI3929" t="s"/>
      <c r="BJ3929" t="s"/>
      <c r="BK3929" t="s"/>
      <c r="BL3929" t="s"/>
      <c r="BM3929" t="s"/>
      <c r="BN3929" t="s"/>
      <c r="BO3929" t="s"/>
      <c r="BP3929" t="s"/>
      <c r="BQ3929" t="s"/>
      <c r="BR3929" t="s">
        <v>92</v>
      </c>
    </row>
    <row r="3930" spans="1:70">
      <c r="A3930" t="s">
        <v>70</v>
      </c>
      <c r="B3930" t="s">
        <v>71</v>
      </c>
      <c r="C3930" t="s">
        <v>72</v>
      </c>
      <c r="D3930" t="n">
        <v>2</v>
      </c>
      <c r="E3930" t="s">
        <v>1251</v>
      </c>
      <c r="F3930" t="n">
        <v>-1</v>
      </c>
      <c r="G3930" t="s">
        <v>74</v>
      </c>
      <c r="H3930" t="s">
        <v>75</v>
      </c>
      <c r="I3930" t="s"/>
      <c r="J3930" t="s">
        <v>74</v>
      </c>
      <c r="K3930" t="n">
        <v>91</v>
      </c>
      <c r="L3930" t="s">
        <v>76</v>
      </c>
      <c r="M3930" t="s"/>
      <c r="N3930" t="s">
        <v>1257</v>
      </c>
      <c r="O3930" t="s">
        <v>78</v>
      </c>
      <c r="P3930" t="s">
        <v>1251</v>
      </c>
      <c r="Q3930" t="s"/>
      <c r="R3930" t="s">
        <v>95</v>
      </c>
      <c r="S3930" t="s">
        <v>290</v>
      </c>
      <c r="T3930" t="s">
        <v>81</v>
      </c>
      <c r="U3930" t="s">
        <v>82</v>
      </c>
      <c r="V3930" t="s">
        <v>83</v>
      </c>
      <c r="W3930" t="s">
        <v>97</v>
      </c>
      <c r="X3930" t="s"/>
      <c r="Y3930" t="s">
        <v>85</v>
      </c>
      <c r="Z3930">
        <f>HYPERLINK("https://hotel-media.eclerx.com/savepage/tk_15468538055543613_sr_273.html","info")</f>
        <v/>
      </c>
      <c r="AA3930" t="n">
        <v>-10087203</v>
      </c>
      <c r="AB3930" t="s"/>
      <c r="AC3930" t="s"/>
      <c r="AD3930" t="s">
        <v>86</v>
      </c>
      <c r="AE3930" t="s"/>
      <c r="AF3930" t="s"/>
      <c r="AG3930" t="s"/>
      <c r="AH3930" t="s"/>
      <c r="AI3930" t="s"/>
      <c r="AJ3930" t="s"/>
      <c r="AK3930" t="s">
        <v>87</v>
      </c>
      <c r="AL3930" t="s"/>
      <c r="AM3930" t="s"/>
      <c r="AN3930" t="s">
        <v>87</v>
      </c>
      <c r="AO3930" t="s"/>
      <c r="AP3930" t="n">
        <v>74</v>
      </c>
      <c r="AQ3930" t="s">
        <v>88</v>
      </c>
      <c r="AR3930" t="s">
        <v>133</v>
      </c>
      <c r="AS3930" t="s"/>
      <c r="AT3930" t="s">
        <v>90</v>
      </c>
      <c r="AU3930" t="s"/>
      <c r="AV3930" t="s"/>
      <c r="AW3930" t="s"/>
      <c r="AX3930" t="s"/>
      <c r="AY3930" t="n">
        <v>10087203</v>
      </c>
      <c r="AZ3930" t="s">
        <v>91</v>
      </c>
      <c r="BA3930" t="s"/>
      <c r="BB3930" t="n">
        <v>28910</v>
      </c>
      <c r="BC3930" t="s"/>
      <c r="BD3930" t="s"/>
      <c r="BE3930" t="s"/>
      <c r="BF3930" t="s"/>
      <c r="BG3930" t="s"/>
      <c r="BH3930" t="s"/>
      <c r="BI3930" t="s"/>
      <c r="BJ3930" t="s"/>
      <c r="BK3930" t="s"/>
      <c r="BL3930" t="s"/>
      <c r="BM3930" t="s"/>
      <c r="BN3930" t="s"/>
      <c r="BO3930" t="s"/>
      <c r="BP3930" t="s"/>
      <c r="BQ3930" t="s"/>
      <c r="BR3930" t="s">
        <v>92</v>
      </c>
    </row>
    <row r="3931" spans="1:70">
      <c r="A3931" t="s">
        <v>70</v>
      </c>
      <c r="B3931" t="s">
        <v>71</v>
      </c>
      <c r="C3931" t="s">
        <v>72</v>
      </c>
      <c r="D3931" t="n">
        <v>2</v>
      </c>
      <c r="E3931" t="s">
        <v>1251</v>
      </c>
      <c r="F3931" t="n">
        <v>-1</v>
      </c>
      <c r="G3931" t="s">
        <v>74</v>
      </c>
      <c r="H3931" t="s">
        <v>75</v>
      </c>
      <c r="I3931" t="s"/>
      <c r="J3931" t="s">
        <v>74</v>
      </c>
      <c r="K3931" t="n">
        <v>91</v>
      </c>
      <c r="L3931" t="s">
        <v>76</v>
      </c>
      <c r="M3931" t="s"/>
      <c r="N3931" t="s">
        <v>257</v>
      </c>
      <c r="O3931" t="s">
        <v>78</v>
      </c>
      <c r="P3931" t="s">
        <v>1251</v>
      </c>
      <c r="Q3931" t="s"/>
      <c r="R3931" t="s">
        <v>95</v>
      </c>
      <c r="S3931" t="s">
        <v>290</v>
      </c>
      <c r="T3931" t="s">
        <v>81</v>
      </c>
      <c r="U3931" t="s">
        <v>82</v>
      </c>
      <c r="V3931" t="s">
        <v>83</v>
      </c>
      <c r="W3931" t="s">
        <v>97</v>
      </c>
      <c r="X3931" t="s"/>
      <c r="Y3931" t="s">
        <v>85</v>
      </c>
      <c r="Z3931">
        <f>HYPERLINK("https://hotel-media.eclerx.com/savepage/tk_15468538055543613_sr_273.html","info")</f>
        <v/>
      </c>
      <c r="AA3931" t="n">
        <v>-10087203</v>
      </c>
      <c r="AB3931" t="s"/>
      <c r="AC3931" t="s"/>
      <c r="AD3931" t="s">
        <v>86</v>
      </c>
      <c r="AE3931" t="s"/>
      <c r="AF3931" t="s"/>
      <c r="AG3931" t="s"/>
      <c r="AH3931" t="s"/>
      <c r="AI3931" t="s"/>
      <c r="AJ3931" t="s"/>
      <c r="AK3931" t="s">
        <v>87</v>
      </c>
      <c r="AL3931" t="s"/>
      <c r="AM3931" t="s"/>
      <c r="AN3931" t="s">
        <v>87</v>
      </c>
      <c r="AO3931" t="s"/>
      <c r="AP3931" t="n">
        <v>74</v>
      </c>
      <c r="AQ3931" t="s">
        <v>88</v>
      </c>
      <c r="AR3931" t="s">
        <v>130</v>
      </c>
      <c r="AS3931" t="s"/>
      <c r="AT3931" t="s">
        <v>90</v>
      </c>
      <c r="AU3931" t="s"/>
      <c r="AV3931" t="s"/>
      <c r="AW3931" t="s"/>
      <c r="AX3931" t="s"/>
      <c r="AY3931" t="n">
        <v>10087203</v>
      </c>
      <c r="AZ3931" t="s">
        <v>91</v>
      </c>
      <c r="BA3931" t="s"/>
      <c r="BB3931" t="n">
        <v>28910</v>
      </c>
      <c r="BC3931" t="s"/>
      <c r="BD3931" t="s"/>
      <c r="BE3931" t="s"/>
      <c r="BF3931" t="s"/>
      <c r="BG3931" t="s"/>
      <c r="BH3931" t="s"/>
      <c r="BI3931" t="s"/>
      <c r="BJ3931" t="s"/>
      <c r="BK3931" t="s"/>
      <c r="BL3931" t="s"/>
      <c r="BM3931" t="s"/>
      <c r="BN3931" t="s"/>
      <c r="BO3931" t="s"/>
      <c r="BP3931" t="s"/>
      <c r="BQ3931" t="s"/>
      <c r="BR3931" t="s">
        <v>92</v>
      </c>
    </row>
    <row r="3932" spans="1:70">
      <c r="A3932" t="s">
        <v>70</v>
      </c>
      <c r="B3932" t="s">
        <v>71</v>
      </c>
      <c r="C3932" t="s">
        <v>72</v>
      </c>
      <c r="D3932" t="n">
        <v>2</v>
      </c>
      <c r="E3932" t="s">
        <v>1251</v>
      </c>
      <c r="F3932" t="n">
        <v>-1</v>
      </c>
      <c r="G3932" t="s">
        <v>74</v>
      </c>
      <c r="H3932" t="s">
        <v>75</v>
      </c>
      <c r="I3932" t="s"/>
      <c r="J3932" t="s">
        <v>74</v>
      </c>
      <c r="K3932" t="n">
        <v>92</v>
      </c>
      <c r="L3932" t="s">
        <v>76</v>
      </c>
      <c r="M3932" t="s"/>
      <c r="N3932" t="s">
        <v>627</v>
      </c>
      <c r="O3932" t="s">
        <v>78</v>
      </c>
      <c r="P3932" t="s">
        <v>1251</v>
      </c>
      <c r="Q3932" t="s"/>
      <c r="R3932" t="s">
        <v>95</v>
      </c>
      <c r="S3932" t="s">
        <v>136</v>
      </c>
      <c r="T3932" t="s">
        <v>81</v>
      </c>
      <c r="U3932" t="s">
        <v>82</v>
      </c>
      <c r="V3932" t="s">
        <v>83</v>
      </c>
      <c r="W3932" t="s">
        <v>97</v>
      </c>
      <c r="X3932" t="s"/>
      <c r="Y3932" t="s">
        <v>85</v>
      </c>
      <c r="Z3932">
        <f>HYPERLINK("https://hotel-media.eclerx.com/savepage/tk_15468538055543613_sr_273.html","info")</f>
        <v/>
      </c>
      <c r="AA3932" t="n">
        <v>-10087203</v>
      </c>
      <c r="AB3932" t="s"/>
      <c r="AC3932" t="s"/>
      <c r="AD3932" t="s">
        <v>86</v>
      </c>
      <c r="AE3932" t="s"/>
      <c r="AF3932" t="s"/>
      <c r="AG3932" t="s"/>
      <c r="AH3932" t="s"/>
      <c r="AI3932" t="s"/>
      <c r="AJ3932" t="s"/>
      <c r="AK3932" t="s">
        <v>87</v>
      </c>
      <c r="AL3932" t="s"/>
      <c r="AM3932" t="s"/>
      <c r="AN3932" t="s">
        <v>87</v>
      </c>
      <c r="AO3932" t="s"/>
      <c r="AP3932" t="n">
        <v>74</v>
      </c>
      <c r="AQ3932" t="s">
        <v>88</v>
      </c>
      <c r="AR3932" t="s">
        <v>114</v>
      </c>
      <c r="AS3932" t="s"/>
      <c r="AT3932" t="s">
        <v>90</v>
      </c>
      <c r="AU3932" t="s"/>
      <c r="AV3932" t="s"/>
      <c r="AW3932" t="s"/>
      <c r="AX3932" t="s"/>
      <c r="AY3932" t="n">
        <v>10087203</v>
      </c>
      <c r="AZ3932" t="s">
        <v>91</v>
      </c>
      <c r="BA3932" t="s"/>
      <c r="BB3932" t="n">
        <v>28910</v>
      </c>
      <c r="BC3932" t="s"/>
      <c r="BD3932" t="s"/>
      <c r="BE3932" t="s"/>
      <c r="BF3932" t="s"/>
      <c r="BG3932" t="s"/>
      <c r="BH3932" t="s"/>
      <c r="BI3932" t="s"/>
      <c r="BJ3932" t="s"/>
      <c r="BK3932" t="s"/>
      <c r="BL3932" t="s"/>
      <c r="BM3932" t="s"/>
      <c r="BN3932" t="s"/>
      <c r="BO3932" t="s"/>
      <c r="BP3932" t="s"/>
      <c r="BQ3932" t="s"/>
      <c r="BR3932" t="s">
        <v>92</v>
      </c>
    </row>
    <row r="3933" spans="1:70">
      <c r="A3933" t="s">
        <v>70</v>
      </c>
      <c r="B3933" t="s">
        <v>71</v>
      </c>
      <c r="C3933" t="s">
        <v>72</v>
      </c>
      <c r="D3933" t="n">
        <v>2</v>
      </c>
      <c r="E3933" t="s">
        <v>1251</v>
      </c>
      <c r="F3933" t="n">
        <v>-1</v>
      </c>
      <c r="G3933" t="s">
        <v>74</v>
      </c>
      <c r="H3933" t="s">
        <v>75</v>
      </c>
      <c r="I3933" t="s"/>
      <c r="J3933" t="s">
        <v>74</v>
      </c>
      <c r="K3933" t="n">
        <v>92</v>
      </c>
      <c r="L3933" t="s">
        <v>76</v>
      </c>
      <c r="M3933" t="s"/>
      <c r="N3933" t="s">
        <v>128</v>
      </c>
      <c r="O3933" t="s">
        <v>78</v>
      </c>
      <c r="P3933" t="s">
        <v>1251</v>
      </c>
      <c r="Q3933" t="s"/>
      <c r="R3933" t="s">
        <v>95</v>
      </c>
      <c r="S3933" t="s">
        <v>136</v>
      </c>
      <c r="T3933" t="s">
        <v>81</v>
      </c>
      <c r="U3933" t="s">
        <v>82</v>
      </c>
      <c r="V3933" t="s">
        <v>83</v>
      </c>
      <c r="W3933" t="s">
        <v>97</v>
      </c>
      <c r="X3933" t="s"/>
      <c r="Y3933" t="s">
        <v>85</v>
      </c>
      <c r="Z3933">
        <f>HYPERLINK("https://hotel-media.eclerx.com/savepage/tk_15468538055543613_sr_273.html","info")</f>
        <v/>
      </c>
      <c r="AA3933" t="n">
        <v>-10087203</v>
      </c>
      <c r="AB3933" t="s"/>
      <c r="AC3933" t="s"/>
      <c r="AD3933" t="s">
        <v>86</v>
      </c>
      <c r="AE3933" t="s"/>
      <c r="AF3933" t="s"/>
      <c r="AG3933" t="s"/>
      <c r="AH3933" t="s"/>
      <c r="AI3933" t="s"/>
      <c r="AJ3933" t="s"/>
      <c r="AK3933" t="s">
        <v>87</v>
      </c>
      <c r="AL3933" t="s"/>
      <c r="AM3933" t="s"/>
      <c r="AN3933" t="s">
        <v>87</v>
      </c>
      <c r="AO3933" t="s"/>
      <c r="AP3933" t="n">
        <v>74</v>
      </c>
      <c r="AQ3933" t="s">
        <v>88</v>
      </c>
      <c r="AR3933" t="s">
        <v>119</v>
      </c>
      <c r="AS3933" t="s"/>
      <c r="AT3933" t="s">
        <v>90</v>
      </c>
      <c r="AU3933" t="s"/>
      <c r="AV3933" t="s"/>
      <c r="AW3933" t="s"/>
      <c r="AX3933" t="s"/>
      <c r="AY3933" t="n">
        <v>10087203</v>
      </c>
      <c r="AZ3933" t="s">
        <v>91</v>
      </c>
      <c r="BA3933" t="s"/>
      <c r="BB3933" t="n">
        <v>28910</v>
      </c>
      <c r="BC3933" t="s"/>
      <c r="BD3933" t="s"/>
      <c r="BE3933" t="s"/>
      <c r="BF3933" t="s"/>
      <c r="BG3933" t="s"/>
      <c r="BH3933" t="s"/>
      <c r="BI3933" t="s"/>
      <c r="BJ3933" t="s"/>
      <c r="BK3933" t="s"/>
      <c r="BL3933" t="s"/>
      <c r="BM3933" t="s"/>
      <c r="BN3933" t="s"/>
      <c r="BO3933" t="s"/>
      <c r="BP3933" t="s"/>
      <c r="BQ3933" t="s"/>
      <c r="BR3933" t="s">
        <v>92</v>
      </c>
    </row>
    <row r="3934" spans="1:70">
      <c r="A3934" t="s">
        <v>70</v>
      </c>
      <c r="B3934" t="s">
        <v>71</v>
      </c>
      <c r="C3934" t="s">
        <v>72</v>
      </c>
      <c r="D3934" t="n">
        <v>2</v>
      </c>
      <c r="E3934" t="s">
        <v>1251</v>
      </c>
      <c r="F3934" t="n">
        <v>-1</v>
      </c>
      <c r="G3934" t="s">
        <v>74</v>
      </c>
      <c r="H3934" t="s">
        <v>75</v>
      </c>
      <c r="I3934" t="s"/>
      <c r="J3934" t="s">
        <v>74</v>
      </c>
      <c r="K3934" t="n">
        <v>94</v>
      </c>
      <c r="L3934" t="s">
        <v>76</v>
      </c>
      <c r="M3934" t="s"/>
      <c r="N3934" t="s">
        <v>128</v>
      </c>
      <c r="O3934" t="s">
        <v>78</v>
      </c>
      <c r="P3934" t="s">
        <v>1251</v>
      </c>
      <c r="Q3934" t="s"/>
      <c r="R3934" t="s">
        <v>95</v>
      </c>
      <c r="S3934" t="s">
        <v>140</v>
      </c>
      <c r="T3934" t="s">
        <v>81</v>
      </c>
      <c r="U3934" t="s">
        <v>82</v>
      </c>
      <c r="V3934" t="s">
        <v>83</v>
      </c>
      <c r="W3934" t="s">
        <v>97</v>
      </c>
      <c r="X3934" t="s"/>
      <c r="Y3934" t="s">
        <v>85</v>
      </c>
      <c r="Z3934">
        <f>HYPERLINK("https://hotel-media.eclerx.com/savepage/tk_15468538055543613_sr_273.html","info")</f>
        <v/>
      </c>
      <c r="AA3934" t="n">
        <v>-10087203</v>
      </c>
      <c r="AB3934" t="s"/>
      <c r="AC3934" t="s"/>
      <c r="AD3934" t="s">
        <v>86</v>
      </c>
      <c r="AE3934" t="s"/>
      <c r="AF3934" t="s"/>
      <c r="AG3934" t="s"/>
      <c r="AH3934" t="s"/>
      <c r="AI3934" t="s"/>
      <c r="AJ3934" t="s"/>
      <c r="AK3934" t="s">
        <v>87</v>
      </c>
      <c r="AL3934" t="s"/>
      <c r="AM3934" t="s"/>
      <c r="AN3934" t="s">
        <v>87</v>
      </c>
      <c r="AO3934" t="s"/>
      <c r="AP3934" t="n">
        <v>74</v>
      </c>
      <c r="AQ3934" t="s">
        <v>88</v>
      </c>
      <c r="AR3934" t="s">
        <v>148</v>
      </c>
      <c r="AS3934" t="s"/>
      <c r="AT3934" t="s">
        <v>90</v>
      </c>
      <c r="AU3934" t="s"/>
      <c r="AV3934" t="s"/>
      <c r="AW3934" t="s"/>
      <c r="AX3934" t="s"/>
      <c r="AY3934" t="n">
        <v>10087203</v>
      </c>
      <c r="AZ3934" t="s">
        <v>91</v>
      </c>
      <c r="BA3934" t="s"/>
      <c r="BB3934" t="n">
        <v>28910</v>
      </c>
      <c r="BC3934" t="s"/>
      <c r="BD3934" t="s"/>
      <c r="BE3934" t="s"/>
      <c r="BF3934" t="s"/>
      <c r="BG3934" t="s"/>
      <c r="BH3934" t="s"/>
      <c r="BI3934" t="s"/>
      <c r="BJ3934" t="s"/>
      <c r="BK3934" t="s"/>
      <c r="BL3934" t="s"/>
      <c r="BM3934" t="s"/>
      <c r="BN3934" t="s"/>
      <c r="BO3934" t="s"/>
      <c r="BP3934" t="s"/>
      <c r="BQ3934" t="s"/>
      <c r="BR3934" t="s">
        <v>92</v>
      </c>
    </row>
    <row r="3935" spans="1:70">
      <c r="A3935" t="s">
        <v>70</v>
      </c>
      <c r="B3935" t="s">
        <v>71</v>
      </c>
      <c r="C3935" t="s">
        <v>72</v>
      </c>
      <c r="D3935" t="n">
        <v>2</v>
      </c>
      <c r="E3935" t="s">
        <v>1251</v>
      </c>
      <c r="F3935" t="n">
        <v>-1</v>
      </c>
      <c r="G3935" t="s">
        <v>74</v>
      </c>
      <c r="H3935" t="s">
        <v>75</v>
      </c>
      <c r="I3935" t="s"/>
      <c r="J3935" t="s">
        <v>74</v>
      </c>
      <c r="K3935" t="n">
        <v>94</v>
      </c>
      <c r="L3935" t="s">
        <v>76</v>
      </c>
      <c r="M3935" t="s"/>
      <c r="N3935" t="s">
        <v>285</v>
      </c>
      <c r="O3935" t="s">
        <v>78</v>
      </c>
      <c r="P3935" t="s">
        <v>1251</v>
      </c>
      <c r="Q3935" t="s"/>
      <c r="R3935" t="s">
        <v>95</v>
      </c>
      <c r="S3935" t="s">
        <v>140</v>
      </c>
      <c r="T3935" t="s">
        <v>81</v>
      </c>
      <c r="U3935" t="s">
        <v>82</v>
      </c>
      <c r="V3935" t="s">
        <v>83</v>
      </c>
      <c r="W3935" t="s">
        <v>84</v>
      </c>
      <c r="X3935" t="s"/>
      <c r="Y3935" t="s">
        <v>85</v>
      </c>
      <c r="Z3935">
        <f>HYPERLINK("https://hotel-media.eclerx.com/savepage/tk_15468538055543613_sr_273.html","info")</f>
        <v/>
      </c>
      <c r="AA3935" t="n">
        <v>-10087203</v>
      </c>
      <c r="AB3935" t="s"/>
      <c r="AC3935" t="s"/>
      <c r="AD3935" t="s">
        <v>86</v>
      </c>
      <c r="AE3935" t="s"/>
      <c r="AF3935" t="s"/>
      <c r="AG3935" t="s"/>
      <c r="AH3935" t="s"/>
      <c r="AI3935" t="s"/>
      <c r="AJ3935" t="s"/>
      <c r="AK3935" t="s">
        <v>87</v>
      </c>
      <c r="AL3935" t="s"/>
      <c r="AM3935" t="s"/>
      <c r="AN3935" t="s">
        <v>87</v>
      </c>
      <c r="AO3935" t="s"/>
      <c r="AP3935" t="n">
        <v>74</v>
      </c>
      <c r="AQ3935" t="s">
        <v>88</v>
      </c>
      <c r="AR3935" t="s">
        <v>121</v>
      </c>
      <c r="AS3935" t="s"/>
      <c r="AT3935" t="s">
        <v>90</v>
      </c>
      <c r="AU3935" t="s"/>
      <c r="AV3935" t="s"/>
      <c r="AW3935" t="s"/>
      <c r="AX3935" t="s"/>
      <c r="AY3935" t="n">
        <v>10087203</v>
      </c>
      <c r="AZ3935" t="s">
        <v>91</v>
      </c>
      <c r="BA3935" t="s"/>
      <c r="BB3935" t="n">
        <v>28910</v>
      </c>
      <c r="BC3935" t="s"/>
      <c r="BD3935" t="s"/>
      <c r="BE3935" t="s"/>
      <c r="BF3935" t="s"/>
      <c r="BG3935" t="s"/>
      <c r="BH3935" t="s"/>
      <c r="BI3935" t="s"/>
      <c r="BJ3935" t="s"/>
      <c r="BK3935" t="s"/>
      <c r="BL3935" t="s"/>
      <c r="BM3935" t="s"/>
      <c r="BN3935" t="s"/>
      <c r="BO3935" t="s"/>
      <c r="BP3935" t="s"/>
      <c r="BQ3935" t="s"/>
      <c r="BR3935" t="s">
        <v>92</v>
      </c>
    </row>
    <row r="3936" spans="1:70">
      <c r="A3936" t="s">
        <v>70</v>
      </c>
      <c r="B3936" t="s">
        <v>71</v>
      </c>
      <c r="C3936" t="s">
        <v>72</v>
      </c>
      <c r="D3936" t="n">
        <v>2</v>
      </c>
      <c r="E3936" t="s">
        <v>1251</v>
      </c>
      <c r="F3936" t="n">
        <v>-1</v>
      </c>
      <c r="G3936" t="s">
        <v>74</v>
      </c>
      <c r="H3936" t="s">
        <v>75</v>
      </c>
      <c r="I3936" t="s"/>
      <c r="J3936" t="s">
        <v>74</v>
      </c>
      <c r="K3936" t="n">
        <v>94</v>
      </c>
      <c r="L3936" t="s">
        <v>76</v>
      </c>
      <c r="M3936" t="s"/>
      <c r="N3936" t="s">
        <v>1000</v>
      </c>
      <c r="O3936" t="s">
        <v>78</v>
      </c>
      <c r="P3936" t="s">
        <v>1251</v>
      </c>
      <c r="Q3936" t="s"/>
      <c r="R3936" t="s">
        <v>95</v>
      </c>
      <c r="S3936" t="s">
        <v>140</v>
      </c>
      <c r="T3936" t="s">
        <v>81</v>
      </c>
      <c r="U3936" t="s">
        <v>82</v>
      </c>
      <c r="V3936" t="s">
        <v>83</v>
      </c>
      <c r="W3936" t="s">
        <v>84</v>
      </c>
      <c r="X3936" t="s"/>
      <c r="Y3936" t="s">
        <v>85</v>
      </c>
      <c r="Z3936">
        <f>HYPERLINK("https://hotel-media.eclerx.com/savepage/tk_15468538055543613_sr_273.html","info")</f>
        <v/>
      </c>
      <c r="AA3936" t="n">
        <v>-10087203</v>
      </c>
      <c r="AB3936" t="s"/>
      <c r="AC3936" t="s"/>
      <c r="AD3936" t="s">
        <v>86</v>
      </c>
      <c r="AE3936" t="s"/>
      <c r="AF3936" t="s"/>
      <c r="AG3936" t="s"/>
      <c r="AH3936" t="s"/>
      <c r="AI3936" t="s"/>
      <c r="AJ3936" t="s"/>
      <c r="AK3936" t="s">
        <v>87</v>
      </c>
      <c r="AL3936" t="s"/>
      <c r="AM3936" t="s"/>
      <c r="AN3936" t="s">
        <v>87</v>
      </c>
      <c r="AO3936" t="s"/>
      <c r="AP3936" t="n">
        <v>74</v>
      </c>
      <c r="AQ3936" t="s">
        <v>88</v>
      </c>
      <c r="AR3936" t="s">
        <v>121</v>
      </c>
      <c r="AS3936" t="s"/>
      <c r="AT3936" t="s">
        <v>90</v>
      </c>
      <c r="AU3936" t="s"/>
      <c r="AV3936" t="s"/>
      <c r="AW3936" t="s"/>
      <c r="AX3936" t="s"/>
      <c r="AY3936" t="n">
        <v>10087203</v>
      </c>
      <c r="AZ3936" t="s">
        <v>91</v>
      </c>
      <c r="BA3936" t="s"/>
      <c r="BB3936" t="n">
        <v>28910</v>
      </c>
      <c r="BC3936" t="s"/>
      <c r="BD3936" t="s"/>
      <c r="BE3936" t="s"/>
      <c r="BF3936" t="s"/>
      <c r="BG3936" t="s"/>
      <c r="BH3936" t="s"/>
      <c r="BI3936" t="s"/>
      <c r="BJ3936" t="s"/>
      <c r="BK3936" t="s"/>
      <c r="BL3936" t="s"/>
      <c r="BM3936" t="s"/>
      <c r="BN3936" t="s"/>
      <c r="BO3936" t="s"/>
      <c r="BP3936" t="s"/>
      <c r="BQ3936" t="s"/>
      <c r="BR3936" t="s">
        <v>92</v>
      </c>
    </row>
    <row r="3937" spans="1:70">
      <c r="A3937" t="s">
        <v>70</v>
      </c>
      <c r="B3937" t="s">
        <v>71</v>
      </c>
      <c r="C3937" t="s">
        <v>72</v>
      </c>
      <c r="D3937" t="n">
        <v>2</v>
      </c>
      <c r="E3937" t="s">
        <v>1251</v>
      </c>
      <c r="F3937" t="n">
        <v>-1</v>
      </c>
      <c r="G3937" t="s">
        <v>74</v>
      </c>
      <c r="H3937" t="s">
        <v>75</v>
      </c>
      <c r="I3937" t="s"/>
      <c r="J3937" t="s">
        <v>74</v>
      </c>
      <c r="K3937" t="n">
        <v>94</v>
      </c>
      <c r="L3937" t="s">
        <v>76</v>
      </c>
      <c r="M3937" t="s"/>
      <c r="N3937" t="s">
        <v>1258</v>
      </c>
      <c r="O3937" t="s">
        <v>78</v>
      </c>
      <c r="P3937" t="s">
        <v>1251</v>
      </c>
      <c r="Q3937" t="s"/>
      <c r="R3937" t="s">
        <v>95</v>
      </c>
      <c r="S3937" t="s">
        <v>140</v>
      </c>
      <c r="T3937" t="s">
        <v>81</v>
      </c>
      <c r="U3937" t="s">
        <v>82</v>
      </c>
      <c r="V3937" t="s">
        <v>83</v>
      </c>
      <c r="W3937" t="s">
        <v>97</v>
      </c>
      <c r="X3937" t="s"/>
      <c r="Y3937" t="s">
        <v>85</v>
      </c>
      <c r="Z3937">
        <f>HYPERLINK("https://hotel-media.eclerx.com/savepage/tk_15468538055543613_sr_273.html","info")</f>
        <v/>
      </c>
      <c r="AA3937" t="n">
        <v>-10087203</v>
      </c>
      <c r="AB3937" t="s"/>
      <c r="AC3937" t="s"/>
      <c r="AD3937" t="s">
        <v>86</v>
      </c>
      <c r="AE3937" t="s"/>
      <c r="AF3937" t="s"/>
      <c r="AG3937" t="s"/>
      <c r="AH3937" t="s"/>
      <c r="AI3937" t="s"/>
      <c r="AJ3937" t="s"/>
      <c r="AK3937" t="s">
        <v>87</v>
      </c>
      <c r="AL3937" t="s"/>
      <c r="AM3937" t="s"/>
      <c r="AN3937" t="s">
        <v>87</v>
      </c>
      <c r="AO3937" t="s"/>
      <c r="AP3937" t="n">
        <v>74</v>
      </c>
      <c r="AQ3937" t="s">
        <v>88</v>
      </c>
      <c r="AR3937" t="s">
        <v>89</v>
      </c>
      <c r="AS3937" t="s"/>
      <c r="AT3937" t="s">
        <v>90</v>
      </c>
      <c r="AU3937" t="s"/>
      <c r="AV3937" t="s"/>
      <c r="AW3937" t="s"/>
      <c r="AX3937" t="s"/>
      <c r="AY3937" t="n">
        <v>10087203</v>
      </c>
      <c r="AZ3937" t="s">
        <v>91</v>
      </c>
      <c r="BA3937" t="s"/>
      <c r="BB3937" t="n">
        <v>28910</v>
      </c>
      <c r="BC3937" t="s"/>
      <c r="BD3937" t="s"/>
      <c r="BE3937" t="s"/>
      <c r="BF3937" t="s"/>
      <c r="BG3937" t="s"/>
      <c r="BH3937" t="s"/>
      <c r="BI3937" t="s"/>
      <c r="BJ3937" t="s"/>
      <c r="BK3937" t="s"/>
      <c r="BL3937" t="s"/>
      <c r="BM3937" t="s"/>
      <c r="BN3937" t="s"/>
      <c r="BO3937" t="s"/>
      <c r="BP3937" t="s"/>
      <c r="BQ3937" t="s"/>
      <c r="BR3937" t="s">
        <v>92</v>
      </c>
    </row>
    <row r="3938" spans="1:70">
      <c r="A3938" t="s">
        <v>70</v>
      </c>
      <c r="B3938" t="s">
        <v>71</v>
      </c>
      <c r="C3938" t="s">
        <v>72</v>
      </c>
      <c r="D3938" t="n">
        <v>2</v>
      </c>
      <c r="E3938" t="s">
        <v>1251</v>
      </c>
      <c r="F3938" t="n">
        <v>-1</v>
      </c>
      <c r="G3938" t="s">
        <v>74</v>
      </c>
      <c r="H3938" t="s">
        <v>75</v>
      </c>
      <c r="I3938" t="s"/>
      <c r="J3938" t="s">
        <v>74</v>
      </c>
      <c r="K3938" t="n">
        <v>94</v>
      </c>
      <c r="L3938" t="s">
        <v>76</v>
      </c>
      <c r="M3938" t="s"/>
      <c r="N3938" t="s">
        <v>628</v>
      </c>
      <c r="O3938" t="s">
        <v>78</v>
      </c>
      <c r="P3938" t="s">
        <v>1251</v>
      </c>
      <c r="Q3938" t="s"/>
      <c r="R3938" t="s">
        <v>95</v>
      </c>
      <c r="S3938" t="s">
        <v>140</v>
      </c>
      <c r="T3938" t="s">
        <v>81</v>
      </c>
      <c r="U3938" t="s">
        <v>82</v>
      </c>
      <c r="V3938" t="s">
        <v>83</v>
      </c>
      <c r="W3938" t="s">
        <v>97</v>
      </c>
      <c r="X3938" t="s"/>
      <c r="Y3938" t="s">
        <v>85</v>
      </c>
      <c r="Z3938">
        <f>HYPERLINK("https://hotel-media.eclerx.com/savepage/tk_15468538055543613_sr_273.html","info")</f>
        <v/>
      </c>
      <c r="AA3938" t="n">
        <v>-10087203</v>
      </c>
      <c r="AB3938" t="s"/>
      <c r="AC3938" t="s"/>
      <c r="AD3938" t="s">
        <v>86</v>
      </c>
      <c r="AE3938" t="s"/>
      <c r="AF3938" t="s"/>
      <c r="AG3938" t="s"/>
      <c r="AH3938" t="s"/>
      <c r="AI3938" t="s"/>
      <c r="AJ3938" t="s"/>
      <c r="AK3938" t="s">
        <v>87</v>
      </c>
      <c r="AL3938" t="s"/>
      <c r="AM3938" t="s"/>
      <c r="AN3938" t="s">
        <v>87</v>
      </c>
      <c r="AO3938" t="s"/>
      <c r="AP3938" t="n">
        <v>74</v>
      </c>
      <c r="AQ3938" t="s">
        <v>88</v>
      </c>
      <c r="AR3938" t="s">
        <v>133</v>
      </c>
      <c r="AS3938" t="s"/>
      <c r="AT3938" t="s">
        <v>90</v>
      </c>
      <c r="AU3938" t="s"/>
      <c r="AV3938" t="s"/>
      <c r="AW3938" t="s"/>
      <c r="AX3938" t="s"/>
      <c r="AY3938" t="n">
        <v>10087203</v>
      </c>
      <c r="AZ3938" t="s">
        <v>91</v>
      </c>
      <c r="BA3938" t="s"/>
      <c r="BB3938" t="n">
        <v>28910</v>
      </c>
      <c r="BC3938" t="s"/>
      <c r="BD3938" t="s"/>
      <c r="BE3938" t="s"/>
      <c r="BF3938" t="s"/>
      <c r="BG3938" t="s"/>
      <c r="BH3938" t="s"/>
      <c r="BI3938" t="s"/>
      <c r="BJ3938" t="s"/>
      <c r="BK3938" t="s"/>
      <c r="BL3938" t="s"/>
      <c r="BM3938" t="s"/>
      <c r="BN3938" t="s"/>
      <c r="BO3938" t="s"/>
      <c r="BP3938" t="s"/>
      <c r="BQ3938" t="s"/>
      <c r="BR3938" t="s">
        <v>92</v>
      </c>
    </row>
    <row r="3939" spans="1:70">
      <c r="A3939" t="s">
        <v>70</v>
      </c>
      <c r="B3939" t="s">
        <v>71</v>
      </c>
      <c r="C3939" t="s">
        <v>72</v>
      </c>
      <c r="D3939" t="n">
        <v>2</v>
      </c>
      <c r="E3939" t="s">
        <v>1251</v>
      </c>
      <c r="F3939" t="n">
        <v>-1</v>
      </c>
      <c r="G3939" t="s">
        <v>74</v>
      </c>
      <c r="H3939" t="s">
        <v>75</v>
      </c>
      <c r="I3939" t="s"/>
      <c r="J3939" t="s">
        <v>74</v>
      </c>
      <c r="K3939" t="n">
        <v>96</v>
      </c>
      <c r="L3939" t="s">
        <v>76</v>
      </c>
      <c r="M3939" t="s"/>
      <c r="N3939" t="s">
        <v>1258</v>
      </c>
      <c r="O3939" t="s">
        <v>78</v>
      </c>
      <c r="P3939" t="s">
        <v>1251</v>
      </c>
      <c r="Q3939" t="s"/>
      <c r="R3939" t="s">
        <v>95</v>
      </c>
      <c r="S3939" t="s">
        <v>250</v>
      </c>
      <c r="T3939" t="s">
        <v>81</v>
      </c>
      <c r="U3939" t="s">
        <v>82</v>
      </c>
      <c r="V3939" t="s">
        <v>83</v>
      </c>
      <c r="W3939" t="s">
        <v>97</v>
      </c>
      <c r="X3939" t="s"/>
      <c r="Y3939" t="s">
        <v>85</v>
      </c>
      <c r="Z3939">
        <f>HYPERLINK("https://hotel-media.eclerx.com/savepage/tk_15468538055543613_sr_273.html","info")</f>
        <v/>
      </c>
      <c r="AA3939" t="n">
        <v>-10087203</v>
      </c>
      <c r="AB3939" t="s"/>
      <c r="AC3939" t="s"/>
      <c r="AD3939" t="s">
        <v>86</v>
      </c>
      <c r="AE3939" t="s"/>
      <c r="AF3939" t="s"/>
      <c r="AG3939" t="s"/>
      <c r="AH3939" t="s"/>
      <c r="AI3939" t="s"/>
      <c r="AJ3939" t="s"/>
      <c r="AK3939" t="s">
        <v>87</v>
      </c>
      <c r="AL3939" t="s"/>
      <c r="AM3939" t="s"/>
      <c r="AN3939" t="s">
        <v>87</v>
      </c>
      <c r="AO3939" t="s"/>
      <c r="AP3939" t="n">
        <v>74</v>
      </c>
      <c r="AQ3939" t="s">
        <v>88</v>
      </c>
      <c r="AR3939" t="s">
        <v>114</v>
      </c>
      <c r="AS3939" t="s"/>
      <c r="AT3939" t="s">
        <v>90</v>
      </c>
      <c r="AU3939" t="s"/>
      <c r="AV3939" t="s"/>
      <c r="AW3939" t="s"/>
      <c r="AX3939" t="s"/>
      <c r="AY3939" t="n">
        <v>10087203</v>
      </c>
      <c r="AZ3939" t="s">
        <v>91</v>
      </c>
      <c r="BA3939" t="s"/>
      <c r="BB3939" t="n">
        <v>28910</v>
      </c>
      <c r="BC3939" t="s"/>
      <c r="BD3939" t="s"/>
      <c r="BE3939" t="s"/>
      <c r="BF3939" t="s"/>
      <c r="BG3939" t="s"/>
      <c r="BH3939" t="s"/>
      <c r="BI3939" t="s"/>
      <c r="BJ3939" t="s"/>
      <c r="BK3939" t="s"/>
      <c r="BL3939" t="s"/>
      <c r="BM3939" t="s"/>
      <c r="BN3939" t="s"/>
      <c r="BO3939" t="s"/>
      <c r="BP3939" t="s"/>
      <c r="BQ3939" t="s"/>
      <c r="BR3939" t="s">
        <v>92</v>
      </c>
    </row>
    <row r="3940" spans="1:70">
      <c r="A3940" t="s">
        <v>70</v>
      </c>
      <c r="B3940" t="s">
        <v>71</v>
      </c>
      <c r="C3940" t="s">
        <v>72</v>
      </c>
      <c r="D3940" t="n">
        <v>2</v>
      </c>
      <c r="E3940" t="s">
        <v>1251</v>
      </c>
      <c r="F3940" t="n">
        <v>-1</v>
      </c>
      <c r="G3940" t="s">
        <v>74</v>
      </c>
      <c r="H3940" t="s">
        <v>75</v>
      </c>
      <c r="I3940" t="s"/>
      <c r="J3940" t="s">
        <v>74</v>
      </c>
      <c r="K3940" t="n">
        <v>97</v>
      </c>
      <c r="L3940" t="s">
        <v>76</v>
      </c>
      <c r="M3940" t="s"/>
      <c r="N3940" t="s">
        <v>1253</v>
      </c>
      <c r="O3940" t="s">
        <v>78</v>
      </c>
      <c r="P3940" t="s">
        <v>1251</v>
      </c>
      <c r="Q3940" t="s"/>
      <c r="R3940" t="s">
        <v>95</v>
      </c>
      <c r="S3940" t="s">
        <v>598</v>
      </c>
      <c r="T3940" t="s">
        <v>81</v>
      </c>
      <c r="U3940" t="s">
        <v>82</v>
      </c>
      <c r="V3940" t="s">
        <v>83</v>
      </c>
      <c r="W3940" t="s">
        <v>84</v>
      </c>
      <c r="X3940" t="s"/>
      <c r="Y3940" t="s">
        <v>85</v>
      </c>
      <c r="Z3940">
        <f>HYPERLINK("https://hotel-media.eclerx.com/savepage/tk_15468538055543613_sr_273.html","info")</f>
        <v/>
      </c>
      <c r="AA3940" t="n">
        <v>-10087203</v>
      </c>
      <c r="AB3940" t="s"/>
      <c r="AC3940" t="s"/>
      <c r="AD3940" t="s">
        <v>86</v>
      </c>
      <c r="AE3940" t="s"/>
      <c r="AF3940" t="s"/>
      <c r="AG3940" t="s"/>
      <c r="AH3940" t="s"/>
      <c r="AI3940" t="s"/>
      <c r="AJ3940" t="s"/>
      <c r="AK3940" t="s">
        <v>87</v>
      </c>
      <c r="AL3940" t="s"/>
      <c r="AM3940" t="s"/>
      <c r="AN3940" t="s">
        <v>87</v>
      </c>
      <c r="AO3940" t="s"/>
      <c r="AP3940" t="n">
        <v>74</v>
      </c>
      <c r="AQ3940" t="s">
        <v>88</v>
      </c>
      <c r="AR3940" t="s">
        <v>114</v>
      </c>
      <c r="AS3940" t="s"/>
      <c r="AT3940" t="s">
        <v>90</v>
      </c>
      <c r="AU3940" t="s"/>
      <c r="AV3940" t="s"/>
      <c r="AW3940" t="s"/>
      <c r="AX3940" t="s"/>
      <c r="AY3940" t="n">
        <v>10087203</v>
      </c>
      <c r="AZ3940" t="s">
        <v>91</v>
      </c>
      <c r="BA3940" t="s"/>
      <c r="BB3940" t="n">
        <v>28910</v>
      </c>
      <c r="BC3940" t="s"/>
      <c r="BD3940" t="s"/>
      <c r="BE3940" t="s"/>
      <c r="BF3940" t="s"/>
      <c r="BG3940" t="s"/>
      <c r="BH3940" t="s"/>
      <c r="BI3940" t="s"/>
      <c r="BJ3940" t="s"/>
      <c r="BK3940" t="s"/>
      <c r="BL3940" t="s"/>
      <c r="BM3940" t="s"/>
      <c r="BN3940" t="s"/>
      <c r="BO3940" t="s"/>
      <c r="BP3940" t="s"/>
      <c r="BQ3940" t="s"/>
      <c r="BR3940" t="s">
        <v>92</v>
      </c>
    </row>
    <row r="3941" spans="1:70">
      <c r="A3941" t="s">
        <v>70</v>
      </c>
      <c r="B3941" t="s">
        <v>71</v>
      </c>
      <c r="C3941" t="s">
        <v>72</v>
      </c>
      <c r="D3941" t="n">
        <v>2</v>
      </c>
      <c r="E3941" t="s">
        <v>1251</v>
      </c>
      <c r="F3941" t="n">
        <v>-1</v>
      </c>
      <c r="G3941" t="s">
        <v>74</v>
      </c>
      <c r="H3941" t="s">
        <v>75</v>
      </c>
      <c r="I3941" t="s"/>
      <c r="J3941" t="s">
        <v>74</v>
      </c>
      <c r="K3941" t="n">
        <v>97</v>
      </c>
      <c r="L3941" t="s">
        <v>76</v>
      </c>
      <c r="M3941" t="s"/>
      <c r="N3941" t="s">
        <v>629</v>
      </c>
      <c r="O3941" t="s">
        <v>78</v>
      </c>
      <c r="P3941" t="s">
        <v>1251</v>
      </c>
      <c r="Q3941" t="s"/>
      <c r="R3941" t="s">
        <v>95</v>
      </c>
      <c r="S3941" t="s">
        <v>598</v>
      </c>
      <c r="T3941" t="s">
        <v>81</v>
      </c>
      <c r="U3941" t="s">
        <v>82</v>
      </c>
      <c r="V3941" t="s">
        <v>83</v>
      </c>
      <c r="W3941" t="s">
        <v>97</v>
      </c>
      <c r="X3941" t="s"/>
      <c r="Y3941" t="s">
        <v>85</v>
      </c>
      <c r="Z3941">
        <f>HYPERLINK("https://hotel-media.eclerx.com/savepage/tk_15468538055543613_sr_273.html","info")</f>
        <v/>
      </c>
      <c r="AA3941" t="n">
        <v>-10087203</v>
      </c>
      <c r="AB3941" t="s"/>
      <c r="AC3941" t="s"/>
      <c r="AD3941" t="s">
        <v>86</v>
      </c>
      <c r="AE3941" t="s"/>
      <c r="AF3941" t="s"/>
      <c r="AG3941" t="s"/>
      <c r="AH3941" t="s"/>
      <c r="AI3941" t="s"/>
      <c r="AJ3941" t="s"/>
      <c r="AK3941" t="s">
        <v>87</v>
      </c>
      <c r="AL3941" t="s"/>
      <c r="AM3941" t="s"/>
      <c r="AN3941" t="s">
        <v>87</v>
      </c>
      <c r="AO3941" t="s"/>
      <c r="AP3941" t="n">
        <v>74</v>
      </c>
      <c r="AQ3941" t="s">
        <v>88</v>
      </c>
      <c r="AR3941" t="s">
        <v>121</v>
      </c>
      <c r="AS3941" t="s"/>
      <c r="AT3941" t="s">
        <v>90</v>
      </c>
      <c r="AU3941" t="s"/>
      <c r="AV3941" t="s"/>
      <c r="AW3941" t="s"/>
      <c r="AX3941" t="s"/>
      <c r="AY3941" t="n">
        <v>10087203</v>
      </c>
      <c r="AZ3941" t="s">
        <v>91</v>
      </c>
      <c r="BA3941" t="s"/>
      <c r="BB3941" t="n">
        <v>28910</v>
      </c>
      <c r="BC3941" t="s"/>
      <c r="BD3941" t="s"/>
      <c r="BE3941" t="s"/>
      <c r="BF3941" t="s"/>
      <c r="BG3941" t="s"/>
      <c r="BH3941" t="s"/>
      <c r="BI3941" t="s"/>
      <c r="BJ3941" t="s"/>
      <c r="BK3941" t="s"/>
      <c r="BL3941" t="s"/>
      <c r="BM3941" t="s"/>
      <c r="BN3941" t="s"/>
      <c r="BO3941" t="s"/>
      <c r="BP3941" t="s"/>
      <c r="BQ3941" t="s"/>
      <c r="BR3941" t="s">
        <v>92</v>
      </c>
    </row>
    <row r="3942" spans="1:70">
      <c r="A3942" t="s">
        <v>70</v>
      </c>
      <c r="B3942" t="s">
        <v>71</v>
      </c>
      <c r="C3942" t="s">
        <v>72</v>
      </c>
      <c r="D3942" t="n">
        <v>2</v>
      </c>
      <c r="E3942" t="s">
        <v>1251</v>
      </c>
      <c r="F3942" t="n">
        <v>-1</v>
      </c>
      <c r="G3942" t="s">
        <v>74</v>
      </c>
      <c r="H3942" t="s">
        <v>75</v>
      </c>
      <c r="I3942" t="s"/>
      <c r="J3942" t="s">
        <v>74</v>
      </c>
      <c r="K3942" t="n">
        <v>101</v>
      </c>
      <c r="L3942" t="s">
        <v>76</v>
      </c>
      <c r="M3942" t="s"/>
      <c r="N3942" t="s">
        <v>128</v>
      </c>
      <c r="O3942" t="s">
        <v>78</v>
      </c>
      <c r="P3942" t="s">
        <v>1251</v>
      </c>
      <c r="Q3942" t="s"/>
      <c r="R3942" t="s">
        <v>95</v>
      </c>
      <c r="S3942" t="s">
        <v>144</v>
      </c>
      <c r="T3942" t="s">
        <v>81</v>
      </c>
      <c r="U3942" t="s">
        <v>82</v>
      </c>
      <c r="V3942" t="s">
        <v>83</v>
      </c>
      <c r="W3942" t="s">
        <v>97</v>
      </c>
      <c r="X3942" t="s"/>
      <c r="Y3942" t="s">
        <v>85</v>
      </c>
      <c r="Z3942">
        <f>HYPERLINK("https://hotel-media.eclerx.com/savepage/tk_15468538055543613_sr_273.html","info")</f>
        <v/>
      </c>
      <c r="AA3942" t="n">
        <v>-10087203</v>
      </c>
      <c r="AB3942" t="s"/>
      <c r="AC3942" t="s"/>
      <c r="AD3942" t="s">
        <v>86</v>
      </c>
      <c r="AE3942" t="s"/>
      <c r="AF3942" t="s"/>
      <c r="AG3942" t="s"/>
      <c r="AH3942" t="s"/>
      <c r="AI3942" t="s"/>
      <c r="AJ3942" t="s"/>
      <c r="AK3942" t="s">
        <v>87</v>
      </c>
      <c r="AL3942" t="s"/>
      <c r="AM3942" t="s"/>
      <c r="AN3942" t="s">
        <v>87</v>
      </c>
      <c r="AO3942" t="s"/>
      <c r="AP3942" t="n">
        <v>74</v>
      </c>
      <c r="AQ3942" t="s">
        <v>88</v>
      </c>
      <c r="AR3942" t="s">
        <v>121</v>
      </c>
      <c r="AS3942" t="s"/>
      <c r="AT3942" t="s">
        <v>90</v>
      </c>
      <c r="AU3942" t="s"/>
      <c r="AV3942" t="s"/>
      <c r="AW3942" t="s"/>
      <c r="AX3942" t="s"/>
      <c r="AY3942" t="n">
        <v>10087203</v>
      </c>
      <c r="AZ3942" t="s">
        <v>91</v>
      </c>
      <c r="BA3942" t="s"/>
      <c r="BB3942" t="n">
        <v>28910</v>
      </c>
      <c r="BC3942" t="s"/>
      <c r="BD3942" t="s"/>
      <c r="BE3942" t="s"/>
      <c r="BF3942" t="s"/>
      <c r="BG3942" t="s"/>
      <c r="BH3942" t="s"/>
      <c r="BI3942" t="s"/>
      <c r="BJ3942" t="s"/>
      <c r="BK3942" t="s"/>
      <c r="BL3942" t="s"/>
      <c r="BM3942" t="s"/>
      <c r="BN3942" t="s"/>
      <c r="BO3942" t="s"/>
      <c r="BP3942" t="s"/>
      <c r="BQ3942" t="s"/>
      <c r="BR3942" t="s">
        <v>92</v>
      </c>
    </row>
    <row r="3943" spans="1:70">
      <c r="A3943" t="s">
        <v>70</v>
      </c>
      <c r="B3943" t="s">
        <v>71</v>
      </c>
      <c r="C3943" t="s">
        <v>72</v>
      </c>
      <c r="D3943" t="n">
        <v>2</v>
      </c>
      <c r="E3943" t="s">
        <v>1251</v>
      </c>
      <c r="F3943" t="n">
        <v>-1</v>
      </c>
      <c r="G3943" t="s">
        <v>74</v>
      </c>
      <c r="H3943" t="s">
        <v>75</v>
      </c>
      <c r="I3943" t="s"/>
      <c r="J3943" t="s">
        <v>74</v>
      </c>
      <c r="K3943" t="n">
        <v>102</v>
      </c>
      <c r="L3943" t="s">
        <v>76</v>
      </c>
      <c r="M3943" t="s"/>
      <c r="N3943" t="s">
        <v>125</v>
      </c>
      <c r="O3943" t="s">
        <v>78</v>
      </c>
      <c r="P3943" t="s">
        <v>1251</v>
      </c>
      <c r="Q3943" t="s"/>
      <c r="R3943" t="s">
        <v>95</v>
      </c>
      <c r="S3943" t="s">
        <v>145</v>
      </c>
      <c r="T3943" t="s">
        <v>81</v>
      </c>
      <c r="U3943" t="s">
        <v>82</v>
      </c>
      <c r="V3943" t="s">
        <v>83</v>
      </c>
      <c r="W3943" t="s">
        <v>84</v>
      </c>
      <c r="X3943" t="s"/>
      <c r="Y3943" t="s">
        <v>85</v>
      </c>
      <c r="Z3943">
        <f>HYPERLINK("https://hotel-media.eclerx.com/savepage/tk_15468538055543613_sr_273.html","info")</f>
        <v/>
      </c>
      <c r="AA3943" t="n">
        <v>-10087203</v>
      </c>
      <c r="AB3943" t="s"/>
      <c r="AC3943" t="s"/>
      <c r="AD3943" t="s">
        <v>86</v>
      </c>
      <c r="AE3943" t="s"/>
      <c r="AF3943" t="s"/>
      <c r="AG3943" t="s"/>
      <c r="AH3943" t="s"/>
      <c r="AI3943" t="s"/>
      <c r="AJ3943" t="s"/>
      <c r="AK3943" t="s">
        <v>87</v>
      </c>
      <c r="AL3943" t="s"/>
      <c r="AM3943" t="s"/>
      <c r="AN3943" t="s">
        <v>87</v>
      </c>
      <c r="AO3943" t="s"/>
      <c r="AP3943" t="n">
        <v>74</v>
      </c>
      <c r="AQ3943" t="s">
        <v>88</v>
      </c>
      <c r="AR3943" t="s">
        <v>127</v>
      </c>
      <c r="AS3943" t="s"/>
      <c r="AT3943" t="s">
        <v>90</v>
      </c>
      <c r="AU3943" t="s"/>
      <c r="AV3943" t="s"/>
      <c r="AW3943" t="s"/>
      <c r="AX3943" t="s"/>
      <c r="AY3943" t="n">
        <v>10087203</v>
      </c>
      <c r="AZ3943" t="s">
        <v>91</v>
      </c>
      <c r="BA3943" t="s"/>
      <c r="BB3943" t="n">
        <v>28910</v>
      </c>
      <c r="BC3943" t="s"/>
      <c r="BD3943" t="s"/>
      <c r="BE3943" t="s"/>
      <c r="BF3943" t="s"/>
      <c r="BG3943" t="s"/>
      <c r="BH3943" t="s"/>
      <c r="BI3943" t="s"/>
      <c r="BJ3943" t="s"/>
      <c r="BK3943" t="s"/>
      <c r="BL3943" t="s"/>
      <c r="BM3943" t="s"/>
      <c r="BN3943" t="s"/>
      <c r="BO3943" t="s"/>
      <c r="BP3943" t="s"/>
      <c r="BQ3943" t="s"/>
      <c r="BR3943" t="s">
        <v>92</v>
      </c>
    </row>
    <row r="3944" spans="1:70">
      <c r="A3944" t="s">
        <v>70</v>
      </c>
      <c r="B3944" t="s">
        <v>71</v>
      </c>
      <c r="C3944" t="s">
        <v>72</v>
      </c>
      <c r="D3944" t="n">
        <v>2</v>
      </c>
      <c r="E3944" t="s">
        <v>1251</v>
      </c>
      <c r="F3944" t="n">
        <v>-1</v>
      </c>
      <c r="G3944" t="s">
        <v>74</v>
      </c>
      <c r="H3944" t="s">
        <v>75</v>
      </c>
      <c r="I3944" t="s"/>
      <c r="J3944" t="s">
        <v>74</v>
      </c>
      <c r="K3944" t="n">
        <v>105</v>
      </c>
      <c r="L3944" t="s">
        <v>76</v>
      </c>
      <c r="M3944" t="s"/>
      <c r="N3944" t="s">
        <v>624</v>
      </c>
      <c r="O3944" t="s">
        <v>78</v>
      </c>
      <c r="P3944" t="s">
        <v>1251</v>
      </c>
      <c r="Q3944" t="s"/>
      <c r="R3944" t="s">
        <v>95</v>
      </c>
      <c r="S3944" t="s">
        <v>387</v>
      </c>
      <c r="T3944" t="s">
        <v>81</v>
      </c>
      <c r="U3944" t="s">
        <v>82</v>
      </c>
      <c r="V3944" t="s">
        <v>83</v>
      </c>
      <c r="W3944" t="s">
        <v>84</v>
      </c>
      <c r="X3944" t="s"/>
      <c r="Y3944" t="s">
        <v>85</v>
      </c>
      <c r="Z3944">
        <f>HYPERLINK("https://hotel-media.eclerx.com/savepage/tk_15468538055543613_sr_273.html","info")</f>
        <v/>
      </c>
      <c r="AA3944" t="n">
        <v>-10087203</v>
      </c>
      <c r="AB3944" t="s"/>
      <c r="AC3944" t="s"/>
      <c r="AD3944" t="s">
        <v>86</v>
      </c>
      <c r="AE3944" t="s"/>
      <c r="AF3944" t="s"/>
      <c r="AG3944" t="s"/>
      <c r="AH3944" t="s"/>
      <c r="AI3944" t="s"/>
      <c r="AJ3944" t="s"/>
      <c r="AK3944" t="s">
        <v>87</v>
      </c>
      <c r="AL3944" t="s"/>
      <c r="AM3944" t="s"/>
      <c r="AN3944" t="s">
        <v>87</v>
      </c>
      <c r="AO3944" t="s"/>
      <c r="AP3944" t="n">
        <v>74</v>
      </c>
      <c r="AQ3944" t="s">
        <v>88</v>
      </c>
      <c r="AR3944" t="s">
        <v>141</v>
      </c>
      <c r="AS3944" t="s"/>
      <c r="AT3944" t="s">
        <v>90</v>
      </c>
      <c r="AU3944" t="s"/>
      <c r="AV3944" t="s"/>
      <c r="AW3944" t="s"/>
      <c r="AX3944" t="s"/>
      <c r="AY3944" t="n">
        <v>10087203</v>
      </c>
      <c r="AZ3944" t="s">
        <v>91</v>
      </c>
      <c r="BA3944" t="s"/>
      <c r="BB3944" t="n">
        <v>28910</v>
      </c>
      <c r="BC3944" t="s"/>
      <c r="BD3944" t="s"/>
      <c r="BE3944" t="s"/>
      <c r="BF3944" t="s"/>
      <c r="BG3944" t="s"/>
      <c r="BH3944" t="s"/>
      <c r="BI3944" t="s"/>
      <c r="BJ3944" t="s"/>
      <c r="BK3944" t="s"/>
      <c r="BL3944" t="s"/>
      <c r="BM3944" t="s"/>
      <c r="BN3944" t="s"/>
      <c r="BO3944" t="s"/>
      <c r="BP3944" t="s"/>
      <c r="BQ3944" t="s"/>
      <c r="BR3944" t="s">
        <v>92</v>
      </c>
    </row>
    <row r="3945" spans="1:70">
      <c r="A3945" t="s">
        <v>70</v>
      </c>
      <c r="B3945" t="s">
        <v>71</v>
      </c>
      <c r="C3945" t="s">
        <v>72</v>
      </c>
      <c r="D3945" t="n">
        <v>2</v>
      </c>
      <c r="E3945" t="s">
        <v>1251</v>
      </c>
      <c r="F3945" t="n">
        <v>-1</v>
      </c>
      <c r="G3945" t="s">
        <v>74</v>
      </c>
      <c r="H3945" t="s">
        <v>75</v>
      </c>
      <c r="I3945" t="s"/>
      <c r="J3945" t="s">
        <v>74</v>
      </c>
      <c r="K3945" t="n">
        <v>105</v>
      </c>
      <c r="L3945" t="s">
        <v>76</v>
      </c>
      <c r="M3945" t="s"/>
      <c r="N3945" t="s">
        <v>627</v>
      </c>
      <c r="O3945" t="s">
        <v>78</v>
      </c>
      <c r="P3945" t="s">
        <v>1251</v>
      </c>
      <c r="Q3945" t="s"/>
      <c r="R3945" t="s">
        <v>95</v>
      </c>
      <c r="S3945" t="s">
        <v>387</v>
      </c>
      <c r="T3945" t="s">
        <v>81</v>
      </c>
      <c r="U3945" t="s">
        <v>82</v>
      </c>
      <c r="V3945" t="s">
        <v>83</v>
      </c>
      <c r="W3945" t="s">
        <v>84</v>
      </c>
      <c r="X3945" t="s"/>
      <c r="Y3945" t="s">
        <v>85</v>
      </c>
      <c r="Z3945">
        <f>HYPERLINK("https://hotel-media.eclerx.com/savepage/tk_15468538055543613_sr_273.html","info")</f>
        <v/>
      </c>
      <c r="AA3945" t="n">
        <v>-10087203</v>
      </c>
      <c r="AB3945" t="s"/>
      <c r="AC3945" t="s"/>
      <c r="AD3945" t="s">
        <v>86</v>
      </c>
      <c r="AE3945" t="s"/>
      <c r="AF3945" t="s"/>
      <c r="AG3945" t="s"/>
      <c r="AH3945" t="s"/>
      <c r="AI3945" t="s"/>
      <c r="AJ3945" t="s"/>
      <c r="AK3945" t="s">
        <v>87</v>
      </c>
      <c r="AL3945" t="s"/>
      <c r="AM3945" t="s"/>
      <c r="AN3945" t="s">
        <v>87</v>
      </c>
      <c r="AO3945" t="s"/>
      <c r="AP3945" t="n">
        <v>74</v>
      </c>
      <c r="AQ3945" t="s">
        <v>88</v>
      </c>
      <c r="AR3945" t="s">
        <v>114</v>
      </c>
      <c r="AS3945" t="s"/>
      <c r="AT3945" t="s">
        <v>90</v>
      </c>
      <c r="AU3945" t="s"/>
      <c r="AV3945" t="s"/>
      <c r="AW3945" t="s"/>
      <c r="AX3945" t="s"/>
      <c r="AY3945" t="n">
        <v>10087203</v>
      </c>
      <c r="AZ3945" t="s">
        <v>91</v>
      </c>
      <c r="BA3945" t="s"/>
      <c r="BB3945" t="n">
        <v>28910</v>
      </c>
      <c r="BC3945" t="s"/>
      <c r="BD3945" t="s"/>
      <c r="BE3945" t="s"/>
      <c r="BF3945" t="s"/>
      <c r="BG3945" t="s"/>
      <c r="BH3945" t="s"/>
      <c r="BI3945" t="s"/>
      <c r="BJ3945" t="s"/>
      <c r="BK3945" t="s"/>
      <c r="BL3945" t="s"/>
      <c r="BM3945" t="s"/>
      <c r="BN3945" t="s"/>
      <c r="BO3945" t="s"/>
      <c r="BP3945" t="s"/>
      <c r="BQ3945" t="s"/>
      <c r="BR3945" t="s">
        <v>92</v>
      </c>
    </row>
    <row r="3946" spans="1:70">
      <c r="A3946" t="s">
        <v>70</v>
      </c>
      <c r="B3946" t="s">
        <v>71</v>
      </c>
      <c r="C3946" t="s">
        <v>72</v>
      </c>
      <c r="D3946" t="n">
        <v>2</v>
      </c>
      <c r="E3946" t="s">
        <v>1251</v>
      </c>
      <c r="F3946" t="n">
        <v>-1</v>
      </c>
      <c r="G3946" t="s">
        <v>74</v>
      </c>
      <c r="H3946" t="s">
        <v>75</v>
      </c>
      <c r="I3946" t="s"/>
      <c r="J3946" t="s">
        <v>74</v>
      </c>
      <c r="K3946" t="n">
        <v>105</v>
      </c>
      <c r="L3946" t="s">
        <v>76</v>
      </c>
      <c r="M3946" t="s"/>
      <c r="N3946" t="s">
        <v>624</v>
      </c>
      <c r="O3946" t="s">
        <v>78</v>
      </c>
      <c r="P3946" t="s">
        <v>1251</v>
      </c>
      <c r="Q3946" t="s"/>
      <c r="R3946" t="s">
        <v>95</v>
      </c>
      <c r="S3946" t="s">
        <v>387</v>
      </c>
      <c r="T3946" t="s">
        <v>81</v>
      </c>
      <c r="U3946" t="s">
        <v>82</v>
      </c>
      <c r="V3946" t="s">
        <v>83</v>
      </c>
      <c r="W3946" t="s">
        <v>97</v>
      </c>
      <c r="X3946" t="s"/>
      <c r="Y3946" t="s">
        <v>85</v>
      </c>
      <c r="Z3946">
        <f>HYPERLINK("https://hotel-media.eclerx.com/savepage/tk_15468538055543613_sr_273.html","info")</f>
        <v/>
      </c>
      <c r="AA3946" t="n">
        <v>-10087203</v>
      </c>
      <c r="AB3946" t="s"/>
      <c r="AC3946" t="s"/>
      <c r="AD3946" t="s">
        <v>86</v>
      </c>
      <c r="AE3946" t="s"/>
      <c r="AF3946" t="s"/>
      <c r="AG3946" t="s"/>
      <c r="AH3946" t="s"/>
      <c r="AI3946" t="s"/>
      <c r="AJ3946" t="s"/>
      <c r="AK3946" t="s">
        <v>87</v>
      </c>
      <c r="AL3946" t="s"/>
      <c r="AM3946" t="s"/>
      <c r="AN3946" t="s">
        <v>87</v>
      </c>
      <c r="AO3946" t="s"/>
      <c r="AP3946" t="n">
        <v>74</v>
      </c>
      <c r="AQ3946" t="s">
        <v>88</v>
      </c>
      <c r="AR3946" t="s">
        <v>130</v>
      </c>
      <c r="AS3946" t="s"/>
      <c r="AT3946" t="s">
        <v>90</v>
      </c>
      <c r="AU3946" t="s"/>
      <c r="AV3946" t="s"/>
      <c r="AW3946" t="s"/>
      <c r="AX3946" t="s"/>
      <c r="AY3946" t="n">
        <v>10087203</v>
      </c>
      <c r="AZ3946" t="s">
        <v>91</v>
      </c>
      <c r="BA3946" t="s"/>
      <c r="BB3946" t="n">
        <v>28910</v>
      </c>
      <c r="BC3946" t="s"/>
      <c r="BD3946" t="s"/>
      <c r="BE3946" t="s"/>
      <c r="BF3946" t="s"/>
      <c r="BG3946" t="s"/>
      <c r="BH3946" t="s"/>
      <c r="BI3946" t="s"/>
      <c r="BJ3946" t="s"/>
      <c r="BK3946" t="s"/>
      <c r="BL3946" t="s"/>
      <c r="BM3946" t="s"/>
      <c r="BN3946" t="s"/>
      <c r="BO3946" t="s"/>
      <c r="BP3946" t="s"/>
      <c r="BQ3946" t="s"/>
      <c r="BR3946" t="s">
        <v>92</v>
      </c>
    </row>
    <row r="3947" spans="1:70">
      <c r="A3947" t="s">
        <v>70</v>
      </c>
      <c r="B3947" t="s">
        <v>71</v>
      </c>
      <c r="C3947" t="s">
        <v>72</v>
      </c>
      <c r="D3947" t="n">
        <v>2</v>
      </c>
      <c r="E3947" t="s">
        <v>1251</v>
      </c>
      <c r="F3947" t="n">
        <v>-1</v>
      </c>
      <c r="G3947" t="s">
        <v>74</v>
      </c>
      <c r="H3947" t="s">
        <v>75</v>
      </c>
      <c r="I3947" t="s"/>
      <c r="J3947" t="s">
        <v>74</v>
      </c>
      <c r="K3947" t="n">
        <v>108</v>
      </c>
      <c r="L3947" t="s">
        <v>76</v>
      </c>
      <c r="M3947" t="s"/>
      <c r="N3947" t="s">
        <v>128</v>
      </c>
      <c r="O3947" t="s">
        <v>78</v>
      </c>
      <c r="P3947" t="s">
        <v>1251</v>
      </c>
      <c r="Q3947" t="s"/>
      <c r="R3947" t="s">
        <v>95</v>
      </c>
      <c r="S3947" t="s">
        <v>644</v>
      </c>
      <c r="T3947" t="s">
        <v>81</v>
      </c>
      <c r="U3947" t="s">
        <v>82</v>
      </c>
      <c r="V3947" t="s">
        <v>83</v>
      </c>
      <c r="W3947" t="s">
        <v>84</v>
      </c>
      <c r="X3947" t="s"/>
      <c r="Y3947" t="s">
        <v>85</v>
      </c>
      <c r="Z3947">
        <f>HYPERLINK("https://hotel-media.eclerx.com/savepage/tk_15468538055543613_sr_273.html","info")</f>
        <v/>
      </c>
      <c r="AA3947" t="n">
        <v>-10087203</v>
      </c>
      <c r="AB3947" t="s"/>
      <c r="AC3947" t="s"/>
      <c r="AD3947" t="s">
        <v>86</v>
      </c>
      <c r="AE3947" t="s"/>
      <c r="AF3947" t="s"/>
      <c r="AG3947" t="s"/>
      <c r="AH3947" t="s"/>
      <c r="AI3947" t="s"/>
      <c r="AJ3947" t="s"/>
      <c r="AK3947" t="s">
        <v>87</v>
      </c>
      <c r="AL3947" t="s"/>
      <c r="AM3947" t="s"/>
      <c r="AN3947" t="s">
        <v>87</v>
      </c>
      <c r="AO3947" t="s"/>
      <c r="AP3947" t="n">
        <v>74</v>
      </c>
      <c r="AQ3947" t="s">
        <v>88</v>
      </c>
      <c r="AR3947" t="s">
        <v>127</v>
      </c>
      <c r="AS3947" t="s"/>
      <c r="AT3947" t="s">
        <v>90</v>
      </c>
      <c r="AU3947" t="s"/>
      <c r="AV3947" t="s"/>
      <c r="AW3947" t="s"/>
      <c r="AX3947" t="s"/>
      <c r="AY3947" t="n">
        <v>10087203</v>
      </c>
      <c r="AZ3947" t="s">
        <v>91</v>
      </c>
      <c r="BA3947" t="s"/>
      <c r="BB3947" t="n">
        <v>28910</v>
      </c>
      <c r="BC3947" t="s"/>
      <c r="BD3947" t="s"/>
      <c r="BE3947" t="s"/>
      <c r="BF3947" t="s"/>
      <c r="BG3947" t="s"/>
      <c r="BH3947" t="s"/>
      <c r="BI3947" t="s"/>
      <c r="BJ3947" t="s"/>
      <c r="BK3947" t="s"/>
      <c r="BL3947" t="s"/>
      <c r="BM3947" t="s"/>
      <c r="BN3947" t="s"/>
      <c r="BO3947" t="s"/>
      <c r="BP3947" t="s"/>
      <c r="BQ3947" t="s"/>
      <c r="BR3947" t="s">
        <v>92</v>
      </c>
    </row>
    <row r="3948" spans="1:70">
      <c r="A3948" t="s">
        <v>70</v>
      </c>
      <c r="B3948" t="s">
        <v>71</v>
      </c>
      <c r="C3948" t="s">
        <v>72</v>
      </c>
      <c r="D3948" t="n">
        <v>2</v>
      </c>
      <c r="E3948" t="s">
        <v>1251</v>
      </c>
      <c r="F3948" t="n">
        <v>-1</v>
      </c>
      <c r="G3948" t="s">
        <v>74</v>
      </c>
      <c r="H3948" t="s">
        <v>75</v>
      </c>
      <c r="I3948" t="s"/>
      <c r="J3948" t="s">
        <v>74</v>
      </c>
      <c r="K3948" t="n">
        <v>109</v>
      </c>
      <c r="L3948" t="s">
        <v>76</v>
      </c>
      <c r="M3948" t="s"/>
      <c r="N3948" t="s">
        <v>849</v>
      </c>
      <c r="O3948" t="s">
        <v>78</v>
      </c>
      <c r="P3948" t="s">
        <v>1251</v>
      </c>
      <c r="Q3948" t="s"/>
      <c r="R3948" t="s">
        <v>95</v>
      </c>
      <c r="S3948" t="s">
        <v>203</v>
      </c>
      <c r="T3948" t="s">
        <v>81</v>
      </c>
      <c r="U3948" t="s">
        <v>82</v>
      </c>
      <c r="V3948" t="s">
        <v>83</v>
      </c>
      <c r="W3948" t="s">
        <v>84</v>
      </c>
      <c r="X3948" t="s"/>
      <c r="Y3948" t="s">
        <v>85</v>
      </c>
      <c r="Z3948">
        <f>HYPERLINK("https://hotel-media.eclerx.com/savepage/tk_15468538055543613_sr_273.html","info")</f>
        <v/>
      </c>
      <c r="AA3948" t="n">
        <v>-10087203</v>
      </c>
      <c r="AB3948" t="s"/>
      <c r="AC3948" t="s"/>
      <c r="AD3948" t="s">
        <v>86</v>
      </c>
      <c r="AE3948" t="s"/>
      <c r="AF3948" t="s"/>
      <c r="AG3948" t="s"/>
      <c r="AH3948" t="s"/>
      <c r="AI3948" t="s"/>
      <c r="AJ3948" t="s"/>
      <c r="AK3948" t="s">
        <v>87</v>
      </c>
      <c r="AL3948" t="s"/>
      <c r="AM3948" t="s"/>
      <c r="AN3948" t="s">
        <v>87</v>
      </c>
      <c r="AO3948" t="s"/>
      <c r="AP3948" t="n">
        <v>74</v>
      </c>
      <c r="AQ3948" t="s">
        <v>88</v>
      </c>
      <c r="AR3948" t="s">
        <v>141</v>
      </c>
      <c r="AS3948" t="s"/>
      <c r="AT3948" t="s">
        <v>90</v>
      </c>
      <c r="AU3948" t="s"/>
      <c r="AV3948" t="s"/>
      <c r="AW3948" t="s"/>
      <c r="AX3948" t="s"/>
      <c r="AY3948" t="n">
        <v>10087203</v>
      </c>
      <c r="AZ3948" t="s">
        <v>91</v>
      </c>
      <c r="BA3948" t="s"/>
      <c r="BB3948" t="n">
        <v>28910</v>
      </c>
      <c r="BC3948" t="s"/>
      <c r="BD3948" t="s"/>
      <c r="BE3948" t="s"/>
      <c r="BF3948" t="s"/>
      <c r="BG3948" t="s"/>
      <c r="BH3948" t="s"/>
      <c r="BI3948" t="s"/>
      <c r="BJ3948" t="s"/>
      <c r="BK3948" t="s"/>
      <c r="BL3948" t="s"/>
      <c r="BM3948" t="s"/>
      <c r="BN3948" t="s"/>
      <c r="BO3948" t="s"/>
      <c r="BP3948" t="s"/>
      <c r="BQ3948" t="s"/>
      <c r="BR3948" t="s">
        <v>92</v>
      </c>
    </row>
    <row r="3949" spans="1:70">
      <c r="A3949" t="s">
        <v>70</v>
      </c>
      <c r="B3949" t="s">
        <v>71</v>
      </c>
      <c r="C3949" t="s">
        <v>72</v>
      </c>
      <c r="D3949" t="n">
        <v>2</v>
      </c>
      <c r="E3949" t="s">
        <v>1251</v>
      </c>
      <c r="F3949" t="n">
        <v>-1</v>
      </c>
      <c r="G3949" t="s">
        <v>74</v>
      </c>
      <c r="H3949" t="s">
        <v>75</v>
      </c>
      <c r="I3949" t="s"/>
      <c r="J3949" t="s">
        <v>74</v>
      </c>
      <c r="K3949" t="n">
        <v>109</v>
      </c>
      <c r="L3949" t="s">
        <v>76</v>
      </c>
      <c r="M3949" t="s"/>
      <c r="N3949" t="s">
        <v>1259</v>
      </c>
      <c r="O3949" t="s">
        <v>78</v>
      </c>
      <c r="P3949" t="s">
        <v>1251</v>
      </c>
      <c r="Q3949" t="s"/>
      <c r="R3949" t="s">
        <v>95</v>
      </c>
      <c r="S3949" t="s">
        <v>203</v>
      </c>
      <c r="T3949" t="s">
        <v>81</v>
      </c>
      <c r="U3949" t="s">
        <v>82</v>
      </c>
      <c r="V3949" t="s">
        <v>83</v>
      </c>
      <c r="W3949" t="s">
        <v>84</v>
      </c>
      <c r="X3949" t="s"/>
      <c r="Y3949" t="s">
        <v>85</v>
      </c>
      <c r="Z3949">
        <f>HYPERLINK("https://hotel-media.eclerx.com/savepage/tk_15468538055543613_sr_273.html","info")</f>
        <v/>
      </c>
      <c r="AA3949" t="n">
        <v>-10087203</v>
      </c>
      <c r="AB3949" t="s"/>
      <c r="AC3949" t="s"/>
      <c r="AD3949" t="s">
        <v>86</v>
      </c>
      <c r="AE3949" t="s"/>
      <c r="AF3949" t="s"/>
      <c r="AG3949" t="s"/>
      <c r="AH3949" t="s"/>
      <c r="AI3949" t="s"/>
      <c r="AJ3949" t="s"/>
      <c r="AK3949" t="s">
        <v>87</v>
      </c>
      <c r="AL3949" t="s"/>
      <c r="AM3949" t="s"/>
      <c r="AN3949" t="s">
        <v>87</v>
      </c>
      <c r="AO3949" t="s"/>
      <c r="AP3949" t="n">
        <v>74</v>
      </c>
      <c r="AQ3949" t="s">
        <v>88</v>
      </c>
      <c r="AR3949" t="s">
        <v>89</v>
      </c>
      <c r="AS3949" t="s"/>
      <c r="AT3949" t="s">
        <v>90</v>
      </c>
      <c r="AU3949" t="s"/>
      <c r="AV3949" t="s"/>
      <c r="AW3949" t="s"/>
      <c r="AX3949" t="s"/>
      <c r="AY3949" t="n">
        <v>10087203</v>
      </c>
      <c r="AZ3949" t="s">
        <v>91</v>
      </c>
      <c r="BA3949" t="s"/>
      <c r="BB3949" t="n">
        <v>28910</v>
      </c>
      <c r="BC3949" t="s"/>
      <c r="BD3949" t="s"/>
      <c r="BE3949" t="s"/>
      <c r="BF3949" t="s"/>
      <c r="BG3949" t="s"/>
      <c r="BH3949" t="s"/>
      <c r="BI3949" t="s"/>
      <c r="BJ3949" t="s"/>
      <c r="BK3949" t="s"/>
      <c r="BL3949" t="s"/>
      <c r="BM3949" t="s"/>
      <c r="BN3949" t="s"/>
      <c r="BO3949" t="s"/>
      <c r="BP3949" t="s"/>
      <c r="BQ3949" t="s"/>
      <c r="BR3949" t="s">
        <v>92</v>
      </c>
    </row>
    <row r="3950" spans="1:70">
      <c r="A3950" t="s">
        <v>70</v>
      </c>
      <c r="B3950" t="s">
        <v>71</v>
      </c>
      <c r="C3950" t="s">
        <v>72</v>
      </c>
      <c r="D3950" t="n">
        <v>2</v>
      </c>
      <c r="E3950" t="s">
        <v>1251</v>
      </c>
      <c r="F3950" t="n">
        <v>-1</v>
      </c>
      <c r="G3950" t="s">
        <v>74</v>
      </c>
      <c r="H3950" t="s">
        <v>75</v>
      </c>
      <c r="I3950" t="s"/>
      <c r="J3950" t="s">
        <v>74</v>
      </c>
      <c r="K3950" t="n">
        <v>109</v>
      </c>
      <c r="L3950" t="s">
        <v>76</v>
      </c>
      <c r="M3950" t="s"/>
      <c r="N3950" t="s">
        <v>1258</v>
      </c>
      <c r="O3950" t="s">
        <v>78</v>
      </c>
      <c r="P3950" t="s">
        <v>1251</v>
      </c>
      <c r="Q3950" t="s"/>
      <c r="R3950" t="s">
        <v>95</v>
      </c>
      <c r="S3950" t="s">
        <v>203</v>
      </c>
      <c r="T3950" t="s">
        <v>81</v>
      </c>
      <c r="U3950" t="s">
        <v>82</v>
      </c>
      <c r="V3950" t="s">
        <v>83</v>
      </c>
      <c r="W3950" t="s">
        <v>84</v>
      </c>
      <c r="X3950" t="s"/>
      <c r="Y3950" t="s">
        <v>85</v>
      </c>
      <c r="Z3950">
        <f>HYPERLINK("https://hotel-media.eclerx.com/savepage/tk_15468538055543613_sr_273.html","info")</f>
        <v/>
      </c>
      <c r="AA3950" t="n">
        <v>-10087203</v>
      </c>
      <c r="AB3950" t="s"/>
      <c r="AC3950" t="s"/>
      <c r="AD3950" t="s">
        <v>86</v>
      </c>
      <c r="AE3950" t="s"/>
      <c r="AF3950" t="s"/>
      <c r="AG3950" t="s"/>
      <c r="AH3950" t="s"/>
      <c r="AI3950" t="s"/>
      <c r="AJ3950" t="s"/>
      <c r="AK3950" t="s">
        <v>87</v>
      </c>
      <c r="AL3950" t="s"/>
      <c r="AM3950" t="s"/>
      <c r="AN3950" t="s">
        <v>87</v>
      </c>
      <c r="AO3950" t="s"/>
      <c r="AP3950" t="n">
        <v>74</v>
      </c>
      <c r="AQ3950" t="s">
        <v>88</v>
      </c>
      <c r="AR3950" t="s">
        <v>114</v>
      </c>
      <c r="AS3950" t="s"/>
      <c r="AT3950" t="s">
        <v>90</v>
      </c>
      <c r="AU3950" t="s"/>
      <c r="AV3950" t="s"/>
      <c r="AW3950" t="s"/>
      <c r="AX3950" t="s"/>
      <c r="AY3950" t="n">
        <v>10087203</v>
      </c>
      <c r="AZ3950" t="s">
        <v>91</v>
      </c>
      <c r="BA3950" t="s"/>
      <c r="BB3950" t="n">
        <v>28910</v>
      </c>
      <c r="BC3950" t="s"/>
      <c r="BD3950" t="s"/>
      <c r="BE3950" t="s"/>
      <c r="BF3950" t="s"/>
      <c r="BG3950" t="s"/>
      <c r="BH3950" t="s"/>
      <c r="BI3950" t="s"/>
      <c r="BJ3950" t="s"/>
      <c r="BK3950" t="s"/>
      <c r="BL3950" t="s"/>
      <c r="BM3950" t="s"/>
      <c r="BN3950" t="s"/>
      <c r="BO3950" t="s"/>
      <c r="BP3950" t="s"/>
      <c r="BQ3950" t="s"/>
      <c r="BR3950" t="s">
        <v>92</v>
      </c>
    </row>
    <row r="3951" spans="1:70">
      <c r="A3951" t="s">
        <v>70</v>
      </c>
      <c r="B3951" t="s">
        <v>71</v>
      </c>
      <c r="C3951" t="s">
        <v>72</v>
      </c>
      <c r="D3951" t="n">
        <v>2</v>
      </c>
      <c r="E3951" t="s">
        <v>1251</v>
      </c>
      <c r="F3951" t="n">
        <v>-1</v>
      </c>
      <c r="G3951" t="s">
        <v>74</v>
      </c>
      <c r="H3951" t="s">
        <v>75</v>
      </c>
      <c r="I3951" t="s"/>
      <c r="J3951" t="s">
        <v>74</v>
      </c>
      <c r="K3951" t="n">
        <v>109</v>
      </c>
      <c r="L3951" t="s">
        <v>76</v>
      </c>
      <c r="M3951" t="s"/>
      <c r="N3951" t="s">
        <v>624</v>
      </c>
      <c r="O3951" t="s">
        <v>78</v>
      </c>
      <c r="P3951" t="s">
        <v>1251</v>
      </c>
      <c r="Q3951" t="s"/>
      <c r="R3951" t="s">
        <v>95</v>
      </c>
      <c r="S3951" t="s">
        <v>203</v>
      </c>
      <c r="T3951" t="s">
        <v>81</v>
      </c>
      <c r="U3951" t="s">
        <v>82</v>
      </c>
      <c r="V3951" t="s">
        <v>83</v>
      </c>
      <c r="W3951" t="s">
        <v>84</v>
      </c>
      <c r="X3951" t="s"/>
      <c r="Y3951" t="s">
        <v>85</v>
      </c>
      <c r="Z3951">
        <f>HYPERLINK("https://hotel-media.eclerx.com/savepage/tk_15468538055543613_sr_273.html","info")</f>
        <v/>
      </c>
      <c r="AA3951" t="n">
        <v>-10087203</v>
      </c>
      <c r="AB3951" t="s"/>
      <c r="AC3951" t="s"/>
      <c r="AD3951" t="s">
        <v>86</v>
      </c>
      <c r="AE3951" t="s"/>
      <c r="AF3951" t="s"/>
      <c r="AG3951" t="s"/>
      <c r="AH3951" t="s"/>
      <c r="AI3951" t="s"/>
      <c r="AJ3951" t="s"/>
      <c r="AK3951" t="s">
        <v>87</v>
      </c>
      <c r="AL3951" t="s"/>
      <c r="AM3951" t="s"/>
      <c r="AN3951" t="s">
        <v>87</v>
      </c>
      <c r="AO3951" t="s"/>
      <c r="AP3951" t="n">
        <v>74</v>
      </c>
      <c r="AQ3951" t="s">
        <v>88</v>
      </c>
      <c r="AR3951" t="s">
        <v>119</v>
      </c>
      <c r="AS3951" t="s"/>
      <c r="AT3951" t="s">
        <v>90</v>
      </c>
      <c r="AU3951" t="s"/>
      <c r="AV3951" t="s"/>
      <c r="AW3951" t="s"/>
      <c r="AX3951" t="s"/>
      <c r="AY3951" t="n">
        <v>10087203</v>
      </c>
      <c r="AZ3951" t="s">
        <v>91</v>
      </c>
      <c r="BA3951" t="s"/>
      <c r="BB3951" t="n">
        <v>28910</v>
      </c>
      <c r="BC3951" t="s"/>
      <c r="BD3951" t="s"/>
      <c r="BE3951" t="s"/>
      <c r="BF3951" t="s"/>
      <c r="BG3951" t="s"/>
      <c r="BH3951" t="s"/>
      <c r="BI3951" t="s"/>
      <c r="BJ3951" t="s"/>
      <c r="BK3951" t="s"/>
      <c r="BL3951" t="s"/>
      <c r="BM3951" t="s"/>
      <c r="BN3951" t="s"/>
      <c r="BO3951" t="s"/>
      <c r="BP3951" t="s"/>
      <c r="BQ3951" t="s"/>
      <c r="BR3951" t="s">
        <v>92</v>
      </c>
    </row>
    <row r="3952" spans="1:70">
      <c r="A3952" t="s">
        <v>70</v>
      </c>
      <c r="B3952" t="s">
        <v>71</v>
      </c>
      <c r="C3952" t="s">
        <v>72</v>
      </c>
      <c r="D3952" t="n">
        <v>2</v>
      </c>
      <c r="E3952" t="s">
        <v>1251</v>
      </c>
      <c r="F3952" t="n">
        <v>-1</v>
      </c>
      <c r="G3952" t="s">
        <v>74</v>
      </c>
      <c r="H3952" t="s">
        <v>75</v>
      </c>
      <c r="I3952" t="s"/>
      <c r="J3952" t="s">
        <v>74</v>
      </c>
      <c r="K3952" t="n">
        <v>110</v>
      </c>
      <c r="L3952" t="s">
        <v>76</v>
      </c>
      <c r="M3952" t="s"/>
      <c r="N3952" t="s">
        <v>1260</v>
      </c>
      <c r="O3952" t="s">
        <v>78</v>
      </c>
      <c r="P3952" t="s">
        <v>1251</v>
      </c>
      <c r="Q3952" t="s"/>
      <c r="R3952" t="s">
        <v>95</v>
      </c>
      <c r="S3952" t="s">
        <v>106</v>
      </c>
      <c r="T3952" t="s">
        <v>81</v>
      </c>
      <c r="U3952" t="s">
        <v>82</v>
      </c>
      <c r="V3952" t="s">
        <v>83</v>
      </c>
      <c r="W3952" t="s">
        <v>84</v>
      </c>
      <c r="X3952" t="s"/>
      <c r="Y3952" t="s">
        <v>85</v>
      </c>
      <c r="Z3952">
        <f>HYPERLINK("https://hotel-media.eclerx.com/savepage/tk_15468538055543613_sr_273.html","info")</f>
        <v/>
      </c>
      <c r="AA3952" t="n">
        <v>-10087203</v>
      </c>
      <c r="AB3952" t="s"/>
      <c r="AC3952" t="s"/>
      <c r="AD3952" t="s">
        <v>86</v>
      </c>
      <c r="AE3952" t="s"/>
      <c r="AF3952" t="s"/>
      <c r="AG3952" t="s"/>
      <c r="AH3952" t="s"/>
      <c r="AI3952" t="s"/>
      <c r="AJ3952" t="s"/>
      <c r="AK3952" t="s">
        <v>87</v>
      </c>
      <c r="AL3952" t="s"/>
      <c r="AM3952" t="s"/>
      <c r="AN3952" t="s">
        <v>87</v>
      </c>
      <c r="AO3952" t="s"/>
      <c r="AP3952" t="n">
        <v>74</v>
      </c>
      <c r="AQ3952" t="s">
        <v>88</v>
      </c>
      <c r="AR3952" t="s">
        <v>123</v>
      </c>
      <c r="AS3952" t="s"/>
      <c r="AT3952" t="s">
        <v>90</v>
      </c>
      <c r="AU3952" t="s"/>
      <c r="AV3952" t="s"/>
      <c r="AW3952" t="s"/>
      <c r="AX3952" t="s"/>
      <c r="AY3952" t="n">
        <v>10087203</v>
      </c>
      <c r="AZ3952" t="s">
        <v>91</v>
      </c>
      <c r="BA3952" t="s"/>
      <c r="BB3952" t="n">
        <v>28910</v>
      </c>
      <c r="BC3952" t="s"/>
      <c r="BD3952" t="s"/>
      <c r="BE3952" t="s"/>
      <c r="BF3952" t="s"/>
      <c r="BG3952" t="s"/>
      <c r="BH3952" t="s"/>
      <c r="BI3952" t="s"/>
      <c r="BJ3952" t="s"/>
      <c r="BK3952" t="s"/>
      <c r="BL3952" t="s"/>
      <c r="BM3952" t="s"/>
      <c r="BN3952" t="s"/>
      <c r="BO3952" t="s"/>
      <c r="BP3952" t="s"/>
      <c r="BQ3952" t="s"/>
      <c r="BR3952" t="s">
        <v>92</v>
      </c>
    </row>
    <row r="3953" spans="1:70">
      <c r="A3953" t="s">
        <v>70</v>
      </c>
      <c r="B3953" t="s">
        <v>71</v>
      </c>
      <c r="C3953" t="s">
        <v>72</v>
      </c>
      <c r="D3953" t="n">
        <v>2</v>
      </c>
      <c r="E3953" t="s">
        <v>1251</v>
      </c>
      <c r="F3953" t="n">
        <v>-1</v>
      </c>
      <c r="G3953" t="s">
        <v>74</v>
      </c>
      <c r="H3953" t="s">
        <v>75</v>
      </c>
      <c r="I3953" t="s"/>
      <c r="J3953" t="s">
        <v>74</v>
      </c>
      <c r="K3953" t="n">
        <v>111</v>
      </c>
      <c r="L3953" t="s">
        <v>76</v>
      </c>
      <c r="M3953" t="s"/>
      <c r="N3953" t="s">
        <v>1259</v>
      </c>
      <c r="O3953" t="s">
        <v>78</v>
      </c>
      <c r="P3953" t="s">
        <v>1251</v>
      </c>
      <c r="Q3953" t="s"/>
      <c r="R3953" t="s">
        <v>95</v>
      </c>
      <c r="S3953" t="s">
        <v>560</v>
      </c>
      <c r="T3953" t="s">
        <v>81</v>
      </c>
      <c r="U3953" t="s">
        <v>82</v>
      </c>
      <c r="V3953" t="s">
        <v>83</v>
      </c>
      <c r="W3953" t="s">
        <v>84</v>
      </c>
      <c r="X3953" t="s"/>
      <c r="Y3953" t="s">
        <v>85</v>
      </c>
      <c r="Z3953">
        <f>HYPERLINK("https://hotel-media.eclerx.com/savepage/tk_15468538055543613_sr_273.html","info")</f>
        <v/>
      </c>
      <c r="AA3953" t="n">
        <v>-10087203</v>
      </c>
      <c r="AB3953" t="s"/>
      <c r="AC3953" t="s"/>
      <c r="AD3953" t="s">
        <v>86</v>
      </c>
      <c r="AE3953" t="s"/>
      <c r="AF3953" t="s"/>
      <c r="AG3953" t="s"/>
      <c r="AH3953" t="s"/>
      <c r="AI3953" t="s"/>
      <c r="AJ3953" t="s"/>
      <c r="AK3953" t="s">
        <v>87</v>
      </c>
      <c r="AL3953" t="s"/>
      <c r="AM3953" t="s"/>
      <c r="AN3953" t="s">
        <v>87</v>
      </c>
      <c r="AO3953" t="s"/>
      <c r="AP3953" t="n">
        <v>74</v>
      </c>
      <c r="AQ3953" t="s">
        <v>88</v>
      </c>
      <c r="AR3953" t="s">
        <v>114</v>
      </c>
      <c r="AS3953" t="s"/>
      <c r="AT3953" t="s">
        <v>90</v>
      </c>
      <c r="AU3953" t="s"/>
      <c r="AV3953" t="s"/>
      <c r="AW3953" t="s"/>
      <c r="AX3953" t="s"/>
      <c r="AY3953" t="n">
        <v>10087203</v>
      </c>
      <c r="AZ3953" t="s">
        <v>91</v>
      </c>
      <c r="BA3953" t="s"/>
      <c r="BB3953" t="n">
        <v>28910</v>
      </c>
      <c r="BC3953" t="s"/>
      <c r="BD3953" t="s"/>
      <c r="BE3953" t="s"/>
      <c r="BF3953" t="s"/>
      <c r="BG3953" t="s"/>
      <c r="BH3953" t="s"/>
      <c r="BI3953" t="s"/>
      <c r="BJ3953" t="s"/>
      <c r="BK3953" t="s"/>
      <c r="BL3953" t="s"/>
      <c r="BM3953" t="s"/>
      <c r="BN3953" t="s"/>
      <c r="BO3953" t="s"/>
      <c r="BP3953" t="s"/>
      <c r="BQ3953" t="s"/>
      <c r="BR3953" t="s">
        <v>92</v>
      </c>
    </row>
    <row r="3954" spans="1:70">
      <c r="A3954" t="s">
        <v>70</v>
      </c>
      <c r="B3954" t="s">
        <v>71</v>
      </c>
      <c r="C3954" t="s">
        <v>72</v>
      </c>
      <c r="D3954" t="n">
        <v>2</v>
      </c>
      <c r="E3954" t="s">
        <v>1251</v>
      </c>
      <c r="F3954" t="n">
        <v>-1</v>
      </c>
      <c r="G3954" t="s">
        <v>74</v>
      </c>
      <c r="H3954" t="s">
        <v>75</v>
      </c>
      <c r="I3954" t="s"/>
      <c r="J3954" t="s">
        <v>74</v>
      </c>
      <c r="K3954" t="n">
        <v>111</v>
      </c>
      <c r="L3954" t="s">
        <v>76</v>
      </c>
      <c r="M3954" t="s"/>
      <c r="N3954" t="s">
        <v>624</v>
      </c>
      <c r="O3954" t="s">
        <v>78</v>
      </c>
      <c r="P3954" t="s">
        <v>1251</v>
      </c>
      <c r="Q3954" t="s"/>
      <c r="R3954" t="s">
        <v>95</v>
      </c>
      <c r="S3954" t="s">
        <v>560</v>
      </c>
      <c r="T3954" t="s">
        <v>81</v>
      </c>
      <c r="U3954" t="s">
        <v>82</v>
      </c>
      <c r="V3954" t="s">
        <v>83</v>
      </c>
      <c r="W3954" t="s">
        <v>84</v>
      </c>
      <c r="X3954" t="s"/>
      <c r="Y3954" t="s">
        <v>85</v>
      </c>
      <c r="Z3954">
        <f>HYPERLINK("https://hotel-media.eclerx.com/savepage/tk_15468538055543613_sr_273.html","info")</f>
        <v/>
      </c>
      <c r="AA3954" t="n">
        <v>-10087203</v>
      </c>
      <c r="AB3954" t="s"/>
      <c r="AC3954" t="s"/>
      <c r="AD3954" t="s">
        <v>86</v>
      </c>
      <c r="AE3954" t="s"/>
      <c r="AF3954" t="s"/>
      <c r="AG3954" t="s"/>
      <c r="AH3954" t="s"/>
      <c r="AI3954" t="s"/>
      <c r="AJ3954" t="s"/>
      <c r="AK3954" t="s">
        <v>87</v>
      </c>
      <c r="AL3954" t="s"/>
      <c r="AM3954" t="s"/>
      <c r="AN3954" t="s">
        <v>87</v>
      </c>
      <c r="AO3954" t="s"/>
      <c r="AP3954" t="n">
        <v>74</v>
      </c>
      <c r="AQ3954" t="s">
        <v>88</v>
      </c>
      <c r="AR3954" t="s">
        <v>148</v>
      </c>
      <c r="AS3954" t="s"/>
      <c r="AT3954" t="s">
        <v>90</v>
      </c>
      <c r="AU3954" t="s"/>
      <c r="AV3954" t="s"/>
      <c r="AW3954" t="s"/>
      <c r="AX3954" t="s"/>
      <c r="AY3954" t="n">
        <v>10087203</v>
      </c>
      <c r="AZ3954" t="s">
        <v>91</v>
      </c>
      <c r="BA3954" t="s"/>
      <c r="BB3954" t="n">
        <v>28910</v>
      </c>
      <c r="BC3954" t="s"/>
      <c r="BD3954" t="s"/>
      <c r="BE3954" t="s"/>
      <c r="BF3954" t="s"/>
      <c r="BG3954" t="s"/>
      <c r="BH3954" t="s"/>
      <c r="BI3954" t="s"/>
      <c r="BJ3954" t="s"/>
      <c r="BK3954" t="s"/>
      <c r="BL3954" t="s"/>
      <c r="BM3954" t="s"/>
      <c r="BN3954" t="s"/>
      <c r="BO3954" t="s"/>
      <c r="BP3954" t="s"/>
      <c r="BQ3954" t="s"/>
      <c r="BR3954" t="s">
        <v>92</v>
      </c>
    </row>
    <row r="3955" spans="1:70">
      <c r="A3955" t="s">
        <v>70</v>
      </c>
      <c r="B3955" t="s">
        <v>71</v>
      </c>
      <c r="C3955" t="s">
        <v>72</v>
      </c>
      <c r="D3955" t="n">
        <v>2</v>
      </c>
      <c r="E3955" t="s">
        <v>1251</v>
      </c>
      <c r="F3955" t="n">
        <v>-1</v>
      </c>
      <c r="G3955" t="s">
        <v>74</v>
      </c>
      <c r="H3955" t="s">
        <v>75</v>
      </c>
      <c r="I3955" t="s"/>
      <c r="J3955" t="s">
        <v>74</v>
      </c>
      <c r="K3955" t="n">
        <v>112</v>
      </c>
      <c r="L3955" t="s">
        <v>76</v>
      </c>
      <c r="M3955" t="s"/>
      <c r="N3955" t="s">
        <v>128</v>
      </c>
      <c r="O3955" t="s">
        <v>78</v>
      </c>
      <c r="P3955" t="s">
        <v>1251</v>
      </c>
      <c r="Q3955" t="s"/>
      <c r="R3955" t="s">
        <v>95</v>
      </c>
      <c r="S3955" t="s">
        <v>253</v>
      </c>
      <c r="T3955" t="s">
        <v>81</v>
      </c>
      <c r="U3955" t="s">
        <v>82</v>
      </c>
      <c r="V3955" t="s">
        <v>83</v>
      </c>
      <c r="W3955" t="s">
        <v>84</v>
      </c>
      <c r="X3955" t="s"/>
      <c r="Y3955" t="s">
        <v>85</v>
      </c>
      <c r="Z3955">
        <f>HYPERLINK("https://hotel-media.eclerx.com/savepage/tk_15468538055543613_sr_273.html","info")</f>
        <v/>
      </c>
      <c r="AA3955" t="n">
        <v>-10087203</v>
      </c>
      <c r="AB3955" t="s"/>
      <c r="AC3955" t="s"/>
      <c r="AD3955" t="s">
        <v>86</v>
      </c>
      <c r="AE3955" t="s"/>
      <c r="AF3955" t="s"/>
      <c r="AG3955" t="s"/>
      <c r="AH3955" t="s"/>
      <c r="AI3955" t="s"/>
      <c r="AJ3955" t="s"/>
      <c r="AK3955" t="s">
        <v>87</v>
      </c>
      <c r="AL3955" t="s"/>
      <c r="AM3955" t="s"/>
      <c r="AN3955" t="s">
        <v>87</v>
      </c>
      <c r="AO3955" t="s"/>
      <c r="AP3955" t="n">
        <v>74</v>
      </c>
      <c r="AQ3955" t="s">
        <v>88</v>
      </c>
      <c r="AR3955" t="s">
        <v>141</v>
      </c>
      <c r="AS3955" t="s"/>
      <c r="AT3955" t="s">
        <v>90</v>
      </c>
      <c r="AU3955" t="s"/>
      <c r="AV3955" t="s"/>
      <c r="AW3955" t="s"/>
      <c r="AX3955" t="s"/>
      <c r="AY3955" t="n">
        <v>10087203</v>
      </c>
      <c r="AZ3955" t="s">
        <v>91</v>
      </c>
      <c r="BA3955" t="s"/>
      <c r="BB3955" t="n">
        <v>28910</v>
      </c>
      <c r="BC3955" t="s"/>
      <c r="BD3955" t="s"/>
      <c r="BE3955" t="s"/>
      <c r="BF3955" t="s"/>
      <c r="BG3955" t="s"/>
      <c r="BH3955" t="s"/>
      <c r="BI3955" t="s"/>
      <c r="BJ3955" t="s"/>
      <c r="BK3955" t="s"/>
      <c r="BL3955" t="s"/>
      <c r="BM3955" t="s"/>
      <c r="BN3955" t="s"/>
      <c r="BO3955" t="s"/>
      <c r="BP3955" t="s"/>
      <c r="BQ3955" t="s"/>
      <c r="BR3955" t="s">
        <v>92</v>
      </c>
    </row>
    <row r="3956" spans="1:70">
      <c r="A3956" t="s">
        <v>70</v>
      </c>
      <c r="B3956" t="s">
        <v>71</v>
      </c>
      <c r="C3956" t="s">
        <v>72</v>
      </c>
      <c r="D3956" t="n">
        <v>2</v>
      </c>
      <c r="E3956" t="s">
        <v>1251</v>
      </c>
      <c r="F3956" t="n">
        <v>-1</v>
      </c>
      <c r="G3956" t="s">
        <v>74</v>
      </c>
      <c r="H3956" t="s">
        <v>75</v>
      </c>
      <c r="I3956" t="s"/>
      <c r="J3956" t="s">
        <v>74</v>
      </c>
      <c r="K3956" t="n">
        <v>112</v>
      </c>
      <c r="L3956" t="s">
        <v>76</v>
      </c>
      <c r="M3956" t="s"/>
      <c r="N3956" t="s">
        <v>1261</v>
      </c>
      <c r="O3956" t="s">
        <v>78</v>
      </c>
      <c r="P3956" t="s">
        <v>1251</v>
      </c>
      <c r="Q3956" t="s"/>
      <c r="R3956" t="s">
        <v>95</v>
      </c>
      <c r="S3956" t="s">
        <v>253</v>
      </c>
      <c r="T3956" t="s">
        <v>81</v>
      </c>
      <c r="U3956" t="s">
        <v>82</v>
      </c>
      <c r="V3956" t="s">
        <v>83</v>
      </c>
      <c r="W3956" t="s">
        <v>84</v>
      </c>
      <c r="X3956" t="s"/>
      <c r="Y3956" t="s">
        <v>85</v>
      </c>
      <c r="Z3956">
        <f>HYPERLINK("https://hotel-media.eclerx.com/savepage/tk_15468538055543613_sr_273.html","info")</f>
        <v/>
      </c>
      <c r="AA3956" t="n">
        <v>-10087203</v>
      </c>
      <c r="AB3956" t="s"/>
      <c r="AC3956" t="s"/>
      <c r="AD3956" t="s">
        <v>86</v>
      </c>
      <c r="AE3956" t="s"/>
      <c r="AF3956" t="s"/>
      <c r="AG3956" t="s"/>
      <c r="AH3956" t="s"/>
      <c r="AI3956" t="s"/>
      <c r="AJ3956" t="s"/>
      <c r="AK3956" t="s">
        <v>87</v>
      </c>
      <c r="AL3956" t="s"/>
      <c r="AM3956" t="s"/>
      <c r="AN3956" t="s">
        <v>87</v>
      </c>
      <c r="AO3956" t="s"/>
      <c r="AP3956" t="n">
        <v>74</v>
      </c>
      <c r="AQ3956" t="s">
        <v>88</v>
      </c>
      <c r="AR3956" t="s">
        <v>121</v>
      </c>
      <c r="AS3956" t="s"/>
      <c r="AT3956" t="s">
        <v>90</v>
      </c>
      <c r="AU3956" t="s"/>
      <c r="AV3956" t="s"/>
      <c r="AW3956" t="s"/>
      <c r="AX3956" t="s"/>
      <c r="AY3956" t="n">
        <v>10087203</v>
      </c>
      <c r="AZ3956" t="s">
        <v>91</v>
      </c>
      <c r="BA3956" t="s"/>
      <c r="BB3956" t="n">
        <v>28910</v>
      </c>
      <c r="BC3956" t="s"/>
      <c r="BD3956" t="s"/>
      <c r="BE3956" t="s"/>
      <c r="BF3956" t="s"/>
      <c r="BG3956" t="s"/>
      <c r="BH3956" t="s"/>
      <c r="BI3956" t="s"/>
      <c r="BJ3956" t="s"/>
      <c r="BK3956" t="s"/>
      <c r="BL3956" t="s"/>
      <c r="BM3956" t="s"/>
      <c r="BN3956" t="s"/>
      <c r="BO3956" t="s"/>
      <c r="BP3956" t="s"/>
      <c r="BQ3956" t="s"/>
      <c r="BR3956" t="s">
        <v>92</v>
      </c>
    </row>
    <row r="3957" spans="1:70">
      <c r="A3957" t="s">
        <v>70</v>
      </c>
      <c r="B3957" t="s">
        <v>71</v>
      </c>
      <c r="C3957" t="s">
        <v>72</v>
      </c>
      <c r="D3957" t="n">
        <v>2</v>
      </c>
      <c r="E3957" t="s">
        <v>1251</v>
      </c>
      <c r="F3957" t="n">
        <v>-1</v>
      </c>
      <c r="G3957" t="s">
        <v>74</v>
      </c>
      <c r="H3957" t="s">
        <v>75</v>
      </c>
      <c r="I3957" t="s"/>
      <c r="J3957" t="s">
        <v>74</v>
      </c>
      <c r="K3957" t="n">
        <v>113</v>
      </c>
      <c r="L3957" t="s">
        <v>76</v>
      </c>
      <c r="M3957" t="s"/>
      <c r="N3957" t="s">
        <v>1253</v>
      </c>
      <c r="O3957" t="s">
        <v>78</v>
      </c>
      <c r="P3957" t="s">
        <v>1251</v>
      </c>
      <c r="Q3957" t="s"/>
      <c r="R3957" t="s">
        <v>95</v>
      </c>
      <c r="S3957" t="s">
        <v>263</v>
      </c>
      <c r="T3957" t="s">
        <v>81</v>
      </c>
      <c r="U3957" t="s">
        <v>82</v>
      </c>
      <c r="V3957" t="s">
        <v>83</v>
      </c>
      <c r="W3957" t="s">
        <v>84</v>
      </c>
      <c r="X3957" t="s"/>
      <c r="Y3957" t="s">
        <v>85</v>
      </c>
      <c r="Z3957">
        <f>HYPERLINK("https://hotel-media.eclerx.com/savepage/tk_15468538055543613_sr_273.html","info")</f>
        <v/>
      </c>
      <c r="AA3957" t="n">
        <v>-10087203</v>
      </c>
      <c r="AB3957" t="s"/>
      <c r="AC3957" t="s"/>
      <c r="AD3957" t="s">
        <v>86</v>
      </c>
      <c r="AE3957" t="s"/>
      <c r="AF3957" t="s"/>
      <c r="AG3957" t="s"/>
      <c r="AH3957" t="s"/>
      <c r="AI3957" t="s"/>
      <c r="AJ3957" t="s"/>
      <c r="AK3957" t="s">
        <v>87</v>
      </c>
      <c r="AL3957" t="s"/>
      <c r="AM3957" t="s"/>
      <c r="AN3957" t="s">
        <v>87</v>
      </c>
      <c r="AO3957" t="s"/>
      <c r="AP3957" t="n">
        <v>74</v>
      </c>
      <c r="AQ3957" t="s">
        <v>88</v>
      </c>
      <c r="AR3957" t="s">
        <v>89</v>
      </c>
      <c r="AS3957" t="s"/>
      <c r="AT3957" t="s">
        <v>90</v>
      </c>
      <c r="AU3957" t="s"/>
      <c r="AV3957" t="s"/>
      <c r="AW3957" t="s"/>
      <c r="AX3957" t="s"/>
      <c r="AY3957" t="n">
        <v>10087203</v>
      </c>
      <c r="AZ3957" t="s">
        <v>91</v>
      </c>
      <c r="BA3957" t="s"/>
      <c r="BB3957" t="n">
        <v>28910</v>
      </c>
      <c r="BC3957" t="s"/>
      <c r="BD3957" t="s"/>
      <c r="BE3957" t="s"/>
      <c r="BF3957" t="s"/>
      <c r="BG3957" t="s"/>
      <c r="BH3957" t="s"/>
      <c r="BI3957" t="s"/>
      <c r="BJ3957" t="s"/>
      <c r="BK3957" t="s"/>
      <c r="BL3957" t="s"/>
      <c r="BM3957" t="s"/>
      <c r="BN3957" t="s"/>
      <c r="BO3957" t="s"/>
      <c r="BP3957" t="s"/>
      <c r="BQ3957" t="s"/>
      <c r="BR3957" t="s">
        <v>92</v>
      </c>
    </row>
    <row r="3958" spans="1:70">
      <c r="A3958" t="s">
        <v>70</v>
      </c>
      <c r="B3958" t="s">
        <v>71</v>
      </c>
      <c r="C3958" t="s">
        <v>72</v>
      </c>
      <c r="D3958" t="n">
        <v>2</v>
      </c>
      <c r="E3958" t="s">
        <v>1251</v>
      </c>
      <c r="F3958" t="n">
        <v>-1</v>
      </c>
      <c r="G3958" t="s">
        <v>74</v>
      </c>
      <c r="H3958" t="s">
        <v>75</v>
      </c>
      <c r="I3958" t="s"/>
      <c r="J3958" t="s">
        <v>74</v>
      </c>
      <c r="K3958" t="n">
        <v>116</v>
      </c>
      <c r="L3958" t="s">
        <v>76</v>
      </c>
      <c r="M3958" t="s"/>
      <c r="N3958" t="s">
        <v>627</v>
      </c>
      <c r="O3958" t="s">
        <v>78</v>
      </c>
      <c r="P3958" t="s">
        <v>1251</v>
      </c>
      <c r="Q3958" t="s"/>
      <c r="R3958" t="s">
        <v>95</v>
      </c>
      <c r="S3958" t="s">
        <v>651</v>
      </c>
      <c r="T3958" t="s">
        <v>81</v>
      </c>
      <c r="U3958" t="s">
        <v>82</v>
      </c>
      <c r="V3958" t="s">
        <v>83</v>
      </c>
      <c r="W3958" t="s">
        <v>84</v>
      </c>
      <c r="X3958" t="s"/>
      <c r="Y3958" t="s">
        <v>85</v>
      </c>
      <c r="Z3958">
        <f>HYPERLINK("https://hotel-media.eclerx.com/savepage/tk_15468538055543613_sr_273.html","info")</f>
        <v/>
      </c>
      <c r="AA3958" t="n">
        <v>-10087203</v>
      </c>
      <c r="AB3958" t="s"/>
      <c r="AC3958" t="s"/>
      <c r="AD3958" t="s">
        <v>86</v>
      </c>
      <c r="AE3958" t="s"/>
      <c r="AF3958" t="s"/>
      <c r="AG3958" t="s"/>
      <c r="AH3958" t="s"/>
      <c r="AI3958" t="s"/>
      <c r="AJ3958" t="s"/>
      <c r="AK3958" t="s">
        <v>87</v>
      </c>
      <c r="AL3958" t="s"/>
      <c r="AM3958" t="s"/>
      <c r="AN3958" t="s">
        <v>87</v>
      </c>
      <c r="AO3958" t="s"/>
      <c r="AP3958" t="n">
        <v>74</v>
      </c>
      <c r="AQ3958" t="s">
        <v>88</v>
      </c>
      <c r="AR3958" t="s">
        <v>89</v>
      </c>
      <c r="AS3958" t="s"/>
      <c r="AT3958" t="s">
        <v>90</v>
      </c>
      <c r="AU3958" t="s"/>
      <c r="AV3958" t="s"/>
      <c r="AW3958" t="s"/>
      <c r="AX3958" t="s"/>
      <c r="AY3958" t="n">
        <v>10087203</v>
      </c>
      <c r="AZ3958" t="s">
        <v>91</v>
      </c>
      <c r="BA3958" t="s"/>
      <c r="BB3958" t="n">
        <v>28910</v>
      </c>
      <c r="BC3958" t="s"/>
      <c r="BD3958" t="s"/>
      <c r="BE3958" t="s"/>
      <c r="BF3958" t="s"/>
      <c r="BG3958" t="s"/>
      <c r="BH3958" t="s"/>
      <c r="BI3958" t="s"/>
      <c r="BJ3958" t="s"/>
      <c r="BK3958" t="s"/>
      <c r="BL3958" t="s"/>
      <c r="BM3958" t="s"/>
      <c r="BN3958" t="s"/>
      <c r="BO3958" t="s"/>
      <c r="BP3958" t="s"/>
      <c r="BQ3958" t="s"/>
      <c r="BR3958" t="s">
        <v>92</v>
      </c>
    </row>
    <row r="3959" spans="1:70">
      <c r="A3959" t="s">
        <v>70</v>
      </c>
      <c r="B3959" t="s">
        <v>71</v>
      </c>
      <c r="C3959" t="s">
        <v>72</v>
      </c>
      <c r="D3959" t="n">
        <v>2</v>
      </c>
      <c r="E3959" t="s">
        <v>1251</v>
      </c>
      <c r="F3959" t="n">
        <v>-1</v>
      </c>
      <c r="G3959" t="s">
        <v>74</v>
      </c>
      <c r="H3959" t="s">
        <v>75</v>
      </c>
      <c r="I3959" t="s"/>
      <c r="J3959" t="s">
        <v>74</v>
      </c>
      <c r="K3959" t="n">
        <v>117</v>
      </c>
      <c r="L3959" t="s">
        <v>76</v>
      </c>
      <c r="M3959" t="s"/>
      <c r="N3959" t="s">
        <v>1262</v>
      </c>
      <c r="O3959" t="s">
        <v>78</v>
      </c>
      <c r="P3959" t="s">
        <v>1251</v>
      </c>
      <c r="Q3959" t="s"/>
      <c r="R3959" t="s">
        <v>95</v>
      </c>
      <c r="S3959" t="s">
        <v>254</v>
      </c>
      <c r="T3959" t="s">
        <v>81</v>
      </c>
      <c r="U3959" t="s">
        <v>82</v>
      </c>
      <c r="V3959" t="s">
        <v>83</v>
      </c>
      <c r="W3959" t="s">
        <v>84</v>
      </c>
      <c r="X3959" t="s"/>
      <c r="Y3959" t="s">
        <v>85</v>
      </c>
      <c r="Z3959">
        <f>HYPERLINK("https://hotel-media.eclerx.com/savepage/tk_15468538055543613_sr_273.html","info")</f>
        <v/>
      </c>
      <c r="AA3959" t="n">
        <v>-10087203</v>
      </c>
      <c r="AB3959" t="s"/>
      <c r="AC3959" t="s"/>
      <c r="AD3959" t="s">
        <v>86</v>
      </c>
      <c r="AE3959" t="s"/>
      <c r="AF3959" t="s"/>
      <c r="AG3959" t="s"/>
      <c r="AH3959" t="s"/>
      <c r="AI3959" t="s"/>
      <c r="AJ3959" t="s"/>
      <c r="AK3959" t="s">
        <v>87</v>
      </c>
      <c r="AL3959" t="s"/>
      <c r="AM3959" t="s"/>
      <c r="AN3959" t="s">
        <v>87</v>
      </c>
      <c r="AO3959" t="s"/>
      <c r="AP3959" t="n">
        <v>74</v>
      </c>
      <c r="AQ3959" t="s">
        <v>88</v>
      </c>
      <c r="AR3959" t="s">
        <v>89</v>
      </c>
      <c r="AS3959" t="s"/>
      <c r="AT3959" t="s">
        <v>90</v>
      </c>
      <c r="AU3959" t="s"/>
      <c r="AV3959" t="s"/>
      <c r="AW3959" t="s"/>
      <c r="AX3959" t="s"/>
      <c r="AY3959" t="n">
        <v>10087203</v>
      </c>
      <c r="AZ3959" t="s">
        <v>91</v>
      </c>
      <c r="BA3959" t="s"/>
      <c r="BB3959" t="n">
        <v>28910</v>
      </c>
      <c r="BC3959" t="s"/>
      <c r="BD3959" t="s"/>
      <c r="BE3959" t="s"/>
      <c r="BF3959" t="s"/>
      <c r="BG3959" t="s"/>
      <c r="BH3959" t="s"/>
      <c r="BI3959" t="s"/>
      <c r="BJ3959" t="s"/>
      <c r="BK3959" t="s"/>
      <c r="BL3959" t="s"/>
      <c r="BM3959" t="s"/>
      <c r="BN3959" t="s"/>
      <c r="BO3959" t="s"/>
      <c r="BP3959" t="s"/>
      <c r="BQ3959" t="s"/>
      <c r="BR3959" t="s">
        <v>92</v>
      </c>
    </row>
    <row r="3960" spans="1:70">
      <c r="A3960" t="s">
        <v>70</v>
      </c>
      <c r="B3960" t="s">
        <v>71</v>
      </c>
      <c r="C3960" t="s">
        <v>72</v>
      </c>
      <c r="D3960" t="n">
        <v>2</v>
      </c>
      <c r="E3960" t="s">
        <v>1251</v>
      </c>
      <c r="F3960" t="n">
        <v>-1</v>
      </c>
      <c r="G3960" t="s">
        <v>74</v>
      </c>
      <c r="H3960" t="s">
        <v>75</v>
      </c>
      <c r="I3960" t="s"/>
      <c r="J3960" t="s">
        <v>74</v>
      </c>
      <c r="K3960" t="n">
        <v>117</v>
      </c>
      <c r="L3960" t="s">
        <v>76</v>
      </c>
      <c r="M3960" t="s"/>
      <c r="N3960" t="s">
        <v>997</v>
      </c>
      <c r="O3960" t="s">
        <v>78</v>
      </c>
      <c r="P3960" t="s">
        <v>1251</v>
      </c>
      <c r="Q3960" t="s"/>
      <c r="R3960" t="s">
        <v>95</v>
      </c>
      <c r="S3960" t="s">
        <v>254</v>
      </c>
      <c r="T3960" t="s">
        <v>81</v>
      </c>
      <c r="U3960" t="s">
        <v>82</v>
      </c>
      <c r="V3960" t="s">
        <v>83</v>
      </c>
      <c r="W3960" t="s">
        <v>84</v>
      </c>
      <c r="X3960" t="s"/>
      <c r="Y3960" t="s">
        <v>85</v>
      </c>
      <c r="Z3960">
        <f>HYPERLINK("https://hotel-media.eclerx.com/savepage/tk_15468538055543613_sr_273.html","info")</f>
        <v/>
      </c>
      <c r="AA3960" t="n">
        <v>-10087203</v>
      </c>
      <c r="AB3960" t="s"/>
      <c r="AC3960" t="s"/>
      <c r="AD3960" t="s">
        <v>86</v>
      </c>
      <c r="AE3960" t="s"/>
      <c r="AF3960" t="s"/>
      <c r="AG3960" t="s"/>
      <c r="AH3960" t="s"/>
      <c r="AI3960" t="s"/>
      <c r="AJ3960" t="s"/>
      <c r="AK3960" t="s">
        <v>87</v>
      </c>
      <c r="AL3960" t="s"/>
      <c r="AM3960" t="s"/>
      <c r="AN3960" t="s">
        <v>87</v>
      </c>
      <c r="AO3960" t="s"/>
      <c r="AP3960" t="n">
        <v>74</v>
      </c>
      <c r="AQ3960" t="s">
        <v>88</v>
      </c>
      <c r="AR3960" t="s">
        <v>133</v>
      </c>
      <c r="AS3960" t="s"/>
      <c r="AT3960" t="s">
        <v>90</v>
      </c>
      <c r="AU3960" t="s"/>
      <c r="AV3960" t="s"/>
      <c r="AW3960" t="s"/>
      <c r="AX3960" t="s"/>
      <c r="AY3960" t="n">
        <v>10087203</v>
      </c>
      <c r="AZ3960" t="s">
        <v>91</v>
      </c>
      <c r="BA3960" t="s"/>
      <c r="BB3960" t="n">
        <v>28910</v>
      </c>
      <c r="BC3960" t="s"/>
      <c r="BD3960" t="s"/>
      <c r="BE3960" t="s"/>
      <c r="BF3960" t="s"/>
      <c r="BG3960" t="s"/>
      <c r="BH3960" t="s"/>
      <c r="BI3960" t="s"/>
      <c r="BJ3960" t="s"/>
      <c r="BK3960" t="s"/>
      <c r="BL3960" t="s"/>
      <c r="BM3960" t="s"/>
      <c r="BN3960" t="s"/>
      <c r="BO3960" t="s"/>
      <c r="BP3960" t="s"/>
      <c r="BQ3960" t="s"/>
      <c r="BR3960" t="s">
        <v>92</v>
      </c>
    </row>
    <row r="3961" spans="1:70">
      <c r="A3961" t="s">
        <v>70</v>
      </c>
      <c r="B3961" t="s">
        <v>71</v>
      </c>
      <c r="C3961" t="s">
        <v>72</v>
      </c>
      <c r="D3961" t="n">
        <v>2</v>
      </c>
      <c r="E3961" t="s">
        <v>1251</v>
      </c>
      <c r="F3961" t="n">
        <v>-1</v>
      </c>
      <c r="G3961" t="s">
        <v>74</v>
      </c>
      <c r="H3961" t="s">
        <v>75</v>
      </c>
      <c r="I3961" t="s"/>
      <c r="J3961" t="s">
        <v>74</v>
      </c>
      <c r="K3961" t="n">
        <v>117</v>
      </c>
      <c r="L3961" t="s">
        <v>76</v>
      </c>
      <c r="M3961" t="s"/>
      <c r="N3961" t="s">
        <v>997</v>
      </c>
      <c r="O3961" t="s">
        <v>78</v>
      </c>
      <c r="P3961" t="s">
        <v>1251</v>
      </c>
      <c r="Q3961" t="s"/>
      <c r="R3961" t="s">
        <v>95</v>
      </c>
      <c r="S3961" t="s">
        <v>254</v>
      </c>
      <c r="T3961" t="s">
        <v>81</v>
      </c>
      <c r="U3961" t="s">
        <v>82</v>
      </c>
      <c r="V3961" t="s">
        <v>83</v>
      </c>
      <c r="W3961" t="s">
        <v>84</v>
      </c>
      <c r="X3961" t="s"/>
      <c r="Y3961" t="s">
        <v>85</v>
      </c>
      <c r="Z3961">
        <f>HYPERLINK("https://hotel-media.eclerx.com/savepage/tk_15468538055543613_sr_273.html","info")</f>
        <v/>
      </c>
      <c r="AA3961" t="n">
        <v>-10087203</v>
      </c>
      <c r="AB3961" t="s"/>
      <c r="AC3961" t="s"/>
      <c r="AD3961" t="s">
        <v>86</v>
      </c>
      <c r="AE3961" t="s"/>
      <c r="AF3961" t="s"/>
      <c r="AG3961" t="s"/>
      <c r="AH3961" t="s"/>
      <c r="AI3961" t="s"/>
      <c r="AJ3961" t="s"/>
      <c r="AK3961" t="s">
        <v>87</v>
      </c>
      <c r="AL3961" t="s"/>
      <c r="AM3961" t="s"/>
      <c r="AN3961" t="s">
        <v>87</v>
      </c>
      <c r="AO3961" t="s"/>
      <c r="AP3961" t="n">
        <v>74</v>
      </c>
      <c r="AQ3961" t="s">
        <v>88</v>
      </c>
      <c r="AR3961" t="s">
        <v>133</v>
      </c>
      <c r="AS3961" t="s"/>
      <c r="AT3961" t="s">
        <v>90</v>
      </c>
      <c r="AU3961" t="s"/>
      <c r="AV3961" t="s"/>
      <c r="AW3961" t="s"/>
      <c r="AX3961" t="s"/>
      <c r="AY3961" t="n">
        <v>10087203</v>
      </c>
      <c r="AZ3961" t="s">
        <v>91</v>
      </c>
      <c r="BA3961" t="s"/>
      <c r="BB3961" t="n">
        <v>28910</v>
      </c>
      <c r="BC3961" t="s"/>
      <c r="BD3961" t="s"/>
      <c r="BE3961" t="s"/>
      <c r="BF3961" t="s"/>
      <c r="BG3961" t="s"/>
      <c r="BH3961" t="s"/>
      <c r="BI3961" t="s"/>
      <c r="BJ3961" t="s"/>
      <c r="BK3961" t="s"/>
      <c r="BL3961" t="s"/>
      <c r="BM3961" t="s"/>
      <c r="BN3961" t="s"/>
      <c r="BO3961" t="s"/>
      <c r="BP3961" t="s"/>
      <c r="BQ3961" t="s"/>
      <c r="BR3961" t="s">
        <v>92</v>
      </c>
    </row>
    <row r="3962" spans="1:70">
      <c r="A3962" t="s">
        <v>70</v>
      </c>
      <c r="B3962" t="s">
        <v>71</v>
      </c>
      <c r="C3962" t="s">
        <v>72</v>
      </c>
      <c r="D3962" t="n">
        <v>2</v>
      </c>
      <c r="E3962" t="s">
        <v>1251</v>
      </c>
      <c r="F3962" t="n">
        <v>-1</v>
      </c>
      <c r="G3962" t="s">
        <v>74</v>
      </c>
      <c r="H3962" t="s">
        <v>75</v>
      </c>
      <c r="I3962" t="s"/>
      <c r="J3962" t="s">
        <v>74</v>
      </c>
      <c r="K3962" t="n">
        <v>119</v>
      </c>
      <c r="L3962" t="s">
        <v>76</v>
      </c>
      <c r="M3962" t="s"/>
      <c r="N3962" t="s">
        <v>128</v>
      </c>
      <c r="O3962" t="s">
        <v>78</v>
      </c>
      <c r="P3962" t="s">
        <v>1251</v>
      </c>
      <c r="Q3962" t="s"/>
      <c r="R3962" t="s">
        <v>95</v>
      </c>
      <c r="S3962" t="s">
        <v>204</v>
      </c>
      <c r="T3962" t="s">
        <v>81</v>
      </c>
      <c r="U3962" t="s">
        <v>82</v>
      </c>
      <c r="V3962" t="s">
        <v>83</v>
      </c>
      <c r="W3962" t="s">
        <v>84</v>
      </c>
      <c r="X3962" t="s"/>
      <c r="Y3962" t="s">
        <v>85</v>
      </c>
      <c r="Z3962">
        <f>HYPERLINK("https://hotel-media.eclerx.com/savepage/tk_15468538055543613_sr_273.html","info")</f>
        <v/>
      </c>
      <c r="AA3962" t="n">
        <v>-10087203</v>
      </c>
      <c r="AB3962" t="s"/>
      <c r="AC3962" t="s"/>
      <c r="AD3962" t="s">
        <v>86</v>
      </c>
      <c r="AE3962" t="s"/>
      <c r="AF3962" t="s"/>
      <c r="AG3962" t="s"/>
      <c r="AH3962" t="s"/>
      <c r="AI3962" t="s"/>
      <c r="AJ3962" t="s"/>
      <c r="AK3962" t="s">
        <v>87</v>
      </c>
      <c r="AL3962" t="s"/>
      <c r="AM3962" t="s"/>
      <c r="AN3962" t="s">
        <v>87</v>
      </c>
      <c r="AO3962" t="s"/>
      <c r="AP3962" t="n">
        <v>74</v>
      </c>
      <c r="AQ3962" t="s">
        <v>88</v>
      </c>
      <c r="AR3962" t="s">
        <v>119</v>
      </c>
      <c r="AS3962" t="s"/>
      <c r="AT3962" t="s">
        <v>90</v>
      </c>
      <c r="AU3962" t="s"/>
      <c r="AV3962" t="s"/>
      <c r="AW3962" t="s"/>
      <c r="AX3962" t="s"/>
      <c r="AY3962" t="n">
        <v>10087203</v>
      </c>
      <c r="AZ3962" t="s">
        <v>91</v>
      </c>
      <c r="BA3962" t="s"/>
      <c r="BB3962" t="n">
        <v>28910</v>
      </c>
      <c r="BC3962" t="s"/>
      <c r="BD3962" t="s"/>
      <c r="BE3962" t="s"/>
      <c r="BF3962" t="s"/>
      <c r="BG3962" t="s"/>
      <c r="BH3962" t="s"/>
      <c r="BI3962" t="s"/>
      <c r="BJ3962" t="s"/>
      <c r="BK3962" t="s"/>
      <c r="BL3962" t="s"/>
      <c r="BM3962" t="s"/>
      <c r="BN3962" t="s"/>
      <c r="BO3962" t="s"/>
      <c r="BP3962" t="s"/>
      <c r="BQ3962" t="s"/>
      <c r="BR3962" t="s">
        <v>92</v>
      </c>
    </row>
    <row r="3963" spans="1:70">
      <c r="A3963" t="s">
        <v>70</v>
      </c>
      <c r="B3963" t="s">
        <v>71</v>
      </c>
      <c r="C3963" t="s">
        <v>72</v>
      </c>
      <c r="D3963" t="n">
        <v>2</v>
      </c>
      <c r="E3963" t="s">
        <v>1251</v>
      </c>
      <c r="F3963" t="n">
        <v>-1</v>
      </c>
      <c r="G3963" t="s">
        <v>74</v>
      </c>
      <c r="H3963" t="s">
        <v>75</v>
      </c>
      <c r="I3963" t="s"/>
      <c r="J3963" t="s">
        <v>74</v>
      </c>
      <c r="K3963" t="n">
        <v>119</v>
      </c>
      <c r="L3963" t="s">
        <v>76</v>
      </c>
      <c r="M3963" t="s"/>
      <c r="N3963" t="s">
        <v>128</v>
      </c>
      <c r="O3963" t="s">
        <v>78</v>
      </c>
      <c r="P3963" t="s">
        <v>1251</v>
      </c>
      <c r="Q3963" t="s"/>
      <c r="R3963" t="s">
        <v>95</v>
      </c>
      <c r="S3963" t="s">
        <v>204</v>
      </c>
      <c r="T3963" t="s">
        <v>81</v>
      </c>
      <c r="U3963" t="s">
        <v>82</v>
      </c>
      <c r="V3963" t="s">
        <v>83</v>
      </c>
      <c r="W3963" t="s">
        <v>84</v>
      </c>
      <c r="X3963" t="s"/>
      <c r="Y3963" t="s">
        <v>85</v>
      </c>
      <c r="Z3963">
        <f>HYPERLINK("https://hotel-media.eclerx.com/savepage/tk_15468538055543613_sr_273.html","info")</f>
        <v/>
      </c>
      <c r="AA3963" t="n">
        <v>-10087203</v>
      </c>
      <c r="AB3963" t="s"/>
      <c r="AC3963" t="s"/>
      <c r="AD3963" t="s">
        <v>86</v>
      </c>
      <c r="AE3963" t="s"/>
      <c r="AF3963" t="s"/>
      <c r="AG3963" t="s"/>
      <c r="AH3963" t="s"/>
      <c r="AI3963" t="s"/>
      <c r="AJ3963" t="s"/>
      <c r="AK3963" t="s">
        <v>87</v>
      </c>
      <c r="AL3963" t="s"/>
      <c r="AM3963" t="s"/>
      <c r="AN3963" t="s">
        <v>87</v>
      </c>
      <c r="AO3963" t="s"/>
      <c r="AP3963" t="n">
        <v>74</v>
      </c>
      <c r="AQ3963" t="s">
        <v>88</v>
      </c>
      <c r="AR3963" t="s">
        <v>119</v>
      </c>
      <c r="AS3963" t="s"/>
      <c r="AT3963" t="s">
        <v>90</v>
      </c>
      <c r="AU3963" t="s"/>
      <c r="AV3963" t="s"/>
      <c r="AW3963" t="s"/>
      <c r="AX3963" t="s"/>
      <c r="AY3963" t="n">
        <v>10087203</v>
      </c>
      <c r="AZ3963" t="s">
        <v>91</v>
      </c>
      <c r="BA3963" t="s"/>
      <c r="BB3963" t="n">
        <v>28910</v>
      </c>
      <c r="BC3963" t="s"/>
      <c r="BD3963" t="s"/>
      <c r="BE3963" t="s"/>
      <c r="BF3963" t="s"/>
      <c r="BG3963" t="s"/>
      <c r="BH3963" t="s"/>
      <c r="BI3963" t="s"/>
      <c r="BJ3963" t="s"/>
      <c r="BK3963" t="s"/>
      <c r="BL3963" t="s"/>
      <c r="BM3963" t="s"/>
      <c r="BN3963" t="s"/>
      <c r="BO3963" t="s"/>
      <c r="BP3963" t="s"/>
      <c r="BQ3963" t="s"/>
      <c r="BR3963" t="s">
        <v>92</v>
      </c>
    </row>
    <row r="3964" spans="1:70">
      <c r="A3964" t="s">
        <v>70</v>
      </c>
      <c r="B3964" t="s">
        <v>71</v>
      </c>
      <c r="C3964" t="s">
        <v>72</v>
      </c>
      <c r="D3964" t="n">
        <v>2</v>
      </c>
      <c r="E3964" t="s">
        <v>1251</v>
      </c>
      <c r="F3964" t="n">
        <v>-1</v>
      </c>
      <c r="G3964" t="s">
        <v>74</v>
      </c>
      <c r="H3964" t="s">
        <v>75</v>
      </c>
      <c r="I3964" t="s"/>
      <c r="J3964" t="s">
        <v>74</v>
      </c>
      <c r="K3964" t="n">
        <v>120</v>
      </c>
      <c r="L3964" t="s">
        <v>76</v>
      </c>
      <c r="M3964" t="s"/>
      <c r="N3964" t="s">
        <v>1258</v>
      </c>
      <c r="O3964" t="s">
        <v>78</v>
      </c>
      <c r="P3964" t="s">
        <v>1251</v>
      </c>
      <c r="Q3964" t="s"/>
      <c r="R3964" t="s">
        <v>95</v>
      </c>
      <c r="S3964" t="s">
        <v>313</v>
      </c>
      <c r="T3964" t="s">
        <v>81</v>
      </c>
      <c r="U3964" t="s">
        <v>82</v>
      </c>
      <c r="V3964" t="s">
        <v>83</v>
      </c>
      <c r="W3964" t="s">
        <v>84</v>
      </c>
      <c r="X3964" t="s"/>
      <c r="Y3964" t="s">
        <v>85</v>
      </c>
      <c r="Z3964">
        <f>HYPERLINK("https://hotel-media.eclerx.com/savepage/tk_15468538055543613_sr_273.html","info")</f>
        <v/>
      </c>
      <c r="AA3964" t="n">
        <v>-10087203</v>
      </c>
      <c r="AB3964" t="s"/>
      <c r="AC3964" t="s"/>
      <c r="AD3964" t="s">
        <v>86</v>
      </c>
      <c r="AE3964" t="s"/>
      <c r="AF3964" t="s"/>
      <c r="AG3964" t="s"/>
      <c r="AH3964" t="s"/>
      <c r="AI3964" t="s"/>
      <c r="AJ3964" t="s"/>
      <c r="AK3964" t="s">
        <v>87</v>
      </c>
      <c r="AL3964" t="s"/>
      <c r="AM3964" t="s"/>
      <c r="AN3964" t="s">
        <v>87</v>
      </c>
      <c r="AO3964" t="s"/>
      <c r="AP3964" t="n">
        <v>74</v>
      </c>
      <c r="AQ3964" t="s">
        <v>88</v>
      </c>
      <c r="AR3964" t="s">
        <v>89</v>
      </c>
      <c r="AS3964" t="s"/>
      <c r="AT3964" t="s">
        <v>90</v>
      </c>
      <c r="AU3964" t="s"/>
      <c r="AV3964" t="s"/>
      <c r="AW3964" t="s"/>
      <c r="AX3964" t="s"/>
      <c r="AY3964" t="n">
        <v>10087203</v>
      </c>
      <c r="AZ3964" t="s">
        <v>91</v>
      </c>
      <c r="BA3964" t="s"/>
      <c r="BB3964" t="n">
        <v>28910</v>
      </c>
      <c r="BC3964" t="s"/>
      <c r="BD3964" t="s"/>
      <c r="BE3964" t="s"/>
      <c r="BF3964" t="s"/>
      <c r="BG3964" t="s"/>
      <c r="BH3964" t="s"/>
      <c r="BI3964" t="s"/>
      <c r="BJ3964" t="s"/>
      <c r="BK3964" t="s"/>
      <c r="BL3964" t="s"/>
      <c r="BM3964" t="s"/>
      <c r="BN3964" t="s"/>
      <c r="BO3964" t="s"/>
      <c r="BP3964" t="s"/>
      <c r="BQ3964" t="s"/>
      <c r="BR3964" t="s">
        <v>92</v>
      </c>
    </row>
    <row r="3965" spans="1:70">
      <c r="A3965" t="s">
        <v>70</v>
      </c>
      <c r="B3965" t="s">
        <v>71</v>
      </c>
      <c r="C3965" t="s">
        <v>72</v>
      </c>
      <c r="D3965" t="n">
        <v>2</v>
      </c>
      <c r="E3965" t="s">
        <v>1251</v>
      </c>
      <c r="F3965" t="n">
        <v>-1</v>
      </c>
      <c r="G3965" t="s">
        <v>74</v>
      </c>
      <c r="H3965" t="s">
        <v>75</v>
      </c>
      <c r="I3965" t="s"/>
      <c r="J3965" t="s">
        <v>74</v>
      </c>
      <c r="K3965" t="n">
        <v>121</v>
      </c>
      <c r="L3965" t="s">
        <v>76</v>
      </c>
      <c r="M3965" t="s"/>
      <c r="N3965" t="s">
        <v>628</v>
      </c>
      <c r="O3965" t="s">
        <v>78</v>
      </c>
      <c r="P3965" t="s">
        <v>1251</v>
      </c>
      <c r="Q3965" t="s"/>
      <c r="R3965" t="s">
        <v>95</v>
      </c>
      <c r="S3965" t="s">
        <v>293</v>
      </c>
      <c r="T3965" t="s">
        <v>81</v>
      </c>
      <c r="U3965" t="s">
        <v>82</v>
      </c>
      <c r="V3965" t="s">
        <v>83</v>
      </c>
      <c r="W3965" t="s">
        <v>84</v>
      </c>
      <c r="X3965" t="s"/>
      <c r="Y3965" t="s">
        <v>85</v>
      </c>
      <c r="Z3965">
        <f>HYPERLINK("https://hotel-media.eclerx.com/savepage/tk_15468538055543613_sr_273.html","info")</f>
        <v/>
      </c>
      <c r="AA3965" t="n">
        <v>-10087203</v>
      </c>
      <c r="AB3965" t="s"/>
      <c r="AC3965" t="s"/>
      <c r="AD3965" t="s">
        <v>86</v>
      </c>
      <c r="AE3965" t="s"/>
      <c r="AF3965" t="s"/>
      <c r="AG3965" t="s"/>
      <c r="AH3965" t="s"/>
      <c r="AI3965" t="s"/>
      <c r="AJ3965" t="s"/>
      <c r="AK3965" t="s">
        <v>87</v>
      </c>
      <c r="AL3965" t="s"/>
      <c r="AM3965" t="s"/>
      <c r="AN3965" t="s">
        <v>87</v>
      </c>
      <c r="AO3965" t="s"/>
      <c r="AP3965" t="n">
        <v>74</v>
      </c>
      <c r="AQ3965" t="s">
        <v>88</v>
      </c>
      <c r="AR3965" t="s">
        <v>133</v>
      </c>
      <c r="AS3965" t="s"/>
      <c r="AT3965" t="s">
        <v>90</v>
      </c>
      <c r="AU3965" t="s"/>
      <c r="AV3965" t="s"/>
      <c r="AW3965" t="s"/>
      <c r="AX3965" t="s"/>
      <c r="AY3965" t="n">
        <v>10087203</v>
      </c>
      <c r="AZ3965" t="s">
        <v>91</v>
      </c>
      <c r="BA3965" t="s"/>
      <c r="BB3965" t="n">
        <v>28910</v>
      </c>
      <c r="BC3965" t="s"/>
      <c r="BD3965" t="s"/>
      <c r="BE3965" t="s"/>
      <c r="BF3965" t="s"/>
      <c r="BG3965" t="s"/>
      <c r="BH3965" t="s"/>
      <c r="BI3965" t="s"/>
      <c r="BJ3965" t="s"/>
      <c r="BK3965" t="s"/>
      <c r="BL3965" t="s"/>
      <c r="BM3965" t="s"/>
      <c r="BN3965" t="s"/>
      <c r="BO3965" t="s"/>
      <c r="BP3965" t="s"/>
      <c r="BQ3965" t="s"/>
      <c r="BR3965" t="s">
        <v>92</v>
      </c>
    </row>
    <row r="3966" spans="1:70">
      <c r="A3966" t="s">
        <v>70</v>
      </c>
      <c r="B3966" t="s">
        <v>71</v>
      </c>
      <c r="C3966" t="s">
        <v>72</v>
      </c>
      <c r="D3966" t="n">
        <v>2</v>
      </c>
      <c r="E3966" t="s">
        <v>1251</v>
      </c>
      <c r="F3966" t="n">
        <v>-1</v>
      </c>
      <c r="G3966" t="s">
        <v>74</v>
      </c>
      <c r="H3966" t="s">
        <v>75</v>
      </c>
      <c r="I3966" t="s"/>
      <c r="J3966" t="s">
        <v>74</v>
      </c>
      <c r="K3966" t="n">
        <v>121</v>
      </c>
      <c r="L3966" t="s">
        <v>76</v>
      </c>
      <c r="M3966" t="s"/>
      <c r="N3966" t="s">
        <v>128</v>
      </c>
      <c r="O3966" t="s">
        <v>78</v>
      </c>
      <c r="P3966" t="s">
        <v>1251</v>
      </c>
      <c r="Q3966" t="s"/>
      <c r="R3966" t="s">
        <v>95</v>
      </c>
      <c r="S3966" t="s">
        <v>293</v>
      </c>
      <c r="T3966" t="s">
        <v>81</v>
      </c>
      <c r="U3966" t="s">
        <v>82</v>
      </c>
      <c r="V3966" t="s">
        <v>83</v>
      </c>
      <c r="W3966" t="s">
        <v>84</v>
      </c>
      <c r="X3966" t="s"/>
      <c r="Y3966" t="s">
        <v>85</v>
      </c>
      <c r="Z3966">
        <f>HYPERLINK("https://hotel-media.eclerx.com/savepage/tk_15468538055543613_sr_273.html","info")</f>
        <v/>
      </c>
      <c r="AA3966" t="n">
        <v>-10087203</v>
      </c>
      <c r="AB3966" t="s"/>
      <c r="AC3966" t="s"/>
      <c r="AD3966" t="s">
        <v>86</v>
      </c>
      <c r="AE3966" t="s"/>
      <c r="AF3966" t="s"/>
      <c r="AG3966" t="s"/>
      <c r="AH3966" t="s"/>
      <c r="AI3966" t="s"/>
      <c r="AJ3966" t="s"/>
      <c r="AK3966" t="s">
        <v>87</v>
      </c>
      <c r="AL3966" t="s"/>
      <c r="AM3966" t="s"/>
      <c r="AN3966" t="s">
        <v>87</v>
      </c>
      <c r="AO3966" t="s"/>
      <c r="AP3966" t="n">
        <v>74</v>
      </c>
      <c r="AQ3966" t="s">
        <v>88</v>
      </c>
      <c r="AR3966" t="s">
        <v>148</v>
      </c>
      <c r="AS3966" t="s"/>
      <c r="AT3966" t="s">
        <v>90</v>
      </c>
      <c r="AU3966" t="s"/>
      <c r="AV3966" t="s"/>
      <c r="AW3966" t="s"/>
      <c r="AX3966" t="s"/>
      <c r="AY3966" t="n">
        <v>10087203</v>
      </c>
      <c r="AZ3966" t="s">
        <v>91</v>
      </c>
      <c r="BA3966" t="s"/>
      <c r="BB3966" t="n">
        <v>28910</v>
      </c>
      <c r="BC3966" t="s"/>
      <c r="BD3966" t="s"/>
      <c r="BE3966" t="s"/>
      <c r="BF3966" t="s"/>
      <c r="BG3966" t="s"/>
      <c r="BH3966" t="s"/>
      <c r="BI3966" t="s"/>
      <c r="BJ3966" t="s"/>
      <c r="BK3966" t="s"/>
      <c r="BL3966" t="s"/>
      <c r="BM3966" t="s"/>
      <c r="BN3966" t="s"/>
      <c r="BO3966" t="s"/>
      <c r="BP3966" t="s"/>
      <c r="BQ3966" t="s"/>
      <c r="BR3966" t="s">
        <v>92</v>
      </c>
    </row>
    <row r="3967" spans="1:70">
      <c r="A3967" t="s">
        <v>70</v>
      </c>
      <c r="B3967" t="s">
        <v>71</v>
      </c>
      <c r="C3967" t="s">
        <v>72</v>
      </c>
      <c r="D3967" t="n">
        <v>2</v>
      </c>
      <c r="E3967" t="s">
        <v>1251</v>
      </c>
      <c r="F3967" t="n">
        <v>-1</v>
      </c>
      <c r="G3967" t="s">
        <v>74</v>
      </c>
      <c r="H3967" t="s">
        <v>75</v>
      </c>
      <c r="I3967" t="s"/>
      <c r="J3967" t="s">
        <v>74</v>
      </c>
      <c r="K3967" t="n">
        <v>121</v>
      </c>
      <c r="L3967" t="s">
        <v>76</v>
      </c>
      <c r="M3967" t="s"/>
      <c r="N3967" t="s">
        <v>128</v>
      </c>
      <c r="O3967" t="s">
        <v>78</v>
      </c>
      <c r="P3967" t="s">
        <v>1251</v>
      </c>
      <c r="Q3967" t="s"/>
      <c r="R3967" t="s">
        <v>95</v>
      </c>
      <c r="S3967" t="s">
        <v>293</v>
      </c>
      <c r="T3967" t="s">
        <v>81</v>
      </c>
      <c r="U3967" t="s">
        <v>82</v>
      </c>
      <c r="V3967" t="s">
        <v>83</v>
      </c>
      <c r="W3967" t="s">
        <v>84</v>
      </c>
      <c r="X3967" t="s"/>
      <c r="Y3967" t="s">
        <v>85</v>
      </c>
      <c r="Z3967">
        <f>HYPERLINK("https://hotel-media.eclerx.com/savepage/tk_15468538055543613_sr_273.html","info")</f>
        <v/>
      </c>
      <c r="AA3967" t="n">
        <v>-10087203</v>
      </c>
      <c r="AB3967" t="s"/>
      <c r="AC3967" t="s"/>
      <c r="AD3967" t="s">
        <v>86</v>
      </c>
      <c r="AE3967" t="s"/>
      <c r="AF3967" t="s"/>
      <c r="AG3967" t="s"/>
      <c r="AH3967" t="s"/>
      <c r="AI3967" t="s"/>
      <c r="AJ3967" t="s"/>
      <c r="AK3967" t="s">
        <v>87</v>
      </c>
      <c r="AL3967" t="s"/>
      <c r="AM3967" t="s"/>
      <c r="AN3967" t="s">
        <v>87</v>
      </c>
      <c r="AO3967" t="s"/>
      <c r="AP3967" t="n">
        <v>74</v>
      </c>
      <c r="AQ3967" t="s">
        <v>88</v>
      </c>
      <c r="AR3967" t="s">
        <v>148</v>
      </c>
      <c r="AS3967" t="s"/>
      <c r="AT3967" t="s">
        <v>90</v>
      </c>
      <c r="AU3967" t="s"/>
      <c r="AV3967" t="s"/>
      <c r="AW3967" t="s"/>
      <c r="AX3967" t="s"/>
      <c r="AY3967" t="n">
        <v>10087203</v>
      </c>
      <c r="AZ3967" t="s">
        <v>91</v>
      </c>
      <c r="BA3967" t="s"/>
      <c r="BB3967" t="n">
        <v>28910</v>
      </c>
      <c r="BC3967" t="s"/>
      <c r="BD3967" t="s"/>
      <c r="BE3967" t="s"/>
      <c r="BF3967" t="s"/>
      <c r="BG3967" t="s"/>
      <c r="BH3967" t="s"/>
      <c r="BI3967" t="s"/>
      <c r="BJ3967" t="s"/>
      <c r="BK3967" t="s"/>
      <c r="BL3967" t="s"/>
      <c r="BM3967" t="s"/>
      <c r="BN3967" t="s"/>
      <c r="BO3967" t="s"/>
      <c r="BP3967" t="s"/>
      <c r="BQ3967" t="s"/>
      <c r="BR3967" t="s">
        <v>92</v>
      </c>
    </row>
    <row r="3968" spans="1:70">
      <c r="A3968" t="s">
        <v>70</v>
      </c>
      <c r="B3968" t="s">
        <v>71</v>
      </c>
      <c r="C3968" t="s">
        <v>72</v>
      </c>
      <c r="D3968" t="n">
        <v>2</v>
      </c>
      <c r="E3968" t="s">
        <v>1251</v>
      </c>
      <c r="F3968" t="n">
        <v>-1</v>
      </c>
      <c r="G3968" t="s">
        <v>74</v>
      </c>
      <c r="H3968" t="s">
        <v>75</v>
      </c>
      <c r="I3968" t="s"/>
      <c r="J3968" t="s">
        <v>74</v>
      </c>
      <c r="K3968" t="n">
        <v>121</v>
      </c>
      <c r="L3968" t="s">
        <v>76</v>
      </c>
      <c r="M3968" t="s"/>
      <c r="N3968" t="s">
        <v>285</v>
      </c>
      <c r="O3968" t="s">
        <v>78</v>
      </c>
      <c r="P3968" t="s">
        <v>1251</v>
      </c>
      <c r="Q3968" t="s"/>
      <c r="R3968" t="s">
        <v>95</v>
      </c>
      <c r="S3968" t="s">
        <v>293</v>
      </c>
      <c r="T3968" t="s">
        <v>81</v>
      </c>
      <c r="U3968" t="s">
        <v>82</v>
      </c>
      <c r="V3968" t="s">
        <v>83</v>
      </c>
      <c r="W3968" t="s">
        <v>84</v>
      </c>
      <c r="X3968" t="s"/>
      <c r="Y3968" t="s">
        <v>85</v>
      </c>
      <c r="Z3968">
        <f>HYPERLINK("https://hotel-media.eclerx.com/savepage/tk_15468538055543613_sr_273.html","info")</f>
        <v/>
      </c>
      <c r="AA3968" t="n">
        <v>-10087203</v>
      </c>
      <c r="AB3968" t="s"/>
      <c r="AC3968" t="s"/>
      <c r="AD3968" t="s">
        <v>86</v>
      </c>
      <c r="AE3968" t="s"/>
      <c r="AF3968" t="s"/>
      <c r="AG3968" t="s"/>
      <c r="AH3968" t="s"/>
      <c r="AI3968" t="s"/>
      <c r="AJ3968" t="s"/>
      <c r="AK3968" t="s">
        <v>87</v>
      </c>
      <c r="AL3968" t="s"/>
      <c r="AM3968" t="s"/>
      <c r="AN3968" t="s">
        <v>87</v>
      </c>
      <c r="AO3968" t="s"/>
      <c r="AP3968" t="n">
        <v>74</v>
      </c>
      <c r="AQ3968" t="s">
        <v>88</v>
      </c>
      <c r="AR3968" t="s">
        <v>121</v>
      </c>
      <c r="AS3968" t="s"/>
      <c r="AT3968" t="s">
        <v>90</v>
      </c>
      <c r="AU3968" t="s"/>
      <c r="AV3968" t="s"/>
      <c r="AW3968" t="s"/>
      <c r="AX3968" t="s"/>
      <c r="AY3968" t="n">
        <v>10087203</v>
      </c>
      <c r="AZ3968" t="s">
        <v>91</v>
      </c>
      <c r="BA3968" t="s"/>
      <c r="BB3968" t="n">
        <v>28910</v>
      </c>
      <c r="BC3968" t="s"/>
      <c r="BD3968" t="s"/>
      <c r="BE3968" t="s"/>
      <c r="BF3968" t="s"/>
      <c r="BG3968" t="s"/>
      <c r="BH3968" t="s"/>
      <c r="BI3968" t="s"/>
      <c r="BJ3968" t="s"/>
      <c r="BK3968" t="s"/>
      <c r="BL3968" t="s"/>
      <c r="BM3968" t="s"/>
      <c r="BN3968" t="s"/>
      <c r="BO3968" t="s"/>
      <c r="BP3968" t="s"/>
      <c r="BQ3968" t="s"/>
      <c r="BR3968" t="s">
        <v>92</v>
      </c>
    </row>
    <row r="3969" spans="1:70">
      <c r="A3969" t="s">
        <v>70</v>
      </c>
      <c r="B3969" t="s">
        <v>71</v>
      </c>
      <c r="C3969" t="s">
        <v>72</v>
      </c>
      <c r="D3969" t="n">
        <v>2</v>
      </c>
      <c r="E3969" t="s">
        <v>1251</v>
      </c>
      <c r="F3969" t="n">
        <v>-1</v>
      </c>
      <c r="G3969" t="s">
        <v>74</v>
      </c>
      <c r="H3969" t="s">
        <v>75</v>
      </c>
      <c r="I3969" t="s"/>
      <c r="J3969" t="s">
        <v>74</v>
      </c>
      <c r="K3969" t="n">
        <v>122</v>
      </c>
      <c r="L3969" t="s">
        <v>76</v>
      </c>
      <c r="M3969" t="s"/>
      <c r="N3969" t="s">
        <v>1262</v>
      </c>
      <c r="O3969" t="s">
        <v>78</v>
      </c>
      <c r="P3969" t="s">
        <v>1251</v>
      </c>
      <c r="Q3969" t="s"/>
      <c r="R3969" t="s">
        <v>95</v>
      </c>
      <c r="S3969" t="s">
        <v>256</v>
      </c>
      <c r="T3969" t="s">
        <v>81</v>
      </c>
      <c r="U3969" t="s">
        <v>82</v>
      </c>
      <c r="V3969" t="s">
        <v>83</v>
      </c>
      <c r="W3969" t="s">
        <v>84</v>
      </c>
      <c r="X3969" t="s"/>
      <c r="Y3969" t="s">
        <v>85</v>
      </c>
      <c r="Z3969">
        <f>HYPERLINK("https://hotel-media.eclerx.com/savepage/tk_15468538055543613_sr_273.html","info")</f>
        <v/>
      </c>
      <c r="AA3969" t="n">
        <v>-10087203</v>
      </c>
      <c r="AB3969" t="s"/>
      <c r="AC3969" t="s"/>
      <c r="AD3969" t="s">
        <v>86</v>
      </c>
      <c r="AE3969" t="s"/>
      <c r="AF3969" t="s"/>
      <c r="AG3969" t="s"/>
      <c r="AH3969" t="s"/>
      <c r="AI3969" t="s"/>
      <c r="AJ3969" t="s"/>
      <c r="AK3969" t="s">
        <v>87</v>
      </c>
      <c r="AL3969" t="s"/>
      <c r="AM3969" t="s"/>
      <c r="AN3969" t="s">
        <v>87</v>
      </c>
      <c r="AO3969" t="s"/>
      <c r="AP3969" t="n">
        <v>74</v>
      </c>
      <c r="AQ3969" t="s">
        <v>88</v>
      </c>
      <c r="AR3969" t="s">
        <v>114</v>
      </c>
      <c r="AS3969" t="s"/>
      <c r="AT3969" t="s">
        <v>90</v>
      </c>
      <c r="AU3969" t="s"/>
      <c r="AV3969" t="s"/>
      <c r="AW3969" t="s"/>
      <c r="AX3969" t="s"/>
      <c r="AY3969" t="n">
        <v>10087203</v>
      </c>
      <c r="AZ3969" t="s">
        <v>91</v>
      </c>
      <c r="BA3969" t="s"/>
      <c r="BB3969" t="n">
        <v>28910</v>
      </c>
      <c r="BC3969" t="s"/>
      <c r="BD3969" t="s"/>
      <c r="BE3969" t="s"/>
      <c r="BF3969" t="s"/>
      <c r="BG3969" t="s"/>
      <c r="BH3969" t="s"/>
      <c r="BI3969" t="s"/>
      <c r="BJ3969" t="s"/>
      <c r="BK3969" t="s"/>
      <c r="BL3969" t="s"/>
      <c r="BM3969" t="s"/>
      <c r="BN3969" t="s"/>
      <c r="BO3969" t="s"/>
      <c r="BP3969" t="s"/>
      <c r="BQ3969" t="s"/>
      <c r="BR3969" t="s">
        <v>92</v>
      </c>
    </row>
    <row r="3970" spans="1:70">
      <c r="A3970" t="s">
        <v>70</v>
      </c>
      <c r="B3970" t="s">
        <v>71</v>
      </c>
      <c r="C3970" t="s">
        <v>72</v>
      </c>
      <c r="D3970" t="n">
        <v>2</v>
      </c>
      <c r="E3970" t="s">
        <v>1251</v>
      </c>
      <c r="F3970" t="n">
        <v>-1</v>
      </c>
      <c r="G3970" t="s">
        <v>74</v>
      </c>
      <c r="H3970" t="s">
        <v>75</v>
      </c>
      <c r="I3970" t="s"/>
      <c r="J3970" t="s">
        <v>74</v>
      </c>
      <c r="K3970" t="n">
        <v>124</v>
      </c>
      <c r="L3970" t="s">
        <v>76</v>
      </c>
      <c r="M3970" t="s"/>
      <c r="N3970" t="s">
        <v>629</v>
      </c>
      <c r="O3970" t="s">
        <v>78</v>
      </c>
      <c r="P3970" t="s">
        <v>1251</v>
      </c>
      <c r="Q3970" t="s"/>
      <c r="R3970" t="s">
        <v>95</v>
      </c>
      <c r="S3970" t="s">
        <v>294</v>
      </c>
      <c r="T3970" t="s">
        <v>81</v>
      </c>
      <c r="U3970" t="s">
        <v>82</v>
      </c>
      <c r="V3970" t="s">
        <v>83</v>
      </c>
      <c r="W3970" t="s">
        <v>84</v>
      </c>
      <c r="X3970" t="s"/>
      <c r="Y3970" t="s">
        <v>85</v>
      </c>
      <c r="Z3970">
        <f>HYPERLINK("https://hotel-media.eclerx.com/savepage/tk_15468538055543613_sr_273.html","info")</f>
        <v/>
      </c>
      <c r="AA3970" t="n">
        <v>-10087203</v>
      </c>
      <c r="AB3970" t="s"/>
      <c r="AC3970" t="s"/>
      <c r="AD3970" t="s">
        <v>86</v>
      </c>
      <c r="AE3970" t="s"/>
      <c r="AF3970" t="s"/>
      <c r="AG3970" t="s"/>
      <c r="AH3970" t="s"/>
      <c r="AI3970" t="s"/>
      <c r="AJ3970" t="s"/>
      <c r="AK3970" t="s">
        <v>87</v>
      </c>
      <c r="AL3970" t="s"/>
      <c r="AM3970" t="s"/>
      <c r="AN3970" t="s">
        <v>87</v>
      </c>
      <c r="AO3970" t="s"/>
      <c r="AP3970" t="n">
        <v>74</v>
      </c>
      <c r="AQ3970" t="s">
        <v>88</v>
      </c>
      <c r="AR3970" t="s">
        <v>121</v>
      </c>
      <c r="AS3970" t="s"/>
      <c r="AT3970" t="s">
        <v>90</v>
      </c>
      <c r="AU3970" t="s"/>
      <c r="AV3970" t="s"/>
      <c r="AW3970" t="s"/>
      <c r="AX3970" t="s"/>
      <c r="AY3970" t="n">
        <v>10087203</v>
      </c>
      <c r="AZ3970" t="s">
        <v>91</v>
      </c>
      <c r="BA3970" t="s"/>
      <c r="BB3970" t="n">
        <v>28910</v>
      </c>
      <c r="BC3970" t="s"/>
      <c r="BD3970" t="s"/>
      <c r="BE3970" t="s"/>
      <c r="BF3970" t="s"/>
      <c r="BG3970" t="s"/>
      <c r="BH3970" t="s"/>
      <c r="BI3970" t="s"/>
      <c r="BJ3970" t="s"/>
      <c r="BK3970" t="s"/>
      <c r="BL3970" t="s"/>
      <c r="BM3970" t="s"/>
      <c r="BN3970" t="s"/>
      <c r="BO3970" t="s"/>
      <c r="BP3970" t="s"/>
      <c r="BQ3970" t="s"/>
      <c r="BR3970" t="s">
        <v>92</v>
      </c>
    </row>
    <row r="3971" spans="1:70">
      <c r="A3971" t="s">
        <v>70</v>
      </c>
      <c r="B3971" t="s">
        <v>71</v>
      </c>
      <c r="C3971" t="s">
        <v>72</v>
      </c>
      <c r="D3971" t="n">
        <v>2</v>
      </c>
      <c r="E3971" t="s">
        <v>1251</v>
      </c>
      <c r="F3971" t="n">
        <v>-1</v>
      </c>
      <c r="G3971" t="s">
        <v>74</v>
      </c>
      <c r="H3971" t="s">
        <v>75</v>
      </c>
      <c r="I3971" t="s"/>
      <c r="J3971" t="s">
        <v>74</v>
      </c>
      <c r="K3971" t="n">
        <v>126</v>
      </c>
      <c r="L3971" t="s">
        <v>76</v>
      </c>
      <c r="M3971" t="s"/>
      <c r="N3971" t="s">
        <v>1257</v>
      </c>
      <c r="O3971" t="s">
        <v>78</v>
      </c>
      <c r="P3971" t="s">
        <v>1251</v>
      </c>
      <c r="Q3971" t="s"/>
      <c r="R3971" t="s">
        <v>95</v>
      </c>
      <c r="S3971" t="s">
        <v>603</v>
      </c>
      <c r="T3971" t="s">
        <v>81</v>
      </c>
      <c r="U3971" t="s">
        <v>82</v>
      </c>
      <c r="V3971" t="s">
        <v>83</v>
      </c>
      <c r="W3971" t="s">
        <v>84</v>
      </c>
      <c r="X3971" t="s"/>
      <c r="Y3971" t="s">
        <v>85</v>
      </c>
      <c r="Z3971">
        <f>HYPERLINK("https://hotel-media.eclerx.com/savepage/tk_15468538055543613_sr_273.html","info")</f>
        <v/>
      </c>
      <c r="AA3971" t="n">
        <v>-10087203</v>
      </c>
      <c r="AB3971" t="s"/>
      <c r="AC3971" t="s"/>
      <c r="AD3971" t="s">
        <v>86</v>
      </c>
      <c r="AE3971" t="s"/>
      <c r="AF3971" t="s"/>
      <c r="AG3971" t="s"/>
      <c r="AH3971" t="s"/>
      <c r="AI3971" t="s"/>
      <c r="AJ3971" t="s"/>
      <c r="AK3971" t="s">
        <v>87</v>
      </c>
      <c r="AL3971" t="s"/>
      <c r="AM3971" t="s"/>
      <c r="AN3971" t="s">
        <v>87</v>
      </c>
      <c r="AO3971" t="s"/>
      <c r="AP3971" t="n">
        <v>74</v>
      </c>
      <c r="AQ3971" t="s">
        <v>88</v>
      </c>
      <c r="AR3971" t="s">
        <v>133</v>
      </c>
      <c r="AS3971" t="s"/>
      <c r="AT3971" t="s">
        <v>90</v>
      </c>
      <c r="AU3971" t="s"/>
      <c r="AV3971" t="s"/>
      <c r="AW3971" t="s"/>
      <c r="AX3971" t="s"/>
      <c r="AY3971" t="n">
        <v>10087203</v>
      </c>
      <c r="AZ3971" t="s">
        <v>91</v>
      </c>
      <c r="BA3971" t="s"/>
      <c r="BB3971" t="n">
        <v>28910</v>
      </c>
      <c r="BC3971" t="s"/>
      <c r="BD3971" t="s"/>
      <c r="BE3971" t="s"/>
      <c r="BF3971" t="s"/>
      <c r="BG3971" t="s"/>
      <c r="BH3971" t="s"/>
      <c r="BI3971" t="s"/>
      <c r="BJ3971" t="s"/>
      <c r="BK3971" t="s"/>
      <c r="BL3971" t="s"/>
      <c r="BM3971" t="s"/>
      <c r="BN3971" t="s"/>
      <c r="BO3971" t="s"/>
      <c r="BP3971" t="s"/>
      <c r="BQ3971" t="s"/>
      <c r="BR3971" t="s">
        <v>92</v>
      </c>
    </row>
    <row r="3972" spans="1:70">
      <c r="A3972" t="s">
        <v>70</v>
      </c>
      <c r="B3972" t="s">
        <v>71</v>
      </c>
      <c r="C3972" t="s">
        <v>72</v>
      </c>
      <c r="D3972" t="n">
        <v>2</v>
      </c>
      <c r="E3972" t="s">
        <v>1251</v>
      </c>
      <c r="F3972" t="n">
        <v>-1</v>
      </c>
      <c r="G3972" t="s">
        <v>74</v>
      </c>
      <c r="H3972" t="s">
        <v>75</v>
      </c>
      <c r="I3972" t="s"/>
      <c r="J3972" t="s">
        <v>74</v>
      </c>
      <c r="K3972" t="n">
        <v>127</v>
      </c>
      <c r="L3972" t="s">
        <v>76</v>
      </c>
      <c r="M3972" t="s"/>
      <c r="N3972" t="s">
        <v>128</v>
      </c>
      <c r="O3972" t="s">
        <v>78</v>
      </c>
      <c r="P3972" t="s">
        <v>1251</v>
      </c>
      <c r="Q3972" t="s"/>
      <c r="R3972" t="s">
        <v>95</v>
      </c>
      <c r="S3972" t="s">
        <v>259</v>
      </c>
      <c r="T3972" t="s">
        <v>81</v>
      </c>
      <c r="U3972" t="s">
        <v>82</v>
      </c>
      <c r="V3972" t="s">
        <v>83</v>
      </c>
      <c r="W3972" t="s">
        <v>84</v>
      </c>
      <c r="X3972" t="s"/>
      <c r="Y3972" t="s">
        <v>85</v>
      </c>
      <c r="Z3972">
        <f>HYPERLINK("https://hotel-media.eclerx.com/savepage/tk_15468538055543613_sr_273.html","info")</f>
        <v/>
      </c>
      <c r="AA3972" t="n">
        <v>-10087203</v>
      </c>
      <c r="AB3972" t="s"/>
      <c r="AC3972" t="s"/>
      <c r="AD3972" t="s">
        <v>86</v>
      </c>
      <c r="AE3972" t="s"/>
      <c r="AF3972" t="s"/>
      <c r="AG3972" t="s"/>
      <c r="AH3972" t="s"/>
      <c r="AI3972" t="s"/>
      <c r="AJ3972" t="s"/>
      <c r="AK3972" t="s">
        <v>87</v>
      </c>
      <c r="AL3972" t="s"/>
      <c r="AM3972" t="s"/>
      <c r="AN3972" t="s">
        <v>87</v>
      </c>
      <c r="AO3972" t="s"/>
      <c r="AP3972" t="n">
        <v>74</v>
      </c>
      <c r="AQ3972" t="s">
        <v>88</v>
      </c>
      <c r="AR3972" t="s">
        <v>119</v>
      </c>
      <c r="AS3972" t="s"/>
      <c r="AT3972" t="s">
        <v>90</v>
      </c>
      <c r="AU3972" t="s"/>
      <c r="AV3972" t="s"/>
      <c r="AW3972" t="s"/>
      <c r="AX3972" t="s"/>
      <c r="AY3972" t="n">
        <v>10087203</v>
      </c>
      <c r="AZ3972" t="s">
        <v>91</v>
      </c>
      <c r="BA3972" t="s"/>
      <c r="BB3972" t="n">
        <v>28910</v>
      </c>
      <c r="BC3972" t="s"/>
      <c r="BD3972" t="s"/>
      <c r="BE3972" t="s"/>
      <c r="BF3972" t="s"/>
      <c r="BG3972" t="s"/>
      <c r="BH3972" t="s"/>
      <c r="BI3972" t="s"/>
      <c r="BJ3972" t="s"/>
      <c r="BK3972" t="s"/>
      <c r="BL3972" t="s"/>
      <c r="BM3972" t="s"/>
      <c r="BN3972" t="s"/>
      <c r="BO3972" t="s"/>
      <c r="BP3972" t="s"/>
      <c r="BQ3972" t="s"/>
      <c r="BR3972" t="s">
        <v>92</v>
      </c>
    </row>
    <row r="3973" spans="1:70">
      <c r="A3973" t="s">
        <v>70</v>
      </c>
      <c r="B3973" t="s">
        <v>71</v>
      </c>
      <c r="C3973" t="s">
        <v>72</v>
      </c>
      <c r="D3973" t="n">
        <v>2</v>
      </c>
      <c r="E3973" t="s">
        <v>1251</v>
      </c>
      <c r="F3973" t="n">
        <v>-1</v>
      </c>
      <c r="G3973" t="s">
        <v>74</v>
      </c>
      <c r="H3973" t="s">
        <v>75</v>
      </c>
      <c r="I3973" t="s"/>
      <c r="J3973" t="s">
        <v>74</v>
      </c>
      <c r="K3973" t="n">
        <v>128</v>
      </c>
      <c r="L3973" t="s">
        <v>76</v>
      </c>
      <c r="M3973" t="s"/>
      <c r="N3973" t="s">
        <v>128</v>
      </c>
      <c r="O3973" t="s">
        <v>78</v>
      </c>
      <c r="P3973" t="s">
        <v>1251</v>
      </c>
      <c r="Q3973" t="s"/>
      <c r="R3973" t="s">
        <v>95</v>
      </c>
      <c r="S3973" t="s">
        <v>564</v>
      </c>
      <c r="T3973" t="s">
        <v>81</v>
      </c>
      <c r="U3973" t="s">
        <v>82</v>
      </c>
      <c r="V3973" t="s">
        <v>83</v>
      </c>
      <c r="W3973" t="s">
        <v>84</v>
      </c>
      <c r="X3973" t="s"/>
      <c r="Y3973" t="s">
        <v>85</v>
      </c>
      <c r="Z3973">
        <f>HYPERLINK("https://hotel-media.eclerx.com/savepage/tk_15468538055543613_sr_273.html","info")</f>
        <v/>
      </c>
      <c r="AA3973" t="n">
        <v>-10087203</v>
      </c>
      <c r="AB3973" t="s"/>
      <c r="AC3973" t="s"/>
      <c r="AD3973" t="s">
        <v>86</v>
      </c>
      <c r="AE3973" t="s"/>
      <c r="AF3973" t="s"/>
      <c r="AG3973" t="s"/>
      <c r="AH3973" t="s"/>
      <c r="AI3973" t="s"/>
      <c r="AJ3973" t="s"/>
      <c r="AK3973" t="s">
        <v>87</v>
      </c>
      <c r="AL3973" t="s"/>
      <c r="AM3973" t="s"/>
      <c r="AN3973" t="s">
        <v>87</v>
      </c>
      <c r="AO3973" t="s"/>
      <c r="AP3973" t="n">
        <v>74</v>
      </c>
      <c r="AQ3973" t="s">
        <v>88</v>
      </c>
      <c r="AR3973" t="s">
        <v>121</v>
      </c>
      <c r="AS3973" t="s"/>
      <c r="AT3973" t="s">
        <v>90</v>
      </c>
      <c r="AU3973" t="s"/>
      <c r="AV3973" t="s"/>
      <c r="AW3973" t="s"/>
      <c r="AX3973" t="s"/>
      <c r="AY3973" t="n">
        <v>10087203</v>
      </c>
      <c r="AZ3973" t="s">
        <v>91</v>
      </c>
      <c r="BA3973" t="s"/>
      <c r="BB3973" t="n">
        <v>28910</v>
      </c>
      <c r="BC3973" t="s"/>
      <c r="BD3973" t="s"/>
      <c r="BE3973" t="s"/>
      <c r="BF3973" t="s"/>
      <c r="BG3973" t="s"/>
      <c r="BH3973" t="s"/>
      <c r="BI3973" t="s"/>
      <c r="BJ3973" t="s"/>
      <c r="BK3973" t="s"/>
      <c r="BL3973" t="s"/>
      <c r="BM3973" t="s"/>
      <c r="BN3973" t="s"/>
      <c r="BO3973" t="s"/>
      <c r="BP3973" t="s"/>
      <c r="BQ3973" t="s"/>
      <c r="BR3973" t="s">
        <v>92</v>
      </c>
    </row>
    <row r="3974" spans="1:70">
      <c r="A3974" t="s">
        <v>70</v>
      </c>
      <c r="B3974" t="s">
        <v>71</v>
      </c>
      <c r="C3974" t="s">
        <v>72</v>
      </c>
      <c r="D3974" t="n">
        <v>2</v>
      </c>
      <c r="E3974" t="s">
        <v>1251</v>
      </c>
      <c r="F3974" t="n">
        <v>-1</v>
      </c>
      <c r="G3974" t="s">
        <v>74</v>
      </c>
      <c r="H3974" t="s">
        <v>75</v>
      </c>
      <c r="I3974" t="s"/>
      <c r="J3974" t="s">
        <v>74</v>
      </c>
      <c r="K3974" t="n">
        <v>129</v>
      </c>
      <c r="L3974" t="s">
        <v>76</v>
      </c>
      <c r="M3974" t="s"/>
      <c r="N3974" t="s">
        <v>138</v>
      </c>
      <c r="O3974" t="s">
        <v>78</v>
      </c>
      <c r="P3974" t="s">
        <v>1251</v>
      </c>
      <c r="Q3974" t="s"/>
      <c r="R3974" t="s">
        <v>95</v>
      </c>
      <c r="S3974" t="s">
        <v>208</v>
      </c>
      <c r="T3974" t="s">
        <v>81</v>
      </c>
      <c r="U3974" t="s">
        <v>82</v>
      </c>
      <c r="V3974" t="s">
        <v>83</v>
      </c>
      <c r="W3974" t="s">
        <v>84</v>
      </c>
      <c r="X3974" t="s"/>
      <c r="Y3974" t="s">
        <v>85</v>
      </c>
      <c r="Z3974">
        <f>HYPERLINK("https://hotel-media.eclerx.com/savepage/tk_15468538055543613_sr_273.html","info")</f>
        <v/>
      </c>
      <c r="AA3974" t="n">
        <v>-10087203</v>
      </c>
      <c r="AB3974" t="s"/>
      <c r="AC3974" t="s"/>
      <c r="AD3974" t="s">
        <v>86</v>
      </c>
      <c r="AE3974" t="s"/>
      <c r="AF3974" t="s"/>
      <c r="AG3974" t="s"/>
      <c r="AH3974" t="s"/>
      <c r="AI3974" t="s"/>
      <c r="AJ3974" t="s"/>
      <c r="AK3974" t="s">
        <v>87</v>
      </c>
      <c r="AL3974" t="s"/>
      <c r="AM3974" t="s"/>
      <c r="AN3974" t="s">
        <v>87</v>
      </c>
      <c r="AO3974" t="s"/>
      <c r="AP3974" t="n">
        <v>74</v>
      </c>
      <c r="AQ3974" t="s">
        <v>88</v>
      </c>
      <c r="AR3974" t="s">
        <v>133</v>
      </c>
      <c r="AS3974" t="s"/>
      <c r="AT3974" t="s">
        <v>90</v>
      </c>
      <c r="AU3974" t="s"/>
      <c r="AV3974" t="s"/>
      <c r="AW3974" t="s"/>
      <c r="AX3974" t="s"/>
      <c r="AY3974" t="n">
        <v>10087203</v>
      </c>
      <c r="AZ3974" t="s">
        <v>91</v>
      </c>
      <c r="BA3974" t="s"/>
      <c r="BB3974" t="n">
        <v>28910</v>
      </c>
      <c r="BC3974" t="s"/>
      <c r="BD3974" t="s"/>
      <c r="BE3974" t="s"/>
      <c r="BF3974" t="s"/>
      <c r="BG3974" t="s"/>
      <c r="BH3974" t="s"/>
      <c r="BI3974" t="s"/>
      <c r="BJ3974" t="s"/>
      <c r="BK3974" t="s"/>
      <c r="BL3974" t="s"/>
      <c r="BM3974" t="s"/>
      <c r="BN3974" t="s"/>
      <c r="BO3974" t="s"/>
      <c r="BP3974" t="s"/>
      <c r="BQ3974" t="s"/>
      <c r="BR3974" t="s">
        <v>92</v>
      </c>
    </row>
    <row r="3975" spans="1:70">
      <c r="A3975" t="s">
        <v>70</v>
      </c>
      <c r="B3975" t="s">
        <v>71</v>
      </c>
      <c r="C3975" t="s">
        <v>72</v>
      </c>
      <c r="D3975" t="n">
        <v>2</v>
      </c>
      <c r="E3975" t="s">
        <v>1251</v>
      </c>
      <c r="F3975" t="n">
        <v>-1</v>
      </c>
      <c r="G3975" t="s">
        <v>74</v>
      </c>
      <c r="H3975" t="s">
        <v>75</v>
      </c>
      <c r="I3975" t="s"/>
      <c r="J3975" t="s">
        <v>74</v>
      </c>
      <c r="K3975" t="n">
        <v>129</v>
      </c>
      <c r="L3975" t="s">
        <v>76</v>
      </c>
      <c r="M3975" t="s"/>
      <c r="N3975" t="s">
        <v>128</v>
      </c>
      <c r="O3975" t="s">
        <v>78</v>
      </c>
      <c r="P3975" t="s">
        <v>1251</v>
      </c>
      <c r="Q3975" t="s"/>
      <c r="R3975" t="s">
        <v>95</v>
      </c>
      <c r="S3975" t="s">
        <v>208</v>
      </c>
      <c r="T3975" t="s">
        <v>81</v>
      </c>
      <c r="U3975" t="s">
        <v>82</v>
      </c>
      <c r="V3975" t="s">
        <v>83</v>
      </c>
      <c r="W3975" t="s">
        <v>84</v>
      </c>
      <c r="X3975" t="s"/>
      <c r="Y3975" t="s">
        <v>85</v>
      </c>
      <c r="Z3975">
        <f>HYPERLINK("https://hotel-media.eclerx.com/savepage/tk_15468538055543613_sr_273.html","info")</f>
        <v/>
      </c>
      <c r="AA3975" t="n">
        <v>-10087203</v>
      </c>
      <c r="AB3975" t="s"/>
      <c r="AC3975" t="s"/>
      <c r="AD3975" t="s">
        <v>86</v>
      </c>
      <c r="AE3975" t="s"/>
      <c r="AF3975" t="s"/>
      <c r="AG3975" t="s"/>
      <c r="AH3975" t="s"/>
      <c r="AI3975" t="s"/>
      <c r="AJ3975" t="s"/>
      <c r="AK3975" t="s">
        <v>87</v>
      </c>
      <c r="AL3975" t="s"/>
      <c r="AM3975" t="s"/>
      <c r="AN3975" t="s">
        <v>87</v>
      </c>
      <c r="AO3975" t="s"/>
      <c r="AP3975" t="n">
        <v>74</v>
      </c>
      <c r="AQ3975" t="s">
        <v>88</v>
      </c>
      <c r="AR3975" t="s">
        <v>148</v>
      </c>
      <c r="AS3975" t="s"/>
      <c r="AT3975" t="s">
        <v>90</v>
      </c>
      <c r="AU3975" t="s"/>
      <c r="AV3975" t="s"/>
      <c r="AW3975" t="s"/>
      <c r="AX3975" t="s"/>
      <c r="AY3975" t="n">
        <v>10087203</v>
      </c>
      <c r="AZ3975" t="s">
        <v>91</v>
      </c>
      <c r="BA3975" t="s"/>
      <c r="BB3975" t="n">
        <v>28910</v>
      </c>
      <c r="BC3975" t="s"/>
      <c r="BD3975" t="s"/>
      <c r="BE3975" t="s"/>
      <c r="BF3975" t="s"/>
      <c r="BG3975" t="s"/>
      <c r="BH3975" t="s"/>
      <c r="BI3975" t="s"/>
      <c r="BJ3975" t="s"/>
      <c r="BK3975" t="s"/>
      <c r="BL3975" t="s"/>
      <c r="BM3975" t="s"/>
      <c r="BN3975" t="s"/>
      <c r="BO3975" t="s"/>
      <c r="BP3975" t="s"/>
      <c r="BQ3975" t="s"/>
      <c r="BR3975" t="s">
        <v>92</v>
      </c>
    </row>
    <row r="3976" spans="1:70">
      <c r="A3976" t="s">
        <v>70</v>
      </c>
      <c r="B3976" t="s">
        <v>71</v>
      </c>
      <c r="C3976" t="s">
        <v>72</v>
      </c>
      <c r="D3976" t="n">
        <v>2</v>
      </c>
      <c r="E3976" t="s">
        <v>1251</v>
      </c>
      <c r="F3976" t="n">
        <v>-1</v>
      </c>
      <c r="G3976" t="s">
        <v>74</v>
      </c>
      <c r="H3976" t="s">
        <v>75</v>
      </c>
      <c r="I3976" t="s"/>
      <c r="J3976" t="s">
        <v>74</v>
      </c>
      <c r="K3976" t="n">
        <v>130</v>
      </c>
      <c r="L3976" t="s">
        <v>76</v>
      </c>
      <c r="M3976" t="s"/>
      <c r="N3976" t="s">
        <v>257</v>
      </c>
      <c r="O3976" t="s">
        <v>78</v>
      </c>
      <c r="P3976" t="s">
        <v>1251</v>
      </c>
      <c r="Q3976" t="s"/>
      <c r="R3976" t="s">
        <v>95</v>
      </c>
      <c r="S3976" t="s">
        <v>271</v>
      </c>
      <c r="T3976" t="s">
        <v>81</v>
      </c>
      <c r="U3976" t="s">
        <v>82</v>
      </c>
      <c r="V3976" t="s">
        <v>83</v>
      </c>
      <c r="W3976" t="s">
        <v>84</v>
      </c>
      <c r="X3976" t="s"/>
      <c r="Y3976" t="s">
        <v>85</v>
      </c>
      <c r="Z3976">
        <f>HYPERLINK("https://hotel-media.eclerx.com/savepage/tk_15468538055543613_sr_273.html","info")</f>
        <v/>
      </c>
      <c r="AA3976" t="n">
        <v>-10087203</v>
      </c>
      <c r="AB3976" t="s"/>
      <c r="AC3976" t="s"/>
      <c r="AD3976" t="s">
        <v>86</v>
      </c>
      <c r="AE3976" t="s"/>
      <c r="AF3976" t="s"/>
      <c r="AG3976" t="s"/>
      <c r="AH3976" t="s"/>
      <c r="AI3976" t="s"/>
      <c r="AJ3976" t="s"/>
      <c r="AK3976" t="s">
        <v>87</v>
      </c>
      <c r="AL3976" t="s"/>
      <c r="AM3976" t="s"/>
      <c r="AN3976" t="s">
        <v>87</v>
      </c>
      <c r="AO3976" t="s"/>
      <c r="AP3976" t="n">
        <v>74</v>
      </c>
      <c r="AQ3976" t="s">
        <v>88</v>
      </c>
      <c r="AR3976" t="s">
        <v>130</v>
      </c>
      <c r="AS3976" t="s"/>
      <c r="AT3976" t="s">
        <v>90</v>
      </c>
      <c r="AU3976" t="s"/>
      <c r="AV3976" t="s"/>
      <c r="AW3976" t="s"/>
      <c r="AX3976" t="s"/>
      <c r="AY3976" t="n">
        <v>10087203</v>
      </c>
      <c r="AZ3976" t="s">
        <v>91</v>
      </c>
      <c r="BA3976" t="s"/>
      <c r="BB3976" t="n">
        <v>28910</v>
      </c>
      <c r="BC3976" t="s"/>
      <c r="BD3976" t="s"/>
      <c r="BE3976" t="s"/>
      <c r="BF3976" t="s"/>
      <c r="BG3976" t="s"/>
      <c r="BH3976" t="s"/>
      <c r="BI3976" t="s"/>
      <c r="BJ3976" t="s"/>
      <c r="BK3976" t="s"/>
      <c r="BL3976" t="s"/>
      <c r="BM3976" t="s"/>
      <c r="BN3976" t="s"/>
      <c r="BO3976" t="s"/>
      <c r="BP3976" t="s"/>
      <c r="BQ3976" t="s"/>
      <c r="BR3976" t="s">
        <v>92</v>
      </c>
    </row>
    <row r="3977" spans="1:70">
      <c r="A3977" t="s">
        <v>70</v>
      </c>
      <c r="B3977" t="s">
        <v>71</v>
      </c>
      <c r="C3977" t="s">
        <v>72</v>
      </c>
      <c r="D3977" t="n">
        <v>2</v>
      </c>
      <c r="E3977" t="s">
        <v>1251</v>
      </c>
      <c r="F3977" t="n">
        <v>-1</v>
      </c>
      <c r="G3977" t="s">
        <v>74</v>
      </c>
      <c r="H3977" t="s">
        <v>75</v>
      </c>
      <c r="I3977" t="s"/>
      <c r="J3977" t="s">
        <v>74</v>
      </c>
      <c r="K3977" t="n">
        <v>131</v>
      </c>
      <c r="L3977" t="s">
        <v>76</v>
      </c>
      <c r="M3977" t="s"/>
      <c r="N3977" t="s">
        <v>128</v>
      </c>
      <c r="O3977" t="s">
        <v>78</v>
      </c>
      <c r="P3977" t="s">
        <v>1251</v>
      </c>
      <c r="Q3977" t="s"/>
      <c r="R3977" t="s">
        <v>95</v>
      </c>
      <c r="S3977" t="s">
        <v>318</v>
      </c>
      <c r="T3977" t="s">
        <v>81</v>
      </c>
      <c r="U3977" t="s">
        <v>82</v>
      </c>
      <c r="V3977" t="s">
        <v>83</v>
      </c>
      <c r="W3977" t="s">
        <v>84</v>
      </c>
      <c r="X3977" t="s"/>
      <c r="Y3977" t="s">
        <v>85</v>
      </c>
      <c r="Z3977">
        <f>HYPERLINK("https://hotel-media.eclerx.com/savepage/tk_15468538055543613_sr_273.html","info")</f>
        <v/>
      </c>
      <c r="AA3977" t="n">
        <v>-10087203</v>
      </c>
      <c r="AB3977" t="s"/>
      <c r="AC3977" t="s"/>
      <c r="AD3977" t="s">
        <v>86</v>
      </c>
      <c r="AE3977" t="s"/>
      <c r="AF3977" t="s"/>
      <c r="AG3977" t="s"/>
      <c r="AH3977" t="s"/>
      <c r="AI3977" t="s"/>
      <c r="AJ3977" t="s"/>
      <c r="AK3977" t="s">
        <v>87</v>
      </c>
      <c r="AL3977" t="s"/>
      <c r="AM3977" t="s"/>
      <c r="AN3977" t="s">
        <v>87</v>
      </c>
      <c r="AO3977" t="s"/>
      <c r="AP3977" t="n">
        <v>74</v>
      </c>
      <c r="AQ3977" t="s">
        <v>88</v>
      </c>
      <c r="AR3977" t="s">
        <v>121</v>
      </c>
      <c r="AS3977" t="s"/>
      <c r="AT3977" t="s">
        <v>90</v>
      </c>
      <c r="AU3977" t="s"/>
      <c r="AV3977" t="s"/>
      <c r="AW3977" t="s"/>
      <c r="AX3977" t="s"/>
      <c r="AY3977" t="n">
        <v>10087203</v>
      </c>
      <c r="AZ3977" t="s">
        <v>91</v>
      </c>
      <c r="BA3977" t="s"/>
      <c r="BB3977" t="n">
        <v>28910</v>
      </c>
      <c r="BC3977" t="s"/>
      <c r="BD3977" t="s"/>
      <c r="BE3977" t="s"/>
      <c r="BF3977" t="s"/>
      <c r="BG3977" t="s"/>
      <c r="BH3977" t="s"/>
      <c r="BI3977" t="s"/>
      <c r="BJ3977" t="s"/>
      <c r="BK3977" t="s"/>
      <c r="BL3977" t="s"/>
      <c r="BM3977" t="s"/>
      <c r="BN3977" t="s"/>
      <c r="BO3977" t="s"/>
      <c r="BP3977" t="s"/>
      <c r="BQ3977" t="s"/>
      <c r="BR3977" t="s">
        <v>92</v>
      </c>
    </row>
    <row r="3978" spans="1:70">
      <c r="A3978" t="s">
        <v>70</v>
      </c>
      <c r="B3978" t="s">
        <v>71</v>
      </c>
      <c r="C3978" t="s">
        <v>72</v>
      </c>
      <c r="D3978" t="n">
        <v>2</v>
      </c>
      <c r="E3978" t="s">
        <v>1251</v>
      </c>
      <c r="F3978" t="n">
        <v>-1</v>
      </c>
      <c r="G3978" t="s">
        <v>74</v>
      </c>
      <c r="H3978" t="s">
        <v>75</v>
      </c>
      <c r="I3978" t="s"/>
      <c r="J3978" t="s">
        <v>74</v>
      </c>
      <c r="K3978" t="n">
        <v>134</v>
      </c>
      <c r="L3978" t="s">
        <v>76</v>
      </c>
      <c r="M3978" t="s"/>
      <c r="N3978" t="s">
        <v>128</v>
      </c>
      <c r="O3978" t="s">
        <v>78</v>
      </c>
      <c r="P3978" t="s">
        <v>1251</v>
      </c>
      <c r="Q3978" t="s"/>
      <c r="R3978" t="s">
        <v>95</v>
      </c>
      <c r="S3978" t="s">
        <v>303</v>
      </c>
      <c r="T3978" t="s">
        <v>81</v>
      </c>
      <c r="U3978" t="s">
        <v>82</v>
      </c>
      <c r="V3978" t="s">
        <v>83</v>
      </c>
      <c r="W3978" t="s">
        <v>84</v>
      </c>
      <c r="X3978" t="s"/>
      <c r="Y3978" t="s">
        <v>85</v>
      </c>
      <c r="Z3978">
        <f>HYPERLINK("https://hotel-media.eclerx.com/savepage/tk_15468538055543613_sr_273.html","info")</f>
        <v/>
      </c>
      <c r="AA3978" t="n">
        <v>-10087203</v>
      </c>
      <c r="AB3978" t="s"/>
      <c r="AC3978" t="s"/>
      <c r="AD3978" t="s">
        <v>86</v>
      </c>
      <c r="AE3978" t="s"/>
      <c r="AF3978" t="s"/>
      <c r="AG3978" t="s"/>
      <c r="AH3978" t="s"/>
      <c r="AI3978" t="s"/>
      <c r="AJ3978" t="s"/>
      <c r="AK3978" t="s">
        <v>87</v>
      </c>
      <c r="AL3978" t="s"/>
      <c r="AM3978" t="s"/>
      <c r="AN3978" t="s">
        <v>87</v>
      </c>
      <c r="AO3978" t="s"/>
      <c r="AP3978" t="n">
        <v>74</v>
      </c>
      <c r="AQ3978" t="s">
        <v>88</v>
      </c>
      <c r="AR3978" t="s">
        <v>133</v>
      </c>
      <c r="AS3978" t="s"/>
      <c r="AT3978" t="s">
        <v>90</v>
      </c>
      <c r="AU3978" t="s"/>
      <c r="AV3978" t="s"/>
      <c r="AW3978" t="s"/>
      <c r="AX3978" t="s"/>
      <c r="AY3978" t="n">
        <v>10087203</v>
      </c>
      <c r="AZ3978" t="s">
        <v>91</v>
      </c>
      <c r="BA3978" t="s"/>
      <c r="BB3978" t="n">
        <v>28910</v>
      </c>
      <c r="BC3978" t="s"/>
      <c r="BD3978" t="s"/>
      <c r="BE3978" t="s"/>
      <c r="BF3978" t="s"/>
      <c r="BG3978" t="s"/>
      <c r="BH3978" t="s"/>
      <c r="BI3978" t="s"/>
      <c r="BJ3978" t="s"/>
      <c r="BK3978" t="s"/>
      <c r="BL3978" t="s"/>
      <c r="BM3978" t="s"/>
      <c r="BN3978" t="s"/>
      <c r="BO3978" t="s"/>
      <c r="BP3978" t="s"/>
      <c r="BQ3978" t="s"/>
      <c r="BR3978" t="s">
        <v>92</v>
      </c>
    </row>
    <row r="3979" spans="1:70">
      <c r="A3979" t="s">
        <v>70</v>
      </c>
      <c r="B3979" t="s">
        <v>71</v>
      </c>
      <c r="C3979" t="s">
        <v>72</v>
      </c>
      <c r="D3979" t="n">
        <v>2</v>
      </c>
      <c r="E3979" t="s">
        <v>1251</v>
      </c>
      <c r="F3979" t="n">
        <v>-1</v>
      </c>
      <c r="G3979" t="s">
        <v>74</v>
      </c>
      <c r="H3979" t="s">
        <v>75</v>
      </c>
      <c r="I3979" t="s"/>
      <c r="J3979" t="s">
        <v>74</v>
      </c>
      <c r="K3979" t="n">
        <v>134</v>
      </c>
      <c r="L3979" t="s">
        <v>76</v>
      </c>
      <c r="M3979" t="s"/>
      <c r="N3979" t="s">
        <v>624</v>
      </c>
      <c r="O3979" t="s">
        <v>78</v>
      </c>
      <c r="P3979" t="s">
        <v>1251</v>
      </c>
      <c r="Q3979" t="s"/>
      <c r="R3979" t="s">
        <v>95</v>
      </c>
      <c r="S3979" t="s">
        <v>303</v>
      </c>
      <c r="T3979" t="s">
        <v>81</v>
      </c>
      <c r="U3979" t="s">
        <v>82</v>
      </c>
      <c r="V3979" t="s">
        <v>83</v>
      </c>
      <c r="W3979" t="s">
        <v>84</v>
      </c>
      <c r="X3979" t="s"/>
      <c r="Y3979" t="s">
        <v>85</v>
      </c>
      <c r="Z3979">
        <f>HYPERLINK("https://hotel-media.eclerx.com/savepage/tk_15468538055543613_sr_273.html","info")</f>
        <v/>
      </c>
      <c r="AA3979" t="n">
        <v>-10087203</v>
      </c>
      <c r="AB3979" t="s"/>
      <c r="AC3979" t="s"/>
      <c r="AD3979" t="s">
        <v>86</v>
      </c>
      <c r="AE3979" t="s"/>
      <c r="AF3979" t="s"/>
      <c r="AG3979" t="s"/>
      <c r="AH3979" t="s"/>
      <c r="AI3979" t="s"/>
      <c r="AJ3979" t="s"/>
      <c r="AK3979" t="s">
        <v>87</v>
      </c>
      <c r="AL3979" t="s"/>
      <c r="AM3979" t="s"/>
      <c r="AN3979" t="s">
        <v>87</v>
      </c>
      <c r="AO3979" t="s"/>
      <c r="AP3979" t="n">
        <v>74</v>
      </c>
      <c r="AQ3979" t="s">
        <v>88</v>
      </c>
      <c r="AR3979" t="s">
        <v>130</v>
      </c>
      <c r="AS3979" t="s"/>
      <c r="AT3979" t="s">
        <v>90</v>
      </c>
      <c r="AU3979" t="s"/>
      <c r="AV3979" t="s"/>
      <c r="AW3979" t="s"/>
      <c r="AX3979" t="s"/>
      <c r="AY3979" t="n">
        <v>10087203</v>
      </c>
      <c r="AZ3979" t="s">
        <v>91</v>
      </c>
      <c r="BA3979" t="s"/>
      <c r="BB3979" t="n">
        <v>28910</v>
      </c>
      <c r="BC3979" t="s"/>
      <c r="BD3979" t="s"/>
      <c r="BE3979" t="s"/>
      <c r="BF3979" t="s"/>
      <c r="BG3979" t="s"/>
      <c r="BH3979" t="s"/>
      <c r="BI3979" t="s"/>
      <c r="BJ3979" t="s"/>
      <c r="BK3979" t="s"/>
      <c r="BL3979" t="s"/>
      <c r="BM3979" t="s"/>
      <c r="BN3979" t="s"/>
      <c r="BO3979" t="s"/>
      <c r="BP3979" t="s"/>
      <c r="BQ3979" t="s"/>
      <c r="BR3979" t="s">
        <v>92</v>
      </c>
    </row>
    <row r="3980" spans="1:70">
      <c r="A3980" t="s">
        <v>70</v>
      </c>
      <c r="B3980" t="s">
        <v>71</v>
      </c>
      <c r="C3980" t="s">
        <v>72</v>
      </c>
      <c r="D3980" t="n">
        <v>2</v>
      </c>
      <c r="E3980" t="s">
        <v>1251</v>
      </c>
      <c r="F3980" t="n">
        <v>-1</v>
      </c>
      <c r="G3980" t="s">
        <v>74</v>
      </c>
      <c r="H3980" t="s">
        <v>75</v>
      </c>
      <c r="I3980" t="s"/>
      <c r="J3980" t="s">
        <v>74</v>
      </c>
      <c r="K3980" t="n">
        <v>141</v>
      </c>
      <c r="L3980" t="s">
        <v>76</v>
      </c>
      <c r="M3980" t="s"/>
      <c r="N3980" t="s">
        <v>128</v>
      </c>
      <c r="O3980" t="s">
        <v>78</v>
      </c>
      <c r="P3980" t="s">
        <v>1251</v>
      </c>
      <c r="Q3980" t="s"/>
      <c r="R3980" t="s">
        <v>95</v>
      </c>
      <c r="S3980" t="s">
        <v>213</v>
      </c>
      <c r="T3980" t="s">
        <v>81</v>
      </c>
      <c r="U3980" t="s">
        <v>82</v>
      </c>
      <c r="V3980" t="s">
        <v>83</v>
      </c>
      <c r="W3980" t="s">
        <v>84</v>
      </c>
      <c r="X3980" t="s"/>
      <c r="Y3980" t="s">
        <v>85</v>
      </c>
      <c r="Z3980">
        <f>HYPERLINK("https://hotel-media.eclerx.com/savepage/tk_15468538055543613_sr_273.html","info")</f>
        <v/>
      </c>
      <c r="AA3980" t="n">
        <v>-10087203</v>
      </c>
      <c r="AB3980" t="s"/>
      <c r="AC3980" t="s"/>
      <c r="AD3980" t="s">
        <v>86</v>
      </c>
      <c r="AE3980" t="s"/>
      <c r="AF3980" t="s"/>
      <c r="AG3980" t="s"/>
      <c r="AH3980" t="s"/>
      <c r="AI3980" t="s"/>
      <c r="AJ3980" t="s"/>
      <c r="AK3980" t="s">
        <v>87</v>
      </c>
      <c r="AL3980" t="s"/>
      <c r="AM3980" t="s"/>
      <c r="AN3980" t="s">
        <v>87</v>
      </c>
      <c r="AO3980" t="s"/>
      <c r="AP3980" t="n">
        <v>74</v>
      </c>
      <c r="AQ3980" t="s">
        <v>88</v>
      </c>
      <c r="AR3980" t="s">
        <v>130</v>
      </c>
      <c r="AS3980" t="s"/>
      <c r="AT3980" t="s">
        <v>90</v>
      </c>
      <c r="AU3980" t="s"/>
      <c r="AV3980" t="s"/>
      <c r="AW3980" t="s"/>
      <c r="AX3980" t="s"/>
      <c r="AY3980" t="n">
        <v>10087203</v>
      </c>
      <c r="AZ3980" t="s">
        <v>91</v>
      </c>
      <c r="BA3980" t="s"/>
      <c r="BB3980" t="n">
        <v>28910</v>
      </c>
      <c r="BC3980" t="s"/>
      <c r="BD3980" t="s"/>
      <c r="BE3980" t="s"/>
      <c r="BF3980" t="s"/>
      <c r="BG3980" t="s"/>
      <c r="BH3980" t="s"/>
      <c r="BI3980" t="s"/>
      <c r="BJ3980" t="s"/>
      <c r="BK3980" t="s"/>
      <c r="BL3980" t="s"/>
      <c r="BM3980" t="s"/>
      <c r="BN3980" t="s"/>
      <c r="BO3980" t="s"/>
      <c r="BP3980" t="s"/>
      <c r="BQ3980" t="s"/>
      <c r="BR3980" t="s">
        <v>92</v>
      </c>
    </row>
    <row r="3981" spans="1:70">
      <c r="A3981" t="s">
        <v>70</v>
      </c>
      <c r="B3981" t="s">
        <v>71</v>
      </c>
      <c r="C3981" t="s">
        <v>72</v>
      </c>
      <c r="D3981" t="n">
        <v>2</v>
      </c>
      <c r="E3981" t="s">
        <v>1251</v>
      </c>
      <c r="F3981" t="n">
        <v>-1</v>
      </c>
      <c r="G3981" t="s">
        <v>74</v>
      </c>
      <c r="H3981" t="s">
        <v>75</v>
      </c>
      <c r="I3981" t="s"/>
      <c r="J3981" t="s">
        <v>74</v>
      </c>
      <c r="K3981" t="n">
        <v>143</v>
      </c>
      <c r="L3981" t="s">
        <v>76</v>
      </c>
      <c r="M3981" t="s"/>
      <c r="N3981" t="s">
        <v>1263</v>
      </c>
      <c r="O3981" t="s">
        <v>78</v>
      </c>
      <c r="P3981" t="s">
        <v>1251</v>
      </c>
      <c r="Q3981" t="s"/>
      <c r="R3981" t="s">
        <v>95</v>
      </c>
      <c r="S3981" t="s">
        <v>654</v>
      </c>
      <c r="T3981" t="s">
        <v>81</v>
      </c>
      <c r="U3981" t="s">
        <v>82</v>
      </c>
      <c r="V3981" t="s">
        <v>83</v>
      </c>
      <c r="W3981" t="s">
        <v>97</v>
      </c>
      <c r="X3981" t="s"/>
      <c r="Y3981" t="s">
        <v>85</v>
      </c>
      <c r="Z3981">
        <f>HYPERLINK("https://hotel-media.eclerx.com/savepage/tk_15468538055543613_sr_273.html","info")</f>
        <v/>
      </c>
      <c r="AA3981" t="n">
        <v>-10087203</v>
      </c>
      <c r="AB3981" t="s"/>
      <c r="AC3981" t="s"/>
      <c r="AD3981" t="s">
        <v>86</v>
      </c>
      <c r="AE3981" t="s"/>
      <c r="AF3981" t="s"/>
      <c r="AG3981" t="s"/>
      <c r="AH3981" t="s"/>
      <c r="AI3981" t="s"/>
      <c r="AJ3981" t="s"/>
      <c r="AK3981" t="s">
        <v>87</v>
      </c>
      <c r="AL3981" t="s"/>
      <c r="AM3981" t="s"/>
      <c r="AN3981" t="s">
        <v>87</v>
      </c>
      <c r="AO3981" t="s"/>
      <c r="AP3981" t="n">
        <v>74</v>
      </c>
      <c r="AQ3981" t="s">
        <v>88</v>
      </c>
      <c r="AR3981" t="s">
        <v>89</v>
      </c>
      <c r="AS3981" t="s"/>
      <c r="AT3981" t="s">
        <v>90</v>
      </c>
      <c r="AU3981" t="s"/>
      <c r="AV3981" t="s"/>
      <c r="AW3981" t="s"/>
      <c r="AX3981" t="s"/>
      <c r="AY3981" t="n">
        <v>10087203</v>
      </c>
      <c r="AZ3981" t="s">
        <v>91</v>
      </c>
      <c r="BA3981" t="s"/>
      <c r="BB3981" t="n">
        <v>28910</v>
      </c>
      <c r="BC3981" t="s"/>
      <c r="BD3981" t="s"/>
      <c r="BE3981" t="s"/>
      <c r="BF3981" t="s"/>
      <c r="BG3981" t="s"/>
      <c r="BH3981" t="s"/>
      <c r="BI3981" t="s"/>
      <c r="BJ3981" t="s"/>
      <c r="BK3981" t="s"/>
      <c r="BL3981" t="s"/>
      <c r="BM3981" t="s"/>
      <c r="BN3981" t="s"/>
      <c r="BO3981" t="s"/>
      <c r="BP3981" t="s"/>
      <c r="BQ3981" t="s"/>
      <c r="BR3981" t="s">
        <v>92</v>
      </c>
    </row>
    <row r="3982" spans="1:70">
      <c r="A3982" t="s">
        <v>70</v>
      </c>
      <c r="B3982" t="s">
        <v>71</v>
      </c>
      <c r="C3982" t="s">
        <v>72</v>
      </c>
      <c r="D3982" t="n">
        <v>2</v>
      </c>
      <c r="E3982" t="s">
        <v>1251</v>
      </c>
      <c r="F3982" t="n">
        <v>-1</v>
      </c>
      <c r="G3982" t="s">
        <v>74</v>
      </c>
      <c r="H3982" t="s">
        <v>75</v>
      </c>
      <c r="I3982" t="s"/>
      <c r="J3982" t="s">
        <v>74</v>
      </c>
      <c r="K3982" t="n">
        <v>146</v>
      </c>
      <c r="L3982" t="s">
        <v>76</v>
      </c>
      <c r="M3982" t="s"/>
      <c r="N3982" t="s">
        <v>1264</v>
      </c>
      <c r="O3982" t="s">
        <v>78</v>
      </c>
      <c r="P3982" t="s">
        <v>1251</v>
      </c>
      <c r="Q3982" t="s"/>
      <c r="R3982" t="s">
        <v>95</v>
      </c>
      <c r="S3982" t="s">
        <v>278</v>
      </c>
      <c r="T3982" t="s">
        <v>81</v>
      </c>
      <c r="U3982" t="s">
        <v>82</v>
      </c>
      <c r="V3982" t="s">
        <v>83</v>
      </c>
      <c r="W3982" t="s">
        <v>97</v>
      </c>
      <c r="X3982" t="s"/>
      <c r="Y3982" t="s">
        <v>85</v>
      </c>
      <c r="Z3982">
        <f>HYPERLINK("https://hotel-media.eclerx.com/savepage/tk_15468538055543613_sr_273.html","info")</f>
        <v/>
      </c>
      <c r="AA3982" t="n">
        <v>-10087203</v>
      </c>
      <c r="AB3982" t="s"/>
      <c r="AC3982" t="s"/>
      <c r="AD3982" t="s">
        <v>86</v>
      </c>
      <c r="AE3982" t="s"/>
      <c r="AF3982" t="s"/>
      <c r="AG3982" t="s"/>
      <c r="AH3982" t="s"/>
      <c r="AI3982" t="s"/>
      <c r="AJ3982" t="s"/>
      <c r="AK3982" t="s">
        <v>87</v>
      </c>
      <c r="AL3982" t="s"/>
      <c r="AM3982" t="s"/>
      <c r="AN3982" t="s">
        <v>87</v>
      </c>
      <c r="AO3982" t="s"/>
      <c r="AP3982" t="n">
        <v>74</v>
      </c>
      <c r="AQ3982" t="s">
        <v>88</v>
      </c>
      <c r="AR3982" t="s">
        <v>141</v>
      </c>
      <c r="AS3982" t="s"/>
      <c r="AT3982" t="s">
        <v>90</v>
      </c>
      <c r="AU3982" t="s"/>
      <c r="AV3982" t="s"/>
      <c r="AW3982" t="s"/>
      <c r="AX3982" t="s"/>
      <c r="AY3982" t="n">
        <v>10087203</v>
      </c>
      <c r="AZ3982" t="s">
        <v>91</v>
      </c>
      <c r="BA3982" t="s"/>
      <c r="BB3982" t="n">
        <v>28910</v>
      </c>
      <c r="BC3982" t="s"/>
      <c r="BD3982" t="s"/>
      <c r="BE3982" t="s"/>
      <c r="BF3982" t="s"/>
      <c r="BG3982" t="s"/>
      <c r="BH3982" t="s"/>
      <c r="BI3982" t="s"/>
      <c r="BJ3982" t="s"/>
      <c r="BK3982" t="s"/>
      <c r="BL3982" t="s"/>
      <c r="BM3982" t="s"/>
      <c r="BN3982" t="s"/>
      <c r="BO3982" t="s"/>
      <c r="BP3982" t="s"/>
      <c r="BQ3982" t="s"/>
      <c r="BR3982" t="s">
        <v>92</v>
      </c>
    </row>
    <row r="3983" spans="1:70">
      <c r="A3983" t="s">
        <v>70</v>
      </c>
      <c r="B3983" t="s">
        <v>71</v>
      </c>
      <c r="C3983" t="s">
        <v>72</v>
      </c>
      <c r="D3983" t="n">
        <v>2</v>
      </c>
      <c r="E3983" t="s">
        <v>1251</v>
      </c>
      <c r="F3983" t="n">
        <v>-1</v>
      </c>
      <c r="G3983" t="s">
        <v>74</v>
      </c>
      <c r="H3983" t="s">
        <v>75</v>
      </c>
      <c r="I3983" t="s"/>
      <c r="J3983" t="s">
        <v>74</v>
      </c>
      <c r="K3983" t="n">
        <v>146</v>
      </c>
      <c r="L3983" t="s">
        <v>76</v>
      </c>
      <c r="M3983" t="s"/>
      <c r="N3983" t="s">
        <v>128</v>
      </c>
      <c r="O3983" t="s">
        <v>78</v>
      </c>
      <c r="P3983" t="s">
        <v>1251</v>
      </c>
      <c r="Q3983" t="s"/>
      <c r="R3983" t="s">
        <v>95</v>
      </c>
      <c r="S3983" t="s">
        <v>278</v>
      </c>
      <c r="T3983" t="s">
        <v>81</v>
      </c>
      <c r="U3983" t="s">
        <v>82</v>
      </c>
      <c r="V3983" t="s">
        <v>83</v>
      </c>
      <c r="W3983" t="s">
        <v>97</v>
      </c>
      <c r="X3983" t="s"/>
      <c r="Y3983" t="s">
        <v>85</v>
      </c>
      <c r="Z3983">
        <f>HYPERLINK("https://hotel-media.eclerx.com/savepage/tk_15468538055543613_sr_273.html","info")</f>
        <v/>
      </c>
      <c r="AA3983" t="n">
        <v>-10087203</v>
      </c>
      <c r="AB3983" t="s"/>
      <c r="AC3983" t="s"/>
      <c r="AD3983" t="s">
        <v>86</v>
      </c>
      <c r="AE3983" t="s"/>
      <c r="AF3983" t="s"/>
      <c r="AG3983" t="s"/>
      <c r="AH3983" t="s"/>
      <c r="AI3983" t="s"/>
      <c r="AJ3983" t="s"/>
      <c r="AK3983" t="s">
        <v>87</v>
      </c>
      <c r="AL3983" t="s"/>
      <c r="AM3983" t="s"/>
      <c r="AN3983" t="s">
        <v>87</v>
      </c>
      <c r="AO3983" t="s"/>
      <c r="AP3983" t="n">
        <v>74</v>
      </c>
      <c r="AQ3983" t="s">
        <v>88</v>
      </c>
      <c r="AR3983" t="s">
        <v>130</v>
      </c>
      <c r="AS3983" t="s"/>
      <c r="AT3983" t="s">
        <v>90</v>
      </c>
      <c r="AU3983" t="s"/>
      <c r="AV3983" t="s"/>
      <c r="AW3983" t="s"/>
      <c r="AX3983" t="s"/>
      <c r="AY3983" t="n">
        <v>10087203</v>
      </c>
      <c r="AZ3983" t="s">
        <v>91</v>
      </c>
      <c r="BA3983" t="s"/>
      <c r="BB3983" t="n">
        <v>28910</v>
      </c>
      <c r="BC3983" t="s"/>
      <c r="BD3983" t="s"/>
      <c r="BE3983" t="s"/>
      <c r="BF3983" t="s"/>
      <c r="BG3983" t="s"/>
      <c r="BH3983" t="s"/>
      <c r="BI3983" t="s"/>
      <c r="BJ3983" t="s"/>
      <c r="BK3983" t="s"/>
      <c r="BL3983" t="s"/>
      <c r="BM3983" t="s"/>
      <c r="BN3983" t="s"/>
      <c r="BO3983" t="s"/>
      <c r="BP3983" t="s"/>
      <c r="BQ3983" t="s"/>
      <c r="BR3983" t="s">
        <v>92</v>
      </c>
    </row>
    <row r="3984" spans="1:70">
      <c r="A3984" t="s">
        <v>70</v>
      </c>
      <c r="B3984" t="s">
        <v>71</v>
      </c>
      <c r="C3984" t="s">
        <v>72</v>
      </c>
      <c r="D3984" t="n">
        <v>2</v>
      </c>
      <c r="E3984" t="s">
        <v>1251</v>
      </c>
      <c r="F3984" t="n">
        <v>-1</v>
      </c>
      <c r="G3984" t="s">
        <v>74</v>
      </c>
      <c r="H3984" t="s">
        <v>75</v>
      </c>
      <c r="I3984" t="s"/>
      <c r="J3984" t="s">
        <v>74</v>
      </c>
      <c r="K3984" t="n">
        <v>146</v>
      </c>
      <c r="L3984" t="s">
        <v>76</v>
      </c>
      <c r="M3984" t="s"/>
      <c r="N3984" t="s">
        <v>1263</v>
      </c>
      <c r="O3984" t="s">
        <v>78</v>
      </c>
      <c r="P3984" t="s">
        <v>1251</v>
      </c>
      <c r="Q3984" t="s"/>
      <c r="R3984" t="s">
        <v>95</v>
      </c>
      <c r="S3984" t="s">
        <v>278</v>
      </c>
      <c r="T3984" t="s">
        <v>81</v>
      </c>
      <c r="U3984" t="s">
        <v>82</v>
      </c>
      <c r="V3984" t="s">
        <v>83</v>
      </c>
      <c r="W3984" t="s">
        <v>97</v>
      </c>
      <c r="X3984" t="s"/>
      <c r="Y3984" t="s">
        <v>85</v>
      </c>
      <c r="Z3984">
        <f>HYPERLINK("https://hotel-media.eclerx.com/savepage/tk_15468538055543613_sr_273.html","info")</f>
        <v/>
      </c>
      <c r="AA3984" t="n">
        <v>-10087203</v>
      </c>
      <c r="AB3984" t="s"/>
      <c r="AC3984" t="s"/>
      <c r="AD3984" t="s">
        <v>86</v>
      </c>
      <c r="AE3984" t="s"/>
      <c r="AF3984" t="s"/>
      <c r="AG3984" t="s"/>
      <c r="AH3984" t="s"/>
      <c r="AI3984" t="s"/>
      <c r="AJ3984" t="s"/>
      <c r="AK3984" t="s">
        <v>87</v>
      </c>
      <c r="AL3984" t="s"/>
      <c r="AM3984" t="s"/>
      <c r="AN3984" t="s">
        <v>87</v>
      </c>
      <c r="AO3984" t="s"/>
      <c r="AP3984" t="n">
        <v>74</v>
      </c>
      <c r="AQ3984" t="s">
        <v>88</v>
      </c>
      <c r="AR3984" t="s">
        <v>114</v>
      </c>
      <c r="AS3984" t="s"/>
      <c r="AT3984" t="s">
        <v>90</v>
      </c>
      <c r="AU3984" t="s"/>
      <c r="AV3984" t="s"/>
      <c r="AW3984" t="s"/>
      <c r="AX3984" t="s"/>
      <c r="AY3984" t="n">
        <v>10087203</v>
      </c>
      <c r="AZ3984" t="s">
        <v>91</v>
      </c>
      <c r="BA3984" t="s"/>
      <c r="BB3984" t="n">
        <v>28910</v>
      </c>
      <c r="BC3984" t="s"/>
      <c r="BD3984" t="s"/>
      <c r="BE3984" t="s"/>
      <c r="BF3984" t="s"/>
      <c r="BG3984" t="s"/>
      <c r="BH3984" t="s"/>
      <c r="BI3984" t="s"/>
      <c r="BJ3984" t="s"/>
      <c r="BK3984" t="s"/>
      <c r="BL3984" t="s"/>
      <c r="BM3984" t="s"/>
      <c r="BN3984" t="s"/>
      <c r="BO3984" t="s"/>
      <c r="BP3984" t="s"/>
      <c r="BQ3984" t="s"/>
      <c r="BR3984" t="s">
        <v>92</v>
      </c>
    </row>
    <row r="3985" spans="1:70">
      <c r="A3985" t="s">
        <v>70</v>
      </c>
      <c r="B3985" t="s">
        <v>71</v>
      </c>
      <c r="C3985" t="s">
        <v>72</v>
      </c>
      <c r="D3985" t="n">
        <v>2</v>
      </c>
      <c r="E3985" t="s">
        <v>1251</v>
      </c>
      <c r="F3985" t="n">
        <v>-1</v>
      </c>
      <c r="G3985" t="s">
        <v>74</v>
      </c>
      <c r="H3985" t="s">
        <v>75</v>
      </c>
      <c r="I3985" t="s"/>
      <c r="J3985" t="s">
        <v>74</v>
      </c>
      <c r="K3985" t="n">
        <v>148</v>
      </c>
      <c r="L3985" t="s">
        <v>76</v>
      </c>
      <c r="M3985" t="s"/>
      <c r="N3985" t="s">
        <v>1265</v>
      </c>
      <c r="O3985" t="s">
        <v>78</v>
      </c>
      <c r="P3985" t="s">
        <v>1251</v>
      </c>
      <c r="Q3985" t="s"/>
      <c r="R3985" t="s">
        <v>95</v>
      </c>
      <c r="S3985" t="s">
        <v>910</v>
      </c>
      <c r="T3985" t="s">
        <v>81</v>
      </c>
      <c r="U3985" t="s">
        <v>82</v>
      </c>
      <c r="V3985" t="s">
        <v>83</v>
      </c>
      <c r="W3985" t="s">
        <v>97</v>
      </c>
      <c r="X3985" t="s"/>
      <c r="Y3985" t="s">
        <v>85</v>
      </c>
      <c r="Z3985">
        <f>HYPERLINK("https://hotel-media.eclerx.com/savepage/tk_15468538055543613_sr_273.html","info")</f>
        <v/>
      </c>
      <c r="AA3985" t="n">
        <v>-10087203</v>
      </c>
      <c r="AB3985" t="s"/>
      <c r="AC3985" t="s"/>
      <c r="AD3985" t="s">
        <v>86</v>
      </c>
      <c r="AE3985" t="s"/>
      <c r="AF3985" t="s"/>
      <c r="AG3985" t="s"/>
      <c r="AH3985" t="s"/>
      <c r="AI3985" t="s"/>
      <c r="AJ3985" t="s"/>
      <c r="AK3985" t="s">
        <v>87</v>
      </c>
      <c r="AL3985" t="s"/>
      <c r="AM3985" t="s"/>
      <c r="AN3985" t="s">
        <v>87</v>
      </c>
      <c r="AO3985" t="s"/>
      <c r="AP3985" t="n">
        <v>74</v>
      </c>
      <c r="AQ3985" t="s">
        <v>88</v>
      </c>
      <c r="AR3985" t="s">
        <v>133</v>
      </c>
      <c r="AS3985" t="s"/>
      <c r="AT3985" t="s">
        <v>90</v>
      </c>
      <c r="AU3985" t="s"/>
      <c r="AV3985" t="s"/>
      <c r="AW3985" t="s"/>
      <c r="AX3985" t="s"/>
      <c r="AY3985" t="n">
        <v>10087203</v>
      </c>
      <c r="AZ3985" t="s">
        <v>91</v>
      </c>
      <c r="BA3985" t="s"/>
      <c r="BB3985" t="n">
        <v>28910</v>
      </c>
      <c r="BC3985" t="s"/>
      <c r="BD3985" t="s"/>
      <c r="BE3985" t="s"/>
      <c r="BF3985" t="s"/>
      <c r="BG3985" t="s"/>
      <c r="BH3985" t="s"/>
      <c r="BI3985" t="s"/>
      <c r="BJ3985" t="s"/>
      <c r="BK3985" t="s"/>
      <c r="BL3985" t="s"/>
      <c r="BM3985" t="s"/>
      <c r="BN3985" t="s"/>
      <c r="BO3985" t="s"/>
      <c r="BP3985" t="s"/>
      <c r="BQ3985" t="s"/>
      <c r="BR3985" t="s">
        <v>92</v>
      </c>
    </row>
    <row r="3986" spans="1:70">
      <c r="A3986" t="s">
        <v>70</v>
      </c>
      <c r="B3986" t="s">
        <v>71</v>
      </c>
      <c r="C3986" t="s">
        <v>72</v>
      </c>
      <c r="D3986" t="n">
        <v>2</v>
      </c>
      <c r="E3986" t="s">
        <v>1251</v>
      </c>
      <c r="F3986" t="n">
        <v>-1</v>
      </c>
      <c r="G3986" t="s">
        <v>74</v>
      </c>
      <c r="H3986" t="s">
        <v>75</v>
      </c>
      <c r="I3986" t="s"/>
      <c r="J3986" t="s">
        <v>74</v>
      </c>
      <c r="K3986" t="n">
        <v>152</v>
      </c>
      <c r="L3986" t="s">
        <v>76</v>
      </c>
      <c r="M3986" t="s"/>
      <c r="N3986" t="s">
        <v>1266</v>
      </c>
      <c r="O3986" t="s">
        <v>78</v>
      </c>
      <c r="P3986" t="s">
        <v>1251</v>
      </c>
      <c r="Q3986" t="s"/>
      <c r="R3986" t="s">
        <v>95</v>
      </c>
      <c r="S3986" t="s">
        <v>280</v>
      </c>
      <c r="T3986" t="s">
        <v>81</v>
      </c>
      <c r="U3986" t="s">
        <v>82</v>
      </c>
      <c r="V3986" t="s">
        <v>83</v>
      </c>
      <c r="W3986" t="s">
        <v>97</v>
      </c>
      <c r="X3986" t="s"/>
      <c r="Y3986" t="s">
        <v>85</v>
      </c>
      <c r="Z3986">
        <f>HYPERLINK("https://hotel-media.eclerx.com/savepage/tk_15468538055543613_sr_273.html","info")</f>
        <v/>
      </c>
      <c r="AA3986" t="n">
        <v>-10087203</v>
      </c>
      <c r="AB3986" t="s"/>
      <c r="AC3986" t="s"/>
      <c r="AD3986" t="s">
        <v>86</v>
      </c>
      <c r="AE3986" t="s"/>
      <c r="AF3986" t="s"/>
      <c r="AG3986" t="s"/>
      <c r="AH3986" t="s"/>
      <c r="AI3986" t="s"/>
      <c r="AJ3986" t="s"/>
      <c r="AK3986" t="s">
        <v>87</v>
      </c>
      <c r="AL3986" t="s"/>
      <c r="AM3986" t="s"/>
      <c r="AN3986" t="s">
        <v>87</v>
      </c>
      <c r="AO3986" t="s"/>
      <c r="AP3986" t="n">
        <v>74</v>
      </c>
      <c r="AQ3986" t="s">
        <v>88</v>
      </c>
      <c r="AR3986" t="s">
        <v>121</v>
      </c>
      <c r="AS3986" t="s"/>
      <c r="AT3986" t="s">
        <v>90</v>
      </c>
      <c r="AU3986" t="s"/>
      <c r="AV3986" t="s"/>
      <c r="AW3986" t="s"/>
      <c r="AX3986" t="s"/>
      <c r="AY3986" t="n">
        <v>10087203</v>
      </c>
      <c r="AZ3986" t="s">
        <v>91</v>
      </c>
      <c r="BA3986" t="s"/>
      <c r="BB3986" t="n">
        <v>28910</v>
      </c>
      <c r="BC3986" t="s"/>
      <c r="BD3986" t="s"/>
      <c r="BE3986" t="s"/>
      <c r="BF3986" t="s"/>
      <c r="BG3986" t="s"/>
      <c r="BH3986" t="s"/>
      <c r="BI3986" t="s"/>
      <c r="BJ3986" t="s"/>
      <c r="BK3986" t="s"/>
      <c r="BL3986" t="s"/>
      <c r="BM3986" t="s"/>
      <c r="BN3986" t="s"/>
      <c r="BO3986" t="s"/>
      <c r="BP3986" t="s"/>
      <c r="BQ3986" t="s"/>
      <c r="BR3986" t="s">
        <v>92</v>
      </c>
    </row>
    <row r="3987" spans="1:70">
      <c r="A3987" t="s">
        <v>70</v>
      </c>
      <c r="B3987" t="s">
        <v>71</v>
      </c>
      <c r="C3987" t="s">
        <v>72</v>
      </c>
      <c r="D3987" t="n">
        <v>2</v>
      </c>
      <c r="E3987" t="s">
        <v>1251</v>
      </c>
      <c r="F3987" t="n">
        <v>-1</v>
      </c>
      <c r="G3987" t="s">
        <v>74</v>
      </c>
      <c r="H3987" t="s">
        <v>75</v>
      </c>
      <c r="I3987" t="s"/>
      <c r="J3987" t="s">
        <v>74</v>
      </c>
      <c r="K3987" t="n">
        <v>163</v>
      </c>
      <c r="L3987" t="s">
        <v>76</v>
      </c>
      <c r="M3987" t="s"/>
      <c r="N3987" t="s">
        <v>1263</v>
      </c>
      <c r="O3987" t="s">
        <v>78</v>
      </c>
      <c r="P3987" t="s">
        <v>1251</v>
      </c>
      <c r="Q3987" t="s"/>
      <c r="R3987" t="s">
        <v>95</v>
      </c>
      <c r="S3987" t="s">
        <v>429</v>
      </c>
      <c r="T3987" t="s">
        <v>81</v>
      </c>
      <c r="U3987" t="s">
        <v>82</v>
      </c>
      <c r="V3987" t="s">
        <v>83</v>
      </c>
      <c r="W3987" t="s">
        <v>84</v>
      </c>
      <c r="X3987" t="s"/>
      <c r="Y3987" t="s">
        <v>85</v>
      </c>
      <c r="Z3987">
        <f>HYPERLINK("https://hotel-media.eclerx.com/savepage/tk_15468538055543613_sr_273.html","info")</f>
        <v/>
      </c>
      <c r="AA3987" t="n">
        <v>-10087203</v>
      </c>
      <c r="AB3987" t="s"/>
      <c r="AC3987" t="s"/>
      <c r="AD3987" t="s">
        <v>86</v>
      </c>
      <c r="AE3987" t="s"/>
      <c r="AF3987" t="s"/>
      <c r="AG3987" t="s"/>
      <c r="AH3987" t="s"/>
      <c r="AI3987" t="s"/>
      <c r="AJ3987" t="s"/>
      <c r="AK3987" t="s">
        <v>87</v>
      </c>
      <c r="AL3987" t="s"/>
      <c r="AM3987" t="s"/>
      <c r="AN3987" t="s">
        <v>87</v>
      </c>
      <c r="AO3987" t="s"/>
      <c r="AP3987" t="n">
        <v>74</v>
      </c>
      <c r="AQ3987" t="s">
        <v>88</v>
      </c>
      <c r="AR3987" t="s">
        <v>114</v>
      </c>
      <c r="AS3987" t="s"/>
      <c r="AT3987" t="s">
        <v>90</v>
      </c>
      <c r="AU3987" t="s"/>
      <c r="AV3987" t="s"/>
      <c r="AW3987" t="s"/>
      <c r="AX3987" t="s"/>
      <c r="AY3987" t="n">
        <v>10087203</v>
      </c>
      <c r="AZ3987" t="s">
        <v>91</v>
      </c>
      <c r="BA3987" t="s"/>
      <c r="BB3987" t="n">
        <v>28910</v>
      </c>
      <c r="BC3987" t="s"/>
      <c r="BD3987" t="s"/>
      <c r="BE3987" t="s"/>
      <c r="BF3987" t="s"/>
      <c r="BG3987" t="s"/>
      <c r="BH3987" t="s"/>
      <c r="BI3987" t="s"/>
      <c r="BJ3987" t="s"/>
      <c r="BK3987" t="s"/>
      <c r="BL3987" t="s"/>
      <c r="BM3987" t="s"/>
      <c r="BN3987" t="s"/>
      <c r="BO3987" t="s"/>
      <c r="BP3987" t="s"/>
      <c r="BQ3987" t="s"/>
      <c r="BR3987" t="s">
        <v>92</v>
      </c>
    </row>
    <row r="3988" spans="1:70">
      <c r="A3988" t="s">
        <v>70</v>
      </c>
      <c r="B3988" t="s">
        <v>71</v>
      </c>
      <c r="C3988" t="s">
        <v>72</v>
      </c>
      <c r="D3988" t="n">
        <v>2</v>
      </c>
      <c r="E3988" t="s">
        <v>1251</v>
      </c>
      <c r="F3988" t="n">
        <v>-1</v>
      </c>
      <c r="G3988" t="s">
        <v>74</v>
      </c>
      <c r="H3988" t="s">
        <v>75</v>
      </c>
      <c r="I3988" t="s"/>
      <c r="J3988" t="s">
        <v>74</v>
      </c>
      <c r="K3988" t="n">
        <v>177</v>
      </c>
      <c r="L3988" t="s">
        <v>76</v>
      </c>
      <c r="M3988" t="s"/>
      <c r="N3988" t="s">
        <v>1263</v>
      </c>
      <c r="O3988" t="s">
        <v>78</v>
      </c>
      <c r="P3988" t="s">
        <v>1251</v>
      </c>
      <c r="Q3988" t="s"/>
      <c r="R3988" t="s">
        <v>95</v>
      </c>
      <c r="S3988" t="s">
        <v>705</v>
      </c>
      <c r="T3988" t="s">
        <v>81</v>
      </c>
      <c r="U3988" t="s">
        <v>82</v>
      </c>
      <c r="V3988" t="s">
        <v>83</v>
      </c>
      <c r="W3988" t="s">
        <v>84</v>
      </c>
      <c r="X3988" t="s"/>
      <c r="Y3988" t="s">
        <v>85</v>
      </c>
      <c r="Z3988">
        <f>HYPERLINK("https://hotel-media.eclerx.com/savepage/tk_15468538055543613_sr_273.html","info")</f>
        <v/>
      </c>
      <c r="AA3988" t="n">
        <v>-10087203</v>
      </c>
      <c r="AB3988" t="s"/>
      <c r="AC3988" t="s"/>
      <c r="AD3988" t="s">
        <v>86</v>
      </c>
      <c r="AE3988" t="s"/>
      <c r="AF3988" t="s"/>
      <c r="AG3988" t="s"/>
      <c r="AH3988" t="s"/>
      <c r="AI3988" t="s"/>
      <c r="AJ3988" t="s"/>
      <c r="AK3988" t="s">
        <v>87</v>
      </c>
      <c r="AL3988" t="s"/>
      <c r="AM3988" t="s"/>
      <c r="AN3988" t="s">
        <v>87</v>
      </c>
      <c r="AO3988" t="s"/>
      <c r="AP3988" t="n">
        <v>74</v>
      </c>
      <c r="AQ3988" t="s">
        <v>88</v>
      </c>
      <c r="AR3988" t="s">
        <v>89</v>
      </c>
      <c r="AS3988" t="s"/>
      <c r="AT3988" t="s">
        <v>90</v>
      </c>
      <c r="AU3988" t="s"/>
      <c r="AV3988" t="s"/>
      <c r="AW3988" t="s"/>
      <c r="AX3988" t="s"/>
      <c r="AY3988" t="n">
        <v>10087203</v>
      </c>
      <c r="AZ3988" t="s">
        <v>91</v>
      </c>
      <c r="BA3988" t="s"/>
      <c r="BB3988" t="n">
        <v>28910</v>
      </c>
      <c r="BC3988" t="s"/>
      <c r="BD3988" t="s"/>
      <c r="BE3988" t="s"/>
      <c r="BF3988" t="s"/>
      <c r="BG3988" t="s"/>
      <c r="BH3988" t="s"/>
      <c r="BI3988" t="s"/>
      <c r="BJ3988" t="s"/>
      <c r="BK3988" t="s"/>
      <c r="BL3988" t="s"/>
      <c r="BM3988" t="s"/>
      <c r="BN3988" t="s"/>
      <c r="BO3988" t="s"/>
      <c r="BP3988" t="s"/>
      <c r="BQ3988" t="s"/>
      <c r="BR3988" t="s">
        <v>92</v>
      </c>
    </row>
    <row r="3989" spans="1:70">
      <c r="A3989" t="s">
        <v>70</v>
      </c>
      <c r="B3989" t="s">
        <v>71</v>
      </c>
      <c r="C3989" t="s">
        <v>72</v>
      </c>
      <c r="D3989" t="n">
        <v>2</v>
      </c>
      <c r="E3989" t="s">
        <v>1251</v>
      </c>
      <c r="F3989" t="n">
        <v>-1</v>
      </c>
      <c r="G3989" t="s">
        <v>74</v>
      </c>
      <c r="H3989" t="s">
        <v>75</v>
      </c>
      <c r="I3989" t="s"/>
      <c r="J3989" t="s">
        <v>74</v>
      </c>
      <c r="K3989" t="n">
        <v>180</v>
      </c>
      <c r="L3989" t="s">
        <v>76</v>
      </c>
      <c r="M3989" t="s"/>
      <c r="N3989" t="s">
        <v>1264</v>
      </c>
      <c r="O3989" t="s">
        <v>78</v>
      </c>
      <c r="P3989" t="s">
        <v>1251</v>
      </c>
      <c r="Q3989" t="s"/>
      <c r="R3989" t="s">
        <v>95</v>
      </c>
      <c r="S3989" t="s">
        <v>161</v>
      </c>
      <c r="T3989" t="s">
        <v>81</v>
      </c>
      <c r="U3989" t="s">
        <v>82</v>
      </c>
      <c r="V3989" t="s">
        <v>83</v>
      </c>
      <c r="W3989" t="s">
        <v>84</v>
      </c>
      <c r="X3989" t="s"/>
      <c r="Y3989" t="s">
        <v>85</v>
      </c>
      <c r="Z3989">
        <f>HYPERLINK("https://hotel-media.eclerx.com/savepage/tk_15468538055543613_sr_273.html","info")</f>
        <v/>
      </c>
      <c r="AA3989" t="n">
        <v>-10087203</v>
      </c>
      <c r="AB3989" t="s"/>
      <c r="AC3989" t="s"/>
      <c r="AD3989" t="s">
        <v>86</v>
      </c>
      <c r="AE3989" t="s"/>
      <c r="AF3989" t="s"/>
      <c r="AG3989" t="s"/>
      <c r="AH3989" t="s"/>
      <c r="AI3989" t="s"/>
      <c r="AJ3989" t="s"/>
      <c r="AK3989" t="s">
        <v>87</v>
      </c>
      <c r="AL3989" t="s"/>
      <c r="AM3989" t="s"/>
      <c r="AN3989" t="s">
        <v>87</v>
      </c>
      <c r="AO3989" t="s"/>
      <c r="AP3989" t="n">
        <v>74</v>
      </c>
      <c r="AQ3989" t="s">
        <v>88</v>
      </c>
      <c r="AR3989" t="s">
        <v>141</v>
      </c>
      <c r="AS3989" t="s"/>
      <c r="AT3989" t="s">
        <v>90</v>
      </c>
      <c r="AU3989" t="s"/>
      <c r="AV3989" t="s"/>
      <c r="AW3989" t="s"/>
      <c r="AX3989" t="s"/>
      <c r="AY3989" t="n">
        <v>10087203</v>
      </c>
      <c r="AZ3989" t="s">
        <v>91</v>
      </c>
      <c r="BA3989" t="s"/>
      <c r="BB3989" t="n">
        <v>28910</v>
      </c>
      <c r="BC3989" t="s"/>
      <c r="BD3989" t="s"/>
      <c r="BE3989" t="s"/>
      <c r="BF3989" t="s"/>
      <c r="BG3989" t="s"/>
      <c r="BH3989" t="s"/>
      <c r="BI3989" t="s"/>
      <c r="BJ3989" t="s"/>
      <c r="BK3989" t="s"/>
      <c r="BL3989" t="s"/>
      <c r="BM3989" t="s"/>
      <c r="BN3989" t="s"/>
      <c r="BO3989" t="s"/>
      <c r="BP3989" t="s"/>
      <c r="BQ3989" t="s"/>
      <c r="BR3989" t="s">
        <v>92</v>
      </c>
    </row>
    <row r="3990" spans="1:70">
      <c r="A3990" t="s">
        <v>70</v>
      </c>
      <c r="B3990" t="s">
        <v>71</v>
      </c>
      <c r="C3990" t="s">
        <v>72</v>
      </c>
      <c r="D3990" t="n">
        <v>2</v>
      </c>
      <c r="E3990" t="s">
        <v>1251</v>
      </c>
      <c r="F3990" t="n">
        <v>-1</v>
      </c>
      <c r="G3990" t="s">
        <v>74</v>
      </c>
      <c r="H3990" t="s">
        <v>75</v>
      </c>
      <c r="I3990" t="s"/>
      <c r="J3990" t="s">
        <v>74</v>
      </c>
      <c r="K3990" t="n">
        <v>182</v>
      </c>
      <c r="L3990" t="s">
        <v>76</v>
      </c>
      <c r="M3990" t="s"/>
      <c r="N3990" t="s">
        <v>1260</v>
      </c>
      <c r="O3990" t="s">
        <v>78</v>
      </c>
      <c r="P3990" t="s">
        <v>1251</v>
      </c>
      <c r="Q3990" t="s"/>
      <c r="R3990" t="s">
        <v>95</v>
      </c>
      <c r="S3990" t="s">
        <v>162</v>
      </c>
      <c r="T3990" t="s">
        <v>81</v>
      </c>
      <c r="U3990" t="s">
        <v>82</v>
      </c>
      <c r="V3990" t="s">
        <v>83</v>
      </c>
      <c r="W3990" t="s">
        <v>84</v>
      </c>
      <c r="X3990" t="s"/>
      <c r="Y3990" t="s">
        <v>85</v>
      </c>
      <c r="Z3990">
        <f>HYPERLINK("https://hotel-media.eclerx.com/savepage/tk_15468538055543613_sr_273.html","info")</f>
        <v/>
      </c>
      <c r="AA3990" t="n">
        <v>-10087203</v>
      </c>
      <c r="AB3990" t="s"/>
      <c r="AC3990" t="s"/>
      <c r="AD3990" t="s">
        <v>86</v>
      </c>
      <c r="AE3990" t="s"/>
      <c r="AF3990" t="s"/>
      <c r="AG3990" t="s"/>
      <c r="AH3990" t="s"/>
      <c r="AI3990" t="s"/>
      <c r="AJ3990" t="s"/>
      <c r="AK3990" t="s">
        <v>87</v>
      </c>
      <c r="AL3990" t="s"/>
      <c r="AM3990" t="s"/>
      <c r="AN3990" t="s">
        <v>87</v>
      </c>
      <c r="AO3990" t="s"/>
      <c r="AP3990" t="n">
        <v>74</v>
      </c>
      <c r="AQ3990" t="s">
        <v>88</v>
      </c>
      <c r="AR3990" t="s">
        <v>123</v>
      </c>
      <c r="AS3990" t="s"/>
      <c r="AT3990" t="s">
        <v>90</v>
      </c>
      <c r="AU3990" t="s"/>
      <c r="AV3990" t="s"/>
      <c r="AW3990" t="s"/>
      <c r="AX3990" t="s"/>
      <c r="AY3990" t="n">
        <v>10087203</v>
      </c>
      <c r="AZ3990" t="s">
        <v>91</v>
      </c>
      <c r="BA3990" t="s"/>
      <c r="BB3990" t="n">
        <v>28910</v>
      </c>
      <c r="BC3990" t="s"/>
      <c r="BD3990" t="s"/>
      <c r="BE3990" t="s"/>
      <c r="BF3990" t="s"/>
      <c r="BG3990" t="s"/>
      <c r="BH3990" t="s"/>
      <c r="BI3990" t="s"/>
      <c r="BJ3990" t="s"/>
      <c r="BK3990" t="s"/>
      <c r="BL3990" t="s"/>
      <c r="BM3990" t="s"/>
      <c r="BN3990" t="s"/>
      <c r="BO3990" t="s"/>
      <c r="BP3990" t="s"/>
      <c r="BQ3990" t="s"/>
      <c r="BR3990" t="s">
        <v>92</v>
      </c>
    </row>
    <row r="3991" spans="1:70">
      <c r="A3991" t="s">
        <v>70</v>
      </c>
      <c r="B3991" t="s">
        <v>71</v>
      </c>
      <c r="C3991" t="s">
        <v>72</v>
      </c>
      <c r="D3991" t="n">
        <v>2</v>
      </c>
      <c r="E3991" t="s">
        <v>1251</v>
      </c>
      <c r="F3991" t="n">
        <v>-1</v>
      </c>
      <c r="G3991" t="s">
        <v>74</v>
      </c>
      <c r="H3991" t="s">
        <v>75</v>
      </c>
      <c r="I3991" t="s"/>
      <c r="J3991" t="s">
        <v>74</v>
      </c>
      <c r="K3991" t="n">
        <v>184</v>
      </c>
      <c r="L3991" t="s">
        <v>76</v>
      </c>
      <c r="M3991" t="s"/>
      <c r="N3991" t="s">
        <v>1265</v>
      </c>
      <c r="O3991" t="s">
        <v>78</v>
      </c>
      <c r="P3991" t="s">
        <v>1251</v>
      </c>
      <c r="Q3991" t="s"/>
      <c r="R3991" t="s">
        <v>95</v>
      </c>
      <c r="S3991" t="s">
        <v>163</v>
      </c>
      <c r="T3991" t="s">
        <v>81</v>
      </c>
      <c r="U3991" t="s">
        <v>82</v>
      </c>
      <c r="V3991" t="s">
        <v>83</v>
      </c>
      <c r="W3991" t="s">
        <v>84</v>
      </c>
      <c r="X3991" t="s"/>
      <c r="Y3991" t="s">
        <v>85</v>
      </c>
      <c r="Z3991">
        <f>HYPERLINK("https://hotel-media.eclerx.com/savepage/tk_15468538055543613_sr_273.html","info")</f>
        <v/>
      </c>
      <c r="AA3991" t="n">
        <v>-10087203</v>
      </c>
      <c r="AB3991" t="s"/>
      <c r="AC3991" t="s"/>
      <c r="AD3991" t="s">
        <v>86</v>
      </c>
      <c r="AE3991" t="s"/>
      <c r="AF3991" t="s"/>
      <c r="AG3991" t="s"/>
      <c r="AH3991" t="s"/>
      <c r="AI3991" t="s"/>
      <c r="AJ3991" t="s"/>
      <c r="AK3991" t="s">
        <v>87</v>
      </c>
      <c r="AL3991" t="s"/>
      <c r="AM3991" t="s"/>
      <c r="AN3991" t="s">
        <v>87</v>
      </c>
      <c r="AO3991" t="s"/>
      <c r="AP3991" t="n">
        <v>74</v>
      </c>
      <c r="AQ3991" t="s">
        <v>88</v>
      </c>
      <c r="AR3991" t="s">
        <v>133</v>
      </c>
      <c r="AS3991" t="s"/>
      <c r="AT3991" t="s">
        <v>90</v>
      </c>
      <c r="AU3991" t="s"/>
      <c r="AV3991" t="s"/>
      <c r="AW3991" t="s"/>
      <c r="AX3991" t="s"/>
      <c r="AY3991" t="n">
        <v>10087203</v>
      </c>
      <c r="AZ3991" t="s">
        <v>91</v>
      </c>
      <c r="BA3991" t="s"/>
      <c r="BB3991" t="n">
        <v>28910</v>
      </c>
      <c r="BC3991" t="s"/>
      <c r="BD3991" t="s"/>
      <c r="BE3991" t="s"/>
      <c r="BF3991" t="s"/>
      <c r="BG3991" t="s"/>
      <c r="BH3991" t="s"/>
      <c r="BI3991" t="s"/>
      <c r="BJ3991" t="s"/>
      <c r="BK3991" t="s"/>
      <c r="BL3991" t="s"/>
      <c r="BM3991" t="s"/>
      <c r="BN3991" t="s"/>
      <c r="BO3991" t="s"/>
      <c r="BP3991" t="s"/>
      <c r="BQ3991" t="s"/>
      <c r="BR3991" t="s">
        <v>92</v>
      </c>
    </row>
    <row r="3992" spans="1:70">
      <c r="A3992" t="s">
        <v>70</v>
      </c>
      <c r="B3992" t="s">
        <v>71</v>
      </c>
      <c r="C3992" t="s">
        <v>72</v>
      </c>
      <c r="D3992" t="n">
        <v>2</v>
      </c>
      <c r="E3992" t="s">
        <v>1251</v>
      </c>
      <c r="F3992" t="n">
        <v>-1</v>
      </c>
      <c r="G3992" t="s">
        <v>74</v>
      </c>
      <c r="H3992" t="s">
        <v>75</v>
      </c>
      <c r="I3992" t="s"/>
      <c r="J3992" t="s">
        <v>74</v>
      </c>
      <c r="K3992" t="n">
        <v>187</v>
      </c>
      <c r="L3992" t="s">
        <v>76</v>
      </c>
      <c r="M3992" t="s"/>
      <c r="N3992" t="s">
        <v>1266</v>
      </c>
      <c r="O3992" t="s">
        <v>78</v>
      </c>
      <c r="P3992" t="s">
        <v>1251</v>
      </c>
      <c r="Q3992" t="s"/>
      <c r="R3992" t="s">
        <v>95</v>
      </c>
      <c r="S3992" t="s">
        <v>944</v>
      </c>
      <c r="T3992" t="s">
        <v>81</v>
      </c>
      <c r="U3992" t="s">
        <v>82</v>
      </c>
      <c r="V3992" t="s">
        <v>83</v>
      </c>
      <c r="W3992" t="s">
        <v>84</v>
      </c>
      <c r="X3992" t="s"/>
      <c r="Y3992" t="s">
        <v>85</v>
      </c>
      <c r="Z3992">
        <f>HYPERLINK("https://hotel-media.eclerx.com/savepage/tk_15468538055543613_sr_273.html","info")</f>
        <v/>
      </c>
      <c r="AA3992" t="n">
        <v>-10087203</v>
      </c>
      <c r="AB3992" t="s"/>
      <c r="AC3992" t="s"/>
      <c r="AD3992" t="s">
        <v>86</v>
      </c>
      <c r="AE3992" t="s"/>
      <c r="AF3992" t="s"/>
      <c r="AG3992" t="s"/>
      <c r="AH3992" t="s"/>
      <c r="AI3992" t="s"/>
      <c r="AJ3992" t="s"/>
      <c r="AK3992" t="s">
        <v>87</v>
      </c>
      <c r="AL3992" t="s"/>
      <c r="AM3992" t="s"/>
      <c r="AN3992" t="s">
        <v>87</v>
      </c>
      <c r="AO3992" t="s"/>
      <c r="AP3992" t="n">
        <v>74</v>
      </c>
      <c r="AQ3992" t="s">
        <v>88</v>
      </c>
      <c r="AR3992" t="s">
        <v>121</v>
      </c>
      <c r="AS3992" t="s"/>
      <c r="AT3992" t="s">
        <v>90</v>
      </c>
      <c r="AU3992" t="s"/>
      <c r="AV3992" t="s"/>
      <c r="AW3992" t="s"/>
      <c r="AX3992" t="s"/>
      <c r="AY3992" t="n">
        <v>10087203</v>
      </c>
      <c r="AZ3992" t="s">
        <v>91</v>
      </c>
      <c r="BA3992" t="s"/>
      <c r="BB3992" t="n">
        <v>28910</v>
      </c>
      <c r="BC3992" t="s"/>
      <c r="BD3992" t="s"/>
      <c r="BE3992" t="s"/>
      <c r="BF3992" t="s"/>
      <c r="BG3992" t="s"/>
      <c r="BH3992" t="s"/>
      <c r="BI3992" t="s"/>
      <c r="BJ3992" t="s"/>
      <c r="BK3992" t="s"/>
      <c r="BL3992" t="s"/>
      <c r="BM3992" t="s"/>
      <c r="BN3992" t="s"/>
      <c r="BO3992" t="s"/>
      <c r="BP3992" t="s"/>
      <c r="BQ3992" t="s"/>
      <c r="BR3992" t="s">
        <v>92</v>
      </c>
    </row>
    <row r="3993" spans="1:70">
      <c r="A3993" t="s">
        <v>70</v>
      </c>
      <c r="B3993" t="s">
        <v>71</v>
      </c>
      <c r="C3993" t="s">
        <v>72</v>
      </c>
      <c r="D3993" t="n">
        <v>2</v>
      </c>
      <c r="E3993" t="s">
        <v>1251</v>
      </c>
      <c r="F3993" t="n">
        <v>-1</v>
      </c>
      <c r="G3993" t="s">
        <v>74</v>
      </c>
      <c r="H3993" t="s">
        <v>75</v>
      </c>
      <c r="I3993" t="s"/>
      <c r="J3993" t="s">
        <v>74</v>
      </c>
      <c r="K3993" t="n">
        <v>535</v>
      </c>
      <c r="L3993" t="s">
        <v>76</v>
      </c>
      <c r="M3993" t="s"/>
      <c r="N3993" t="s">
        <v>958</v>
      </c>
      <c r="O3993" t="s">
        <v>78</v>
      </c>
      <c r="P3993" t="s">
        <v>1251</v>
      </c>
      <c r="Q3993" t="s"/>
      <c r="R3993" t="s">
        <v>95</v>
      </c>
      <c r="S3993" t="s">
        <v>1267</v>
      </c>
      <c r="T3993" t="s">
        <v>81</v>
      </c>
      <c r="U3993" t="s">
        <v>82</v>
      </c>
      <c r="V3993" t="s">
        <v>83</v>
      </c>
      <c r="W3993" t="s">
        <v>97</v>
      </c>
      <c r="X3993" t="s"/>
      <c r="Y3993" t="s">
        <v>85</v>
      </c>
      <c r="Z3993">
        <f>HYPERLINK("https://hotel-media.eclerx.com/savepage/tk_15468538055543613_sr_273.html","info")</f>
        <v/>
      </c>
      <c r="AA3993" t="n">
        <v>-10087203</v>
      </c>
      <c r="AB3993" t="s"/>
      <c r="AC3993" t="s"/>
      <c r="AD3993" t="s">
        <v>86</v>
      </c>
      <c r="AE3993" t="s"/>
      <c r="AF3993" t="s"/>
      <c r="AG3993" t="s"/>
      <c r="AH3993" t="s"/>
      <c r="AI3993" t="s"/>
      <c r="AJ3993" t="s"/>
      <c r="AK3993" t="s">
        <v>87</v>
      </c>
      <c r="AL3993" t="s"/>
      <c r="AM3993" t="s"/>
      <c r="AN3993" t="s">
        <v>87</v>
      </c>
      <c r="AO3993" t="s"/>
      <c r="AP3993" t="n">
        <v>74</v>
      </c>
      <c r="AQ3993" t="s">
        <v>88</v>
      </c>
      <c r="AR3993" t="s">
        <v>119</v>
      </c>
      <c r="AS3993" t="s"/>
      <c r="AT3993" t="s">
        <v>90</v>
      </c>
      <c r="AU3993" t="s"/>
      <c r="AV3993" t="s"/>
      <c r="AW3993" t="s"/>
      <c r="AX3993" t="s"/>
      <c r="AY3993" t="n">
        <v>10087203</v>
      </c>
      <c r="AZ3993" t="s">
        <v>91</v>
      </c>
      <c r="BA3993" t="s"/>
      <c r="BB3993" t="n">
        <v>28910</v>
      </c>
      <c r="BC3993" t="s"/>
      <c r="BD3993" t="s"/>
      <c r="BE3993" t="s"/>
      <c r="BF3993" t="s"/>
      <c r="BG3993" t="s"/>
      <c r="BH3993" t="s"/>
      <c r="BI3993" t="s"/>
      <c r="BJ3993" t="s"/>
      <c r="BK3993" t="s"/>
      <c r="BL3993" t="s"/>
      <c r="BM3993" t="s"/>
      <c r="BN3993" t="s"/>
      <c r="BO3993" t="s"/>
      <c r="BP3993" t="s"/>
      <c r="BQ3993" t="s"/>
      <c r="BR3993" t="s">
        <v>92</v>
      </c>
    </row>
    <row r="3994" spans="1:70">
      <c r="A3994" t="s">
        <v>70</v>
      </c>
      <c r="B3994" t="s">
        <v>71</v>
      </c>
      <c r="C3994" t="s">
        <v>72</v>
      </c>
      <c r="D3994" t="n">
        <v>2</v>
      </c>
      <c r="E3994" t="s">
        <v>1251</v>
      </c>
      <c r="F3994" t="n">
        <v>-1</v>
      </c>
      <c r="G3994" t="s">
        <v>74</v>
      </c>
      <c r="H3994" t="s">
        <v>75</v>
      </c>
      <c r="I3994" t="s"/>
      <c r="J3994" t="s">
        <v>74</v>
      </c>
      <c r="K3994" t="n">
        <v>535</v>
      </c>
      <c r="L3994" t="s">
        <v>76</v>
      </c>
      <c r="M3994" t="s"/>
      <c r="N3994" t="s">
        <v>958</v>
      </c>
      <c r="O3994" t="s">
        <v>78</v>
      </c>
      <c r="P3994" t="s">
        <v>1251</v>
      </c>
      <c r="Q3994" t="s"/>
      <c r="R3994" t="s">
        <v>95</v>
      </c>
      <c r="S3994" t="s">
        <v>1267</v>
      </c>
      <c r="T3994" t="s">
        <v>81</v>
      </c>
      <c r="U3994" t="s">
        <v>82</v>
      </c>
      <c r="V3994" t="s">
        <v>83</v>
      </c>
      <c r="W3994" t="s">
        <v>97</v>
      </c>
      <c r="X3994" t="s"/>
      <c r="Y3994" t="s">
        <v>85</v>
      </c>
      <c r="Z3994">
        <f>HYPERLINK("https://hotel-media.eclerx.com/savepage/tk_15468538055543613_sr_273.html","info")</f>
        <v/>
      </c>
      <c r="AA3994" t="n">
        <v>-10087203</v>
      </c>
      <c r="AB3994" t="s"/>
      <c r="AC3994" t="s"/>
      <c r="AD3994" t="s">
        <v>86</v>
      </c>
      <c r="AE3994" t="s"/>
      <c r="AF3994" t="s"/>
      <c r="AG3994" t="s"/>
      <c r="AH3994" t="s"/>
      <c r="AI3994" t="s"/>
      <c r="AJ3994" t="s"/>
      <c r="AK3994" t="s">
        <v>87</v>
      </c>
      <c r="AL3994" t="s"/>
      <c r="AM3994" t="s"/>
      <c r="AN3994" t="s">
        <v>87</v>
      </c>
      <c r="AO3994" t="s"/>
      <c r="AP3994" t="n">
        <v>74</v>
      </c>
      <c r="AQ3994" t="s">
        <v>88</v>
      </c>
      <c r="AR3994" t="s">
        <v>119</v>
      </c>
      <c r="AS3994" t="s"/>
      <c r="AT3994" t="s">
        <v>90</v>
      </c>
      <c r="AU3994" t="s"/>
      <c r="AV3994" t="s"/>
      <c r="AW3994" t="s"/>
      <c r="AX3994" t="s"/>
      <c r="AY3994" t="n">
        <v>10087203</v>
      </c>
      <c r="AZ3994" t="s">
        <v>91</v>
      </c>
      <c r="BA3994" t="s"/>
      <c r="BB3994" t="n">
        <v>28910</v>
      </c>
      <c r="BC3994" t="s"/>
      <c r="BD3994" t="s"/>
      <c r="BE3994" t="s"/>
      <c r="BF3994" t="s"/>
      <c r="BG3994" t="s"/>
      <c r="BH3994" t="s"/>
      <c r="BI3994" t="s"/>
      <c r="BJ3994" t="s"/>
      <c r="BK3994" t="s"/>
      <c r="BL3994" t="s"/>
      <c r="BM3994" t="s"/>
      <c r="BN3994" t="s"/>
      <c r="BO3994" t="s"/>
      <c r="BP3994" t="s"/>
      <c r="BQ3994" t="s"/>
      <c r="BR3994" t="s">
        <v>92</v>
      </c>
    </row>
    <row r="3995" spans="1:70">
      <c r="A3995" t="s">
        <v>70</v>
      </c>
      <c r="B3995" t="s">
        <v>71</v>
      </c>
      <c r="C3995" t="s">
        <v>72</v>
      </c>
      <c r="D3995" t="n">
        <v>2</v>
      </c>
      <c r="E3995" t="s">
        <v>1251</v>
      </c>
      <c r="F3995" t="n">
        <v>-1</v>
      </c>
      <c r="G3995" t="s">
        <v>74</v>
      </c>
      <c r="H3995" t="s">
        <v>75</v>
      </c>
      <c r="I3995" t="s"/>
      <c r="J3995" t="s">
        <v>74</v>
      </c>
      <c r="K3995" t="n">
        <v>537</v>
      </c>
      <c r="L3995" t="s">
        <v>76</v>
      </c>
      <c r="M3995" t="s"/>
      <c r="N3995" t="s">
        <v>958</v>
      </c>
      <c r="O3995" t="s">
        <v>78</v>
      </c>
      <c r="P3995" t="s">
        <v>1251</v>
      </c>
      <c r="Q3995" t="s"/>
      <c r="R3995" t="s">
        <v>95</v>
      </c>
      <c r="S3995" t="s">
        <v>1268</v>
      </c>
      <c r="T3995" t="s">
        <v>81</v>
      </c>
      <c r="U3995" t="s">
        <v>82</v>
      </c>
      <c r="V3995" t="s">
        <v>83</v>
      </c>
      <c r="W3995" t="s">
        <v>97</v>
      </c>
      <c r="X3995" t="s"/>
      <c r="Y3995" t="s">
        <v>85</v>
      </c>
      <c r="Z3995">
        <f>HYPERLINK("https://hotel-media.eclerx.com/savepage/tk_15468538055543613_sr_273.html","info")</f>
        <v/>
      </c>
      <c r="AA3995" t="n">
        <v>-10087203</v>
      </c>
      <c r="AB3995" t="s"/>
      <c r="AC3995" t="s"/>
      <c r="AD3995" t="s">
        <v>86</v>
      </c>
      <c r="AE3995" t="s"/>
      <c r="AF3995" t="s"/>
      <c r="AG3995" t="s"/>
      <c r="AH3995" t="s"/>
      <c r="AI3995" t="s"/>
      <c r="AJ3995" t="s"/>
      <c r="AK3995" t="s">
        <v>87</v>
      </c>
      <c r="AL3995" t="s"/>
      <c r="AM3995" t="s"/>
      <c r="AN3995" t="s">
        <v>87</v>
      </c>
      <c r="AO3995" t="s"/>
      <c r="AP3995" t="n">
        <v>74</v>
      </c>
      <c r="AQ3995" t="s">
        <v>88</v>
      </c>
      <c r="AR3995" t="s">
        <v>148</v>
      </c>
      <c r="AS3995" t="s"/>
      <c r="AT3995" t="s">
        <v>90</v>
      </c>
      <c r="AU3995" t="s"/>
      <c r="AV3995" t="s"/>
      <c r="AW3995" t="s"/>
      <c r="AX3995" t="s"/>
      <c r="AY3995" t="n">
        <v>10087203</v>
      </c>
      <c r="AZ3995" t="s">
        <v>91</v>
      </c>
      <c r="BA3995" t="s"/>
      <c r="BB3995" t="n">
        <v>28910</v>
      </c>
      <c r="BC3995" t="s"/>
      <c r="BD3995" t="s"/>
      <c r="BE3995" t="s"/>
      <c r="BF3995" t="s"/>
      <c r="BG3995" t="s"/>
      <c r="BH3995" t="s"/>
      <c r="BI3995" t="s"/>
      <c r="BJ3995" t="s"/>
      <c r="BK3995" t="s"/>
      <c r="BL3995" t="s"/>
      <c r="BM3995" t="s"/>
      <c r="BN3995" t="s"/>
      <c r="BO3995" t="s"/>
      <c r="BP3995" t="s"/>
      <c r="BQ3995" t="s"/>
      <c r="BR3995" t="s">
        <v>92</v>
      </c>
    </row>
    <row r="3996" spans="1:70">
      <c r="A3996" t="s">
        <v>70</v>
      </c>
      <c r="B3996" t="s">
        <v>71</v>
      </c>
      <c r="C3996" t="s">
        <v>72</v>
      </c>
      <c r="D3996" t="n">
        <v>2</v>
      </c>
      <c r="E3996" t="s">
        <v>1251</v>
      </c>
      <c r="F3996" t="n">
        <v>-1</v>
      </c>
      <c r="G3996" t="s">
        <v>74</v>
      </c>
      <c r="H3996" t="s">
        <v>75</v>
      </c>
      <c r="I3996" t="s"/>
      <c r="J3996" t="s">
        <v>74</v>
      </c>
      <c r="K3996" t="n">
        <v>537</v>
      </c>
      <c r="L3996" t="s">
        <v>76</v>
      </c>
      <c r="M3996" t="s"/>
      <c r="N3996" t="s">
        <v>958</v>
      </c>
      <c r="O3996" t="s">
        <v>78</v>
      </c>
      <c r="P3996" t="s">
        <v>1251</v>
      </c>
      <c r="Q3996" t="s"/>
      <c r="R3996" t="s">
        <v>95</v>
      </c>
      <c r="S3996" t="s">
        <v>1268</v>
      </c>
      <c r="T3996" t="s">
        <v>81</v>
      </c>
      <c r="U3996" t="s">
        <v>82</v>
      </c>
      <c r="V3996" t="s">
        <v>83</v>
      </c>
      <c r="W3996" t="s">
        <v>97</v>
      </c>
      <c r="X3996" t="s"/>
      <c r="Y3996" t="s">
        <v>85</v>
      </c>
      <c r="Z3996">
        <f>HYPERLINK("https://hotel-media.eclerx.com/savepage/tk_15468538055543613_sr_273.html","info")</f>
        <v/>
      </c>
      <c r="AA3996" t="n">
        <v>-10087203</v>
      </c>
      <c r="AB3996" t="s"/>
      <c r="AC3996" t="s"/>
      <c r="AD3996" t="s">
        <v>86</v>
      </c>
      <c r="AE3996" t="s"/>
      <c r="AF3996" t="s"/>
      <c r="AG3996" t="s"/>
      <c r="AH3996" t="s"/>
      <c r="AI3996" t="s"/>
      <c r="AJ3996" t="s"/>
      <c r="AK3996" t="s">
        <v>87</v>
      </c>
      <c r="AL3996" t="s"/>
      <c r="AM3996" t="s"/>
      <c r="AN3996" t="s">
        <v>87</v>
      </c>
      <c r="AO3996" t="s"/>
      <c r="AP3996" t="n">
        <v>74</v>
      </c>
      <c r="AQ3996" t="s">
        <v>88</v>
      </c>
      <c r="AR3996" t="s">
        <v>148</v>
      </c>
      <c r="AS3996" t="s"/>
      <c r="AT3996" t="s">
        <v>90</v>
      </c>
      <c r="AU3996" t="s"/>
      <c r="AV3996" t="s"/>
      <c r="AW3996" t="s"/>
      <c r="AX3996" t="s"/>
      <c r="AY3996" t="n">
        <v>10087203</v>
      </c>
      <c r="AZ3996" t="s">
        <v>91</v>
      </c>
      <c r="BA3996" t="s"/>
      <c r="BB3996" t="n">
        <v>28910</v>
      </c>
      <c r="BC3996" t="s"/>
      <c r="BD3996" t="s"/>
      <c r="BE3996" t="s"/>
      <c r="BF3996" t="s"/>
      <c r="BG3996" t="s"/>
      <c r="BH3996" t="s"/>
      <c r="BI3996" t="s"/>
      <c r="BJ3996" t="s"/>
      <c r="BK3996" t="s"/>
      <c r="BL3996" t="s"/>
      <c r="BM3996" t="s"/>
      <c r="BN3996" t="s"/>
      <c r="BO3996" t="s"/>
      <c r="BP3996" t="s"/>
      <c r="BQ3996" t="s"/>
      <c r="BR3996" t="s">
        <v>92</v>
      </c>
    </row>
    <row r="3997" spans="1:70">
      <c r="A3997" t="s">
        <v>70</v>
      </c>
      <c r="B3997" t="s">
        <v>71</v>
      </c>
      <c r="C3997" t="s">
        <v>72</v>
      </c>
      <c r="D3997" t="n">
        <v>2</v>
      </c>
      <c r="E3997" t="s">
        <v>1269</v>
      </c>
      <c r="F3997" t="n">
        <v>-1</v>
      </c>
      <c r="G3997" t="s">
        <v>74</v>
      </c>
      <c r="H3997" t="s">
        <v>75</v>
      </c>
      <c r="I3997" t="s"/>
      <c r="J3997" t="s">
        <v>74</v>
      </c>
      <c r="K3997" t="n">
        <v>58</v>
      </c>
      <c r="L3997" t="s">
        <v>76</v>
      </c>
      <c r="M3997" t="s"/>
      <c r="N3997" t="s">
        <v>924</v>
      </c>
      <c r="O3997" t="s">
        <v>78</v>
      </c>
      <c r="P3997" t="s">
        <v>1269</v>
      </c>
      <c r="Q3997" t="s"/>
      <c r="R3997" t="s">
        <v>95</v>
      </c>
      <c r="S3997" t="s">
        <v>550</v>
      </c>
      <c r="T3997" t="s">
        <v>81</v>
      </c>
      <c r="U3997" t="s">
        <v>82</v>
      </c>
      <c r="V3997" t="s">
        <v>83</v>
      </c>
      <c r="W3997" t="s">
        <v>84</v>
      </c>
      <c r="X3997" t="s"/>
      <c r="Y3997" t="s">
        <v>85</v>
      </c>
      <c r="Z3997">
        <f>HYPERLINK("https://hotel-media.eclerx.com/savepage/tk_1546853843548363_sr_273.html","info")</f>
        <v/>
      </c>
      <c r="AA3997" t="n">
        <v>-2311948</v>
      </c>
      <c r="AB3997" t="s"/>
      <c r="AC3997" t="s"/>
      <c r="AD3997" t="s">
        <v>86</v>
      </c>
      <c r="AE3997" t="s"/>
      <c r="AF3997" t="s"/>
      <c r="AG3997" t="s"/>
      <c r="AH3997" t="s"/>
      <c r="AI3997" t="s"/>
      <c r="AJ3997" t="s"/>
      <c r="AK3997" t="s">
        <v>87</v>
      </c>
      <c r="AL3997" t="s"/>
      <c r="AM3997" t="s"/>
      <c r="AN3997" t="s">
        <v>87</v>
      </c>
      <c r="AO3997" t="s"/>
      <c r="AP3997" t="n">
        <v>93</v>
      </c>
      <c r="AQ3997" t="s">
        <v>88</v>
      </c>
      <c r="AR3997" t="s">
        <v>89</v>
      </c>
      <c r="AS3997" t="s"/>
      <c r="AT3997" t="s">
        <v>90</v>
      </c>
      <c r="AU3997" t="s"/>
      <c r="AV3997" t="s"/>
      <c r="AW3997" t="s"/>
      <c r="AX3997" t="s"/>
      <c r="AY3997" t="n">
        <v>2311948</v>
      </c>
      <c r="AZ3997" t="s">
        <v>1270</v>
      </c>
      <c r="BA3997" t="s"/>
      <c r="BB3997" t="n">
        <v>110966</v>
      </c>
      <c r="BC3997" t="n">
        <v>53.556397364602</v>
      </c>
      <c r="BD3997" t="n">
        <v>53.556397364602</v>
      </c>
      <c r="BE3997" t="s"/>
      <c r="BF3997" t="s"/>
      <c r="BG3997" t="s"/>
      <c r="BH3997" t="s"/>
      <c r="BI3997" t="s"/>
      <c r="BJ3997" t="s"/>
      <c r="BK3997" t="s"/>
      <c r="BL3997" t="s"/>
      <c r="BM3997" t="s"/>
      <c r="BN3997" t="s"/>
      <c r="BO3997" t="s"/>
      <c r="BP3997" t="s"/>
      <c r="BQ3997" t="s"/>
      <c r="BR3997" t="s">
        <v>92</v>
      </c>
    </row>
    <row r="3998" spans="1:70">
      <c r="A3998" t="s">
        <v>70</v>
      </c>
      <c r="B3998" t="s">
        <v>71</v>
      </c>
      <c r="C3998" t="s">
        <v>72</v>
      </c>
      <c r="D3998" t="n">
        <v>2</v>
      </c>
      <c r="E3998" t="s">
        <v>1269</v>
      </c>
      <c r="F3998" t="n">
        <v>-1</v>
      </c>
      <c r="G3998" t="s">
        <v>74</v>
      </c>
      <c r="H3998" t="s">
        <v>75</v>
      </c>
      <c r="I3998" t="s"/>
      <c r="J3998" t="s">
        <v>74</v>
      </c>
      <c r="K3998" t="n">
        <v>71</v>
      </c>
      <c r="L3998" t="s">
        <v>76</v>
      </c>
      <c r="M3998" t="s"/>
      <c r="N3998" t="s">
        <v>1271</v>
      </c>
      <c r="O3998" t="s">
        <v>78</v>
      </c>
      <c r="P3998" t="s">
        <v>1269</v>
      </c>
      <c r="Q3998" t="s"/>
      <c r="R3998" t="s">
        <v>95</v>
      </c>
      <c r="S3998" t="s">
        <v>447</v>
      </c>
      <c r="T3998" t="s">
        <v>81</v>
      </c>
      <c r="U3998" t="s">
        <v>82</v>
      </c>
      <c r="V3998" t="s">
        <v>83</v>
      </c>
      <c r="W3998" t="s">
        <v>84</v>
      </c>
      <c r="X3998" t="s"/>
      <c r="Y3998" t="s">
        <v>85</v>
      </c>
      <c r="Z3998">
        <f>HYPERLINK("https://hotel-media.eclerx.com/savepage/tk_1546853843548363_sr_273.html","info")</f>
        <v/>
      </c>
      <c r="AA3998" t="n">
        <v>-2311948</v>
      </c>
      <c r="AB3998" t="s"/>
      <c r="AC3998" t="s"/>
      <c r="AD3998" t="s">
        <v>86</v>
      </c>
      <c r="AE3998" t="s"/>
      <c r="AF3998" t="s"/>
      <c r="AG3998" t="s"/>
      <c r="AH3998" t="s"/>
      <c r="AI3998" t="s"/>
      <c r="AJ3998" t="s"/>
      <c r="AK3998" t="s">
        <v>87</v>
      </c>
      <c r="AL3998" t="s"/>
      <c r="AM3998" t="s"/>
      <c r="AN3998" t="s">
        <v>87</v>
      </c>
      <c r="AO3998" t="s"/>
      <c r="AP3998" t="n">
        <v>93</v>
      </c>
      <c r="AQ3998" t="s">
        <v>88</v>
      </c>
      <c r="AR3998" t="s">
        <v>89</v>
      </c>
      <c r="AS3998" t="s"/>
      <c r="AT3998" t="s">
        <v>90</v>
      </c>
      <c r="AU3998" t="s"/>
      <c r="AV3998" t="s"/>
      <c r="AW3998" t="s"/>
      <c r="AX3998" t="s"/>
      <c r="AY3998" t="n">
        <v>2311948</v>
      </c>
      <c r="AZ3998" t="s">
        <v>1270</v>
      </c>
      <c r="BA3998" t="s"/>
      <c r="BB3998" t="n">
        <v>110966</v>
      </c>
      <c r="BC3998" t="n">
        <v>53.556397364602</v>
      </c>
      <c r="BD3998" t="n">
        <v>53.556397364602</v>
      </c>
      <c r="BE3998" t="s"/>
      <c r="BF3998" t="s"/>
      <c r="BG3998" t="s"/>
      <c r="BH3998" t="s"/>
      <c r="BI3998" t="s"/>
      <c r="BJ3998" t="s"/>
      <c r="BK3998" t="s"/>
      <c r="BL3998" t="s"/>
      <c r="BM3998" t="s"/>
      <c r="BN3998" t="s"/>
      <c r="BO3998" t="s"/>
      <c r="BP3998" t="s"/>
      <c r="BQ3998" t="s"/>
      <c r="BR3998" t="s">
        <v>92</v>
      </c>
    </row>
    <row r="3999" spans="1:70">
      <c r="A3999" t="s">
        <v>70</v>
      </c>
      <c r="B3999" t="s">
        <v>71</v>
      </c>
      <c r="C3999" t="s">
        <v>72</v>
      </c>
      <c r="D3999" t="n">
        <v>2</v>
      </c>
      <c r="E3999" t="s">
        <v>1269</v>
      </c>
      <c r="F3999" t="n">
        <v>-1</v>
      </c>
      <c r="G3999" t="s">
        <v>74</v>
      </c>
      <c r="H3999" t="s">
        <v>75</v>
      </c>
      <c r="I3999" t="s"/>
      <c r="J3999" t="s">
        <v>74</v>
      </c>
      <c r="K3999" t="n">
        <v>77</v>
      </c>
      <c r="L3999" t="s">
        <v>76</v>
      </c>
      <c r="M3999" t="s"/>
      <c r="N3999" t="s">
        <v>248</v>
      </c>
      <c r="O3999" t="s">
        <v>78</v>
      </c>
      <c r="P3999" t="s">
        <v>1269</v>
      </c>
      <c r="Q3999" t="s"/>
      <c r="R3999" t="s">
        <v>95</v>
      </c>
      <c r="S3999" t="s">
        <v>116</v>
      </c>
      <c r="T3999" t="s">
        <v>81</v>
      </c>
      <c r="U3999" t="s">
        <v>82</v>
      </c>
      <c r="V3999" t="s">
        <v>83</v>
      </c>
      <c r="W3999" t="s">
        <v>84</v>
      </c>
      <c r="X3999" t="s"/>
      <c r="Y3999" t="s">
        <v>85</v>
      </c>
      <c r="Z3999">
        <f>HYPERLINK("https://hotel-media.eclerx.com/savepage/tk_1546853843548363_sr_273.html","info")</f>
        <v/>
      </c>
      <c r="AA3999" t="n">
        <v>-2311948</v>
      </c>
      <c r="AB3999" t="s"/>
      <c r="AC3999" t="s"/>
      <c r="AD3999" t="s">
        <v>86</v>
      </c>
      <c r="AE3999" t="s"/>
      <c r="AF3999" t="s"/>
      <c r="AG3999" t="s"/>
      <c r="AH3999" t="s"/>
      <c r="AI3999" t="s"/>
      <c r="AJ3999" t="s"/>
      <c r="AK3999" t="s">
        <v>87</v>
      </c>
      <c r="AL3999" t="s"/>
      <c r="AM3999" t="s"/>
      <c r="AN3999" t="s">
        <v>87</v>
      </c>
      <c r="AO3999" t="s"/>
      <c r="AP3999" t="n">
        <v>93</v>
      </c>
      <c r="AQ3999" t="s">
        <v>88</v>
      </c>
      <c r="AR3999" t="s">
        <v>123</v>
      </c>
      <c r="AS3999" t="s"/>
      <c r="AT3999" t="s">
        <v>90</v>
      </c>
      <c r="AU3999" t="s"/>
      <c r="AV3999" t="s"/>
      <c r="AW3999" t="s"/>
      <c r="AX3999" t="s"/>
      <c r="AY3999" t="n">
        <v>2311948</v>
      </c>
      <c r="AZ3999" t="s">
        <v>1270</v>
      </c>
      <c r="BA3999" t="s"/>
      <c r="BB3999" t="n">
        <v>110966</v>
      </c>
      <c r="BC3999" t="n">
        <v>53.556397364602</v>
      </c>
      <c r="BD3999" t="n">
        <v>53.556397364602</v>
      </c>
      <c r="BE3999" t="s"/>
      <c r="BF3999" t="s"/>
      <c r="BG3999" t="s"/>
      <c r="BH3999" t="s"/>
      <c r="BI3999" t="s"/>
      <c r="BJ3999" t="s"/>
      <c r="BK3999" t="s"/>
      <c r="BL3999" t="s"/>
      <c r="BM3999" t="s"/>
      <c r="BN3999" t="s"/>
      <c r="BO3999" t="s"/>
      <c r="BP3999" t="s"/>
      <c r="BQ3999" t="s"/>
      <c r="BR3999" t="s">
        <v>92</v>
      </c>
    </row>
    <row r="4000" spans="1:70">
      <c r="A4000" t="s">
        <v>70</v>
      </c>
      <c r="B4000" t="s">
        <v>71</v>
      </c>
      <c r="C4000" t="s">
        <v>72</v>
      </c>
      <c r="D4000" t="n">
        <v>2</v>
      </c>
      <c r="E4000" t="s">
        <v>1269</v>
      </c>
      <c r="F4000" t="n">
        <v>-1</v>
      </c>
      <c r="G4000" t="s">
        <v>74</v>
      </c>
      <c r="H4000" t="s">
        <v>75</v>
      </c>
      <c r="I4000" t="s"/>
      <c r="J4000" t="s">
        <v>74</v>
      </c>
      <c r="K4000" t="n">
        <v>79</v>
      </c>
      <c r="L4000" t="s">
        <v>76</v>
      </c>
      <c r="M4000" t="s"/>
      <c r="N4000" t="s">
        <v>1272</v>
      </c>
      <c r="O4000" t="s">
        <v>78</v>
      </c>
      <c r="P4000" t="s">
        <v>1269</v>
      </c>
      <c r="Q4000" t="s"/>
      <c r="R4000" t="s">
        <v>95</v>
      </c>
      <c r="S4000" t="s">
        <v>345</v>
      </c>
      <c r="T4000" t="s">
        <v>81</v>
      </c>
      <c r="U4000" t="s">
        <v>82</v>
      </c>
      <c r="V4000" t="s">
        <v>83</v>
      </c>
      <c r="W4000" t="s">
        <v>84</v>
      </c>
      <c r="X4000" t="s"/>
      <c r="Y4000" t="s">
        <v>85</v>
      </c>
      <c r="Z4000">
        <f>HYPERLINK("https://hotel-media.eclerx.com/savepage/tk_1546853843548363_sr_273.html","info")</f>
        <v/>
      </c>
      <c r="AA4000" t="n">
        <v>-2311948</v>
      </c>
      <c r="AB4000" t="s"/>
      <c r="AC4000" t="s"/>
      <c r="AD4000" t="s">
        <v>86</v>
      </c>
      <c r="AE4000" t="s"/>
      <c r="AF4000" t="s"/>
      <c r="AG4000" t="s"/>
      <c r="AH4000" t="s"/>
      <c r="AI4000" t="s"/>
      <c r="AJ4000" t="s"/>
      <c r="AK4000" t="s">
        <v>87</v>
      </c>
      <c r="AL4000" t="s"/>
      <c r="AM4000" t="s"/>
      <c r="AN4000" t="s">
        <v>87</v>
      </c>
      <c r="AO4000" t="s"/>
      <c r="AP4000" t="n">
        <v>93</v>
      </c>
      <c r="AQ4000" t="s">
        <v>88</v>
      </c>
      <c r="AR4000" t="s">
        <v>89</v>
      </c>
      <c r="AS4000" t="s"/>
      <c r="AT4000" t="s">
        <v>90</v>
      </c>
      <c r="AU4000" t="s"/>
      <c r="AV4000" t="s"/>
      <c r="AW4000" t="s"/>
      <c r="AX4000" t="s"/>
      <c r="AY4000" t="n">
        <v>2311948</v>
      </c>
      <c r="AZ4000" t="s">
        <v>1270</v>
      </c>
      <c r="BA4000" t="s"/>
      <c r="BB4000" t="n">
        <v>110966</v>
      </c>
      <c r="BC4000" t="n">
        <v>53.556397364602</v>
      </c>
      <c r="BD4000" t="n">
        <v>53.556397364602</v>
      </c>
      <c r="BE4000" t="s"/>
      <c r="BF4000" t="s"/>
      <c r="BG4000" t="s"/>
      <c r="BH4000" t="s"/>
      <c r="BI4000" t="s"/>
      <c r="BJ4000" t="s"/>
      <c r="BK4000" t="s"/>
      <c r="BL4000" t="s"/>
      <c r="BM4000" t="s"/>
      <c r="BN4000" t="s"/>
      <c r="BO4000" t="s"/>
      <c r="BP4000" t="s"/>
      <c r="BQ4000" t="s"/>
      <c r="BR4000" t="s">
        <v>92</v>
      </c>
    </row>
    <row r="4001" spans="1:70">
      <c r="A4001" t="s">
        <v>70</v>
      </c>
      <c r="B4001" t="s">
        <v>71</v>
      </c>
      <c r="C4001" t="s">
        <v>72</v>
      </c>
      <c r="D4001" t="n">
        <v>2</v>
      </c>
      <c r="E4001" t="s">
        <v>1269</v>
      </c>
      <c r="F4001" t="n">
        <v>-1</v>
      </c>
      <c r="G4001" t="s">
        <v>74</v>
      </c>
      <c r="H4001" t="s">
        <v>75</v>
      </c>
      <c r="I4001" t="s"/>
      <c r="J4001" t="s">
        <v>74</v>
      </c>
      <c r="K4001" t="n">
        <v>97</v>
      </c>
      <c r="L4001" t="s">
        <v>76</v>
      </c>
      <c r="M4001" t="s"/>
      <c r="N4001" t="s">
        <v>1273</v>
      </c>
      <c r="O4001" t="s">
        <v>78</v>
      </c>
      <c r="P4001" t="s">
        <v>1269</v>
      </c>
      <c r="Q4001" t="s"/>
      <c r="R4001" t="s">
        <v>95</v>
      </c>
      <c r="S4001" t="s">
        <v>598</v>
      </c>
      <c r="T4001" t="s">
        <v>81</v>
      </c>
      <c r="U4001" t="s">
        <v>82</v>
      </c>
      <c r="V4001" t="s">
        <v>83</v>
      </c>
      <c r="W4001" t="s">
        <v>84</v>
      </c>
      <c r="X4001" t="s"/>
      <c r="Y4001" t="s">
        <v>85</v>
      </c>
      <c r="Z4001">
        <f>HYPERLINK("https://hotel-media.eclerx.com/savepage/tk_1546853843548363_sr_273.html","info")</f>
        <v/>
      </c>
      <c r="AA4001" t="n">
        <v>-2311948</v>
      </c>
      <c r="AB4001" t="s"/>
      <c r="AC4001" t="s"/>
      <c r="AD4001" t="s">
        <v>86</v>
      </c>
      <c r="AE4001" t="s"/>
      <c r="AF4001" t="s"/>
      <c r="AG4001" t="s"/>
      <c r="AH4001" t="s"/>
      <c r="AI4001" t="s"/>
      <c r="AJ4001" t="s"/>
      <c r="AK4001" t="s">
        <v>87</v>
      </c>
      <c r="AL4001" t="s"/>
      <c r="AM4001" t="s"/>
      <c r="AN4001" t="s">
        <v>87</v>
      </c>
      <c r="AO4001" t="s"/>
      <c r="AP4001" t="n">
        <v>93</v>
      </c>
      <c r="AQ4001" t="s">
        <v>88</v>
      </c>
      <c r="AR4001" t="s">
        <v>89</v>
      </c>
      <c r="AS4001" t="s"/>
      <c r="AT4001" t="s">
        <v>90</v>
      </c>
      <c r="AU4001" t="s"/>
      <c r="AV4001" t="s"/>
      <c r="AW4001" t="s"/>
      <c r="AX4001" t="s"/>
      <c r="AY4001" t="n">
        <v>2311948</v>
      </c>
      <c r="AZ4001" t="s">
        <v>1270</v>
      </c>
      <c r="BA4001" t="s"/>
      <c r="BB4001" t="n">
        <v>110966</v>
      </c>
      <c r="BC4001" t="n">
        <v>53.556397364602</v>
      </c>
      <c r="BD4001" t="n">
        <v>53.556397364602</v>
      </c>
      <c r="BE4001" t="s"/>
      <c r="BF4001" t="s"/>
      <c r="BG4001" t="s"/>
      <c r="BH4001" t="s"/>
      <c r="BI4001" t="s"/>
      <c r="BJ4001" t="s"/>
      <c r="BK4001" t="s"/>
      <c r="BL4001" t="s"/>
      <c r="BM4001" t="s"/>
      <c r="BN4001" t="s"/>
      <c r="BO4001" t="s"/>
      <c r="BP4001" t="s"/>
      <c r="BQ4001" t="s"/>
      <c r="BR4001" t="s">
        <v>92</v>
      </c>
    </row>
    <row r="4002" spans="1:70">
      <c r="A4002" t="s">
        <v>70</v>
      </c>
      <c r="B4002" t="s">
        <v>71</v>
      </c>
      <c r="C4002" t="s">
        <v>72</v>
      </c>
      <c r="D4002" t="n">
        <v>2</v>
      </c>
      <c r="E4002" t="s">
        <v>1274</v>
      </c>
      <c r="F4002" t="n">
        <v>-1</v>
      </c>
      <c r="G4002" t="s">
        <v>74</v>
      </c>
      <c r="H4002" t="s">
        <v>75</v>
      </c>
      <c r="I4002" t="s"/>
      <c r="J4002" t="s">
        <v>74</v>
      </c>
      <c r="K4002" t="n">
        <v>90</v>
      </c>
      <c r="L4002" t="s">
        <v>76</v>
      </c>
      <c r="M4002" t="s"/>
      <c r="N4002" t="s">
        <v>120</v>
      </c>
      <c r="O4002" t="s">
        <v>78</v>
      </c>
      <c r="P4002" t="s">
        <v>1274</v>
      </c>
      <c r="Q4002" t="s"/>
      <c r="R4002" t="s">
        <v>95</v>
      </c>
      <c r="S4002" t="s">
        <v>135</v>
      </c>
      <c r="T4002" t="s">
        <v>81</v>
      </c>
      <c r="U4002" t="s">
        <v>82</v>
      </c>
      <c r="V4002" t="s">
        <v>83</v>
      </c>
      <c r="W4002" t="s">
        <v>84</v>
      </c>
      <c r="X4002" t="s"/>
      <c r="Y4002" t="s">
        <v>85</v>
      </c>
      <c r="Z4002">
        <f>HYPERLINK("https://hotel-media.eclerx.com/savepage/tk_15468537383053012_sr_273.html","info")</f>
        <v/>
      </c>
      <c r="AA4002" t="n">
        <v>-2311845</v>
      </c>
      <c r="AB4002" t="s"/>
      <c r="AC4002" t="s"/>
      <c r="AD4002" t="s">
        <v>86</v>
      </c>
      <c r="AE4002" t="s"/>
      <c r="AF4002" t="s"/>
      <c r="AG4002" t="s"/>
      <c r="AH4002" t="s"/>
      <c r="AI4002" t="s"/>
      <c r="AJ4002" t="s"/>
      <c r="AK4002" t="s">
        <v>87</v>
      </c>
      <c r="AL4002" t="s"/>
      <c r="AM4002" t="s"/>
      <c r="AN4002" t="s">
        <v>87</v>
      </c>
      <c r="AO4002" t="s"/>
      <c r="AP4002" t="n">
        <v>46</v>
      </c>
      <c r="AQ4002" t="s">
        <v>88</v>
      </c>
      <c r="AR4002" t="s">
        <v>121</v>
      </c>
      <c r="AS4002" t="s"/>
      <c r="AT4002" t="s">
        <v>90</v>
      </c>
      <c r="AU4002" t="s"/>
      <c r="AV4002" t="s"/>
      <c r="AW4002" t="s"/>
      <c r="AX4002" t="s"/>
      <c r="AY4002" t="n">
        <v>2311845</v>
      </c>
      <c r="AZ4002" t="s">
        <v>1275</v>
      </c>
      <c r="BA4002" t="s"/>
      <c r="BB4002" t="n">
        <v>28212</v>
      </c>
      <c r="BC4002" t="n">
        <v>53.554118064721</v>
      </c>
      <c r="BD4002" t="n">
        <v>53.554118064721</v>
      </c>
      <c r="BE4002" t="s"/>
      <c r="BF4002" t="s"/>
      <c r="BG4002" t="s"/>
      <c r="BH4002" t="s"/>
      <c r="BI4002" t="s"/>
      <c r="BJ4002" t="s"/>
      <c r="BK4002" t="s"/>
      <c r="BL4002" t="s"/>
      <c r="BM4002" t="s"/>
      <c r="BN4002" t="s"/>
      <c r="BO4002" t="s"/>
      <c r="BP4002" t="s"/>
      <c r="BQ4002" t="s"/>
      <c r="BR4002" t="s">
        <v>92</v>
      </c>
    </row>
    <row r="4003" spans="1:70">
      <c r="A4003" t="s">
        <v>70</v>
      </c>
      <c r="B4003" t="s">
        <v>71</v>
      </c>
      <c r="C4003" t="s">
        <v>72</v>
      </c>
      <c r="D4003" t="n">
        <v>2</v>
      </c>
      <c r="E4003" t="s">
        <v>1274</v>
      </c>
      <c r="F4003" t="n">
        <v>-1</v>
      </c>
      <c r="G4003" t="s">
        <v>74</v>
      </c>
      <c r="H4003" t="s">
        <v>75</v>
      </c>
      <c r="I4003" t="s"/>
      <c r="J4003" t="s">
        <v>74</v>
      </c>
      <c r="K4003" t="n">
        <v>90</v>
      </c>
      <c r="L4003" t="s">
        <v>76</v>
      </c>
      <c r="M4003" t="s"/>
      <c r="N4003" t="s">
        <v>117</v>
      </c>
      <c r="O4003" t="s">
        <v>78</v>
      </c>
      <c r="P4003" t="s">
        <v>1274</v>
      </c>
      <c r="Q4003" t="s"/>
      <c r="R4003" t="s">
        <v>95</v>
      </c>
      <c r="S4003" t="s">
        <v>135</v>
      </c>
      <c r="T4003" t="s">
        <v>81</v>
      </c>
      <c r="U4003" t="s">
        <v>82</v>
      </c>
      <c r="V4003" t="s">
        <v>83</v>
      </c>
      <c r="W4003" t="s">
        <v>84</v>
      </c>
      <c r="X4003" t="s"/>
      <c r="Y4003" t="s">
        <v>85</v>
      </c>
      <c r="Z4003">
        <f>HYPERLINK("https://hotel-media.eclerx.com/savepage/tk_15468537383053012_sr_273.html","info")</f>
        <v/>
      </c>
      <c r="AA4003" t="n">
        <v>-2311845</v>
      </c>
      <c r="AB4003" t="s"/>
      <c r="AC4003" t="s"/>
      <c r="AD4003" t="s">
        <v>86</v>
      </c>
      <c r="AE4003" t="s"/>
      <c r="AF4003" t="s"/>
      <c r="AG4003" t="s"/>
      <c r="AH4003" t="s"/>
      <c r="AI4003" t="s"/>
      <c r="AJ4003" t="s"/>
      <c r="AK4003" t="s">
        <v>87</v>
      </c>
      <c r="AL4003" t="s"/>
      <c r="AM4003" t="s"/>
      <c r="AN4003" t="s">
        <v>87</v>
      </c>
      <c r="AO4003" t="s"/>
      <c r="AP4003" t="n">
        <v>46</v>
      </c>
      <c r="AQ4003" t="s">
        <v>88</v>
      </c>
      <c r="AR4003" t="s">
        <v>124</v>
      </c>
      <c r="AS4003" t="s"/>
      <c r="AT4003" t="s">
        <v>90</v>
      </c>
      <c r="AU4003" t="s"/>
      <c r="AV4003" t="s"/>
      <c r="AW4003" t="s"/>
      <c r="AX4003" t="s"/>
      <c r="AY4003" t="n">
        <v>2311845</v>
      </c>
      <c r="AZ4003" t="s">
        <v>1275</v>
      </c>
      <c r="BA4003" t="s"/>
      <c r="BB4003" t="n">
        <v>28212</v>
      </c>
      <c r="BC4003" t="n">
        <v>53.554118064721</v>
      </c>
      <c r="BD4003" t="n">
        <v>53.554118064721</v>
      </c>
      <c r="BE4003" t="s"/>
      <c r="BF4003" t="s"/>
      <c r="BG4003" t="s"/>
      <c r="BH4003" t="s"/>
      <c r="BI4003" t="s"/>
      <c r="BJ4003" t="s"/>
      <c r="BK4003" t="s"/>
      <c r="BL4003" t="s"/>
      <c r="BM4003" t="s"/>
      <c r="BN4003" t="s"/>
      <c r="BO4003" t="s"/>
      <c r="BP4003" t="s"/>
      <c r="BQ4003" t="s"/>
      <c r="BR4003" t="s">
        <v>92</v>
      </c>
    </row>
    <row r="4004" spans="1:70">
      <c r="A4004" t="s">
        <v>70</v>
      </c>
      <c r="B4004" t="s">
        <v>71</v>
      </c>
      <c r="C4004" t="s">
        <v>72</v>
      </c>
      <c r="D4004" t="n">
        <v>2</v>
      </c>
      <c r="E4004" t="s">
        <v>1274</v>
      </c>
      <c r="F4004" t="n">
        <v>-1</v>
      </c>
      <c r="G4004" t="s">
        <v>74</v>
      </c>
      <c r="H4004" t="s">
        <v>75</v>
      </c>
      <c r="I4004" t="s"/>
      <c r="J4004" t="s">
        <v>74</v>
      </c>
      <c r="K4004" t="n">
        <v>90</v>
      </c>
      <c r="L4004" t="s">
        <v>76</v>
      </c>
      <c r="M4004" t="s"/>
      <c r="N4004" t="s">
        <v>117</v>
      </c>
      <c r="O4004" t="s">
        <v>78</v>
      </c>
      <c r="P4004" t="s">
        <v>1274</v>
      </c>
      <c r="Q4004" t="s"/>
      <c r="R4004" t="s">
        <v>95</v>
      </c>
      <c r="S4004" t="s">
        <v>135</v>
      </c>
      <c r="T4004" t="s">
        <v>81</v>
      </c>
      <c r="U4004" t="s">
        <v>82</v>
      </c>
      <c r="V4004" t="s">
        <v>83</v>
      </c>
      <c r="W4004" t="s">
        <v>84</v>
      </c>
      <c r="X4004" t="s"/>
      <c r="Y4004" t="s">
        <v>85</v>
      </c>
      <c r="Z4004">
        <f>HYPERLINK("https://hotel-media.eclerx.com/savepage/tk_15468537383053012_sr_273.html","info")</f>
        <v/>
      </c>
      <c r="AA4004" t="n">
        <v>-2311845</v>
      </c>
      <c r="AB4004" t="s"/>
      <c r="AC4004" t="s"/>
      <c r="AD4004" t="s">
        <v>86</v>
      </c>
      <c r="AE4004" t="s"/>
      <c r="AF4004" t="s"/>
      <c r="AG4004" t="s"/>
      <c r="AH4004" t="s"/>
      <c r="AI4004" t="s"/>
      <c r="AJ4004" t="s"/>
      <c r="AK4004" t="s">
        <v>87</v>
      </c>
      <c r="AL4004" t="s"/>
      <c r="AM4004" t="s"/>
      <c r="AN4004" t="s">
        <v>87</v>
      </c>
      <c r="AO4004" t="s"/>
      <c r="AP4004" t="n">
        <v>46</v>
      </c>
      <c r="AQ4004" t="s">
        <v>88</v>
      </c>
      <c r="AR4004" t="s">
        <v>119</v>
      </c>
      <c r="AS4004" t="s"/>
      <c r="AT4004" t="s">
        <v>90</v>
      </c>
      <c r="AU4004" t="s"/>
      <c r="AV4004" t="s"/>
      <c r="AW4004" t="s"/>
      <c r="AX4004" t="s"/>
      <c r="AY4004" t="n">
        <v>2311845</v>
      </c>
      <c r="AZ4004" t="s">
        <v>1275</v>
      </c>
      <c r="BA4004" t="s"/>
      <c r="BB4004" t="n">
        <v>28212</v>
      </c>
      <c r="BC4004" t="n">
        <v>53.554118064721</v>
      </c>
      <c r="BD4004" t="n">
        <v>53.554118064721</v>
      </c>
      <c r="BE4004" t="s"/>
      <c r="BF4004" t="s"/>
      <c r="BG4004" t="s"/>
      <c r="BH4004" t="s"/>
      <c r="BI4004" t="s"/>
      <c r="BJ4004" t="s"/>
      <c r="BK4004" t="s"/>
      <c r="BL4004" t="s"/>
      <c r="BM4004" t="s"/>
      <c r="BN4004" t="s"/>
      <c r="BO4004" t="s"/>
      <c r="BP4004" t="s"/>
      <c r="BQ4004" t="s"/>
      <c r="BR4004" t="s">
        <v>92</v>
      </c>
    </row>
    <row r="4005" spans="1:70">
      <c r="A4005" t="s">
        <v>70</v>
      </c>
      <c r="B4005" t="s">
        <v>71</v>
      </c>
      <c r="C4005" t="s">
        <v>72</v>
      </c>
      <c r="D4005" t="n">
        <v>2</v>
      </c>
      <c r="E4005" t="s">
        <v>1274</v>
      </c>
      <c r="F4005" t="n">
        <v>-1</v>
      </c>
      <c r="G4005" t="s">
        <v>74</v>
      </c>
      <c r="H4005" t="s">
        <v>75</v>
      </c>
      <c r="I4005" t="s"/>
      <c r="J4005" t="s">
        <v>74</v>
      </c>
      <c r="K4005" t="n">
        <v>106</v>
      </c>
      <c r="L4005" t="s">
        <v>76</v>
      </c>
      <c r="M4005" t="s"/>
      <c r="N4005" t="s">
        <v>861</v>
      </c>
      <c r="O4005" t="s">
        <v>78</v>
      </c>
      <c r="P4005" t="s">
        <v>1274</v>
      </c>
      <c r="Q4005" t="s"/>
      <c r="R4005" t="s">
        <v>95</v>
      </c>
      <c r="S4005" t="s">
        <v>557</v>
      </c>
      <c r="T4005" t="s">
        <v>81</v>
      </c>
      <c r="U4005" t="s">
        <v>82</v>
      </c>
      <c r="V4005" t="s">
        <v>83</v>
      </c>
      <c r="W4005" t="s">
        <v>84</v>
      </c>
      <c r="X4005" t="s"/>
      <c r="Y4005" t="s">
        <v>85</v>
      </c>
      <c r="Z4005">
        <f>HYPERLINK("https://hotel-media.eclerx.com/savepage/tk_15468537383053012_sr_273.html","info")</f>
        <v/>
      </c>
      <c r="AA4005" t="n">
        <v>-2311845</v>
      </c>
      <c r="AB4005" t="s"/>
      <c r="AC4005" t="s"/>
      <c r="AD4005" t="s">
        <v>86</v>
      </c>
      <c r="AE4005" t="s"/>
      <c r="AF4005" t="s"/>
      <c r="AG4005" t="s"/>
      <c r="AH4005" t="s"/>
      <c r="AI4005" t="s"/>
      <c r="AJ4005" t="s"/>
      <c r="AK4005" t="s">
        <v>87</v>
      </c>
      <c r="AL4005" t="s"/>
      <c r="AM4005" t="s"/>
      <c r="AN4005" t="s">
        <v>87</v>
      </c>
      <c r="AO4005" t="s"/>
      <c r="AP4005" t="n">
        <v>46</v>
      </c>
      <c r="AQ4005" t="s">
        <v>88</v>
      </c>
      <c r="AR4005" t="s">
        <v>119</v>
      </c>
      <c r="AS4005" t="s"/>
      <c r="AT4005" t="s">
        <v>90</v>
      </c>
      <c r="AU4005" t="s"/>
      <c r="AV4005" t="s"/>
      <c r="AW4005" t="s"/>
      <c r="AX4005" t="s"/>
      <c r="AY4005" t="n">
        <v>2311845</v>
      </c>
      <c r="AZ4005" t="s">
        <v>1275</v>
      </c>
      <c r="BA4005" t="s"/>
      <c r="BB4005" t="n">
        <v>28212</v>
      </c>
      <c r="BC4005" t="n">
        <v>53.554118064721</v>
      </c>
      <c r="BD4005" t="n">
        <v>53.554118064721</v>
      </c>
      <c r="BE4005" t="s"/>
      <c r="BF4005" t="s"/>
      <c r="BG4005" t="s"/>
      <c r="BH4005" t="s"/>
      <c r="BI4005" t="s"/>
      <c r="BJ4005" t="s"/>
      <c r="BK4005" t="s"/>
      <c r="BL4005" t="s"/>
      <c r="BM4005" t="s"/>
      <c r="BN4005" t="s"/>
      <c r="BO4005" t="s"/>
      <c r="BP4005" t="s"/>
      <c r="BQ4005" t="s"/>
      <c r="BR4005" t="s">
        <v>92</v>
      </c>
    </row>
    <row r="4006" spans="1:70">
      <c r="A4006" t="s">
        <v>70</v>
      </c>
      <c r="B4006" t="s">
        <v>71</v>
      </c>
      <c r="C4006" t="s">
        <v>72</v>
      </c>
      <c r="D4006" t="n">
        <v>2</v>
      </c>
      <c r="E4006" t="s">
        <v>1274</v>
      </c>
      <c r="F4006" t="n">
        <v>-1</v>
      </c>
      <c r="G4006" t="s">
        <v>74</v>
      </c>
      <c r="H4006" t="s">
        <v>75</v>
      </c>
      <c r="I4006" t="s"/>
      <c r="J4006" t="s">
        <v>74</v>
      </c>
      <c r="K4006" t="n">
        <v>106</v>
      </c>
      <c r="L4006" t="s">
        <v>76</v>
      </c>
      <c r="M4006" t="s"/>
      <c r="N4006" t="s">
        <v>862</v>
      </c>
      <c r="O4006" t="s">
        <v>78</v>
      </c>
      <c r="P4006" t="s">
        <v>1274</v>
      </c>
      <c r="Q4006" t="s"/>
      <c r="R4006" t="s">
        <v>95</v>
      </c>
      <c r="S4006" t="s">
        <v>557</v>
      </c>
      <c r="T4006" t="s">
        <v>81</v>
      </c>
      <c r="U4006" t="s">
        <v>82</v>
      </c>
      <c r="V4006" t="s">
        <v>83</v>
      </c>
      <c r="W4006" t="s">
        <v>84</v>
      </c>
      <c r="X4006" t="s"/>
      <c r="Y4006" t="s">
        <v>85</v>
      </c>
      <c r="Z4006">
        <f>HYPERLINK("https://hotel-media.eclerx.com/savepage/tk_15468537383053012_sr_273.html","info")</f>
        <v/>
      </c>
      <c r="AA4006" t="n">
        <v>-2311845</v>
      </c>
      <c r="AB4006" t="s"/>
      <c r="AC4006" t="s"/>
      <c r="AD4006" t="s">
        <v>86</v>
      </c>
      <c r="AE4006" t="s"/>
      <c r="AF4006" t="s"/>
      <c r="AG4006" t="s"/>
      <c r="AH4006" t="s"/>
      <c r="AI4006" t="s"/>
      <c r="AJ4006" t="s"/>
      <c r="AK4006" t="s">
        <v>87</v>
      </c>
      <c r="AL4006" t="s"/>
      <c r="AM4006" t="s"/>
      <c r="AN4006" t="s">
        <v>87</v>
      </c>
      <c r="AO4006" t="s"/>
      <c r="AP4006" t="n">
        <v>46</v>
      </c>
      <c r="AQ4006" t="s">
        <v>88</v>
      </c>
      <c r="AR4006" t="s">
        <v>121</v>
      </c>
      <c r="AS4006" t="s"/>
      <c r="AT4006" t="s">
        <v>90</v>
      </c>
      <c r="AU4006" t="s"/>
      <c r="AV4006" t="s"/>
      <c r="AW4006" t="s"/>
      <c r="AX4006" t="s"/>
      <c r="AY4006" t="n">
        <v>2311845</v>
      </c>
      <c r="AZ4006" t="s">
        <v>1275</v>
      </c>
      <c r="BA4006" t="s"/>
      <c r="BB4006" t="n">
        <v>28212</v>
      </c>
      <c r="BC4006" t="n">
        <v>53.554118064721</v>
      </c>
      <c r="BD4006" t="n">
        <v>53.554118064721</v>
      </c>
      <c r="BE4006" t="s"/>
      <c r="BF4006" t="s"/>
      <c r="BG4006" t="s"/>
      <c r="BH4006" t="s"/>
      <c r="BI4006" t="s"/>
      <c r="BJ4006" t="s"/>
      <c r="BK4006" t="s"/>
      <c r="BL4006" t="s"/>
      <c r="BM4006" t="s"/>
      <c r="BN4006" t="s"/>
      <c r="BO4006" t="s"/>
      <c r="BP4006" t="s"/>
      <c r="BQ4006" t="s"/>
      <c r="BR4006" t="s">
        <v>92</v>
      </c>
    </row>
    <row r="4007" spans="1:70">
      <c r="A4007" t="s">
        <v>70</v>
      </c>
      <c r="B4007" t="s">
        <v>71</v>
      </c>
      <c r="C4007" t="s">
        <v>72</v>
      </c>
      <c r="D4007" t="n">
        <v>2</v>
      </c>
      <c r="E4007" t="s">
        <v>1274</v>
      </c>
      <c r="F4007" t="n">
        <v>-1</v>
      </c>
      <c r="G4007" t="s">
        <v>74</v>
      </c>
      <c r="H4007" t="s">
        <v>75</v>
      </c>
      <c r="I4007" t="s"/>
      <c r="J4007" t="s">
        <v>74</v>
      </c>
      <c r="K4007" t="n">
        <v>106</v>
      </c>
      <c r="L4007" t="s">
        <v>76</v>
      </c>
      <c r="M4007" t="s"/>
      <c r="N4007" t="s">
        <v>861</v>
      </c>
      <c r="O4007" t="s">
        <v>78</v>
      </c>
      <c r="P4007" t="s">
        <v>1274</v>
      </c>
      <c r="Q4007" t="s"/>
      <c r="R4007" t="s">
        <v>95</v>
      </c>
      <c r="S4007" t="s">
        <v>557</v>
      </c>
      <c r="T4007" t="s">
        <v>81</v>
      </c>
      <c r="U4007" t="s">
        <v>82</v>
      </c>
      <c r="V4007" t="s">
        <v>83</v>
      </c>
      <c r="W4007" t="s">
        <v>84</v>
      </c>
      <c r="X4007" t="s"/>
      <c r="Y4007" t="s">
        <v>85</v>
      </c>
      <c r="Z4007">
        <f>HYPERLINK("https://hotel-media.eclerx.com/savepage/tk_15468537383053012_sr_273.html","info")</f>
        <v/>
      </c>
      <c r="AA4007" t="n">
        <v>-2311845</v>
      </c>
      <c r="AB4007" t="s"/>
      <c r="AC4007" t="s"/>
      <c r="AD4007" t="s">
        <v>86</v>
      </c>
      <c r="AE4007" t="s"/>
      <c r="AF4007" t="s"/>
      <c r="AG4007" t="s"/>
      <c r="AH4007" t="s"/>
      <c r="AI4007" t="s"/>
      <c r="AJ4007" t="s"/>
      <c r="AK4007" t="s">
        <v>87</v>
      </c>
      <c r="AL4007" t="s"/>
      <c r="AM4007" t="s"/>
      <c r="AN4007" t="s">
        <v>87</v>
      </c>
      <c r="AO4007" t="s"/>
      <c r="AP4007" t="n">
        <v>46</v>
      </c>
      <c r="AQ4007" t="s">
        <v>88</v>
      </c>
      <c r="AR4007" t="s">
        <v>124</v>
      </c>
      <c r="AS4007" t="s"/>
      <c r="AT4007" t="s">
        <v>90</v>
      </c>
      <c r="AU4007" t="s"/>
      <c r="AV4007" t="s"/>
      <c r="AW4007" t="s"/>
      <c r="AX4007" t="s"/>
      <c r="AY4007" t="n">
        <v>2311845</v>
      </c>
      <c r="AZ4007" t="s">
        <v>1275</v>
      </c>
      <c r="BA4007" t="s"/>
      <c r="BB4007" t="n">
        <v>28212</v>
      </c>
      <c r="BC4007" t="n">
        <v>53.554118064721</v>
      </c>
      <c r="BD4007" t="n">
        <v>53.554118064721</v>
      </c>
      <c r="BE4007" t="s"/>
      <c r="BF4007" t="s"/>
      <c r="BG4007" t="s"/>
      <c r="BH4007" t="s"/>
      <c r="BI4007" t="s"/>
      <c r="BJ4007" t="s"/>
      <c r="BK4007" t="s"/>
      <c r="BL4007" t="s"/>
      <c r="BM4007" t="s"/>
      <c r="BN4007" t="s"/>
      <c r="BO4007" t="s"/>
      <c r="BP4007" t="s"/>
      <c r="BQ4007" t="s"/>
      <c r="BR4007" t="s">
        <v>92</v>
      </c>
    </row>
    <row r="4008" spans="1:70">
      <c r="A4008" t="s">
        <v>70</v>
      </c>
      <c r="B4008" t="s">
        <v>71</v>
      </c>
      <c r="C4008" t="s">
        <v>72</v>
      </c>
      <c r="D4008" t="n">
        <v>2</v>
      </c>
      <c r="E4008" t="s">
        <v>1276</v>
      </c>
      <c r="F4008" t="n">
        <v>-1</v>
      </c>
      <c r="G4008" t="s">
        <v>74</v>
      </c>
      <c r="H4008" t="s">
        <v>75</v>
      </c>
      <c r="I4008" t="s"/>
      <c r="J4008" t="s">
        <v>74</v>
      </c>
      <c r="K4008" t="n">
        <v>85</v>
      </c>
      <c r="L4008" t="s">
        <v>76</v>
      </c>
      <c r="M4008" t="s"/>
      <c r="N4008" t="s">
        <v>1277</v>
      </c>
      <c r="O4008" t="s">
        <v>78</v>
      </c>
      <c r="P4008" t="s">
        <v>1276</v>
      </c>
      <c r="Q4008" t="s"/>
      <c r="R4008" t="s">
        <v>220</v>
      </c>
      <c r="S4008" t="s">
        <v>129</v>
      </c>
      <c r="T4008" t="s">
        <v>81</v>
      </c>
      <c r="U4008" t="s">
        <v>82</v>
      </c>
      <c r="V4008" t="s">
        <v>83</v>
      </c>
      <c r="W4008" t="s">
        <v>84</v>
      </c>
      <c r="X4008" t="s"/>
      <c r="Y4008" t="s">
        <v>85</v>
      </c>
      <c r="Z4008">
        <f>HYPERLINK("https://hotel-media.eclerx.com/savepage/tk_1546853835433977_sr_273.html","info")</f>
        <v/>
      </c>
      <c r="AA4008" t="n">
        <v>-10087208</v>
      </c>
      <c r="AB4008" t="s"/>
      <c r="AC4008" t="s"/>
      <c r="AD4008" t="s">
        <v>86</v>
      </c>
      <c r="AE4008" t="s"/>
      <c r="AF4008" t="s"/>
      <c r="AG4008" t="s"/>
      <c r="AH4008" t="s"/>
      <c r="AI4008" t="s"/>
      <c r="AJ4008" t="s"/>
      <c r="AK4008" t="s">
        <v>87</v>
      </c>
      <c r="AL4008" t="s"/>
      <c r="AM4008" t="s"/>
      <c r="AN4008" t="s">
        <v>87</v>
      </c>
      <c r="AO4008" t="s"/>
      <c r="AP4008" t="n">
        <v>89</v>
      </c>
      <c r="AQ4008" t="s">
        <v>88</v>
      </c>
      <c r="AR4008" t="s">
        <v>89</v>
      </c>
      <c r="AS4008" t="s"/>
      <c r="AT4008" t="s">
        <v>90</v>
      </c>
      <c r="AU4008" t="s"/>
      <c r="AV4008" t="s"/>
      <c r="AW4008" t="s"/>
      <c r="AX4008" t="s"/>
      <c r="AY4008" t="n">
        <v>10087208</v>
      </c>
      <c r="AZ4008" t="s">
        <v>91</v>
      </c>
      <c r="BA4008" t="s"/>
      <c r="BB4008" t="n">
        <v>43502</v>
      </c>
      <c r="BC4008" t="s"/>
      <c r="BD4008" t="s"/>
      <c r="BE4008" t="s"/>
      <c r="BF4008" t="s"/>
      <c r="BG4008" t="s"/>
      <c r="BH4008" t="s"/>
      <c r="BI4008" t="s"/>
      <c r="BJ4008" t="s"/>
      <c r="BK4008" t="s"/>
      <c r="BL4008" t="s"/>
      <c r="BM4008" t="s"/>
      <c r="BN4008" t="s"/>
      <c r="BO4008" t="s"/>
      <c r="BP4008" t="s"/>
      <c r="BQ4008" t="s"/>
      <c r="BR4008" t="s">
        <v>92</v>
      </c>
    </row>
    <row r="4009" spans="1:70">
      <c r="A4009" t="s">
        <v>70</v>
      </c>
      <c r="B4009" t="s">
        <v>71</v>
      </c>
      <c r="C4009" t="s">
        <v>72</v>
      </c>
      <c r="D4009" t="n">
        <v>2</v>
      </c>
      <c r="E4009" t="s">
        <v>1276</v>
      </c>
      <c r="F4009" t="n">
        <v>-1</v>
      </c>
      <c r="G4009" t="s">
        <v>74</v>
      </c>
      <c r="H4009" t="s">
        <v>75</v>
      </c>
      <c r="I4009" t="s"/>
      <c r="J4009" t="s">
        <v>74</v>
      </c>
      <c r="K4009" t="n">
        <v>94</v>
      </c>
      <c r="L4009" t="s">
        <v>76</v>
      </c>
      <c r="M4009" t="s"/>
      <c r="N4009" t="s">
        <v>1278</v>
      </c>
      <c r="O4009" t="s">
        <v>78</v>
      </c>
      <c r="P4009" t="s">
        <v>1276</v>
      </c>
      <c r="Q4009" t="s"/>
      <c r="R4009" t="s">
        <v>220</v>
      </c>
      <c r="S4009" t="s">
        <v>140</v>
      </c>
      <c r="T4009" t="s">
        <v>81</v>
      </c>
      <c r="U4009" t="s">
        <v>82</v>
      </c>
      <c r="V4009" t="s">
        <v>83</v>
      </c>
      <c r="W4009" t="s">
        <v>84</v>
      </c>
      <c r="X4009" t="s"/>
      <c r="Y4009" t="s">
        <v>85</v>
      </c>
      <c r="Z4009">
        <f>HYPERLINK("https://hotel-media.eclerx.com/savepage/tk_1546853835433977_sr_273.html","info")</f>
        <v/>
      </c>
      <c r="AA4009" t="n">
        <v>-10087208</v>
      </c>
      <c r="AB4009" t="s"/>
      <c r="AC4009" t="s"/>
      <c r="AD4009" t="s">
        <v>86</v>
      </c>
      <c r="AE4009" t="s"/>
      <c r="AF4009" t="s"/>
      <c r="AG4009" t="s"/>
      <c r="AH4009" t="s"/>
      <c r="AI4009" t="s"/>
      <c r="AJ4009" t="s"/>
      <c r="AK4009" t="s">
        <v>87</v>
      </c>
      <c r="AL4009" t="s"/>
      <c r="AM4009" t="s"/>
      <c r="AN4009" t="s">
        <v>87</v>
      </c>
      <c r="AO4009" t="s"/>
      <c r="AP4009" t="n">
        <v>89</v>
      </c>
      <c r="AQ4009" t="s">
        <v>88</v>
      </c>
      <c r="AR4009" t="s">
        <v>89</v>
      </c>
      <c r="AS4009" t="s"/>
      <c r="AT4009" t="s">
        <v>90</v>
      </c>
      <c r="AU4009" t="s"/>
      <c r="AV4009" t="s"/>
      <c r="AW4009" t="s"/>
      <c r="AX4009" t="s"/>
      <c r="AY4009" t="n">
        <v>10087208</v>
      </c>
      <c r="AZ4009" t="s">
        <v>91</v>
      </c>
      <c r="BA4009" t="s"/>
      <c r="BB4009" t="n">
        <v>43502</v>
      </c>
      <c r="BC4009" t="s"/>
      <c r="BD4009" t="s"/>
      <c r="BE4009" t="s"/>
      <c r="BF4009" t="s"/>
      <c r="BG4009" t="s"/>
      <c r="BH4009" t="s"/>
      <c r="BI4009" t="s"/>
      <c r="BJ4009" t="s"/>
      <c r="BK4009" t="s"/>
      <c r="BL4009" t="s"/>
      <c r="BM4009" t="s"/>
      <c r="BN4009" t="s"/>
      <c r="BO4009" t="s"/>
      <c r="BP4009" t="s"/>
      <c r="BQ4009" t="s"/>
      <c r="BR4009" t="s">
        <v>92</v>
      </c>
    </row>
    <row r="4010" spans="1:70">
      <c r="A4010" t="s">
        <v>70</v>
      </c>
      <c r="B4010" t="s">
        <v>71</v>
      </c>
      <c r="C4010" t="s">
        <v>72</v>
      </c>
      <c r="D4010" t="n">
        <v>2</v>
      </c>
      <c r="E4010" t="s">
        <v>1276</v>
      </c>
      <c r="F4010" t="n">
        <v>-1</v>
      </c>
      <c r="G4010" t="s">
        <v>74</v>
      </c>
      <c r="H4010" t="s">
        <v>75</v>
      </c>
      <c r="I4010" t="s"/>
      <c r="J4010" t="s">
        <v>74</v>
      </c>
      <c r="K4010" t="n">
        <v>101</v>
      </c>
      <c r="L4010" t="s">
        <v>76</v>
      </c>
      <c r="M4010" t="s"/>
      <c r="N4010" t="s">
        <v>1279</v>
      </c>
      <c r="O4010" t="s">
        <v>78</v>
      </c>
      <c r="P4010" t="s">
        <v>1276</v>
      </c>
      <c r="Q4010" t="s"/>
      <c r="R4010" t="s">
        <v>220</v>
      </c>
      <c r="S4010" t="s">
        <v>144</v>
      </c>
      <c r="T4010" t="s">
        <v>81</v>
      </c>
      <c r="U4010" t="s">
        <v>82</v>
      </c>
      <c r="V4010" t="s">
        <v>83</v>
      </c>
      <c r="W4010" t="s">
        <v>84</v>
      </c>
      <c r="X4010" t="s"/>
      <c r="Y4010" t="s">
        <v>85</v>
      </c>
      <c r="Z4010">
        <f>HYPERLINK("https://hotel-media.eclerx.com/savepage/tk_1546853835433977_sr_273.html","info")</f>
        <v/>
      </c>
      <c r="AA4010" t="n">
        <v>-10087208</v>
      </c>
      <c r="AB4010" t="s"/>
      <c r="AC4010" t="s"/>
      <c r="AD4010" t="s">
        <v>86</v>
      </c>
      <c r="AE4010" t="s"/>
      <c r="AF4010" t="s"/>
      <c r="AG4010" t="s"/>
      <c r="AH4010" t="s"/>
      <c r="AI4010" t="s"/>
      <c r="AJ4010" t="s"/>
      <c r="AK4010" t="s">
        <v>87</v>
      </c>
      <c r="AL4010" t="s"/>
      <c r="AM4010" t="s"/>
      <c r="AN4010" t="s">
        <v>87</v>
      </c>
      <c r="AO4010" t="s"/>
      <c r="AP4010" t="n">
        <v>89</v>
      </c>
      <c r="AQ4010" t="s">
        <v>88</v>
      </c>
      <c r="AR4010" t="s">
        <v>89</v>
      </c>
      <c r="AS4010" t="s"/>
      <c r="AT4010" t="s">
        <v>90</v>
      </c>
      <c r="AU4010" t="s"/>
      <c r="AV4010" t="s"/>
      <c r="AW4010" t="s"/>
      <c r="AX4010" t="s"/>
      <c r="AY4010" t="n">
        <v>10087208</v>
      </c>
      <c r="AZ4010" t="s">
        <v>91</v>
      </c>
      <c r="BA4010" t="s"/>
      <c r="BB4010" t="n">
        <v>43502</v>
      </c>
      <c r="BC4010" t="s"/>
      <c r="BD4010" t="s"/>
      <c r="BE4010" t="s"/>
      <c r="BF4010" t="s"/>
      <c r="BG4010" t="s"/>
      <c r="BH4010" t="s"/>
      <c r="BI4010" t="s"/>
      <c r="BJ4010" t="s"/>
      <c r="BK4010" t="s"/>
      <c r="BL4010" t="s"/>
      <c r="BM4010" t="s"/>
      <c r="BN4010" t="s"/>
      <c r="BO4010" t="s"/>
      <c r="BP4010" t="s"/>
      <c r="BQ4010" t="s"/>
      <c r="BR4010" t="s">
        <v>92</v>
      </c>
    </row>
    <row r="4011" spans="1:70">
      <c r="A4011" t="s">
        <v>70</v>
      </c>
      <c r="B4011" t="s">
        <v>71</v>
      </c>
      <c r="C4011" t="s">
        <v>72</v>
      </c>
      <c r="D4011" t="n">
        <v>2</v>
      </c>
      <c r="E4011" t="s">
        <v>1276</v>
      </c>
      <c r="F4011" t="n">
        <v>-1</v>
      </c>
      <c r="G4011" t="s">
        <v>74</v>
      </c>
      <c r="H4011" t="s">
        <v>75</v>
      </c>
      <c r="I4011" t="s"/>
      <c r="J4011" t="s">
        <v>74</v>
      </c>
      <c r="K4011" t="n">
        <v>101</v>
      </c>
      <c r="L4011" t="s">
        <v>76</v>
      </c>
      <c r="M4011" t="s"/>
      <c r="N4011" t="s">
        <v>1280</v>
      </c>
      <c r="O4011" t="s">
        <v>78</v>
      </c>
      <c r="P4011" t="s">
        <v>1276</v>
      </c>
      <c r="Q4011" t="s"/>
      <c r="R4011" t="s">
        <v>220</v>
      </c>
      <c r="S4011" t="s">
        <v>144</v>
      </c>
      <c r="T4011" t="s">
        <v>81</v>
      </c>
      <c r="U4011" t="s">
        <v>82</v>
      </c>
      <c r="V4011" t="s">
        <v>83</v>
      </c>
      <c r="W4011" t="s">
        <v>84</v>
      </c>
      <c r="X4011" t="s"/>
      <c r="Y4011" t="s">
        <v>85</v>
      </c>
      <c r="Z4011">
        <f>HYPERLINK("https://hotel-media.eclerx.com/savepage/tk_1546853835433977_sr_273.html","info")</f>
        <v/>
      </c>
      <c r="AA4011" t="n">
        <v>-10087208</v>
      </c>
      <c r="AB4011" t="s"/>
      <c r="AC4011" t="s"/>
      <c r="AD4011" t="s">
        <v>86</v>
      </c>
      <c r="AE4011" t="s"/>
      <c r="AF4011" t="s"/>
      <c r="AG4011" t="s"/>
      <c r="AH4011" t="s"/>
      <c r="AI4011" t="s"/>
      <c r="AJ4011" t="s"/>
      <c r="AK4011" t="s">
        <v>87</v>
      </c>
      <c r="AL4011" t="s"/>
      <c r="AM4011" t="s"/>
      <c r="AN4011" t="s">
        <v>87</v>
      </c>
      <c r="AO4011" t="s"/>
      <c r="AP4011" t="n">
        <v>89</v>
      </c>
      <c r="AQ4011" t="s">
        <v>88</v>
      </c>
      <c r="AR4011" t="s">
        <v>89</v>
      </c>
      <c r="AS4011" t="s"/>
      <c r="AT4011" t="s">
        <v>90</v>
      </c>
      <c r="AU4011" t="s"/>
      <c r="AV4011" t="s"/>
      <c r="AW4011" t="s"/>
      <c r="AX4011" t="s"/>
      <c r="AY4011" t="n">
        <v>10087208</v>
      </c>
      <c r="AZ4011" t="s">
        <v>91</v>
      </c>
      <c r="BA4011" t="s"/>
      <c r="BB4011" t="n">
        <v>43502</v>
      </c>
      <c r="BC4011" t="s"/>
      <c r="BD4011" t="s"/>
      <c r="BE4011" t="s"/>
      <c r="BF4011" t="s"/>
      <c r="BG4011" t="s"/>
      <c r="BH4011" t="s"/>
      <c r="BI4011" t="s"/>
      <c r="BJ4011" t="s"/>
      <c r="BK4011" t="s"/>
      <c r="BL4011" t="s"/>
      <c r="BM4011" t="s"/>
      <c r="BN4011" t="s"/>
      <c r="BO4011" t="s"/>
      <c r="BP4011" t="s"/>
      <c r="BQ4011" t="s"/>
      <c r="BR4011" t="s">
        <v>92</v>
      </c>
    </row>
    <row r="4012" spans="1:70">
      <c r="A4012" t="s">
        <v>70</v>
      </c>
      <c r="B4012" t="s">
        <v>71</v>
      </c>
      <c r="C4012" t="s">
        <v>72</v>
      </c>
      <c r="D4012" t="n">
        <v>2</v>
      </c>
      <c r="E4012" t="s">
        <v>1276</v>
      </c>
      <c r="F4012" t="n">
        <v>-1</v>
      </c>
      <c r="G4012" t="s">
        <v>74</v>
      </c>
      <c r="H4012" t="s">
        <v>75</v>
      </c>
      <c r="I4012" t="s"/>
      <c r="J4012" t="s">
        <v>74</v>
      </c>
      <c r="K4012" t="n">
        <v>111</v>
      </c>
      <c r="L4012" t="s">
        <v>76</v>
      </c>
      <c r="M4012" t="s"/>
      <c r="N4012" t="s">
        <v>1281</v>
      </c>
      <c r="O4012" t="s">
        <v>78</v>
      </c>
      <c r="P4012" t="s">
        <v>1276</v>
      </c>
      <c r="Q4012" t="s"/>
      <c r="R4012" t="s">
        <v>220</v>
      </c>
      <c r="S4012" t="s">
        <v>560</v>
      </c>
      <c r="T4012" t="s">
        <v>81</v>
      </c>
      <c r="U4012" t="s">
        <v>82</v>
      </c>
      <c r="V4012" t="s">
        <v>83</v>
      </c>
      <c r="W4012" t="s">
        <v>84</v>
      </c>
      <c r="X4012" t="s"/>
      <c r="Y4012" t="s">
        <v>85</v>
      </c>
      <c r="Z4012">
        <f>HYPERLINK("https://hotel-media.eclerx.com/savepage/tk_1546853835433977_sr_273.html","info")</f>
        <v/>
      </c>
      <c r="AA4012" t="n">
        <v>-10087208</v>
      </c>
      <c r="AB4012" t="s"/>
      <c r="AC4012" t="s"/>
      <c r="AD4012" t="s">
        <v>86</v>
      </c>
      <c r="AE4012" t="s"/>
      <c r="AF4012" t="s"/>
      <c r="AG4012" t="s"/>
      <c r="AH4012" t="s"/>
      <c r="AI4012" t="s"/>
      <c r="AJ4012" t="s"/>
      <c r="AK4012" t="s">
        <v>87</v>
      </c>
      <c r="AL4012" t="s"/>
      <c r="AM4012" t="s"/>
      <c r="AN4012" t="s">
        <v>87</v>
      </c>
      <c r="AO4012" t="s"/>
      <c r="AP4012" t="n">
        <v>89</v>
      </c>
      <c r="AQ4012" t="s">
        <v>88</v>
      </c>
      <c r="AR4012" t="s">
        <v>89</v>
      </c>
      <c r="AS4012" t="s"/>
      <c r="AT4012" t="s">
        <v>90</v>
      </c>
      <c r="AU4012" t="s"/>
      <c r="AV4012" t="s"/>
      <c r="AW4012" t="s"/>
      <c r="AX4012" t="s"/>
      <c r="AY4012" t="n">
        <v>10087208</v>
      </c>
      <c r="AZ4012" t="s">
        <v>91</v>
      </c>
      <c r="BA4012" t="s"/>
      <c r="BB4012" t="n">
        <v>43502</v>
      </c>
      <c r="BC4012" t="s"/>
      <c r="BD4012" t="s"/>
      <c r="BE4012" t="s"/>
      <c r="BF4012" t="s"/>
      <c r="BG4012" t="s"/>
      <c r="BH4012" t="s"/>
      <c r="BI4012" t="s"/>
      <c r="BJ4012" t="s"/>
      <c r="BK4012" t="s"/>
      <c r="BL4012" t="s"/>
      <c r="BM4012" t="s"/>
      <c r="BN4012" t="s"/>
      <c r="BO4012" t="s"/>
      <c r="BP4012" t="s"/>
      <c r="BQ4012" t="s"/>
      <c r="BR4012" t="s">
        <v>92</v>
      </c>
    </row>
    <row r="4013" spans="1:70">
      <c r="A4013" t="s">
        <v>70</v>
      </c>
      <c r="B4013" t="s">
        <v>71</v>
      </c>
      <c r="C4013" t="s">
        <v>72</v>
      </c>
      <c r="D4013" t="n">
        <v>2</v>
      </c>
      <c r="E4013" t="s">
        <v>1276</v>
      </c>
      <c r="F4013" t="n">
        <v>-1</v>
      </c>
      <c r="G4013" t="s">
        <v>74</v>
      </c>
      <c r="H4013" t="s">
        <v>75</v>
      </c>
      <c r="I4013" t="s"/>
      <c r="J4013" t="s">
        <v>74</v>
      </c>
      <c r="K4013" t="n">
        <v>111</v>
      </c>
      <c r="L4013" t="s">
        <v>76</v>
      </c>
      <c r="M4013" t="s"/>
      <c r="N4013" t="s">
        <v>1282</v>
      </c>
      <c r="O4013" t="s">
        <v>78</v>
      </c>
      <c r="P4013" t="s">
        <v>1276</v>
      </c>
      <c r="Q4013" t="s"/>
      <c r="R4013" t="s">
        <v>220</v>
      </c>
      <c r="S4013" t="s">
        <v>560</v>
      </c>
      <c r="T4013" t="s">
        <v>81</v>
      </c>
      <c r="U4013" t="s">
        <v>82</v>
      </c>
      <c r="V4013" t="s">
        <v>83</v>
      </c>
      <c r="W4013" t="s">
        <v>84</v>
      </c>
      <c r="X4013" t="s"/>
      <c r="Y4013" t="s">
        <v>85</v>
      </c>
      <c r="Z4013">
        <f>HYPERLINK("https://hotel-media.eclerx.com/savepage/tk_1546853835433977_sr_273.html","info")</f>
        <v/>
      </c>
      <c r="AA4013" t="n">
        <v>-10087208</v>
      </c>
      <c r="AB4013" t="s"/>
      <c r="AC4013" t="s"/>
      <c r="AD4013" t="s">
        <v>86</v>
      </c>
      <c r="AE4013" t="s"/>
      <c r="AF4013" t="s"/>
      <c r="AG4013" t="s"/>
      <c r="AH4013" t="s"/>
      <c r="AI4013" t="s"/>
      <c r="AJ4013" t="s"/>
      <c r="AK4013" t="s">
        <v>87</v>
      </c>
      <c r="AL4013" t="s"/>
      <c r="AM4013" t="s"/>
      <c r="AN4013" t="s">
        <v>87</v>
      </c>
      <c r="AO4013" t="s"/>
      <c r="AP4013" t="n">
        <v>89</v>
      </c>
      <c r="AQ4013" t="s">
        <v>88</v>
      </c>
      <c r="AR4013" t="s">
        <v>89</v>
      </c>
      <c r="AS4013" t="s"/>
      <c r="AT4013" t="s">
        <v>90</v>
      </c>
      <c r="AU4013" t="s"/>
      <c r="AV4013" t="s"/>
      <c r="AW4013" t="s"/>
      <c r="AX4013" t="s"/>
      <c r="AY4013" t="n">
        <v>10087208</v>
      </c>
      <c r="AZ4013" t="s">
        <v>91</v>
      </c>
      <c r="BA4013" t="s"/>
      <c r="BB4013" t="n">
        <v>43502</v>
      </c>
      <c r="BC4013" t="s"/>
      <c r="BD4013" t="s"/>
      <c r="BE4013" t="s"/>
      <c r="BF4013" t="s"/>
      <c r="BG4013" t="s"/>
      <c r="BH4013" t="s"/>
      <c r="BI4013" t="s"/>
      <c r="BJ4013" t="s"/>
      <c r="BK4013" t="s"/>
      <c r="BL4013" t="s"/>
      <c r="BM4013" t="s"/>
      <c r="BN4013" t="s"/>
      <c r="BO4013" t="s"/>
      <c r="BP4013" t="s"/>
      <c r="BQ4013" t="s"/>
      <c r="BR4013" t="s">
        <v>92</v>
      </c>
    </row>
    <row r="4014" spans="1:70">
      <c r="A4014" t="s">
        <v>70</v>
      </c>
      <c r="B4014" t="s">
        <v>71</v>
      </c>
      <c r="C4014" t="s">
        <v>72</v>
      </c>
      <c r="D4014" t="n">
        <v>2</v>
      </c>
      <c r="E4014" t="s">
        <v>1276</v>
      </c>
      <c r="F4014" t="n">
        <v>-1</v>
      </c>
      <c r="G4014" t="s">
        <v>74</v>
      </c>
      <c r="H4014" t="s">
        <v>75</v>
      </c>
      <c r="I4014" t="s"/>
      <c r="J4014" t="s">
        <v>74</v>
      </c>
      <c r="K4014" t="n">
        <v>175</v>
      </c>
      <c r="L4014" t="s">
        <v>76</v>
      </c>
      <c r="M4014" t="s"/>
      <c r="N4014" t="s">
        <v>235</v>
      </c>
      <c r="O4014" t="s">
        <v>78</v>
      </c>
      <c r="P4014" t="s">
        <v>1276</v>
      </c>
      <c r="Q4014" t="s"/>
      <c r="R4014" t="s">
        <v>220</v>
      </c>
      <c r="S4014" t="s">
        <v>158</v>
      </c>
      <c r="T4014" t="s">
        <v>81</v>
      </c>
      <c r="U4014" t="s">
        <v>82</v>
      </c>
      <c r="V4014" t="s">
        <v>83</v>
      </c>
      <c r="W4014" t="s">
        <v>84</v>
      </c>
      <c r="X4014" t="s"/>
      <c r="Y4014" t="s">
        <v>85</v>
      </c>
      <c r="Z4014">
        <f>HYPERLINK("https://hotel-media.eclerx.com/savepage/tk_1546853835433977_sr_273.html","info")</f>
        <v/>
      </c>
      <c r="AA4014" t="n">
        <v>-10087208</v>
      </c>
      <c r="AB4014" t="s"/>
      <c r="AC4014" t="s"/>
      <c r="AD4014" t="s">
        <v>86</v>
      </c>
      <c r="AE4014" t="s"/>
      <c r="AF4014" t="s"/>
      <c r="AG4014" t="s"/>
      <c r="AH4014" t="s"/>
      <c r="AI4014" t="s"/>
      <c r="AJ4014" t="s"/>
      <c r="AK4014" t="s">
        <v>87</v>
      </c>
      <c r="AL4014" t="s"/>
      <c r="AM4014" t="s"/>
      <c r="AN4014" t="s">
        <v>87</v>
      </c>
      <c r="AO4014" t="s"/>
      <c r="AP4014" t="n">
        <v>89</v>
      </c>
      <c r="AQ4014" t="s">
        <v>88</v>
      </c>
      <c r="AR4014" t="s">
        <v>123</v>
      </c>
      <c r="AS4014" t="s"/>
      <c r="AT4014" t="s">
        <v>90</v>
      </c>
      <c r="AU4014" t="s"/>
      <c r="AV4014" t="s"/>
      <c r="AW4014" t="s"/>
      <c r="AX4014" t="s"/>
      <c r="AY4014" t="n">
        <v>10087208</v>
      </c>
      <c r="AZ4014" t="s">
        <v>91</v>
      </c>
      <c r="BA4014" t="s"/>
      <c r="BB4014" t="n">
        <v>43502</v>
      </c>
      <c r="BC4014" t="s"/>
      <c r="BD4014" t="s"/>
      <c r="BE4014" t="s"/>
      <c r="BF4014" t="s"/>
      <c r="BG4014" t="s"/>
      <c r="BH4014" t="s"/>
      <c r="BI4014" t="s"/>
      <c r="BJ4014" t="s"/>
      <c r="BK4014" t="s"/>
      <c r="BL4014" t="s"/>
      <c r="BM4014" t="s"/>
      <c r="BN4014" t="s"/>
      <c r="BO4014" t="s"/>
      <c r="BP4014" t="s"/>
      <c r="BQ4014" t="s"/>
      <c r="BR4014" t="s">
        <v>92</v>
      </c>
    </row>
    <row r="4015" spans="1:70">
      <c r="A4015" t="s">
        <v>70</v>
      </c>
      <c r="B4015" t="s">
        <v>71</v>
      </c>
      <c r="C4015" t="s">
        <v>72</v>
      </c>
      <c r="D4015" t="n">
        <v>2</v>
      </c>
      <c r="E4015" t="s">
        <v>1283</v>
      </c>
      <c r="F4015" t="n">
        <v>-1</v>
      </c>
      <c r="G4015" t="s">
        <v>74</v>
      </c>
      <c r="H4015" t="s">
        <v>75</v>
      </c>
      <c r="I4015" t="s"/>
      <c r="J4015" t="s">
        <v>74</v>
      </c>
      <c r="K4015" t="n">
        <v>149</v>
      </c>
      <c r="L4015" t="s">
        <v>76</v>
      </c>
      <c r="M4015" t="s"/>
      <c r="N4015" t="s">
        <v>128</v>
      </c>
      <c r="O4015" t="s">
        <v>78</v>
      </c>
      <c r="P4015" t="s">
        <v>1283</v>
      </c>
      <c r="Q4015" t="s"/>
      <c r="R4015" t="s">
        <v>220</v>
      </c>
      <c r="S4015" t="s">
        <v>568</v>
      </c>
      <c r="T4015" t="s">
        <v>81</v>
      </c>
      <c r="U4015" t="s">
        <v>82</v>
      </c>
      <c r="V4015" t="s">
        <v>83</v>
      </c>
      <c r="W4015" t="s">
        <v>84</v>
      </c>
      <c r="X4015" t="s"/>
      <c r="Y4015" t="s">
        <v>85</v>
      </c>
      <c r="Z4015">
        <f>HYPERLINK("https://hotel-media.eclerx.com/savepage/tk_1546853647645024_sr_273.html","info")</f>
        <v/>
      </c>
      <c r="AA4015" t="n">
        <v>-2882743</v>
      </c>
      <c r="AB4015" t="s"/>
      <c r="AC4015" t="s"/>
      <c r="AD4015" t="s">
        <v>86</v>
      </c>
      <c r="AE4015" t="s"/>
      <c r="AF4015" t="s"/>
      <c r="AG4015" t="s"/>
      <c r="AH4015" t="s"/>
      <c r="AI4015" t="s"/>
      <c r="AJ4015" t="s"/>
      <c r="AK4015" t="s">
        <v>87</v>
      </c>
      <c r="AL4015" t="s"/>
      <c r="AM4015" t="s"/>
      <c r="AN4015" t="s">
        <v>87</v>
      </c>
      <c r="AO4015" t="s"/>
      <c r="AP4015" t="n">
        <v>7</v>
      </c>
      <c r="AQ4015" t="s">
        <v>88</v>
      </c>
      <c r="AR4015" t="s">
        <v>148</v>
      </c>
      <c r="AS4015" t="s"/>
      <c r="AT4015" t="s">
        <v>90</v>
      </c>
      <c r="AU4015" t="s"/>
      <c r="AV4015" t="s"/>
      <c r="AW4015" t="s"/>
      <c r="AX4015" t="s"/>
      <c r="AY4015" t="n">
        <v>2882743</v>
      </c>
      <c r="AZ4015" t="s">
        <v>1284</v>
      </c>
      <c r="BA4015" t="s"/>
      <c r="BB4015" t="n">
        <v>28913</v>
      </c>
      <c r="BC4015" t="n">
        <v>53.554776</v>
      </c>
      <c r="BD4015" t="n">
        <v>53.554776</v>
      </c>
      <c r="BE4015" t="s"/>
      <c r="BF4015" t="s"/>
      <c r="BG4015" t="s"/>
      <c r="BH4015" t="s"/>
      <c r="BI4015" t="s"/>
      <c r="BJ4015" t="s"/>
      <c r="BK4015" t="s"/>
      <c r="BL4015" t="s"/>
      <c r="BM4015" t="s"/>
      <c r="BN4015" t="s"/>
      <c r="BO4015" t="s"/>
      <c r="BP4015" t="s"/>
      <c r="BQ4015" t="s"/>
      <c r="BR4015" t="s">
        <v>92</v>
      </c>
    </row>
    <row r="4016" spans="1:70">
      <c r="A4016" t="s">
        <v>70</v>
      </c>
      <c r="B4016" t="s">
        <v>71</v>
      </c>
      <c r="C4016" t="s">
        <v>72</v>
      </c>
      <c r="D4016" t="n">
        <v>2</v>
      </c>
      <c r="E4016" t="s">
        <v>1283</v>
      </c>
      <c r="F4016" t="n">
        <v>-1</v>
      </c>
      <c r="G4016" t="s">
        <v>74</v>
      </c>
      <c r="H4016" t="s">
        <v>75</v>
      </c>
      <c r="I4016" t="s"/>
      <c r="J4016" t="s">
        <v>74</v>
      </c>
      <c r="K4016" t="n">
        <v>152</v>
      </c>
      <c r="L4016" t="s">
        <v>76</v>
      </c>
      <c r="M4016" t="s"/>
      <c r="N4016" t="s">
        <v>1285</v>
      </c>
      <c r="O4016" t="s">
        <v>78</v>
      </c>
      <c r="P4016" t="s">
        <v>1283</v>
      </c>
      <c r="Q4016" t="s"/>
      <c r="R4016" t="s">
        <v>220</v>
      </c>
      <c r="S4016" t="s">
        <v>280</v>
      </c>
      <c r="T4016" t="s">
        <v>81</v>
      </c>
      <c r="U4016" t="s">
        <v>82</v>
      </c>
      <c r="V4016" t="s">
        <v>83</v>
      </c>
      <c r="W4016" t="s">
        <v>84</v>
      </c>
      <c r="X4016" t="s"/>
      <c r="Y4016" t="s">
        <v>85</v>
      </c>
      <c r="Z4016">
        <f>HYPERLINK("https://hotel-media.eclerx.com/savepage/tk_1546853647645024_sr_273.html","info")</f>
        <v/>
      </c>
      <c r="AA4016" t="n">
        <v>-2882743</v>
      </c>
      <c r="AB4016" t="s"/>
      <c r="AC4016" t="s"/>
      <c r="AD4016" t="s">
        <v>86</v>
      </c>
      <c r="AE4016" t="s"/>
      <c r="AF4016" t="s"/>
      <c r="AG4016" t="s"/>
      <c r="AH4016" t="s"/>
      <c r="AI4016" t="s"/>
      <c r="AJ4016" t="s"/>
      <c r="AK4016" t="s">
        <v>87</v>
      </c>
      <c r="AL4016" t="s"/>
      <c r="AM4016" t="s"/>
      <c r="AN4016" t="s">
        <v>87</v>
      </c>
      <c r="AO4016" t="s"/>
      <c r="AP4016" t="n">
        <v>7</v>
      </c>
      <c r="AQ4016" t="s">
        <v>88</v>
      </c>
      <c r="AR4016" t="s">
        <v>124</v>
      </c>
      <c r="AS4016" t="s"/>
      <c r="AT4016" t="s">
        <v>90</v>
      </c>
      <c r="AU4016" t="s"/>
      <c r="AV4016" t="s"/>
      <c r="AW4016" t="s"/>
      <c r="AX4016" t="s"/>
      <c r="AY4016" t="n">
        <v>2882743</v>
      </c>
      <c r="AZ4016" t="s">
        <v>1284</v>
      </c>
      <c r="BA4016" t="s"/>
      <c r="BB4016" t="n">
        <v>28913</v>
      </c>
      <c r="BC4016" t="n">
        <v>53.554776</v>
      </c>
      <c r="BD4016" t="n">
        <v>53.554776</v>
      </c>
      <c r="BE4016" t="s"/>
      <c r="BF4016" t="s"/>
      <c r="BG4016" t="s"/>
      <c r="BH4016" t="s"/>
      <c r="BI4016" t="s"/>
      <c r="BJ4016" t="s"/>
      <c r="BK4016" t="s"/>
      <c r="BL4016" t="s"/>
      <c r="BM4016" t="s"/>
      <c r="BN4016" t="s"/>
      <c r="BO4016" t="s"/>
      <c r="BP4016" t="s"/>
      <c r="BQ4016" t="s"/>
      <c r="BR4016" t="s">
        <v>92</v>
      </c>
    </row>
    <row r="4017" spans="1:70">
      <c r="A4017" t="s">
        <v>70</v>
      </c>
      <c r="B4017" t="s">
        <v>71</v>
      </c>
      <c r="C4017" t="s">
        <v>72</v>
      </c>
      <c r="D4017" t="n">
        <v>2</v>
      </c>
      <c r="E4017" t="s">
        <v>1283</v>
      </c>
      <c r="F4017" t="n">
        <v>-1</v>
      </c>
      <c r="G4017" t="s">
        <v>74</v>
      </c>
      <c r="H4017" t="s">
        <v>75</v>
      </c>
      <c r="I4017" t="s"/>
      <c r="J4017" t="s">
        <v>74</v>
      </c>
      <c r="K4017" t="n">
        <v>152</v>
      </c>
      <c r="L4017" t="s">
        <v>76</v>
      </c>
      <c r="M4017" t="s"/>
      <c r="N4017" t="s">
        <v>1285</v>
      </c>
      <c r="O4017" t="s">
        <v>78</v>
      </c>
      <c r="P4017" t="s">
        <v>1283</v>
      </c>
      <c r="Q4017" t="s"/>
      <c r="R4017" t="s">
        <v>220</v>
      </c>
      <c r="S4017" t="s">
        <v>280</v>
      </c>
      <c r="T4017" t="s">
        <v>81</v>
      </c>
      <c r="U4017" t="s">
        <v>82</v>
      </c>
      <c r="V4017" t="s">
        <v>83</v>
      </c>
      <c r="W4017" t="s">
        <v>84</v>
      </c>
      <c r="X4017" t="s"/>
      <c r="Y4017" t="s">
        <v>85</v>
      </c>
      <c r="Z4017">
        <f>HYPERLINK("https://hotel-media.eclerx.com/savepage/tk_1546853647645024_sr_273.html","info")</f>
        <v/>
      </c>
      <c r="AA4017" t="n">
        <v>-2882743</v>
      </c>
      <c r="AB4017" t="s"/>
      <c r="AC4017" t="s"/>
      <c r="AD4017" t="s">
        <v>86</v>
      </c>
      <c r="AE4017" t="s"/>
      <c r="AF4017" t="s"/>
      <c r="AG4017" t="s"/>
      <c r="AH4017" t="s"/>
      <c r="AI4017" t="s"/>
      <c r="AJ4017" t="s"/>
      <c r="AK4017" t="s">
        <v>87</v>
      </c>
      <c r="AL4017" t="s"/>
      <c r="AM4017" t="s"/>
      <c r="AN4017" t="s">
        <v>87</v>
      </c>
      <c r="AO4017" t="s"/>
      <c r="AP4017" t="n">
        <v>7</v>
      </c>
      <c r="AQ4017" t="s">
        <v>88</v>
      </c>
      <c r="AR4017" t="s">
        <v>119</v>
      </c>
      <c r="AS4017" t="s"/>
      <c r="AT4017" t="s">
        <v>90</v>
      </c>
      <c r="AU4017" t="s"/>
      <c r="AV4017" t="s"/>
      <c r="AW4017" t="s"/>
      <c r="AX4017" t="s"/>
      <c r="AY4017" t="n">
        <v>2882743</v>
      </c>
      <c r="AZ4017" t="s">
        <v>1284</v>
      </c>
      <c r="BA4017" t="s"/>
      <c r="BB4017" t="n">
        <v>28913</v>
      </c>
      <c r="BC4017" t="n">
        <v>53.554776</v>
      </c>
      <c r="BD4017" t="n">
        <v>53.554776</v>
      </c>
      <c r="BE4017" t="s"/>
      <c r="BF4017" t="s"/>
      <c r="BG4017" t="s"/>
      <c r="BH4017" t="s"/>
      <c r="BI4017" t="s"/>
      <c r="BJ4017" t="s"/>
      <c r="BK4017" t="s"/>
      <c r="BL4017" t="s"/>
      <c r="BM4017" t="s"/>
      <c r="BN4017" t="s"/>
      <c r="BO4017" t="s"/>
      <c r="BP4017" t="s"/>
      <c r="BQ4017" t="s"/>
      <c r="BR4017" t="s">
        <v>92</v>
      </c>
    </row>
    <row r="4018" spans="1:70">
      <c r="A4018" t="s">
        <v>70</v>
      </c>
      <c r="B4018" t="s">
        <v>71</v>
      </c>
      <c r="C4018" t="s">
        <v>72</v>
      </c>
      <c r="D4018" t="n">
        <v>2</v>
      </c>
      <c r="E4018" t="s">
        <v>1283</v>
      </c>
      <c r="F4018" t="n">
        <v>-1</v>
      </c>
      <c r="G4018" t="s">
        <v>74</v>
      </c>
      <c r="H4018" t="s">
        <v>75</v>
      </c>
      <c r="I4018" t="s"/>
      <c r="J4018" t="s">
        <v>74</v>
      </c>
      <c r="K4018" t="n">
        <v>152</v>
      </c>
      <c r="L4018" t="s">
        <v>76</v>
      </c>
      <c r="M4018" t="s"/>
      <c r="N4018" t="s">
        <v>1286</v>
      </c>
      <c r="O4018" t="s">
        <v>78</v>
      </c>
      <c r="P4018" t="s">
        <v>1283</v>
      </c>
      <c r="Q4018" t="s"/>
      <c r="R4018" t="s">
        <v>220</v>
      </c>
      <c r="S4018" t="s">
        <v>280</v>
      </c>
      <c r="T4018" t="s">
        <v>81</v>
      </c>
      <c r="U4018" t="s">
        <v>82</v>
      </c>
      <c r="V4018" t="s">
        <v>83</v>
      </c>
      <c r="W4018" t="s">
        <v>84</v>
      </c>
      <c r="X4018" t="s"/>
      <c r="Y4018" t="s">
        <v>85</v>
      </c>
      <c r="Z4018">
        <f>HYPERLINK("https://hotel-media.eclerx.com/savepage/tk_1546853647645024_sr_273.html","info")</f>
        <v/>
      </c>
      <c r="AA4018" t="n">
        <v>-2882743</v>
      </c>
      <c r="AB4018" t="s"/>
      <c r="AC4018" t="s"/>
      <c r="AD4018" t="s">
        <v>86</v>
      </c>
      <c r="AE4018" t="s"/>
      <c r="AF4018" t="s"/>
      <c r="AG4018" t="s"/>
      <c r="AH4018" t="s"/>
      <c r="AI4018" t="s"/>
      <c r="AJ4018" t="s"/>
      <c r="AK4018" t="s">
        <v>87</v>
      </c>
      <c r="AL4018" t="s"/>
      <c r="AM4018" t="s"/>
      <c r="AN4018" t="s">
        <v>87</v>
      </c>
      <c r="AO4018" t="s"/>
      <c r="AP4018" t="n">
        <v>7</v>
      </c>
      <c r="AQ4018" t="s">
        <v>88</v>
      </c>
      <c r="AR4018" t="s">
        <v>121</v>
      </c>
      <c r="AS4018" t="s"/>
      <c r="AT4018" t="s">
        <v>90</v>
      </c>
      <c r="AU4018" t="s"/>
      <c r="AV4018" t="s"/>
      <c r="AW4018" t="s"/>
      <c r="AX4018" t="s"/>
      <c r="AY4018" t="n">
        <v>2882743</v>
      </c>
      <c r="AZ4018" t="s">
        <v>1284</v>
      </c>
      <c r="BA4018" t="s"/>
      <c r="BB4018" t="n">
        <v>28913</v>
      </c>
      <c r="BC4018" t="n">
        <v>53.554776</v>
      </c>
      <c r="BD4018" t="n">
        <v>53.554776</v>
      </c>
      <c r="BE4018" t="s"/>
      <c r="BF4018" t="s"/>
      <c r="BG4018" t="s"/>
      <c r="BH4018" t="s"/>
      <c r="BI4018" t="s"/>
      <c r="BJ4018" t="s"/>
      <c r="BK4018" t="s"/>
      <c r="BL4018" t="s"/>
      <c r="BM4018" t="s"/>
      <c r="BN4018" t="s"/>
      <c r="BO4018" t="s"/>
      <c r="BP4018" t="s"/>
      <c r="BQ4018" t="s"/>
      <c r="BR4018" t="s">
        <v>92</v>
      </c>
    </row>
    <row r="4019" spans="1:70">
      <c r="A4019" t="s">
        <v>70</v>
      </c>
      <c r="B4019" t="s">
        <v>71</v>
      </c>
      <c r="C4019" t="s">
        <v>72</v>
      </c>
      <c r="D4019" t="n">
        <v>2</v>
      </c>
      <c r="E4019" t="s">
        <v>1283</v>
      </c>
      <c r="F4019" t="n">
        <v>-1</v>
      </c>
      <c r="G4019" t="s">
        <v>74</v>
      </c>
      <c r="H4019" t="s">
        <v>75</v>
      </c>
      <c r="I4019" t="s"/>
      <c r="J4019" t="s">
        <v>74</v>
      </c>
      <c r="K4019" t="n">
        <v>152</v>
      </c>
      <c r="L4019" t="s">
        <v>76</v>
      </c>
      <c r="M4019" t="s"/>
      <c r="N4019" t="s">
        <v>1287</v>
      </c>
      <c r="O4019" t="s">
        <v>78</v>
      </c>
      <c r="P4019" t="s">
        <v>1283</v>
      </c>
      <c r="Q4019" t="s"/>
      <c r="R4019" t="s">
        <v>220</v>
      </c>
      <c r="S4019" t="s">
        <v>280</v>
      </c>
      <c r="T4019" t="s">
        <v>81</v>
      </c>
      <c r="U4019" t="s">
        <v>82</v>
      </c>
      <c r="V4019" t="s">
        <v>83</v>
      </c>
      <c r="W4019" t="s">
        <v>84</v>
      </c>
      <c r="X4019" t="s"/>
      <c r="Y4019" t="s">
        <v>85</v>
      </c>
      <c r="Z4019">
        <f>HYPERLINK("https://hotel-media.eclerx.com/savepage/tk_1546853647645024_sr_273.html","info")</f>
        <v/>
      </c>
      <c r="AA4019" t="n">
        <v>-2882743</v>
      </c>
      <c r="AB4019" t="s"/>
      <c r="AC4019" t="s"/>
      <c r="AD4019" t="s">
        <v>86</v>
      </c>
      <c r="AE4019" t="s"/>
      <c r="AF4019" t="s"/>
      <c r="AG4019" t="s"/>
      <c r="AH4019" t="s"/>
      <c r="AI4019" t="s"/>
      <c r="AJ4019" t="s"/>
      <c r="AK4019" t="s">
        <v>87</v>
      </c>
      <c r="AL4019" t="s"/>
      <c r="AM4019" t="s"/>
      <c r="AN4019" t="s">
        <v>87</v>
      </c>
      <c r="AO4019" t="s"/>
      <c r="AP4019" t="n">
        <v>7</v>
      </c>
      <c r="AQ4019" t="s">
        <v>88</v>
      </c>
      <c r="AR4019" t="s">
        <v>123</v>
      </c>
      <c r="AS4019" t="s"/>
      <c r="AT4019" t="s">
        <v>90</v>
      </c>
      <c r="AU4019" t="s"/>
      <c r="AV4019" t="s"/>
      <c r="AW4019" t="s"/>
      <c r="AX4019" t="s"/>
      <c r="AY4019" t="n">
        <v>2882743</v>
      </c>
      <c r="AZ4019" t="s">
        <v>1284</v>
      </c>
      <c r="BA4019" t="s"/>
      <c r="BB4019" t="n">
        <v>28913</v>
      </c>
      <c r="BC4019" t="n">
        <v>53.554776</v>
      </c>
      <c r="BD4019" t="n">
        <v>53.554776</v>
      </c>
      <c r="BE4019" t="s"/>
      <c r="BF4019" t="s"/>
      <c r="BG4019" t="s"/>
      <c r="BH4019" t="s"/>
      <c r="BI4019" t="s"/>
      <c r="BJ4019" t="s"/>
      <c r="BK4019" t="s"/>
      <c r="BL4019" t="s"/>
      <c r="BM4019" t="s"/>
      <c r="BN4019" t="s"/>
      <c r="BO4019" t="s"/>
      <c r="BP4019" t="s"/>
      <c r="BQ4019" t="s"/>
      <c r="BR4019" t="s">
        <v>92</v>
      </c>
    </row>
    <row r="4020" spans="1:70">
      <c r="A4020" t="s">
        <v>70</v>
      </c>
      <c r="B4020" t="s">
        <v>71</v>
      </c>
      <c r="C4020" t="s">
        <v>72</v>
      </c>
      <c r="D4020" t="n">
        <v>2</v>
      </c>
      <c r="E4020" t="s">
        <v>1283</v>
      </c>
      <c r="F4020" t="n">
        <v>-1</v>
      </c>
      <c r="G4020" t="s">
        <v>74</v>
      </c>
      <c r="H4020" t="s">
        <v>75</v>
      </c>
      <c r="I4020" t="s"/>
      <c r="J4020" t="s">
        <v>74</v>
      </c>
      <c r="K4020" t="n">
        <v>155</v>
      </c>
      <c r="L4020" t="s">
        <v>76</v>
      </c>
      <c r="M4020" t="s"/>
      <c r="N4020" t="s">
        <v>641</v>
      </c>
      <c r="O4020" t="s">
        <v>78</v>
      </c>
      <c r="P4020" t="s">
        <v>1283</v>
      </c>
      <c r="Q4020" t="s"/>
      <c r="R4020" t="s">
        <v>220</v>
      </c>
      <c r="S4020" t="s">
        <v>215</v>
      </c>
      <c r="T4020" t="s">
        <v>81</v>
      </c>
      <c r="U4020" t="s">
        <v>82</v>
      </c>
      <c r="V4020" t="s">
        <v>83</v>
      </c>
      <c r="W4020" t="s">
        <v>97</v>
      </c>
      <c r="X4020" t="s"/>
      <c r="Y4020" t="s">
        <v>85</v>
      </c>
      <c r="Z4020">
        <f>HYPERLINK("https://hotel-media.eclerx.com/savepage/tk_1546853647645024_sr_273.html","info")</f>
        <v/>
      </c>
      <c r="AA4020" t="n">
        <v>-2882743</v>
      </c>
      <c r="AB4020" t="s"/>
      <c r="AC4020" t="s"/>
      <c r="AD4020" t="s">
        <v>86</v>
      </c>
      <c r="AE4020" t="s"/>
      <c r="AF4020" t="s"/>
      <c r="AG4020" t="s"/>
      <c r="AH4020" t="s"/>
      <c r="AI4020" t="s"/>
      <c r="AJ4020" t="s"/>
      <c r="AK4020" t="s">
        <v>87</v>
      </c>
      <c r="AL4020" t="s"/>
      <c r="AM4020" t="s"/>
      <c r="AN4020" t="s">
        <v>87</v>
      </c>
      <c r="AO4020" t="s"/>
      <c r="AP4020" t="n">
        <v>7</v>
      </c>
      <c r="AQ4020" t="s">
        <v>88</v>
      </c>
      <c r="AR4020" t="s">
        <v>438</v>
      </c>
      <c r="AS4020" t="s"/>
      <c r="AT4020" t="s">
        <v>90</v>
      </c>
      <c r="AU4020" t="s"/>
      <c r="AV4020" t="s"/>
      <c r="AW4020" t="s"/>
      <c r="AX4020" t="s"/>
      <c r="AY4020" t="n">
        <v>2882743</v>
      </c>
      <c r="AZ4020" t="s">
        <v>1284</v>
      </c>
      <c r="BA4020" t="s"/>
      <c r="BB4020" t="n">
        <v>28913</v>
      </c>
      <c r="BC4020" t="n">
        <v>53.554776</v>
      </c>
      <c r="BD4020" t="n">
        <v>53.554776</v>
      </c>
      <c r="BE4020" t="s"/>
      <c r="BF4020" t="s"/>
      <c r="BG4020" t="s"/>
      <c r="BH4020" t="s"/>
      <c r="BI4020" t="s"/>
      <c r="BJ4020" t="s"/>
      <c r="BK4020" t="s"/>
      <c r="BL4020" t="s"/>
      <c r="BM4020" t="s"/>
      <c r="BN4020" t="s"/>
      <c r="BO4020" t="s"/>
      <c r="BP4020" t="s"/>
      <c r="BQ4020" t="s"/>
      <c r="BR4020" t="s">
        <v>92</v>
      </c>
    </row>
    <row r="4021" spans="1:70">
      <c r="A4021" t="s">
        <v>70</v>
      </c>
      <c r="B4021" t="s">
        <v>71</v>
      </c>
      <c r="C4021" t="s">
        <v>72</v>
      </c>
      <c r="D4021" t="n">
        <v>2</v>
      </c>
      <c r="E4021" t="s">
        <v>1283</v>
      </c>
      <c r="F4021" t="n">
        <v>-1</v>
      </c>
      <c r="G4021" t="s">
        <v>74</v>
      </c>
      <c r="H4021" t="s">
        <v>75</v>
      </c>
      <c r="I4021" t="s"/>
      <c r="J4021" t="s">
        <v>74</v>
      </c>
      <c r="K4021" t="n">
        <v>163</v>
      </c>
      <c r="L4021" t="s">
        <v>76</v>
      </c>
      <c r="M4021" t="s"/>
      <c r="N4021" t="s">
        <v>641</v>
      </c>
      <c r="O4021" t="s">
        <v>78</v>
      </c>
      <c r="P4021" t="s">
        <v>1283</v>
      </c>
      <c r="Q4021" t="s"/>
      <c r="R4021" t="s">
        <v>220</v>
      </c>
      <c r="S4021" t="s">
        <v>429</v>
      </c>
      <c r="T4021" t="s">
        <v>81</v>
      </c>
      <c r="U4021" t="s">
        <v>82</v>
      </c>
      <c r="V4021" t="s">
        <v>83</v>
      </c>
      <c r="W4021" t="s">
        <v>97</v>
      </c>
      <c r="X4021" t="s"/>
      <c r="Y4021" t="s">
        <v>85</v>
      </c>
      <c r="Z4021">
        <f>HYPERLINK("https://hotel-media.eclerx.com/savepage/tk_1546853647645024_sr_273.html","info")</f>
        <v/>
      </c>
      <c r="AA4021" t="n">
        <v>-2882743</v>
      </c>
      <c r="AB4021" t="s"/>
      <c r="AC4021" t="s"/>
      <c r="AD4021" t="s">
        <v>86</v>
      </c>
      <c r="AE4021" t="s"/>
      <c r="AF4021" t="s"/>
      <c r="AG4021" t="s"/>
      <c r="AH4021" t="s"/>
      <c r="AI4021" t="s"/>
      <c r="AJ4021" t="s"/>
      <c r="AK4021" t="s">
        <v>87</v>
      </c>
      <c r="AL4021" t="s"/>
      <c r="AM4021" t="s"/>
      <c r="AN4021" t="s">
        <v>87</v>
      </c>
      <c r="AO4021" t="s"/>
      <c r="AP4021" t="n">
        <v>7</v>
      </c>
      <c r="AQ4021" t="s">
        <v>88</v>
      </c>
      <c r="AR4021" t="s">
        <v>438</v>
      </c>
      <c r="AS4021" t="s"/>
      <c r="AT4021" t="s">
        <v>90</v>
      </c>
      <c r="AU4021" t="s"/>
      <c r="AV4021" t="s"/>
      <c r="AW4021" t="s"/>
      <c r="AX4021" t="s"/>
      <c r="AY4021" t="n">
        <v>2882743</v>
      </c>
      <c r="AZ4021" t="s">
        <v>1284</v>
      </c>
      <c r="BA4021" t="s"/>
      <c r="BB4021" t="n">
        <v>28913</v>
      </c>
      <c r="BC4021" t="n">
        <v>53.554776</v>
      </c>
      <c r="BD4021" t="n">
        <v>53.554776</v>
      </c>
      <c r="BE4021" t="s"/>
      <c r="BF4021" t="s"/>
      <c r="BG4021" t="s"/>
      <c r="BH4021" t="s"/>
      <c r="BI4021" t="s"/>
      <c r="BJ4021" t="s"/>
      <c r="BK4021" t="s"/>
      <c r="BL4021" t="s"/>
      <c r="BM4021" t="s"/>
      <c r="BN4021" t="s"/>
      <c r="BO4021" t="s"/>
      <c r="BP4021" t="s"/>
      <c r="BQ4021" t="s"/>
      <c r="BR4021" t="s">
        <v>92</v>
      </c>
    </row>
    <row r="4022" spans="1:70">
      <c r="A4022" t="s">
        <v>70</v>
      </c>
      <c r="B4022" t="s">
        <v>71</v>
      </c>
      <c r="C4022" t="s">
        <v>72</v>
      </c>
      <c r="D4022" t="n">
        <v>2</v>
      </c>
      <c r="E4022" t="s">
        <v>1283</v>
      </c>
      <c r="F4022" t="n">
        <v>-1</v>
      </c>
      <c r="G4022" t="s">
        <v>74</v>
      </c>
      <c r="H4022" t="s">
        <v>75</v>
      </c>
      <c r="I4022" t="s"/>
      <c r="J4022" t="s">
        <v>74</v>
      </c>
      <c r="K4022" t="n">
        <v>169</v>
      </c>
      <c r="L4022" t="s">
        <v>76</v>
      </c>
      <c r="M4022" t="s"/>
      <c r="N4022" t="s">
        <v>337</v>
      </c>
      <c r="O4022" t="s">
        <v>78</v>
      </c>
      <c r="P4022" t="s">
        <v>1283</v>
      </c>
      <c r="Q4022" t="s"/>
      <c r="R4022" t="s">
        <v>220</v>
      </c>
      <c r="S4022" t="s">
        <v>217</v>
      </c>
      <c r="T4022" t="s">
        <v>81</v>
      </c>
      <c r="U4022" t="s">
        <v>82</v>
      </c>
      <c r="V4022" t="s">
        <v>83</v>
      </c>
      <c r="W4022" t="s">
        <v>97</v>
      </c>
      <c r="X4022" t="s"/>
      <c r="Y4022" t="s">
        <v>85</v>
      </c>
      <c r="Z4022">
        <f>HYPERLINK("https://hotel-media.eclerx.com/savepage/tk_1546853647645024_sr_273.html","info")</f>
        <v/>
      </c>
      <c r="AA4022" t="n">
        <v>-2882743</v>
      </c>
      <c r="AB4022" t="s"/>
      <c r="AC4022" t="s"/>
      <c r="AD4022" t="s">
        <v>86</v>
      </c>
      <c r="AE4022" t="s"/>
      <c r="AF4022" t="s"/>
      <c r="AG4022" t="s"/>
      <c r="AH4022" t="s"/>
      <c r="AI4022" t="s"/>
      <c r="AJ4022" t="s"/>
      <c r="AK4022" t="s">
        <v>87</v>
      </c>
      <c r="AL4022" t="s"/>
      <c r="AM4022" t="s"/>
      <c r="AN4022" t="s">
        <v>87</v>
      </c>
      <c r="AO4022" t="s"/>
      <c r="AP4022" t="n">
        <v>7</v>
      </c>
      <c r="AQ4022" t="s">
        <v>88</v>
      </c>
      <c r="AR4022" t="s">
        <v>438</v>
      </c>
      <c r="AS4022" t="s"/>
      <c r="AT4022" t="s">
        <v>90</v>
      </c>
      <c r="AU4022" t="s"/>
      <c r="AV4022" t="s"/>
      <c r="AW4022" t="s"/>
      <c r="AX4022" t="s"/>
      <c r="AY4022" t="n">
        <v>2882743</v>
      </c>
      <c r="AZ4022" t="s">
        <v>1284</v>
      </c>
      <c r="BA4022" t="s"/>
      <c r="BB4022" t="n">
        <v>28913</v>
      </c>
      <c r="BC4022" t="n">
        <v>53.554776</v>
      </c>
      <c r="BD4022" t="n">
        <v>53.554776</v>
      </c>
      <c r="BE4022" t="s"/>
      <c r="BF4022" t="s"/>
      <c r="BG4022" t="s"/>
      <c r="BH4022" t="s"/>
      <c r="BI4022" t="s"/>
      <c r="BJ4022" t="s"/>
      <c r="BK4022" t="s"/>
      <c r="BL4022" t="s"/>
      <c r="BM4022" t="s"/>
      <c r="BN4022" t="s"/>
      <c r="BO4022" t="s"/>
      <c r="BP4022" t="s"/>
      <c r="BQ4022" t="s"/>
      <c r="BR4022" t="s">
        <v>92</v>
      </c>
    </row>
    <row r="4023" spans="1:70">
      <c r="A4023" t="s">
        <v>70</v>
      </c>
      <c r="B4023" t="s">
        <v>71</v>
      </c>
      <c r="C4023" t="s">
        <v>72</v>
      </c>
      <c r="D4023" t="n">
        <v>2</v>
      </c>
      <c r="E4023" t="s">
        <v>1283</v>
      </c>
      <c r="F4023" t="n">
        <v>-1</v>
      </c>
      <c r="G4023" t="s">
        <v>74</v>
      </c>
      <c r="H4023" t="s">
        <v>75</v>
      </c>
      <c r="I4023" t="s"/>
      <c r="J4023" t="s">
        <v>74</v>
      </c>
      <c r="K4023" t="n">
        <v>171</v>
      </c>
      <c r="L4023" t="s">
        <v>76</v>
      </c>
      <c r="M4023" t="s"/>
      <c r="N4023" t="s">
        <v>1288</v>
      </c>
      <c r="O4023" t="s">
        <v>78</v>
      </c>
      <c r="P4023" t="s">
        <v>1283</v>
      </c>
      <c r="Q4023" t="s"/>
      <c r="R4023" t="s">
        <v>220</v>
      </c>
      <c r="S4023" t="s">
        <v>577</v>
      </c>
      <c r="T4023" t="s">
        <v>81</v>
      </c>
      <c r="U4023" t="s">
        <v>82</v>
      </c>
      <c r="V4023" t="s">
        <v>83</v>
      </c>
      <c r="W4023" t="s">
        <v>84</v>
      </c>
      <c r="X4023" t="s"/>
      <c r="Y4023" t="s">
        <v>85</v>
      </c>
      <c r="Z4023">
        <f>HYPERLINK("https://hotel-media.eclerx.com/savepage/tk_1546853647645024_sr_273.html","info")</f>
        <v/>
      </c>
      <c r="AA4023" t="n">
        <v>-2882743</v>
      </c>
      <c r="AB4023" t="s"/>
      <c r="AC4023" t="s"/>
      <c r="AD4023" t="s">
        <v>86</v>
      </c>
      <c r="AE4023" t="s"/>
      <c r="AF4023" t="s"/>
      <c r="AG4023" t="s"/>
      <c r="AH4023" t="s"/>
      <c r="AI4023" t="s"/>
      <c r="AJ4023" t="s"/>
      <c r="AK4023" t="s">
        <v>87</v>
      </c>
      <c r="AL4023" t="s"/>
      <c r="AM4023" t="s"/>
      <c r="AN4023" t="s">
        <v>87</v>
      </c>
      <c r="AO4023" t="s"/>
      <c r="AP4023" t="n">
        <v>7</v>
      </c>
      <c r="AQ4023" t="s">
        <v>88</v>
      </c>
      <c r="AR4023" t="s">
        <v>133</v>
      </c>
      <c r="AS4023" t="s"/>
      <c r="AT4023" t="s">
        <v>90</v>
      </c>
      <c r="AU4023" t="s"/>
      <c r="AV4023" t="s"/>
      <c r="AW4023" t="s"/>
      <c r="AX4023" t="s"/>
      <c r="AY4023" t="n">
        <v>2882743</v>
      </c>
      <c r="AZ4023" t="s">
        <v>1284</v>
      </c>
      <c r="BA4023" t="s"/>
      <c r="BB4023" t="n">
        <v>28913</v>
      </c>
      <c r="BC4023" t="n">
        <v>53.554776</v>
      </c>
      <c r="BD4023" t="n">
        <v>53.554776</v>
      </c>
      <c r="BE4023" t="s"/>
      <c r="BF4023" t="s"/>
      <c r="BG4023" t="s"/>
      <c r="BH4023" t="s"/>
      <c r="BI4023" t="s"/>
      <c r="BJ4023" t="s"/>
      <c r="BK4023" t="s"/>
      <c r="BL4023" t="s"/>
      <c r="BM4023" t="s"/>
      <c r="BN4023" t="s"/>
      <c r="BO4023" t="s"/>
      <c r="BP4023" t="s"/>
      <c r="BQ4023" t="s"/>
      <c r="BR4023" t="s">
        <v>92</v>
      </c>
    </row>
    <row r="4024" spans="1:70">
      <c r="A4024" t="s">
        <v>70</v>
      </c>
      <c r="B4024" t="s">
        <v>71</v>
      </c>
      <c r="C4024" t="s">
        <v>72</v>
      </c>
      <c r="D4024" t="n">
        <v>2</v>
      </c>
      <c r="E4024" t="s">
        <v>1283</v>
      </c>
      <c r="F4024" t="n">
        <v>-1</v>
      </c>
      <c r="G4024" t="s">
        <v>74</v>
      </c>
      <c r="H4024" t="s">
        <v>75</v>
      </c>
      <c r="I4024" t="s"/>
      <c r="J4024" t="s">
        <v>74</v>
      </c>
      <c r="K4024" t="n">
        <v>171</v>
      </c>
      <c r="L4024" t="s">
        <v>76</v>
      </c>
      <c r="M4024" t="s"/>
      <c r="N4024" t="s">
        <v>1288</v>
      </c>
      <c r="O4024" t="s">
        <v>78</v>
      </c>
      <c r="P4024" t="s">
        <v>1283</v>
      </c>
      <c r="Q4024" t="s"/>
      <c r="R4024" t="s">
        <v>220</v>
      </c>
      <c r="S4024" t="s">
        <v>577</v>
      </c>
      <c r="T4024" t="s">
        <v>81</v>
      </c>
      <c r="U4024" t="s">
        <v>82</v>
      </c>
      <c r="V4024" t="s">
        <v>83</v>
      </c>
      <c r="W4024" t="s">
        <v>84</v>
      </c>
      <c r="X4024" t="s"/>
      <c r="Y4024" t="s">
        <v>85</v>
      </c>
      <c r="Z4024">
        <f>HYPERLINK("https://hotel-media.eclerx.com/savepage/tk_1546853647645024_sr_273.html","info")</f>
        <v/>
      </c>
      <c r="AA4024" t="n">
        <v>-2882743</v>
      </c>
      <c r="AB4024" t="s"/>
      <c r="AC4024" t="s"/>
      <c r="AD4024" t="s">
        <v>86</v>
      </c>
      <c r="AE4024" t="s"/>
      <c r="AF4024" t="s"/>
      <c r="AG4024" t="s"/>
      <c r="AH4024" t="s"/>
      <c r="AI4024" t="s"/>
      <c r="AJ4024" t="s"/>
      <c r="AK4024" t="s">
        <v>87</v>
      </c>
      <c r="AL4024" t="s"/>
      <c r="AM4024" t="s"/>
      <c r="AN4024" t="s">
        <v>87</v>
      </c>
      <c r="AO4024" t="s"/>
      <c r="AP4024" t="n">
        <v>7</v>
      </c>
      <c r="AQ4024" t="s">
        <v>88</v>
      </c>
      <c r="AR4024" t="s">
        <v>438</v>
      </c>
      <c r="AS4024" t="s"/>
      <c r="AT4024" t="s">
        <v>90</v>
      </c>
      <c r="AU4024" t="s"/>
      <c r="AV4024" t="s"/>
      <c r="AW4024" t="s"/>
      <c r="AX4024" t="s"/>
      <c r="AY4024" t="n">
        <v>2882743</v>
      </c>
      <c r="AZ4024" t="s">
        <v>1284</v>
      </c>
      <c r="BA4024" t="s"/>
      <c r="BB4024" t="n">
        <v>28913</v>
      </c>
      <c r="BC4024" t="n">
        <v>53.554776</v>
      </c>
      <c r="BD4024" t="n">
        <v>53.554776</v>
      </c>
      <c r="BE4024" t="s"/>
      <c r="BF4024" t="s"/>
      <c r="BG4024" t="s"/>
      <c r="BH4024" t="s"/>
      <c r="BI4024" t="s"/>
      <c r="BJ4024" t="s"/>
      <c r="BK4024" t="s"/>
      <c r="BL4024" t="s"/>
      <c r="BM4024" t="s"/>
      <c r="BN4024" t="s"/>
      <c r="BO4024" t="s"/>
      <c r="BP4024" t="s"/>
      <c r="BQ4024" t="s"/>
      <c r="BR4024" t="s">
        <v>92</v>
      </c>
    </row>
    <row r="4025" spans="1:70">
      <c r="A4025" t="s">
        <v>70</v>
      </c>
      <c r="B4025" t="s">
        <v>71</v>
      </c>
      <c r="C4025" t="s">
        <v>72</v>
      </c>
      <c r="D4025" t="n">
        <v>2</v>
      </c>
      <c r="E4025" t="s">
        <v>1283</v>
      </c>
      <c r="F4025" t="n">
        <v>-1</v>
      </c>
      <c r="G4025" t="s">
        <v>74</v>
      </c>
      <c r="H4025" t="s">
        <v>75</v>
      </c>
      <c r="I4025" t="s"/>
      <c r="J4025" t="s">
        <v>74</v>
      </c>
      <c r="K4025" t="n">
        <v>175</v>
      </c>
      <c r="L4025" t="s">
        <v>76</v>
      </c>
      <c r="M4025" t="s"/>
      <c r="N4025" t="s">
        <v>1289</v>
      </c>
      <c r="O4025" t="s">
        <v>78</v>
      </c>
      <c r="P4025" t="s">
        <v>1283</v>
      </c>
      <c r="Q4025" t="s"/>
      <c r="R4025" t="s">
        <v>220</v>
      </c>
      <c r="S4025" t="s">
        <v>158</v>
      </c>
      <c r="T4025" t="s">
        <v>81</v>
      </c>
      <c r="U4025" t="s">
        <v>82</v>
      </c>
      <c r="V4025" t="s">
        <v>83</v>
      </c>
      <c r="W4025" t="s">
        <v>84</v>
      </c>
      <c r="X4025" t="s"/>
      <c r="Y4025" t="s">
        <v>85</v>
      </c>
      <c r="Z4025">
        <f>HYPERLINK("https://hotel-media.eclerx.com/savepage/tk_1546853647645024_sr_273.html","info")</f>
        <v/>
      </c>
      <c r="AA4025" t="n">
        <v>-2882743</v>
      </c>
      <c r="AB4025" t="s"/>
      <c r="AC4025" t="s"/>
      <c r="AD4025" t="s">
        <v>86</v>
      </c>
      <c r="AE4025" t="s"/>
      <c r="AF4025" t="s"/>
      <c r="AG4025" t="s"/>
      <c r="AH4025" t="s"/>
      <c r="AI4025" t="s"/>
      <c r="AJ4025" t="s"/>
      <c r="AK4025" t="s">
        <v>87</v>
      </c>
      <c r="AL4025" t="s"/>
      <c r="AM4025" t="s"/>
      <c r="AN4025" t="s">
        <v>87</v>
      </c>
      <c r="AO4025" t="s"/>
      <c r="AP4025" t="n">
        <v>7</v>
      </c>
      <c r="AQ4025" t="s">
        <v>88</v>
      </c>
      <c r="AR4025" t="s">
        <v>123</v>
      </c>
      <c r="AS4025" t="s"/>
      <c r="AT4025" t="s">
        <v>90</v>
      </c>
      <c r="AU4025" t="s"/>
      <c r="AV4025" t="s"/>
      <c r="AW4025" t="s"/>
      <c r="AX4025" t="s"/>
      <c r="AY4025" t="n">
        <v>2882743</v>
      </c>
      <c r="AZ4025" t="s">
        <v>1284</v>
      </c>
      <c r="BA4025" t="s"/>
      <c r="BB4025" t="n">
        <v>28913</v>
      </c>
      <c r="BC4025" t="n">
        <v>53.554776</v>
      </c>
      <c r="BD4025" t="n">
        <v>53.554776</v>
      </c>
      <c r="BE4025" t="s"/>
      <c r="BF4025" t="s"/>
      <c r="BG4025" t="s"/>
      <c r="BH4025" t="s"/>
      <c r="BI4025" t="s"/>
      <c r="BJ4025" t="s"/>
      <c r="BK4025" t="s"/>
      <c r="BL4025" t="s"/>
      <c r="BM4025" t="s"/>
      <c r="BN4025" t="s"/>
      <c r="BO4025" t="s"/>
      <c r="BP4025" t="s"/>
      <c r="BQ4025" t="s"/>
      <c r="BR4025" t="s">
        <v>92</v>
      </c>
    </row>
    <row r="4026" spans="1:70">
      <c r="A4026" t="s">
        <v>70</v>
      </c>
      <c r="B4026" t="s">
        <v>71</v>
      </c>
      <c r="C4026" t="s">
        <v>72</v>
      </c>
      <c r="D4026" t="n">
        <v>2</v>
      </c>
      <c r="E4026" t="s">
        <v>1283</v>
      </c>
      <c r="F4026" t="n">
        <v>-1</v>
      </c>
      <c r="G4026" t="s">
        <v>74</v>
      </c>
      <c r="H4026" t="s">
        <v>75</v>
      </c>
      <c r="I4026" t="s"/>
      <c r="J4026" t="s">
        <v>74</v>
      </c>
      <c r="K4026" t="n">
        <v>178</v>
      </c>
      <c r="L4026" t="s">
        <v>76</v>
      </c>
      <c r="M4026" t="s"/>
      <c r="N4026" t="s">
        <v>1288</v>
      </c>
      <c r="O4026" t="s">
        <v>78</v>
      </c>
      <c r="P4026" t="s">
        <v>1283</v>
      </c>
      <c r="Q4026" t="s"/>
      <c r="R4026" t="s">
        <v>220</v>
      </c>
      <c r="S4026" t="s">
        <v>579</v>
      </c>
      <c r="T4026" t="s">
        <v>81</v>
      </c>
      <c r="U4026" t="s">
        <v>82</v>
      </c>
      <c r="V4026" t="s">
        <v>83</v>
      </c>
      <c r="W4026" t="s">
        <v>84</v>
      </c>
      <c r="X4026" t="s"/>
      <c r="Y4026" t="s">
        <v>85</v>
      </c>
      <c r="Z4026">
        <f>HYPERLINK("https://hotel-media.eclerx.com/savepage/tk_1546853647645024_sr_273.html","info")</f>
        <v/>
      </c>
      <c r="AA4026" t="n">
        <v>-2882743</v>
      </c>
      <c r="AB4026" t="s"/>
      <c r="AC4026" t="s"/>
      <c r="AD4026" t="s">
        <v>86</v>
      </c>
      <c r="AE4026" t="s"/>
      <c r="AF4026" t="s"/>
      <c r="AG4026" t="s"/>
      <c r="AH4026" t="s"/>
      <c r="AI4026" t="s"/>
      <c r="AJ4026" t="s"/>
      <c r="AK4026" t="s">
        <v>87</v>
      </c>
      <c r="AL4026" t="s"/>
      <c r="AM4026" t="s"/>
      <c r="AN4026" t="s">
        <v>87</v>
      </c>
      <c r="AO4026" t="s"/>
      <c r="AP4026" t="n">
        <v>7</v>
      </c>
      <c r="AQ4026" t="s">
        <v>88</v>
      </c>
      <c r="AR4026" t="s">
        <v>133</v>
      </c>
      <c r="AS4026" t="s"/>
      <c r="AT4026" t="s">
        <v>90</v>
      </c>
      <c r="AU4026" t="s"/>
      <c r="AV4026" t="s"/>
      <c r="AW4026" t="s"/>
      <c r="AX4026" t="s"/>
      <c r="AY4026" t="n">
        <v>2882743</v>
      </c>
      <c r="AZ4026" t="s">
        <v>1284</v>
      </c>
      <c r="BA4026" t="s"/>
      <c r="BB4026" t="n">
        <v>28913</v>
      </c>
      <c r="BC4026" t="n">
        <v>53.554776</v>
      </c>
      <c r="BD4026" t="n">
        <v>53.554776</v>
      </c>
      <c r="BE4026" t="s"/>
      <c r="BF4026" t="s"/>
      <c r="BG4026" t="s"/>
      <c r="BH4026" t="s"/>
      <c r="BI4026" t="s"/>
      <c r="BJ4026" t="s"/>
      <c r="BK4026" t="s"/>
      <c r="BL4026" t="s"/>
      <c r="BM4026" t="s"/>
      <c r="BN4026" t="s"/>
      <c r="BO4026" t="s"/>
      <c r="BP4026" t="s"/>
      <c r="BQ4026" t="s"/>
      <c r="BR4026" t="s">
        <v>92</v>
      </c>
    </row>
    <row r="4027" spans="1:70">
      <c r="A4027" t="s">
        <v>70</v>
      </c>
      <c r="B4027" t="s">
        <v>71</v>
      </c>
      <c r="C4027" t="s">
        <v>72</v>
      </c>
      <c r="D4027" t="n">
        <v>2</v>
      </c>
      <c r="E4027" t="s">
        <v>1283</v>
      </c>
      <c r="F4027" t="n">
        <v>-1</v>
      </c>
      <c r="G4027" t="s">
        <v>74</v>
      </c>
      <c r="H4027" t="s">
        <v>75</v>
      </c>
      <c r="I4027" t="s"/>
      <c r="J4027" t="s">
        <v>74</v>
      </c>
      <c r="K4027" t="n">
        <v>178</v>
      </c>
      <c r="L4027" t="s">
        <v>76</v>
      </c>
      <c r="M4027" t="s"/>
      <c r="N4027" t="s">
        <v>1288</v>
      </c>
      <c r="O4027" t="s">
        <v>78</v>
      </c>
      <c r="P4027" t="s">
        <v>1283</v>
      </c>
      <c r="Q4027" t="s"/>
      <c r="R4027" t="s">
        <v>220</v>
      </c>
      <c r="S4027" t="s">
        <v>579</v>
      </c>
      <c r="T4027" t="s">
        <v>81</v>
      </c>
      <c r="U4027" t="s">
        <v>82</v>
      </c>
      <c r="V4027" t="s">
        <v>83</v>
      </c>
      <c r="W4027" t="s">
        <v>84</v>
      </c>
      <c r="X4027" t="s"/>
      <c r="Y4027" t="s">
        <v>85</v>
      </c>
      <c r="Z4027">
        <f>HYPERLINK("https://hotel-media.eclerx.com/savepage/tk_1546853647645024_sr_273.html","info")</f>
        <v/>
      </c>
      <c r="AA4027" t="n">
        <v>-2882743</v>
      </c>
      <c r="AB4027" t="s"/>
      <c r="AC4027" t="s"/>
      <c r="AD4027" t="s">
        <v>86</v>
      </c>
      <c r="AE4027" t="s"/>
      <c r="AF4027" t="s"/>
      <c r="AG4027" t="s"/>
      <c r="AH4027" t="s"/>
      <c r="AI4027" t="s"/>
      <c r="AJ4027" t="s"/>
      <c r="AK4027" t="s">
        <v>87</v>
      </c>
      <c r="AL4027" t="s"/>
      <c r="AM4027" t="s"/>
      <c r="AN4027" t="s">
        <v>87</v>
      </c>
      <c r="AO4027" t="s"/>
      <c r="AP4027" t="n">
        <v>7</v>
      </c>
      <c r="AQ4027" t="s">
        <v>88</v>
      </c>
      <c r="AR4027" t="s">
        <v>438</v>
      </c>
      <c r="AS4027" t="s"/>
      <c r="AT4027" t="s">
        <v>90</v>
      </c>
      <c r="AU4027" t="s"/>
      <c r="AV4027" t="s"/>
      <c r="AW4027" t="s"/>
      <c r="AX4027" t="s"/>
      <c r="AY4027" t="n">
        <v>2882743</v>
      </c>
      <c r="AZ4027" t="s">
        <v>1284</v>
      </c>
      <c r="BA4027" t="s"/>
      <c r="BB4027" t="n">
        <v>28913</v>
      </c>
      <c r="BC4027" t="n">
        <v>53.554776</v>
      </c>
      <c r="BD4027" t="n">
        <v>53.554776</v>
      </c>
      <c r="BE4027" t="s"/>
      <c r="BF4027" t="s"/>
      <c r="BG4027" t="s"/>
      <c r="BH4027" t="s"/>
      <c r="BI4027" t="s"/>
      <c r="BJ4027" t="s"/>
      <c r="BK4027" t="s"/>
      <c r="BL4027" t="s"/>
      <c r="BM4027" t="s"/>
      <c r="BN4027" t="s"/>
      <c r="BO4027" t="s"/>
      <c r="BP4027" t="s"/>
      <c r="BQ4027" t="s"/>
      <c r="BR4027" t="s">
        <v>92</v>
      </c>
    </row>
    <row r="4028" spans="1:70">
      <c r="A4028" t="s">
        <v>70</v>
      </c>
      <c r="B4028" t="s">
        <v>71</v>
      </c>
      <c r="C4028" t="s">
        <v>72</v>
      </c>
      <c r="D4028" t="n">
        <v>2</v>
      </c>
      <c r="E4028" t="s">
        <v>1283</v>
      </c>
      <c r="F4028" t="n">
        <v>-1</v>
      </c>
      <c r="G4028" t="s">
        <v>74</v>
      </c>
      <c r="H4028" t="s">
        <v>75</v>
      </c>
      <c r="I4028" t="s"/>
      <c r="J4028" t="s">
        <v>74</v>
      </c>
      <c r="K4028" t="n">
        <v>178</v>
      </c>
      <c r="L4028" t="s">
        <v>76</v>
      </c>
      <c r="M4028" t="s"/>
      <c r="N4028" t="s">
        <v>1287</v>
      </c>
      <c r="O4028" t="s">
        <v>78</v>
      </c>
      <c r="P4028" t="s">
        <v>1283</v>
      </c>
      <c r="Q4028" t="s"/>
      <c r="R4028" t="s">
        <v>220</v>
      </c>
      <c r="S4028" t="s">
        <v>579</v>
      </c>
      <c r="T4028" t="s">
        <v>81</v>
      </c>
      <c r="U4028" t="s">
        <v>82</v>
      </c>
      <c r="V4028" t="s">
        <v>83</v>
      </c>
      <c r="W4028" t="s">
        <v>84</v>
      </c>
      <c r="X4028" t="s"/>
      <c r="Y4028" t="s">
        <v>85</v>
      </c>
      <c r="Z4028">
        <f>HYPERLINK("https://hotel-media.eclerx.com/savepage/tk_1546853647645024_sr_273.html","info")</f>
        <v/>
      </c>
      <c r="AA4028" t="n">
        <v>-2882743</v>
      </c>
      <c r="AB4028" t="s"/>
      <c r="AC4028" t="s"/>
      <c r="AD4028" t="s">
        <v>86</v>
      </c>
      <c r="AE4028" t="s"/>
      <c r="AF4028" t="s"/>
      <c r="AG4028" t="s"/>
      <c r="AH4028" t="s"/>
      <c r="AI4028" t="s"/>
      <c r="AJ4028" t="s"/>
      <c r="AK4028" t="s">
        <v>87</v>
      </c>
      <c r="AL4028" t="s"/>
      <c r="AM4028" t="s"/>
      <c r="AN4028" t="s">
        <v>87</v>
      </c>
      <c r="AO4028" t="s"/>
      <c r="AP4028" t="n">
        <v>7</v>
      </c>
      <c r="AQ4028" t="s">
        <v>88</v>
      </c>
      <c r="AR4028" t="s">
        <v>123</v>
      </c>
      <c r="AS4028" t="s"/>
      <c r="AT4028" t="s">
        <v>90</v>
      </c>
      <c r="AU4028" t="s"/>
      <c r="AV4028" t="s"/>
      <c r="AW4028" t="s"/>
      <c r="AX4028" t="s"/>
      <c r="AY4028" t="n">
        <v>2882743</v>
      </c>
      <c r="AZ4028" t="s">
        <v>1284</v>
      </c>
      <c r="BA4028" t="s"/>
      <c r="BB4028" t="n">
        <v>28913</v>
      </c>
      <c r="BC4028" t="n">
        <v>53.554776</v>
      </c>
      <c r="BD4028" t="n">
        <v>53.554776</v>
      </c>
      <c r="BE4028" t="s"/>
      <c r="BF4028" t="s"/>
      <c r="BG4028" t="s"/>
      <c r="BH4028" t="s"/>
      <c r="BI4028" t="s"/>
      <c r="BJ4028" t="s"/>
      <c r="BK4028" t="s"/>
      <c r="BL4028" t="s"/>
      <c r="BM4028" t="s"/>
      <c r="BN4028" t="s"/>
      <c r="BO4028" t="s"/>
      <c r="BP4028" t="s"/>
      <c r="BQ4028" t="s"/>
      <c r="BR4028" t="s">
        <v>92</v>
      </c>
    </row>
    <row r="4029" spans="1:70">
      <c r="A4029" t="s">
        <v>70</v>
      </c>
      <c r="B4029" t="s">
        <v>71</v>
      </c>
      <c r="C4029" t="s">
        <v>72</v>
      </c>
      <c r="D4029" t="n">
        <v>2</v>
      </c>
      <c r="E4029" t="s">
        <v>1283</v>
      </c>
      <c r="F4029" t="n">
        <v>-1</v>
      </c>
      <c r="G4029" t="s">
        <v>74</v>
      </c>
      <c r="H4029" t="s">
        <v>75</v>
      </c>
      <c r="I4029" t="s"/>
      <c r="J4029" t="s">
        <v>74</v>
      </c>
      <c r="K4029" t="n">
        <v>182</v>
      </c>
      <c r="L4029" t="s">
        <v>76</v>
      </c>
      <c r="M4029" t="s"/>
      <c r="N4029" t="s">
        <v>131</v>
      </c>
      <c r="O4029" t="s">
        <v>78</v>
      </c>
      <c r="P4029" t="s">
        <v>1283</v>
      </c>
      <c r="Q4029" t="s"/>
      <c r="R4029" t="s">
        <v>220</v>
      </c>
      <c r="S4029" t="s">
        <v>162</v>
      </c>
      <c r="T4029" t="s">
        <v>81</v>
      </c>
      <c r="U4029" t="s">
        <v>82</v>
      </c>
      <c r="V4029" t="s">
        <v>83</v>
      </c>
      <c r="W4029" t="s">
        <v>84</v>
      </c>
      <c r="X4029" t="s"/>
      <c r="Y4029" t="s">
        <v>85</v>
      </c>
      <c r="Z4029">
        <f>HYPERLINK("https://hotel-media.eclerx.com/savepage/tk_1546853647645024_sr_273.html","info")</f>
        <v/>
      </c>
      <c r="AA4029" t="n">
        <v>-2882743</v>
      </c>
      <c r="AB4029" t="s"/>
      <c r="AC4029" t="s"/>
      <c r="AD4029" t="s">
        <v>86</v>
      </c>
      <c r="AE4029" t="s"/>
      <c r="AF4029" t="s"/>
      <c r="AG4029" t="s"/>
      <c r="AH4029" t="s"/>
      <c r="AI4029" t="s"/>
      <c r="AJ4029" t="s"/>
      <c r="AK4029" t="s">
        <v>87</v>
      </c>
      <c r="AL4029" t="s"/>
      <c r="AM4029" t="s"/>
      <c r="AN4029" t="s">
        <v>87</v>
      </c>
      <c r="AO4029" t="s"/>
      <c r="AP4029" t="n">
        <v>7</v>
      </c>
      <c r="AQ4029" t="s">
        <v>88</v>
      </c>
      <c r="AR4029" t="s">
        <v>133</v>
      </c>
      <c r="AS4029" t="s"/>
      <c r="AT4029" t="s">
        <v>90</v>
      </c>
      <c r="AU4029" t="s"/>
      <c r="AV4029" t="s"/>
      <c r="AW4029" t="s"/>
      <c r="AX4029" t="s"/>
      <c r="AY4029" t="n">
        <v>2882743</v>
      </c>
      <c r="AZ4029" t="s">
        <v>1284</v>
      </c>
      <c r="BA4029" t="s"/>
      <c r="BB4029" t="n">
        <v>28913</v>
      </c>
      <c r="BC4029" t="n">
        <v>53.554776</v>
      </c>
      <c r="BD4029" t="n">
        <v>53.554776</v>
      </c>
      <c r="BE4029" t="s"/>
      <c r="BF4029" t="s"/>
      <c r="BG4029" t="s"/>
      <c r="BH4029" t="s"/>
      <c r="BI4029" t="s"/>
      <c r="BJ4029" t="s"/>
      <c r="BK4029" t="s"/>
      <c r="BL4029" t="s"/>
      <c r="BM4029" t="s"/>
      <c r="BN4029" t="s"/>
      <c r="BO4029" t="s"/>
      <c r="BP4029" t="s"/>
      <c r="BQ4029" t="s"/>
      <c r="BR4029" t="s">
        <v>92</v>
      </c>
    </row>
    <row r="4030" spans="1:70">
      <c r="A4030" t="s">
        <v>70</v>
      </c>
      <c r="B4030" t="s">
        <v>71</v>
      </c>
      <c r="C4030" t="s">
        <v>72</v>
      </c>
      <c r="D4030" t="n">
        <v>2</v>
      </c>
      <c r="E4030" t="s">
        <v>1283</v>
      </c>
      <c r="F4030" t="n">
        <v>-1</v>
      </c>
      <c r="G4030" t="s">
        <v>74</v>
      </c>
      <c r="H4030" t="s">
        <v>75</v>
      </c>
      <c r="I4030" t="s"/>
      <c r="J4030" t="s">
        <v>74</v>
      </c>
      <c r="K4030" t="n">
        <v>183</v>
      </c>
      <c r="L4030" t="s">
        <v>76</v>
      </c>
      <c r="M4030" t="s"/>
      <c r="N4030" t="s">
        <v>1290</v>
      </c>
      <c r="O4030" t="s">
        <v>78</v>
      </c>
      <c r="P4030" t="s">
        <v>1283</v>
      </c>
      <c r="Q4030" t="s"/>
      <c r="R4030" t="s">
        <v>220</v>
      </c>
      <c r="S4030" t="s">
        <v>582</v>
      </c>
      <c r="T4030" t="s">
        <v>81</v>
      </c>
      <c r="U4030" t="s">
        <v>82</v>
      </c>
      <c r="V4030" t="s">
        <v>83</v>
      </c>
      <c r="W4030" t="s">
        <v>84</v>
      </c>
      <c r="X4030" t="s"/>
      <c r="Y4030" t="s">
        <v>85</v>
      </c>
      <c r="Z4030">
        <f>HYPERLINK("https://hotel-media.eclerx.com/savepage/tk_1546853647645024_sr_273.html","info")</f>
        <v/>
      </c>
      <c r="AA4030" t="n">
        <v>-2882743</v>
      </c>
      <c r="AB4030" t="s"/>
      <c r="AC4030" t="s"/>
      <c r="AD4030" t="s">
        <v>86</v>
      </c>
      <c r="AE4030" t="s"/>
      <c r="AF4030" t="s"/>
      <c r="AG4030" t="s"/>
      <c r="AH4030" t="s"/>
      <c r="AI4030" t="s"/>
      <c r="AJ4030" t="s"/>
      <c r="AK4030" t="s">
        <v>87</v>
      </c>
      <c r="AL4030" t="s"/>
      <c r="AM4030" t="s"/>
      <c r="AN4030" t="s">
        <v>87</v>
      </c>
      <c r="AO4030" t="s"/>
      <c r="AP4030" t="n">
        <v>7</v>
      </c>
      <c r="AQ4030" t="s">
        <v>88</v>
      </c>
      <c r="AR4030" t="s">
        <v>119</v>
      </c>
      <c r="AS4030" t="s"/>
      <c r="AT4030" t="s">
        <v>90</v>
      </c>
      <c r="AU4030" t="s"/>
      <c r="AV4030" t="s"/>
      <c r="AW4030" t="s"/>
      <c r="AX4030" t="s"/>
      <c r="AY4030" t="n">
        <v>2882743</v>
      </c>
      <c r="AZ4030" t="s">
        <v>1284</v>
      </c>
      <c r="BA4030" t="s"/>
      <c r="BB4030" t="n">
        <v>28913</v>
      </c>
      <c r="BC4030" t="n">
        <v>53.554776</v>
      </c>
      <c r="BD4030" t="n">
        <v>53.554776</v>
      </c>
      <c r="BE4030" t="s"/>
      <c r="BF4030" t="s"/>
      <c r="BG4030" t="s"/>
      <c r="BH4030" t="s"/>
      <c r="BI4030" t="s"/>
      <c r="BJ4030" t="s"/>
      <c r="BK4030" t="s"/>
      <c r="BL4030" t="s"/>
      <c r="BM4030" t="s"/>
      <c r="BN4030" t="s"/>
      <c r="BO4030" t="s"/>
      <c r="BP4030" t="s"/>
      <c r="BQ4030" t="s"/>
      <c r="BR4030" t="s">
        <v>92</v>
      </c>
    </row>
    <row r="4031" spans="1:70">
      <c r="A4031" t="s">
        <v>70</v>
      </c>
      <c r="B4031" t="s">
        <v>71</v>
      </c>
      <c r="C4031" t="s">
        <v>72</v>
      </c>
      <c r="D4031" t="n">
        <v>2</v>
      </c>
      <c r="E4031" t="s">
        <v>1283</v>
      </c>
      <c r="F4031" t="n">
        <v>-1</v>
      </c>
      <c r="G4031" t="s">
        <v>74</v>
      </c>
      <c r="H4031" t="s">
        <v>75</v>
      </c>
      <c r="I4031" t="s"/>
      <c r="J4031" t="s">
        <v>74</v>
      </c>
      <c r="K4031" t="n">
        <v>183</v>
      </c>
      <c r="L4031" t="s">
        <v>76</v>
      </c>
      <c r="M4031" t="s"/>
      <c r="N4031" t="s">
        <v>1291</v>
      </c>
      <c r="O4031" t="s">
        <v>78</v>
      </c>
      <c r="P4031" t="s">
        <v>1283</v>
      </c>
      <c r="Q4031" t="s"/>
      <c r="R4031" t="s">
        <v>220</v>
      </c>
      <c r="S4031" t="s">
        <v>582</v>
      </c>
      <c r="T4031" t="s">
        <v>81</v>
      </c>
      <c r="U4031" t="s">
        <v>82</v>
      </c>
      <c r="V4031" t="s">
        <v>83</v>
      </c>
      <c r="W4031" t="s">
        <v>84</v>
      </c>
      <c r="X4031" t="s"/>
      <c r="Y4031" t="s">
        <v>85</v>
      </c>
      <c r="Z4031">
        <f>HYPERLINK("https://hotel-media.eclerx.com/savepage/tk_1546853647645024_sr_273.html","info")</f>
        <v/>
      </c>
      <c r="AA4031" t="n">
        <v>-2882743</v>
      </c>
      <c r="AB4031" t="s"/>
      <c r="AC4031" t="s"/>
      <c r="AD4031" t="s">
        <v>86</v>
      </c>
      <c r="AE4031" t="s"/>
      <c r="AF4031" t="s"/>
      <c r="AG4031" t="s"/>
      <c r="AH4031" t="s"/>
      <c r="AI4031" t="s"/>
      <c r="AJ4031" t="s"/>
      <c r="AK4031" t="s">
        <v>87</v>
      </c>
      <c r="AL4031" t="s"/>
      <c r="AM4031" t="s"/>
      <c r="AN4031" t="s">
        <v>87</v>
      </c>
      <c r="AO4031" t="s"/>
      <c r="AP4031" t="n">
        <v>7</v>
      </c>
      <c r="AQ4031" t="s">
        <v>88</v>
      </c>
      <c r="AR4031" t="s">
        <v>121</v>
      </c>
      <c r="AS4031" t="s"/>
      <c r="AT4031" t="s">
        <v>90</v>
      </c>
      <c r="AU4031" t="s"/>
      <c r="AV4031" t="s"/>
      <c r="AW4031" t="s"/>
      <c r="AX4031" t="s"/>
      <c r="AY4031" t="n">
        <v>2882743</v>
      </c>
      <c r="AZ4031" t="s">
        <v>1284</v>
      </c>
      <c r="BA4031" t="s"/>
      <c r="BB4031" t="n">
        <v>28913</v>
      </c>
      <c r="BC4031" t="n">
        <v>53.554776</v>
      </c>
      <c r="BD4031" t="n">
        <v>53.554776</v>
      </c>
      <c r="BE4031" t="s"/>
      <c r="BF4031" t="s"/>
      <c r="BG4031" t="s"/>
      <c r="BH4031" t="s"/>
      <c r="BI4031" t="s"/>
      <c r="BJ4031" t="s"/>
      <c r="BK4031" t="s"/>
      <c r="BL4031" t="s"/>
      <c r="BM4031" t="s"/>
      <c r="BN4031" t="s"/>
      <c r="BO4031" t="s"/>
      <c r="BP4031" t="s"/>
      <c r="BQ4031" t="s"/>
      <c r="BR4031" t="s">
        <v>92</v>
      </c>
    </row>
    <row r="4032" spans="1:70">
      <c r="A4032" t="s">
        <v>70</v>
      </c>
      <c r="B4032" t="s">
        <v>71</v>
      </c>
      <c r="C4032" t="s">
        <v>72</v>
      </c>
      <c r="D4032" t="n">
        <v>2</v>
      </c>
      <c r="E4032" t="s">
        <v>1283</v>
      </c>
      <c r="F4032" t="n">
        <v>-1</v>
      </c>
      <c r="G4032" t="s">
        <v>74</v>
      </c>
      <c r="H4032" t="s">
        <v>75</v>
      </c>
      <c r="I4032" t="s"/>
      <c r="J4032" t="s">
        <v>74</v>
      </c>
      <c r="K4032" t="n">
        <v>183</v>
      </c>
      <c r="L4032" t="s">
        <v>76</v>
      </c>
      <c r="M4032" t="s"/>
      <c r="N4032" t="s">
        <v>1290</v>
      </c>
      <c r="O4032" t="s">
        <v>78</v>
      </c>
      <c r="P4032" t="s">
        <v>1283</v>
      </c>
      <c r="Q4032" t="s"/>
      <c r="R4032" t="s">
        <v>220</v>
      </c>
      <c r="S4032" t="s">
        <v>582</v>
      </c>
      <c r="T4032" t="s">
        <v>81</v>
      </c>
      <c r="U4032" t="s">
        <v>82</v>
      </c>
      <c r="V4032" t="s">
        <v>83</v>
      </c>
      <c r="W4032" t="s">
        <v>84</v>
      </c>
      <c r="X4032" t="s"/>
      <c r="Y4032" t="s">
        <v>85</v>
      </c>
      <c r="Z4032">
        <f>HYPERLINK("https://hotel-media.eclerx.com/savepage/tk_1546853647645024_sr_273.html","info")</f>
        <v/>
      </c>
      <c r="AA4032" t="n">
        <v>-2882743</v>
      </c>
      <c r="AB4032" t="s"/>
      <c r="AC4032" t="s"/>
      <c r="AD4032" t="s">
        <v>86</v>
      </c>
      <c r="AE4032" t="s"/>
      <c r="AF4032" t="s"/>
      <c r="AG4032" t="s"/>
      <c r="AH4032" t="s"/>
      <c r="AI4032" t="s"/>
      <c r="AJ4032" t="s"/>
      <c r="AK4032" t="s">
        <v>87</v>
      </c>
      <c r="AL4032" t="s"/>
      <c r="AM4032" t="s"/>
      <c r="AN4032" t="s">
        <v>87</v>
      </c>
      <c r="AO4032" t="s"/>
      <c r="AP4032" t="n">
        <v>7</v>
      </c>
      <c r="AQ4032" t="s">
        <v>88</v>
      </c>
      <c r="AR4032" t="s">
        <v>124</v>
      </c>
      <c r="AS4032" t="s"/>
      <c r="AT4032" t="s">
        <v>90</v>
      </c>
      <c r="AU4032" t="s"/>
      <c r="AV4032" t="s"/>
      <c r="AW4032" t="s"/>
      <c r="AX4032" t="s"/>
      <c r="AY4032" t="n">
        <v>2882743</v>
      </c>
      <c r="AZ4032" t="s">
        <v>1284</v>
      </c>
      <c r="BA4032" t="s"/>
      <c r="BB4032" t="n">
        <v>28913</v>
      </c>
      <c r="BC4032" t="n">
        <v>53.554776</v>
      </c>
      <c r="BD4032" t="n">
        <v>53.554776</v>
      </c>
      <c r="BE4032" t="s"/>
      <c r="BF4032" t="s"/>
      <c r="BG4032" t="s"/>
      <c r="BH4032" t="s"/>
      <c r="BI4032" t="s"/>
      <c r="BJ4032" t="s"/>
      <c r="BK4032" t="s"/>
      <c r="BL4032" t="s"/>
      <c r="BM4032" t="s"/>
      <c r="BN4032" t="s"/>
      <c r="BO4032" t="s"/>
      <c r="BP4032" t="s"/>
      <c r="BQ4032" t="s"/>
      <c r="BR4032" t="s">
        <v>92</v>
      </c>
    </row>
    <row r="4033" spans="1:70">
      <c r="A4033" t="s">
        <v>70</v>
      </c>
      <c r="B4033" t="s">
        <v>71</v>
      </c>
      <c r="C4033" t="s">
        <v>72</v>
      </c>
      <c r="D4033" t="n">
        <v>2</v>
      </c>
      <c r="E4033" t="s">
        <v>1283</v>
      </c>
      <c r="F4033" t="n">
        <v>-1</v>
      </c>
      <c r="G4033" t="s">
        <v>74</v>
      </c>
      <c r="H4033" t="s">
        <v>75</v>
      </c>
      <c r="I4033" t="s"/>
      <c r="J4033" t="s">
        <v>74</v>
      </c>
      <c r="K4033" t="n">
        <v>183</v>
      </c>
      <c r="L4033" t="s">
        <v>76</v>
      </c>
      <c r="M4033" t="s"/>
      <c r="N4033" t="s">
        <v>1292</v>
      </c>
      <c r="O4033" t="s">
        <v>78</v>
      </c>
      <c r="P4033" t="s">
        <v>1283</v>
      </c>
      <c r="Q4033" t="s"/>
      <c r="R4033" t="s">
        <v>220</v>
      </c>
      <c r="S4033" t="s">
        <v>582</v>
      </c>
      <c r="T4033" t="s">
        <v>81</v>
      </c>
      <c r="U4033" t="s">
        <v>82</v>
      </c>
      <c r="V4033" t="s">
        <v>83</v>
      </c>
      <c r="W4033" t="s">
        <v>84</v>
      </c>
      <c r="X4033" t="s"/>
      <c r="Y4033" t="s">
        <v>85</v>
      </c>
      <c r="Z4033">
        <f>HYPERLINK("https://hotel-media.eclerx.com/savepage/tk_1546853647645024_sr_273.html","info")</f>
        <v/>
      </c>
      <c r="AA4033" t="n">
        <v>-2882743</v>
      </c>
      <c r="AB4033" t="s"/>
      <c r="AC4033" t="s"/>
      <c r="AD4033" t="s">
        <v>86</v>
      </c>
      <c r="AE4033" t="s"/>
      <c r="AF4033" t="s"/>
      <c r="AG4033" t="s"/>
      <c r="AH4033" t="s"/>
      <c r="AI4033" t="s"/>
      <c r="AJ4033" t="s"/>
      <c r="AK4033" t="s">
        <v>87</v>
      </c>
      <c r="AL4033" t="s"/>
      <c r="AM4033" t="s"/>
      <c r="AN4033" t="s">
        <v>87</v>
      </c>
      <c r="AO4033" t="s"/>
      <c r="AP4033" t="n">
        <v>7</v>
      </c>
      <c r="AQ4033" t="s">
        <v>88</v>
      </c>
      <c r="AR4033" t="s">
        <v>124</v>
      </c>
      <c r="AS4033" t="s"/>
      <c r="AT4033" t="s">
        <v>90</v>
      </c>
      <c r="AU4033" t="s"/>
      <c r="AV4033" t="s"/>
      <c r="AW4033" t="s"/>
      <c r="AX4033" t="s"/>
      <c r="AY4033" t="n">
        <v>2882743</v>
      </c>
      <c r="AZ4033" t="s">
        <v>1284</v>
      </c>
      <c r="BA4033" t="s"/>
      <c r="BB4033" t="n">
        <v>28913</v>
      </c>
      <c r="BC4033" t="n">
        <v>53.554776</v>
      </c>
      <c r="BD4033" t="n">
        <v>53.554776</v>
      </c>
      <c r="BE4033" t="s"/>
      <c r="BF4033" t="s"/>
      <c r="BG4033" t="s"/>
      <c r="BH4033" t="s"/>
      <c r="BI4033" t="s"/>
      <c r="BJ4033" t="s"/>
      <c r="BK4033" t="s"/>
      <c r="BL4033" t="s"/>
      <c r="BM4033" t="s"/>
      <c r="BN4033" t="s"/>
      <c r="BO4033" t="s"/>
      <c r="BP4033" t="s"/>
      <c r="BQ4033" t="s"/>
      <c r="BR4033" t="s">
        <v>92</v>
      </c>
    </row>
    <row r="4034" spans="1:70">
      <c r="A4034" t="s">
        <v>70</v>
      </c>
      <c r="B4034" t="s">
        <v>71</v>
      </c>
      <c r="C4034" t="s">
        <v>72</v>
      </c>
      <c r="D4034" t="n">
        <v>2</v>
      </c>
      <c r="E4034" t="s">
        <v>1283</v>
      </c>
      <c r="F4034" t="n">
        <v>-1</v>
      </c>
      <c r="G4034" t="s">
        <v>74</v>
      </c>
      <c r="H4034" t="s">
        <v>75</v>
      </c>
      <c r="I4034" t="s"/>
      <c r="J4034" t="s">
        <v>74</v>
      </c>
      <c r="K4034" t="n">
        <v>183</v>
      </c>
      <c r="L4034" t="s">
        <v>76</v>
      </c>
      <c r="M4034" t="s"/>
      <c r="N4034" t="s">
        <v>1292</v>
      </c>
      <c r="O4034" t="s">
        <v>78</v>
      </c>
      <c r="P4034" t="s">
        <v>1283</v>
      </c>
      <c r="Q4034" t="s"/>
      <c r="R4034" t="s">
        <v>220</v>
      </c>
      <c r="S4034" t="s">
        <v>582</v>
      </c>
      <c r="T4034" t="s">
        <v>81</v>
      </c>
      <c r="U4034" t="s">
        <v>82</v>
      </c>
      <c r="V4034" t="s">
        <v>83</v>
      </c>
      <c r="W4034" t="s">
        <v>84</v>
      </c>
      <c r="X4034" t="s"/>
      <c r="Y4034" t="s">
        <v>85</v>
      </c>
      <c r="Z4034">
        <f>HYPERLINK("https://hotel-media.eclerx.com/savepage/tk_1546853647645024_sr_273.html","info")</f>
        <v/>
      </c>
      <c r="AA4034" t="n">
        <v>-2882743</v>
      </c>
      <c r="AB4034" t="s"/>
      <c r="AC4034" t="s"/>
      <c r="AD4034" t="s">
        <v>86</v>
      </c>
      <c r="AE4034" t="s"/>
      <c r="AF4034" t="s"/>
      <c r="AG4034" t="s"/>
      <c r="AH4034" t="s"/>
      <c r="AI4034" t="s"/>
      <c r="AJ4034" t="s"/>
      <c r="AK4034" t="s">
        <v>87</v>
      </c>
      <c r="AL4034" t="s"/>
      <c r="AM4034" t="s"/>
      <c r="AN4034" t="s">
        <v>87</v>
      </c>
      <c r="AO4034" t="s"/>
      <c r="AP4034" t="n">
        <v>7</v>
      </c>
      <c r="AQ4034" t="s">
        <v>88</v>
      </c>
      <c r="AR4034" t="s">
        <v>119</v>
      </c>
      <c r="AS4034" t="s"/>
      <c r="AT4034" t="s">
        <v>90</v>
      </c>
      <c r="AU4034" t="s"/>
      <c r="AV4034" t="s"/>
      <c r="AW4034" t="s"/>
      <c r="AX4034" t="s"/>
      <c r="AY4034" t="n">
        <v>2882743</v>
      </c>
      <c r="AZ4034" t="s">
        <v>1284</v>
      </c>
      <c r="BA4034" t="s"/>
      <c r="BB4034" t="n">
        <v>28913</v>
      </c>
      <c r="BC4034" t="n">
        <v>53.554776</v>
      </c>
      <c r="BD4034" t="n">
        <v>53.554776</v>
      </c>
      <c r="BE4034" t="s"/>
      <c r="BF4034" t="s"/>
      <c r="BG4034" t="s"/>
      <c r="BH4034" t="s"/>
      <c r="BI4034" t="s"/>
      <c r="BJ4034" t="s"/>
      <c r="BK4034" t="s"/>
      <c r="BL4034" t="s"/>
      <c r="BM4034" t="s"/>
      <c r="BN4034" t="s"/>
      <c r="BO4034" t="s"/>
      <c r="BP4034" t="s"/>
      <c r="BQ4034" t="s"/>
      <c r="BR4034" t="s">
        <v>92</v>
      </c>
    </row>
    <row r="4035" spans="1:70">
      <c r="A4035" t="s">
        <v>70</v>
      </c>
      <c r="B4035" t="s">
        <v>71</v>
      </c>
      <c r="C4035" t="s">
        <v>72</v>
      </c>
      <c r="D4035" t="n">
        <v>2</v>
      </c>
      <c r="E4035" t="s">
        <v>1283</v>
      </c>
      <c r="F4035" t="n">
        <v>-1</v>
      </c>
      <c r="G4035" t="s">
        <v>74</v>
      </c>
      <c r="H4035" t="s">
        <v>75</v>
      </c>
      <c r="I4035" t="s"/>
      <c r="J4035" t="s">
        <v>74</v>
      </c>
      <c r="K4035" t="n">
        <v>183</v>
      </c>
      <c r="L4035" t="s">
        <v>76</v>
      </c>
      <c r="M4035" t="s"/>
      <c r="N4035" t="s">
        <v>1293</v>
      </c>
      <c r="O4035" t="s">
        <v>78</v>
      </c>
      <c r="P4035" t="s">
        <v>1283</v>
      </c>
      <c r="Q4035" t="s"/>
      <c r="R4035" t="s">
        <v>220</v>
      </c>
      <c r="S4035" t="s">
        <v>582</v>
      </c>
      <c r="T4035" t="s">
        <v>81</v>
      </c>
      <c r="U4035" t="s">
        <v>82</v>
      </c>
      <c r="V4035" t="s">
        <v>83</v>
      </c>
      <c r="W4035" t="s">
        <v>84</v>
      </c>
      <c r="X4035" t="s"/>
      <c r="Y4035" t="s">
        <v>85</v>
      </c>
      <c r="Z4035">
        <f>HYPERLINK("https://hotel-media.eclerx.com/savepage/tk_1546853647645024_sr_273.html","info")</f>
        <v/>
      </c>
      <c r="AA4035" t="n">
        <v>-2882743</v>
      </c>
      <c r="AB4035" t="s"/>
      <c r="AC4035" t="s"/>
      <c r="AD4035" t="s">
        <v>86</v>
      </c>
      <c r="AE4035" t="s"/>
      <c r="AF4035" t="s"/>
      <c r="AG4035" t="s"/>
      <c r="AH4035" t="s"/>
      <c r="AI4035" t="s"/>
      <c r="AJ4035" t="s"/>
      <c r="AK4035" t="s">
        <v>87</v>
      </c>
      <c r="AL4035" t="s"/>
      <c r="AM4035" t="s"/>
      <c r="AN4035" t="s">
        <v>87</v>
      </c>
      <c r="AO4035" t="s"/>
      <c r="AP4035" t="n">
        <v>7</v>
      </c>
      <c r="AQ4035" t="s">
        <v>88</v>
      </c>
      <c r="AR4035" t="s">
        <v>121</v>
      </c>
      <c r="AS4035" t="s"/>
      <c r="AT4035" t="s">
        <v>90</v>
      </c>
      <c r="AU4035" t="s"/>
      <c r="AV4035" t="s"/>
      <c r="AW4035" t="s"/>
      <c r="AX4035" t="s"/>
      <c r="AY4035" t="n">
        <v>2882743</v>
      </c>
      <c r="AZ4035" t="s">
        <v>1284</v>
      </c>
      <c r="BA4035" t="s"/>
      <c r="BB4035" t="n">
        <v>28913</v>
      </c>
      <c r="BC4035" t="n">
        <v>53.554776</v>
      </c>
      <c r="BD4035" t="n">
        <v>53.554776</v>
      </c>
      <c r="BE4035" t="s"/>
      <c r="BF4035" t="s"/>
      <c r="BG4035" t="s"/>
      <c r="BH4035" t="s"/>
      <c r="BI4035" t="s"/>
      <c r="BJ4035" t="s"/>
      <c r="BK4035" t="s"/>
      <c r="BL4035" t="s"/>
      <c r="BM4035" t="s"/>
      <c r="BN4035" t="s"/>
      <c r="BO4035" t="s"/>
      <c r="BP4035" t="s"/>
      <c r="BQ4035" t="s"/>
      <c r="BR4035" t="s">
        <v>92</v>
      </c>
    </row>
    <row r="4036" spans="1:70">
      <c r="A4036" t="s">
        <v>70</v>
      </c>
      <c r="B4036" t="s">
        <v>71</v>
      </c>
      <c r="C4036" t="s">
        <v>72</v>
      </c>
      <c r="D4036" t="n">
        <v>2</v>
      </c>
      <c r="E4036" t="s">
        <v>1283</v>
      </c>
      <c r="F4036" t="n">
        <v>-1</v>
      </c>
      <c r="G4036" t="s">
        <v>74</v>
      </c>
      <c r="H4036" t="s">
        <v>75</v>
      </c>
      <c r="I4036" t="s"/>
      <c r="J4036" t="s">
        <v>74</v>
      </c>
      <c r="K4036" t="n">
        <v>184</v>
      </c>
      <c r="L4036" t="s">
        <v>76</v>
      </c>
      <c r="M4036" t="s"/>
      <c r="N4036" t="s">
        <v>131</v>
      </c>
      <c r="O4036" t="s">
        <v>78</v>
      </c>
      <c r="P4036" t="s">
        <v>1283</v>
      </c>
      <c r="Q4036" t="s"/>
      <c r="R4036" t="s">
        <v>220</v>
      </c>
      <c r="S4036" t="s">
        <v>163</v>
      </c>
      <c r="T4036" t="s">
        <v>81</v>
      </c>
      <c r="U4036" t="s">
        <v>82</v>
      </c>
      <c r="V4036" t="s">
        <v>83</v>
      </c>
      <c r="W4036" t="s">
        <v>84</v>
      </c>
      <c r="X4036" t="s"/>
      <c r="Y4036" t="s">
        <v>85</v>
      </c>
      <c r="Z4036">
        <f>HYPERLINK("https://hotel-media.eclerx.com/savepage/tk_1546853647645024_sr_273.html","info")</f>
        <v/>
      </c>
      <c r="AA4036" t="n">
        <v>-2882743</v>
      </c>
      <c r="AB4036" t="s"/>
      <c r="AC4036" t="s"/>
      <c r="AD4036" t="s">
        <v>86</v>
      </c>
      <c r="AE4036" t="s"/>
      <c r="AF4036" t="s"/>
      <c r="AG4036" t="s"/>
      <c r="AH4036" t="s"/>
      <c r="AI4036" t="s"/>
      <c r="AJ4036" t="s"/>
      <c r="AK4036" t="s">
        <v>87</v>
      </c>
      <c r="AL4036" t="s"/>
      <c r="AM4036" t="s"/>
      <c r="AN4036" t="s">
        <v>87</v>
      </c>
      <c r="AO4036" t="s"/>
      <c r="AP4036" t="n">
        <v>7</v>
      </c>
      <c r="AQ4036" t="s">
        <v>88</v>
      </c>
      <c r="AR4036" t="s">
        <v>438</v>
      </c>
      <c r="AS4036" t="s"/>
      <c r="AT4036" t="s">
        <v>90</v>
      </c>
      <c r="AU4036" t="s"/>
      <c r="AV4036" t="s"/>
      <c r="AW4036" t="s"/>
      <c r="AX4036" t="s"/>
      <c r="AY4036" t="n">
        <v>2882743</v>
      </c>
      <c r="AZ4036" t="s">
        <v>1284</v>
      </c>
      <c r="BA4036" t="s"/>
      <c r="BB4036" t="n">
        <v>28913</v>
      </c>
      <c r="BC4036" t="n">
        <v>53.554776</v>
      </c>
      <c r="BD4036" t="n">
        <v>53.554776</v>
      </c>
      <c r="BE4036" t="s"/>
      <c r="BF4036" t="s"/>
      <c r="BG4036" t="s"/>
      <c r="BH4036" t="s"/>
      <c r="BI4036" t="s"/>
      <c r="BJ4036" t="s"/>
      <c r="BK4036" t="s"/>
      <c r="BL4036" t="s"/>
      <c r="BM4036" t="s"/>
      <c r="BN4036" t="s"/>
      <c r="BO4036" t="s"/>
      <c r="BP4036" t="s"/>
      <c r="BQ4036" t="s"/>
      <c r="BR4036" t="s">
        <v>92</v>
      </c>
    </row>
    <row r="4037" spans="1:70">
      <c r="A4037" t="s">
        <v>70</v>
      </c>
      <c r="B4037" t="s">
        <v>71</v>
      </c>
      <c r="C4037" t="s">
        <v>72</v>
      </c>
      <c r="D4037" t="n">
        <v>2</v>
      </c>
      <c r="E4037" t="s">
        <v>1283</v>
      </c>
      <c r="F4037" t="n">
        <v>-1</v>
      </c>
      <c r="G4037" t="s">
        <v>74</v>
      </c>
      <c r="H4037" t="s">
        <v>75</v>
      </c>
      <c r="I4037" t="s"/>
      <c r="J4037" t="s">
        <v>74</v>
      </c>
      <c r="K4037" t="n">
        <v>185</v>
      </c>
      <c r="L4037" t="s">
        <v>76</v>
      </c>
      <c r="M4037" t="s"/>
      <c r="N4037" t="s">
        <v>128</v>
      </c>
      <c r="O4037" t="s">
        <v>78</v>
      </c>
      <c r="P4037" t="s">
        <v>1283</v>
      </c>
      <c r="Q4037" t="s"/>
      <c r="R4037" t="s">
        <v>220</v>
      </c>
      <c r="S4037" t="s">
        <v>707</v>
      </c>
      <c r="T4037" t="s">
        <v>81</v>
      </c>
      <c r="U4037" t="s">
        <v>82</v>
      </c>
      <c r="V4037" t="s">
        <v>83</v>
      </c>
      <c r="W4037" t="s">
        <v>84</v>
      </c>
      <c r="X4037" t="s"/>
      <c r="Y4037" t="s">
        <v>85</v>
      </c>
      <c r="Z4037">
        <f>HYPERLINK("https://hotel-media.eclerx.com/savepage/tk_1546853647645024_sr_273.html","info")</f>
        <v/>
      </c>
      <c r="AA4037" t="n">
        <v>-2882743</v>
      </c>
      <c r="AB4037" t="s"/>
      <c r="AC4037" t="s"/>
      <c r="AD4037" t="s">
        <v>86</v>
      </c>
      <c r="AE4037" t="s"/>
      <c r="AF4037" t="s"/>
      <c r="AG4037" t="s"/>
      <c r="AH4037" t="s"/>
      <c r="AI4037" t="s"/>
      <c r="AJ4037" t="s"/>
      <c r="AK4037" t="s">
        <v>87</v>
      </c>
      <c r="AL4037" t="s"/>
      <c r="AM4037" t="s"/>
      <c r="AN4037" t="s">
        <v>87</v>
      </c>
      <c r="AO4037" t="s"/>
      <c r="AP4037" t="n">
        <v>7</v>
      </c>
      <c r="AQ4037" t="s">
        <v>88</v>
      </c>
      <c r="AR4037" t="s">
        <v>121</v>
      </c>
      <c r="AS4037" t="s"/>
      <c r="AT4037" t="s">
        <v>90</v>
      </c>
      <c r="AU4037" t="s"/>
      <c r="AV4037" t="s"/>
      <c r="AW4037" t="s"/>
      <c r="AX4037" t="s"/>
      <c r="AY4037" t="n">
        <v>2882743</v>
      </c>
      <c r="AZ4037" t="s">
        <v>1284</v>
      </c>
      <c r="BA4037" t="s"/>
      <c r="BB4037" t="n">
        <v>28913</v>
      </c>
      <c r="BC4037" t="n">
        <v>53.554776</v>
      </c>
      <c r="BD4037" t="n">
        <v>53.554776</v>
      </c>
      <c r="BE4037" t="s"/>
      <c r="BF4037" t="s"/>
      <c r="BG4037" t="s"/>
      <c r="BH4037" t="s"/>
      <c r="BI4037" t="s"/>
      <c r="BJ4037" t="s"/>
      <c r="BK4037" t="s"/>
      <c r="BL4037" t="s"/>
      <c r="BM4037" t="s"/>
      <c r="BN4037" t="s"/>
      <c r="BO4037" t="s"/>
      <c r="BP4037" t="s"/>
      <c r="BQ4037" t="s"/>
      <c r="BR4037" t="s">
        <v>92</v>
      </c>
    </row>
    <row r="4038" spans="1:70">
      <c r="A4038" t="s">
        <v>70</v>
      </c>
      <c r="B4038" t="s">
        <v>71</v>
      </c>
      <c r="C4038" t="s">
        <v>72</v>
      </c>
      <c r="D4038" t="n">
        <v>2</v>
      </c>
      <c r="E4038" t="s">
        <v>1283</v>
      </c>
      <c r="F4038" t="n">
        <v>-1</v>
      </c>
      <c r="G4038" t="s">
        <v>74</v>
      </c>
      <c r="H4038" t="s">
        <v>75</v>
      </c>
      <c r="I4038" t="s"/>
      <c r="J4038" t="s">
        <v>74</v>
      </c>
      <c r="K4038" t="n">
        <v>187</v>
      </c>
      <c r="L4038" t="s">
        <v>76</v>
      </c>
      <c r="M4038" t="s"/>
      <c r="N4038" t="s">
        <v>641</v>
      </c>
      <c r="O4038" t="s">
        <v>78</v>
      </c>
      <c r="P4038" t="s">
        <v>1283</v>
      </c>
      <c r="Q4038" t="s"/>
      <c r="R4038" t="s">
        <v>220</v>
      </c>
      <c r="S4038" t="s">
        <v>944</v>
      </c>
      <c r="T4038" t="s">
        <v>81</v>
      </c>
      <c r="U4038" t="s">
        <v>82</v>
      </c>
      <c r="V4038" t="s">
        <v>83</v>
      </c>
      <c r="W4038" t="s">
        <v>84</v>
      </c>
      <c r="X4038" t="s"/>
      <c r="Y4038" t="s">
        <v>85</v>
      </c>
      <c r="Z4038">
        <f>HYPERLINK("https://hotel-media.eclerx.com/savepage/tk_1546853647645024_sr_273.html","info")</f>
        <v/>
      </c>
      <c r="AA4038" t="n">
        <v>-2882743</v>
      </c>
      <c r="AB4038" t="s"/>
      <c r="AC4038" t="s"/>
      <c r="AD4038" t="s">
        <v>86</v>
      </c>
      <c r="AE4038" t="s"/>
      <c r="AF4038" t="s"/>
      <c r="AG4038" t="s"/>
      <c r="AH4038" t="s"/>
      <c r="AI4038" t="s"/>
      <c r="AJ4038" t="s"/>
      <c r="AK4038" t="s">
        <v>87</v>
      </c>
      <c r="AL4038" t="s"/>
      <c r="AM4038" t="s"/>
      <c r="AN4038" t="s">
        <v>87</v>
      </c>
      <c r="AO4038" t="s"/>
      <c r="AP4038" t="n">
        <v>7</v>
      </c>
      <c r="AQ4038" t="s">
        <v>88</v>
      </c>
      <c r="AR4038" t="s">
        <v>438</v>
      </c>
      <c r="AS4038" t="s"/>
      <c r="AT4038" t="s">
        <v>90</v>
      </c>
      <c r="AU4038" t="s"/>
      <c r="AV4038" t="s"/>
      <c r="AW4038" t="s"/>
      <c r="AX4038" t="s"/>
      <c r="AY4038" t="n">
        <v>2882743</v>
      </c>
      <c r="AZ4038" t="s">
        <v>1284</v>
      </c>
      <c r="BA4038" t="s"/>
      <c r="BB4038" t="n">
        <v>28913</v>
      </c>
      <c r="BC4038" t="n">
        <v>53.554776</v>
      </c>
      <c r="BD4038" t="n">
        <v>53.554776</v>
      </c>
      <c r="BE4038" t="s"/>
      <c r="BF4038" t="s"/>
      <c r="BG4038" t="s"/>
      <c r="BH4038" t="s"/>
      <c r="BI4038" t="s"/>
      <c r="BJ4038" t="s"/>
      <c r="BK4038" t="s"/>
      <c r="BL4038" t="s"/>
      <c r="BM4038" t="s"/>
      <c r="BN4038" t="s"/>
      <c r="BO4038" t="s"/>
      <c r="BP4038" t="s"/>
      <c r="BQ4038" t="s"/>
      <c r="BR4038" t="s">
        <v>92</v>
      </c>
    </row>
    <row r="4039" spans="1:70">
      <c r="A4039" t="s">
        <v>70</v>
      </c>
      <c r="B4039" t="s">
        <v>71</v>
      </c>
      <c r="C4039" t="s">
        <v>72</v>
      </c>
      <c r="D4039" t="n">
        <v>2</v>
      </c>
      <c r="E4039" t="s">
        <v>1283</v>
      </c>
      <c r="F4039" t="n">
        <v>-1</v>
      </c>
      <c r="G4039" t="s">
        <v>74</v>
      </c>
      <c r="H4039" t="s">
        <v>75</v>
      </c>
      <c r="I4039" t="s"/>
      <c r="J4039" t="s">
        <v>74</v>
      </c>
      <c r="K4039" t="n">
        <v>196</v>
      </c>
      <c r="L4039" t="s">
        <v>76</v>
      </c>
      <c r="M4039" t="s"/>
      <c r="N4039" t="s">
        <v>1294</v>
      </c>
      <c r="O4039" t="s">
        <v>78</v>
      </c>
      <c r="P4039" t="s">
        <v>1283</v>
      </c>
      <c r="Q4039" t="s"/>
      <c r="R4039" t="s">
        <v>220</v>
      </c>
      <c r="S4039" t="s">
        <v>165</v>
      </c>
      <c r="T4039" t="s">
        <v>81</v>
      </c>
      <c r="U4039" t="s">
        <v>82</v>
      </c>
      <c r="V4039" t="s">
        <v>83</v>
      </c>
      <c r="W4039" t="s">
        <v>84</v>
      </c>
      <c r="X4039" t="s"/>
      <c r="Y4039" t="s">
        <v>85</v>
      </c>
      <c r="Z4039">
        <f>HYPERLINK("https://hotel-media.eclerx.com/savepage/tk_1546853647645024_sr_273.html","info")</f>
        <v/>
      </c>
      <c r="AA4039" t="n">
        <v>-2882743</v>
      </c>
      <c r="AB4039" t="s"/>
      <c r="AC4039" t="s"/>
      <c r="AD4039" t="s">
        <v>86</v>
      </c>
      <c r="AE4039" t="s"/>
      <c r="AF4039" t="s"/>
      <c r="AG4039" t="s"/>
      <c r="AH4039" t="s"/>
      <c r="AI4039" t="s"/>
      <c r="AJ4039" t="s"/>
      <c r="AK4039" t="s">
        <v>87</v>
      </c>
      <c r="AL4039" t="s"/>
      <c r="AM4039" t="s"/>
      <c r="AN4039" t="s">
        <v>87</v>
      </c>
      <c r="AO4039" t="s"/>
      <c r="AP4039" t="n">
        <v>7</v>
      </c>
      <c r="AQ4039" t="s">
        <v>88</v>
      </c>
      <c r="AR4039" t="s">
        <v>133</v>
      </c>
      <c r="AS4039" t="s"/>
      <c r="AT4039" t="s">
        <v>90</v>
      </c>
      <c r="AU4039" t="s"/>
      <c r="AV4039" t="s"/>
      <c r="AW4039" t="s"/>
      <c r="AX4039" t="s"/>
      <c r="AY4039" t="n">
        <v>2882743</v>
      </c>
      <c r="AZ4039" t="s">
        <v>1284</v>
      </c>
      <c r="BA4039" t="s"/>
      <c r="BB4039" t="n">
        <v>28913</v>
      </c>
      <c r="BC4039" t="n">
        <v>53.554776</v>
      </c>
      <c r="BD4039" t="n">
        <v>53.554776</v>
      </c>
      <c r="BE4039" t="s"/>
      <c r="BF4039" t="s"/>
      <c r="BG4039" t="s"/>
      <c r="BH4039" t="s"/>
      <c r="BI4039" t="s"/>
      <c r="BJ4039" t="s"/>
      <c r="BK4039" t="s"/>
      <c r="BL4039" t="s"/>
      <c r="BM4039" t="s"/>
      <c r="BN4039" t="s"/>
      <c r="BO4039" t="s"/>
      <c r="BP4039" t="s"/>
      <c r="BQ4039" t="s"/>
      <c r="BR4039" t="s">
        <v>92</v>
      </c>
    </row>
    <row r="4040" spans="1:70">
      <c r="A4040" t="s">
        <v>70</v>
      </c>
      <c r="B4040" t="s">
        <v>71</v>
      </c>
      <c r="C4040" t="s">
        <v>72</v>
      </c>
      <c r="D4040" t="n">
        <v>2</v>
      </c>
      <c r="E4040" t="s">
        <v>1283</v>
      </c>
      <c r="F4040" t="n">
        <v>-1</v>
      </c>
      <c r="G4040" t="s">
        <v>74</v>
      </c>
      <c r="H4040" t="s">
        <v>75</v>
      </c>
      <c r="I4040" t="s"/>
      <c r="J4040" t="s">
        <v>74</v>
      </c>
      <c r="K4040" t="n">
        <v>196</v>
      </c>
      <c r="L4040" t="s">
        <v>76</v>
      </c>
      <c r="M4040" t="s"/>
      <c r="N4040" t="s">
        <v>1294</v>
      </c>
      <c r="O4040" t="s">
        <v>78</v>
      </c>
      <c r="P4040" t="s">
        <v>1283</v>
      </c>
      <c r="Q4040" t="s"/>
      <c r="R4040" t="s">
        <v>220</v>
      </c>
      <c r="S4040" t="s">
        <v>165</v>
      </c>
      <c r="T4040" t="s">
        <v>81</v>
      </c>
      <c r="U4040" t="s">
        <v>82</v>
      </c>
      <c r="V4040" t="s">
        <v>83</v>
      </c>
      <c r="W4040" t="s">
        <v>84</v>
      </c>
      <c r="X4040" t="s"/>
      <c r="Y4040" t="s">
        <v>85</v>
      </c>
      <c r="Z4040">
        <f>HYPERLINK("https://hotel-media.eclerx.com/savepage/tk_1546853647645024_sr_273.html","info")</f>
        <v/>
      </c>
      <c r="AA4040" t="n">
        <v>-2882743</v>
      </c>
      <c r="AB4040" t="s"/>
      <c r="AC4040" t="s"/>
      <c r="AD4040" t="s">
        <v>86</v>
      </c>
      <c r="AE4040" t="s"/>
      <c r="AF4040" t="s"/>
      <c r="AG4040" t="s"/>
      <c r="AH4040" t="s"/>
      <c r="AI4040" t="s"/>
      <c r="AJ4040" t="s"/>
      <c r="AK4040" t="s">
        <v>87</v>
      </c>
      <c r="AL4040" t="s"/>
      <c r="AM4040" t="s"/>
      <c r="AN4040" t="s">
        <v>87</v>
      </c>
      <c r="AO4040" t="s"/>
      <c r="AP4040" t="n">
        <v>7</v>
      </c>
      <c r="AQ4040" t="s">
        <v>88</v>
      </c>
      <c r="AR4040" t="s">
        <v>438</v>
      </c>
      <c r="AS4040" t="s"/>
      <c r="AT4040" t="s">
        <v>90</v>
      </c>
      <c r="AU4040" t="s"/>
      <c r="AV4040" t="s"/>
      <c r="AW4040" t="s"/>
      <c r="AX4040" t="s"/>
      <c r="AY4040" t="n">
        <v>2882743</v>
      </c>
      <c r="AZ4040" t="s">
        <v>1284</v>
      </c>
      <c r="BA4040" t="s"/>
      <c r="BB4040" t="n">
        <v>28913</v>
      </c>
      <c r="BC4040" t="n">
        <v>53.554776</v>
      </c>
      <c r="BD4040" t="n">
        <v>53.554776</v>
      </c>
      <c r="BE4040" t="s"/>
      <c r="BF4040" t="s"/>
      <c r="BG4040" t="s"/>
      <c r="BH4040" t="s"/>
      <c r="BI4040" t="s"/>
      <c r="BJ4040" t="s"/>
      <c r="BK4040" t="s"/>
      <c r="BL4040" t="s"/>
      <c r="BM4040" t="s"/>
      <c r="BN4040" t="s"/>
      <c r="BO4040" t="s"/>
      <c r="BP4040" t="s"/>
      <c r="BQ4040" t="s"/>
      <c r="BR4040" t="s">
        <v>92</v>
      </c>
    </row>
    <row r="4041" spans="1:70">
      <c r="A4041" t="s">
        <v>70</v>
      </c>
      <c r="B4041" t="s">
        <v>71</v>
      </c>
      <c r="C4041" t="s">
        <v>72</v>
      </c>
      <c r="D4041" t="n">
        <v>2</v>
      </c>
      <c r="E4041" t="s">
        <v>1283</v>
      </c>
      <c r="F4041" t="n">
        <v>-1</v>
      </c>
      <c r="G4041" t="s">
        <v>74</v>
      </c>
      <c r="H4041" t="s">
        <v>75</v>
      </c>
      <c r="I4041" t="s"/>
      <c r="J4041" t="s">
        <v>74</v>
      </c>
      <c r="K4041" t="n">
        <v>197</v>
      </c>
      <c r="L4041" t="s">
        <v>76</v>
      </c>
      <c r="M4041" t="s"/>
      <c r="N4041" t="s">
        <v>641</v>
      </c>
      <c r="O4041" t="s">
        <v>78</v>
      </c>
      <c r="P4041" t="s">
        <v>1283</v>
      </c>
      <c r="Q4041" t="s"/>
      <c r="R4041" t="s">
        <v>220</v>
      </c>
      <c r="S4041" t="s">
        <v>870</v>
      </c>
      <c r="T4041" t="s">
        <v>81</v>
      </c>
      <c r="U4041" t="s">
        <v>82</v>
      </c>
      <c r="V4041" t="s">
        <v>83</v>
      </c>
      <c r="W4041" t="s">
        <v>84</v>
      </c>
      <c r="X4041" t="s"/>
      <c r="Y4041" t="s">
        <v>85</v>
      </c>
      <c r="Z4041">
        <f>HYPERLINK("https://hotel-media.eclerx.com/savepage/tk_1546853647645024_sr_273.html","info")</f>
        <v/>
      </c>
      <c r="AA4041" t="n">
        <v>-2882743</v>
      </c>
      <c r="AB4041" t="s"/>
      <c r="AC4041" t="s"/>
      <c r="AD4041" t="s">
        <v>86</v>
      </c>
      <c r="AE4041" t="s"/>
      <c r="AF4041" t="s"/>
      <c r="AG4041" t="s"/>
      <c r="AH4041" t="s"/>
      <c r="AI4041" t="s"/>
      <c r="AJ4041" t="s"/>
      <c r="AK4041" t="s">
        <v>87</v>
      </c>
      <c r="AL4041" t="s"/>
      <c r="AM4041" t="s"/>
      <c r="AN4041" t="s">
        <v>87</v>
      </c>
      <c r="AO4041" t="s"/>
      <c r="AP4041" t="n">
        <v>7</v>
      </c>
      <c r="AQ4041" t="s">
        <v>88</v>
      </c>
      <c r="AR4041" t="s">
        <v>438</v>
      </c>
      <c r="AS4041" t="s"/>
      <c r="AT4041" t="s">
        <v>90</v>
      </c>
      <c r="AU4041" t="s"/>
      <c r="AV4041" t="s"/>
      <c r="AW4041" t="s"/>
      <c r="AX4041" t="s"/>
      <c r="AY4041" t="n">
        <v>2882743</v>
      </c>
      <c r="AZ4041" t="s">
        <v>1284</v>
      </c>
      <c r="BA4041" t="s"/>
      <c r="BB4041" t="n">
        <v>28913</v>
      </c>
      <c r="BC4041" t="n">
        <v>53.554776</v>
      </c>
      <c r="BD4041" t="n">
        <v>53.554776</v>
      </c>
      <c r="BE4041" t="s"/>
      <c r="BF4041" t="s"/>
      <c r="BG4041" t="s"/>
      <c r="BH4041" t="s"/>
      <c r="BI4041" t="s"/>
      <c r="BJ4041" t="s"/>
      <c r="BK4041" t="s"/>
      <c r="BL4041" t="s"/>
      <c r="BM4041" t="s"/>
      <c r="BN4041" t="s"/>
      <c r="BO4041" t="s"/>
      <c r="BP4041" t="s"/>
      <c r="BQ4041" t="s"/>
      <c r="BR4041" t="s">
        <v>92</v>
      </c>
    </row>
    <row r="4042" spans="1:70">
      <c r="A4042" t="s">
        <v>70</v>
      </c>
      <c r="B4042" t="s">
        <v>71</v>
      </c>
      <c r="C4042" t="s">
        <v>72</v>
      </c>
      <c r="D4042" t="n">
        <v>2</v>
      </c>
      <c r="E4042" t="s">
        <v>1283</v>
      </c>
      <c r="F4042" t="n">
        <v>-1</v>
      </c>
      <c r="G4042" t="s">
        <v>74</v>
      </c>
      <c r="H4042" t="s">
        <v>75</v>
      </c>
      <c r="I4042" t="s"/>
      <c r="J4042" t="s">
        <v>74</v>
      </c>
      <c r="K4042" t="n">
        <v>204</v>
      </c>
      <c r="L4042" t="s">
        <v>76</v>
      </c>
      <c r="M4042" t="s"/>
      <c r="N4042" t="s">
        <v>337</v>
      </c>
      <c r="O4042" t="s">
        <v>78</v>
      </c>
      <c r="P4042" t="s">
        <v>1283</v>
      </c>
      <c r="Q4042" t="s"/>
      <c r="R4042" t="s">
        <v>220</v>
      </c>
      <c r="S4042" t="s">
        <v>659</v>
      </c>
      <c r="T4042" t="s">
        <v>81</v>
      </c>
      <c r="U4042" t="s">
        <v>82</v>
      </c>
      <c r="V4042" t="s">
        <v>83</v>
      </c>
      <c r="W4042" t="s">
        <v>84</v>
      </c>
      <c r="X4042" t="s"/>
      <c r="Y4042" t="s">
        <v>85</v>
      </c>
      <c r="Z4042">
        <f>HYPERLINK("https://hotel-media.eclerx.com/savepage/tk_1546853647645024_sr_273.html","info")</f>
        <v/>
      </c>
      <c r="AA4042" t="n">
        <v>-2882743</v>
      </c>
      <c r="AB4042" t="s"/>
      <c r="AC4042" t="s"/>
      <c r="AD4042" t="s">
        <v>86</v>
      </c>
      <c r="AE4042" t="s"/>
      <c r="AF4042" t="s"/>
      <c r="AG4042" t="s"/>
      <c r="AH4042" t="s"/>
      <c r="AI4042" t="s"/>
      <c r="AJ4042" t="s"/>
      <c r="AK4042" t="s">
        <v>87</v>
      </c>
      <c r="AL4042" t="s"/>
      <c r="AM4042" t="s"/>
      <c r="AN4042" t="s">
        <v>87</v>
      </c>
      <c r="AO4042" t="s"/>
      <c r="AP4042" t="n">
        <v>7</v>
      </c>
      <c r="AQ4042" t="s">
        <v>88</v>
      </c>
      <c r="AR4042" t="s">
        <v>438</v>
      </c>
      <c r="AS4042" t="s"/>
      <c r="AT4042" t="s">
        <v>90</v>
      </c>
      <c r="AU4042" t="s"/>
      <c r="AV4042" t="s"/>
      <c r="AW4042" t="s"/>
      <c r="AX4042" t="s"/>
      <c r="AY4042" t="n">
        <v>2882743</v>
      </c>
      <c r="AZ4042" t="s">
        <v>1284</v>
      </c>
      <c r="BA4042" t="s"/>
      <c r="BB4042" t="n">
        <v>28913</v>
      </c>
      <c r="BC4042" t="n">
        <v>53.554776</v>
      </c>
      <c r="BD4042" t="n">
        <v>53.554776</v>
      </c>
      <c r="BE4042" t="s"/>
      <c r="BF4042" t="s"/>
      <c r="BG4042" t="s"/>
      <c r="BH4042" t="s"/>
      <c r="BI4042" t="s"/>
      <c r="BJ4042" t="s"/>
      <c r="BK4042" t="s"/>
      <c r="BL4042" t="s"/>
      <c r="BM4042" t="s"/>
      <c r="BN4042" t="s"/>
      <c r="BO4042" t="s"/>
      <c r="BP4042" t="s"/>
      <c r="BQ4042" t="s"/>
      <c r="BR4042" t="s">
        <v>92</v>
      </c>
    </row>
    <row r="4043" spans="1:70">
      <c r="A4043" t="s">
        <v>70</v>
      </c>
      <c r="B4043" t="s">
        <v>71</v>
      </c>
      <c r="C4043" t="s">
        <v>72</v>
      </c>
      <c r="D4043" t="n">
        <v>2</v>
      </c>
      <c r="E4043" t="s">
        <v>1283</v>
      </c>
      <c r="F4043" t="n">
        <v>-1</v>
      </c>
      <c r="G4043" t="s">
        <v>74</v>
      </c>
      <c r="H4043" t="s">
        <v>75</v>
      </c>
      <c r="I4043" t="s"/>
      <c r="J4043" t="s">
        <v>74</v>
      </c>
      <c r="K4043" t="n">
        <v>206</v>
      </c>
      <c r="L4043" t="s">
        <v>76</v>
      </c>
      <c r="M4043" t="s"/>
      <c r="N4043" t="s">
        <v>1294</v>
      </c>
      <c r="O4043" t="s">
        <v>78</v>
      </c>
      <c r="P4043" t="s">
        <v>1283</v>
      </c>
      <c r="Q4043" t="s"/>
      <c r="R4043" t="s">
        <v>220</v>
      </c>
      <c r="S4043" t="s">
        <v>1015</v>
      </c>
      <c r="T4043" t="s">
        <v>81</v>
      </c>
      <c r="U4043" t="s">
        <v>82</v>
      </c>
      <c r="V4043" t="s">
        <v>83</v>
      </c>
      <c r="W4043" t="s">
        <v>84</v>
      </c>
      <c r="X4043" t="s"/>
      <c r="Y4043" t="s">
        <v>85</v>
      </c>
      <c r="Z4043">
        <f>HYPERLINK("https://hotel-media.eclerx.com/savepage/tk_1546853647645024_sr_273.html","info")</f>
        <v/>
      </c>
      <c r="AA4043" t="n">
        <v>-2882743</v>
      </c>
      <c r="AB4043" t="s"/>
      <c r="AC4043" t="s"/>
      <c r="AD4043" t="s">
        <v>86</v>
      </c>
      <c r="AE4043" t="s"/>
      <c r="AF4043" t="s"/>
      <c r="AG4043" t="s"/>
      <c r="AH4043" t="s"/>
      <c r="AI4043" t="s"/>
      <c r="AJ4043" t="s"/>
      <c r="AK4043" t="s">
        <v>87</v>
      </c>
      <c r="AL4043" t="s"/>
      <c r="AM4043" t="s"/>
      <c r="AN4043" t="s">
        <v>87</v>
      </c>
      <c r="AO4043" t="s"/>
      <c r="AP4043" t="n">
        <v>7</v>
      </c>
      <c r="AQ4043" t="s">
        <v>88</v>
      </c>
      <c r="AR4043" t="s">
        <v>133</v>
      </c>
      <c r="AS4043" t="s"/>
      <c r="AT4043" t="s">
        <v>90</v>
      </c>
      <c r="AU4043" t="s"/>
      <c r="AV4043" t="s"/>
      <c r="AW4043" t="s"/>
      <c r="AX4043" t="s"/>
      <c r="AY4043" t="n">
        <v>2882743</v>
      </c>
      <c r="AZ4043" t="s">
        <v>1284</v>
      </c>
      <c r="BA4043" t="s"/>
      <c r="BB4043" t="n">
        <v>28913</v>
      </c>
      <c r="BC4043" t="n">
        <v>53.554776</v>
      </c>
      <c r="BD4043" t="n">
        <v>53.554776</v>
      </c>
      <c r="BE4043" t="s"/>
      <c r="BF4043" t="s"/>
      <c r="BG4043" t="s"/>
      <c r="BH4043" t="s"/>
      <c r="BI4043" t="s"/>
      <c r="BJ4043" t="s"/>
      <c r="BK4043" t="s"/>
      <c r="BL4043" t="s"/>
      <c r="BM4043" t="s"/>
      <c r="BN4043" t="s"/>
      <c r="BO4043" t="s"/>
      <c r="BP4043" t="s"/>
      <c r="BQ4043" t="s"/>
      <c r="BR4043" t="s">
        <v>92</v>
      </c>
    </row>
    <row r="4044" spans="1:70">
      <c r="A4044" t="s">
        <v>70</v>
      </c>
      <c r="B4044" t="s">
        <v>71</v>
      </c>
      <c r="C4044" t="s">
        <v>72</v>
      </c>
      <c r="D4044" t="n">
        <v>2</v>
      </c>
      <c r="E4044" t="s">
        <v>1283</v>
      </c>
      <c r="F4044" t="n">
        <v>-1</v>
      </c>
      <c r="G4044" t="s">
        <v>74</v>
      </c>
      <c r="H4044" t="s">
        <v>75</v>
      </c>
      <c r="I4044" t="s"/>
      <c r="J4044" t="s">
        <v>74</v>
      </c>
      <c r="K4044" t="n">
        <v>206</v>
      </c>
      <c r="L4044" t="s">
        <v>76</v>
      </c>
      <c r="M4044" t="s"/>
      <c r="N4044" t="s">
        <v>1295</v>
      </c>
      <c r="O4044" t="s">
        <v>78</v>
      </c>
      <c r="P4044" t="s">
        <v>1283</v>
      </c>
      <c r="Q4044" t="s"/>
      <c r="R4044" t="s">
        <v>220</v>
      </c>
      <c r="S4044" t="s">
        <v>1015</v>
      </c>
      <c r="T4044" t="s">
        <v>81</v>
      </c>
      <c r="U4044" t="s">
        <v>82</v>
      </c>
      <c r="V4044" t="s">
        <v>83</v>
      </c>
      <c r="W4044" t="s">
        <v>84</v>
      </c>
      <c r="X4044" t="s"/>
      <c r="Y4044" t="s">
        <v>85</v>
      </c>
      <c r="Z4044">
        <f>HYPERLINK("https://hotel-media.eclerx.com/savepage/tk_1546853647645024_sr_273.html","info")</f>
        <v/>
      </c>
      <c r="AA4044" t="n">
        <v>-2882743</v>
      </c>
      <c r="AB4044" t="s"/>
      <c r="AC4044" t="s"/>
      <c r="AD4044" t="s">
        <v>86</v>
      </c>
      <c r="AE4044" t="s"/>
      <c r="AF4044" t="s"/>
      <c r="AG4044" t="s"/>
      <c r="AH4044" t="s"/>
      <c r="AI4044" t="s"/>
      <c r="AJ4044" t="s"/>
      <c r="AK4044" t="s">
        <v>87</v>
      </c>
      <c r="AL4044" t="s"/>
      <c r="AM4044" t="s"/>
      <c r="AN4044" t="s">
        <v>87</v>
      </c>
      <c r="AO4044" t="s"/>
      <c r="AP4044" t="n">
        <v>7</v>
      </c>
      <c r="AQ4044" t="s">
        <v>88</v>
      </c>
      <c r="AR4044" t="s">
        <v>133</v>
      </c>
      <c r="AS4044" t="s"/>
      <c r="AT4044" t="s">
        <v>90</v>
      </c>
      <c r="AU4044" t="s"/>
      <c r="AV4044" t="s"/>
      <c r="AW4044" t="s"/>
      <c r="AX4044" t="s"/>
      <c r="AY4044" t="n">
        <v>2882743</v>
      </c>
      <c r="AZ4044" t="s">
        <v>1284</v>
      </c>
      <c r="BA4044" t="s"/>
      <c r="BB4044" t="n">
        <v>28913</v>
      </c>
      <c r="BC4044" t="n">
        <v>53.554776</v>
      </c>
      <c r="BD4044" t="n">
        <v>53.554776</v>
      </c>
      <c r="BE4044" t="s"/>
      <c r="BF4044" t="s"/>
      <c r="BG4044" t="s"/>
      <c r="BH4044" t="s"/>
      <c r="BI4044" t="s"/>
      <c r="BJ4044" t="s"/>
      <c r="BK4044" t="s"/>
      <c r="BL4044" t="s"/>
      <c r="BM4044" t="s"/>
      <c r="BN4044" t="s"/>
      <c r="BO4044" t="s"/>
      <c r="BP4044" t="s"/>
      <c r="BQ4044" t="s"/>
      <c r="BR4044" t="s">
        <v>92</v>
      </c>
    </row>
    <row r="4045" spans="1:70">
      <c r="A4045" t="s">
        <v>70</v>
      </c>
      <c r="B4045" t="s">
        <v>71</v>
      </c>
      <c r="C4045" t="s">
        <v>72</v>
      </c>
      <c r="D4045" t="n">
        <v>2</v>
      </c>
      <c r="E4045" t="s">
        <v>1283</v>
      </c>
      <c r="F4045" t="n">
        <v>-1</v>
      </c>
      <c r="G4045" t="s">
        <v>74</v>
      </c>
      <c r="H4045" t="s">
        <v>75</v>
      </c>
      <c r="I4045" t="s"/>
      <c r="J4045" t="s">
        <v>74</v>
      </c>
      <c r="K4045" t="n">
        <v>206</v>
      </c>
      <c r="L4045" t="s">
        <v>76</v>
      </c>
      <c r="M4045" t="s"/>
      <c r="N4045" t="s">
        <v>1294</v>
      </c>
      <c r="O4045" t="s">
        <v>78</v>
      </c>
      <c r="P4045" t="s">
        <v>1283</v>
      </c>
      <c r="Q4045" t="s"/>
      <c r="R4045" t="s">
        <v>220</v>
      </c>
      <c r="S4045" t="s">
        <v>1015</v>
      </c>
      <c r="T4045" t="s">
        <v>81</v>
      </c>
      <c r="U4045" t="s">
        <v>82</v>
      </c>
      <c r="V4045" t="s">
        <v>83</v>
      </c>
      <c r="W4045" t="s">
        <v>84</v>
      </c>
      <c r="X4045" t="s"/>
      <c r="Y4045" t="s">
        <v>85</v>
      </c>
      <c r="Z4045">
        <f>HYPERLINK("https://hotel-media.eclerx.com/savepage/tk_1546853647645024_sr_273.html","info")</f>
        <v/>
      </c>
      <c r="AA4045" t="n">
        <v>-2882743</v>
      </c>
      <c r="AB4045" t="s"/>
      <c r="AC4045" t="s"/>
      <c r="AD4045" t="s">
        <v>86</v>
      </c>
      <c r="AE4045" t="s"/>
      <c r="AF4045" t="s"/>
      <c r="AG4045" t="s"/>
      <c r="AH4045" t="s"/>
      <c r="AI4045" t="s"/>
      <c r="AJ4045" t="s"/>
      <c r="AK4045" t="s">
        <v>87</v>
      </c>
      <c r="AL4045" t="s"/>
      <c r="AM4045" t="s"/>
      <c r="AN4045" t="s">
        <v>87</v>
      </c>
      <c r="AO4045" t="s"/>
      <c r="AP4045" t="n">
        <v>7</v>
      </c>
      <c r="AQ4045" t="s">
        <v>88</v>
      </c>
      <c r="AR4045" t="s">
        <v>438</v>
      </c>
      <c r="AS4045" t="s"/>
      <c r="AT4045" t="s">
        <v>90</v>
      </c>
      <c r="AU4045" t="s"/>
      <c r="AV4045" t="s"/>
      <c r="AW4045" t="s"/>
      <c r="AX4045" t="s"/>
      <c r="AY4045" t="n">
        <v>2882743</v>
      </c>
      <c r="AZ4045" t="s">
        <v>1284</v>
      </c>
      <c r="BA4045" t="s"/>
      <c r="BB4045" t="n">
        <v>28913</v>
      </c>
      <c r="BC4045" t="n">
        <v>53.554776</v>
      </c>
      <c r="BD4045" t="n">
        <v>53.554776</v>
      </c>
      <c r="BE4045" t="s"/>
      <c r="BF4045" t="s"/>
      <c r="BG4045" t="s"/>
      <c r="BH4045" t="s"/>
      <c r="BI4045" t="s"/>
      <c r="BJ4045" t="s"/>
      <c r="BK4045" t="s"/>
      <c r="BL4045" t="s"/>
      <c r="BM4045" t="s"/>
      <c r="BN4045" t="s"/>
      <c r="BO4045" t="s"/>
      <c r="BP4045" t="s"/>
      <c r="BQ4045" t="s"/>
      <c r="BR4045" t="s">
        <v>92</v>
      </c>
    </row>
    <row r="4046" spans="1:70">
      <c r="A4046" t="s">
        <v>70</v>
      </c>
      <c r="B4046" t="s">
        <v>71</v>
      </c>
      <c r="C4046" t="s">
        <v>72</v>
      </c>
      <c r="D4046" t="n">
        <v>2</v>
      </c>
      <c r="E4046" t="s">
        <v>1283</v>
      </c>
      <c r="F4046" t="n">
        <v>-1</v>
      </c>
      <c r="G4046" t="s">
        <v>74</v>
      </c>
      <c r="H4046" t="s">
        <v>75</v>
      </c>
      <c r="I4046" t="s"/>
      <c r="J4046" t="s">
        <v>74</v>
      </c>
      <c r="K4046" t="n">
        <v>206</v>
      </c>
      <c r="L4046" t="s">
        <v>76</v>
      </c>
      <c r="M4046" t="s"/>
      <c r="N4046" t="s">
        <v>1295</v>
      </c>
      <c r="O4046" t="s">
        <v>78</v>
      </c>
      <c r="P4046" t="s">
        <v>1283</v>
      </c>
      <c r="Q4046" t="s"/>
      <c r="R4046" t="s">
        <v>220</v>
      </c>
      <c r="S4046" t="s">
        <v>1015</v>
      </c>
      <c r="T4046" t="s">
        <v>81</v>
      </c>
      <c r="U4046" t="s">
        <v>82</v>
      </c>
      <c r="V4046" t="s">
        <v>83</v>
      </c>
      <c r="W4046" t="s">
        <v>84</v>
      </c>
      <c r="X4046" t="s"/>
      <c r="Y4046" t="s">
        <v>85</v>
      </c>
      <c r="Z4046">
        <f>HYPERLINK("https://hotel-media.eclerx.com/savepage/tk_1546853647645024_sr_273.html","info")</f>
        <v/>
      </c>
      <c r="AA4046" t="n">
        <v>-2882743</v>
      </c>
      <c r="AB4046" t="s"/>
      <c r="AC4046" t="s"/>
      <c r="AD4046" t="s">
        <v>86</v>
      </c>
      <c r="AE4046" t="s"/>
      <c r="AF4046" t="s"/>
      <c r="AG4046" t="s"/>
      <c r="AH4046" t="s"/>
      <c r="AI4046" t="s"/>
      <c r="AJ4046" t="s"/>
      <c r="AK4046" t="s">
        <v>87</v>
      </c>
      <c r="AL4046" t="s"/>
      <c r="AM4046" t="s"/>
      <c r="AN4046" t="s">
        <v>87</v>
      </c>
      <c r="AO4046" t="s"/>
      <c r="AP4046" t="n">
        <v>7</v>
      </c>
      <c r="AQ4046" t="s">
        <v>88</v>
      </c>
      <c r="AR4046" t="s">
        <v>438</v>
      </c>
      <c r="AS4046" t="s"/>
      <c r="AT4046" t="s">
        <v>90</v>
      </c>
      <c r="AU4046" t="s"/>
      <c r="AV4046" t="s"/>
      <c r="AW4046" t="s"/>
      <c r="AX4046" t="s"/>
      <c r="AY4046" t="n">
        <v>2882743</v>
      </c>
      <c r="AZ4046" t="s">
        <v>1284</v>
      </c>
      <c r="BA4046" t="s"/>
      <c r="BB4046" t="n">
        <v>28913</v>
      </c>
      <c r="BC4046" t="n">
        <v>53.554776</v>
      </c>
      <c r="BD4046" t="n">
        <v>53.554776</v>
      </c>
      <c r="BE4046" t="s"/>
      <c r="BF4046" t="s"/>
      <c r="BG4046" t="s"/>
      <c r="BH4046" t="s"/>
      <c r="BI4046" t="s"/>
      <c r="BJ4046" t="s"/>
      <c r="BK4046" t="s"/>
      <c r="BL4046" t="s"/>
      <c r="BM4046" t="s"/>
      <c r="BN4046" t="s"/>
      <c r="BO4046" t="s"/>
      <c r="BP4046" t="s"/>
      <c r="BQ4046" t="s"/>
      <c r="BR4046" t="s">
        <v>92</v>
      </c>
    </row>
    <row r="4047" spans="1:70">
      <c r="A4047" t="s">
        <v>70</v>
      </c>
      <c r="B4047" t="s">
        <v>71</v>
      </c>
      <c r="C4047" t="s">
        <v>72</v>
      </c>
      <c r="D4047" t="n">
        <v>2</v>
      </c>
      <c r="E4047" t="s">
        <v>1283</v>
      </c>
      <c r="F4047" t="n">
        <v>-1</v>
      </c>
      <c r="G4047" t="s">
        <v>74</v>
      </c>
      <c r="H4047" t="s">
        <v>75</v>
      </c>
      <c r="I4047" t="s"/>
      <c r="J4047" t="s">
        <v>74</v>
      </c>
      <c r="K4047" t="n">
        <v>206</v>
      </c>
      <c r="L4047" t="s">
        <v>76</v>
      </c>
      <c r="M4047" t="s"/>
      <c r="N4047" t="s">
        <v>1289</v>
      </c>
      <c r="O4047" t="s">
        <v>78</v>
      </c>
      <c r="P4047" t="s">
        <v>1283</v>
      </c>
      <c r="Q4047" t="s"/>
      <c r="R4047" t="s">
        <v>220</v>
      </c>
      <c r="S4047" t="s">
        <v>1015</v>
      </c>
      <c r="T4047" t="s">
        <v>81</v>
      </c>
      <c r="U4047" t="s">
        <v>82</v>
      </c>
      <c r="V4047" t="s">
        <v>83</v>
      </c>
      <c r="W4047" t="s">
        <v>84</v>
      </c>
      <c r="X4047" t="s"/>
      <c r="Y4047" t="s">
        <v>85</v>
      </c>
      <c r="Z4047">
        <f>HYPERLINK("https://hotel-media.eclerx.com/savepage/tk_1546853647645024_sr_273.html","info")</f>
        <v/>
      </c>
      <c r="AA4047" t="n">
        <v>-2882743</v>
      </c>
      <c r="AB4047" t="s"/>
      <c r="AC4047" t="s"/>
      <c r="AD4047" t="s">
        <v>86</v>
      </c>
      <c r="AE4047" t="s"/>
      <c r="AF4047" t="s"/>
      <c r="AG4047" t="s"/>
      <c r="AH4047" t="s"/>
      <c r="AI4047" t="s"/>
      <c r="AJ4047" t="s"/>
      <c r="AK4047" t="s">
        <v>87</v>
      </c>
      <c r="AL4047" t="s"/>
      <c r="AM4047" t="s"/>
      <c r="AN4047" t="s">
        <v>87</v>
      </c>
      <c r="AO4047" t="s"/>
      <c r="AP4047" t="n">
        <v>7</v>
      </c>
      <c r="AQ4047" t="s">
        <v>88</v>
      </c>
      <c r="AR4047" t="s">
        <v>123</v>
      </c>
      <c r="AS4047" t="s"/>
      <c r="AT4047" t="s">
        <v>90</v>
      </c>
      <c r="AU4047" t="s"/>
      <c r="AV4047" t="s"/>
      <c r="AW4047" t="s"/>
      <c r="AX4047" t="s"/>
      <c r="AY4047" t="n">
        <v>2882743</v>
      </c>
      <c r="AZ4047" t="s">
        <v>1284</v>
      </c>
      <c r="BA4047" t="s"/>
      <c r="BB4047" t="n">
        <v>28913</v>
      </c>
      <c r="BC4047" t="n">
        <v>53.554776</v>
      </c>
      <c r="BD4047" t="n">
        <v>53.554776</v>
      </c>
      <c r="BE4047" t="s"/>
      <c r="BF4047" t="s"/>
      <c r="BG4047" t="s"/>
      <c r="BH4047" t="s"/>
      <c r="BI4047" t="s"/>
      <c r="BJ4047" t="s"/>
      <c r="BK4047" t="s"/>
      <c r="BL4047" t="s"/>
      <c r="BM4047" t="s"/>
      <c r="BN4047" t="s"/>
      <c r="BO4047" t="s"/>
      <c r="BP4047" t="s"/>
      <c r="BQ4047" t="s"/>
      <c r="BR4047" t="s">
        <v>92</v>
      </c>
    </row>
    <row r="4048" spans="1:70">
      <c r="A4048" t="s">
        <v>70</v>
      </c>
      <c r="B4048" t="s">
        <v>71</v>
      </c>
      <c r="C4048" t="s">
        <v>72</v>
      </c>
      <c r="D4048" t="n">
        <v>2</v>
      </c>
      <c r="E4048" t="s">
        <v>1283</v>
      </c>
      <c r="F4048" t="n">
        <v>-1</v>
      </c>
      <c r="G4048" t="s">
        <v>74</v>
      </c>
      <c r="H4048" t="s">
        <v>75</v>
      </c>
      <c r="I4048" t="s"/>
      <c r="J4048" t="s">
        <v>74</v>
      </c>
      <c r="K4048" t="n">
        <v>210</v>
      </c>
      <c r="L4048" t="s">
        <v>76</v>
      </c>
      <c r="M4048" t="s"/>
      <c r="N4048" t="s">
        <v>1296</v>
      </c>
      <c r="O4048" t="s">
        <v>78</v>
      </c>
      <c r="P4048" t="s">
        <v>1283</v>
      </c>
      <c r="Q4048" t="s"/>
      <c r="R4048" t="s">
        <v>220</v>
      </c>
      <c r="S4048" t="s">
        <v>661</v>
      </c>
      <c r="T4048" t="s">
        <v>81</v>
      </c>
      <c r="U4048" t="s">
        <v>82</v>
      </c>
      <c r="V4048" t="s">
        <v>83</v>
      </c>
      <c r="W4048" t="s">
        <v>84</v>
      </c>
      <c r="X4048" t="s"/>
      <c r="Y4048" t="s">
        <v>85</v>
      </c>
      <c r="Z4048">
        <f>HYPERLINK("https://hotel-media.eclerx.com/savepage/tk_1546853647645024_sr_273.html","info")</f>
        <v/>
      </c>
      <c r="AA4048" t="n">
        <v>-2882743</v>
      </c>
      <c r="AB4048" t="s"/>
      <c r="AC4048" t="s"/>
      <c r="AD4048" t="s">
        <v>86</v>
      </c>
      <c r="AE4048" t="s"/>
      <c r="AF4048" t="s"/>
      <c r="AG4048" t="s"/>
      <c r="AH4048" t="s"/>
      <c r="AI4048" t="s"/>
      <c r="AJ4048" t="s"/>
      <c r="AK4048" t="s">
        <v>87</v>
      </c>
      <c r="AL4048" t="s"/>
      <c r="AM4048" t="s"/>
      <c r="AN4048" t="s">
        <v>87</v>
      </c>
      <c r="AO4048" t="s"/>
      <c r="AP4048" t="n">
        <v>7</v>
      </c>
      <c r="AQ4048" t="s">
        <v>88</v>
      </c>
      <c r="AR4048" t="s">
        <v>121</v>
      </c>
      <c r="AS4048" t="s"/>
      <c r="AT4048" t="s">
        <v>90</v>
      </c>
      <c r="AU4048" t="s"/>
      <c r="AV4048" t="s"/>
      <c r="AW4048" t="s"/>
      <c r="AX4048" t="s"/>
      <c r="AY4048" t="n">
        <v>2882743</v>
      </c>
      <c r="AZ4048" t="s">
        <v>1284</v>
      </c>
      <c r="BA4048" t="s"/>
      <c r="BB4048" t="n">
        <v>28913</v>
      </c>
      <c r="BC4048" t="n">
        <v>53.554776</v>
      </c>
      <c r="BD4048" t="n">
        <v>53.554776</v>
      </c>
      <c r="BE4048" t="s"/>
      <c r="BF4048" t="s"/>
      <c r="BG4048" t="s"/>
      <c r="BH4048" t="s"/>
      <c r="BI4048" t="s"/>
      <c r="BJ4048" t="s"/>
      <c r="BK4048" t="s"/>
      <c r="BL4048" t="s"/>
      <c r="BM4048" t="s"/>
      <c r="BN4048" t="s"/>
      <c r="BO4048" t="s"/>
      <c r="BP4048" t="s"/>
      <c r="BQ4048" t="s"/>
      <c r="BR4048" t="s">
        <v>92</v>
      </c>
    </row>
    <row r="4049" spans="1:70">
      <c r="A4049" t="s">
        <v>70</v>
      </c>
      <c r="B4049" t="s">
        <v>71</v>
      </c>
      <c r="C4049" t="s">
        <v>72</v>
      </c>
      <c r="D4049" t="n">
        <v>2</v>
      </c>
      <c r="E4049" t="s">
        <v>1283</v>
      </c>
      <c r="F4049" t="n">
        <v>-1</v>
      </c>
      <c r="G4049" t="s">
        <v>74</v>
      </c>
      <c r="H4049" t="s">
        <v>75</v>
      </c>
      <c r="I4049" t="s"/>
      <c r="J4049" t="s">
        <v>74</v>
      </c>
      <c r="K4049" t="n">
        <v>210</v>
      </c>
      <c r="L4049" t="s">
        <v>76</v>
      </c>
      <c r="M4049" t="s"/>
      <c r="N4049" t="s">
        <v>1297</v>
      </c>
      <c r="O4049" t="s">
        <v>78</v>
      </c>
      <c r="P4049" t="s">
        <v>1283</v>
      </c>
      <c r="Q4049" t="s"/>
      <c r="R4049" t="s">
        <v>220</v>
      </c>
      <c r="S4049" t="s">
        <v>661</v>
      </c>
      <c r="T4049" t="s">
        <v>81</v>
      </c>
      <c r="U4049" t="s">
        <v>82</v>
      </c>
      <c r="V4049" t="s">
        <v>83</v>
      </c>
      <c r="W4049" t="s">
        <v>84</v>
      </c>
      <c r="X4049" t="s"/>
      <c r="Y4049" t="s">
        <v>85</v>
      </c>
      <c r="Z4049">
        <f>HYPERLINK("https://hotel-media.eclerx.com/savepage/tk_1546853647645024_sr_273.html","info")</f>
        <v/>
      </c>
      <c r="AA4049" t="n">
        <v>-2882743</v>
      </c>
      <c r="AB4049" t="s"/>
      <c r="AC4049" t="s"/>
      <c r="AD4049" t="s">
        <v>86</v>
      </c>
      <c r="AE4049" t="s"/>
      <c r="AF4049" t="s"/>
      <c r="AG4049" t="s"/>
      <c r="AH4049" t="s"/>
      <c r="AI4049" t="s"/>
      <c r="AJ4049" t="s"/>
      <c r="AK4049" t="s">
        <v>87</v>
      </c>
      <c r="AL4049" t="s"/>
      <c r="AM4049" t="s"/>
      <c r="AN4049" t="s">
        <v>87</v>
      </c>
      <c r="AO4049" t="s"/>
      <c r="AP4049" t="n">
        <v>7</v>
      </c>
      <c r="AQ4049" t="s">
        <v>88</v>
      </c>
      <c r="AR4049" t="s">
        <v>124</v>
      </c>
      <c r="AS4049" t="s"/>
      <c r="AT4049" t="s">
        <v>90</v>
      </c>
      <c r="AU4049" t="s"/>
      <c r="AV4049" t="s"/>
      <c r="AW4049" t="s"/>
      <c r="AX4049" t="s"/>
      <c r="AY4049" t="n">
        <v>2882743</v>
      </c>
      <c r="AZ4049" t="s">
        <v>1284</v>
      </c>
      <c r="BA4049" t="s"/>
      <c r="BB4049" t="n">
        <v>28913</v>
      </c>
      <c r="BC4049" t="n">
        <v>53.554776</v>
      </c>
      <c r="BD4049" t="n">
        <v>53.554776</v>
      </c>
      <c r="BE4049" t="s"/>
      <c r="BF4049" t="s"/>
      <c r="BG4049" t="s"/>
      <c r="BH4049" t="s"/>
      <c r="BI4049" t="s"/>
      <c r="BJ4049" t="s"/>
      <c r="BK4049" t="s"/>
      <c r="BL4049" t="s"/>
      <c r="BM4049" t="s"/>
      <c r="BN4049" t="s"/>
      <c r="BO4049" t="s"/>
      <c r="BP4049" t="s"/>
      <c r="BQ4049" t="s"/>
      <c r="BR4049" t="s">
        <v>92</v>
      </c>
    </row>
    <row r="4050" spans="1:70">
      <c r="A4050" t="s">
        <v>70</v>
      </c>
      <c r="B4050" t="s">
        <v>71</v>
      </c>
      <c r="C4050" t="s">
        <v>72</v>
      </c>
      <c r="D4050" t="n">
        <v>2</v>
      </c>
      <c r="E4050" t="s">
        <v>1283</v>
      </c>
      <c r="F4050" t="n">
        <v>-1</v>
      </c>
      <c r="G4050" t="s">
        <v>74</v>
      </c>
      <c r="H4050" t="s">
        <v>75</v>
      </c>
      <c r="I4050" t="s"/>
      <c r="J4050" t="s">
        <v>74</v>
      </c>
      <c r="K4050" t="n">
        <v>210</v>
      </c>
      <c r="L4050" t="s">
        <v>76</v>
      </c>
      <c r="M4050" t="s"/>
      <c r="N4050" t="s">
        <v>1297</v>
      </c>
      <c r="O4050" t="s">
        <v>78</v>
      </c>
      <c r="P4050" t="s">
        <v>1283</v>
      </c>
      <c r="Q4050" t="s"/>
      <c r="R4050" t="s">
        <v>220</v>
      </c>
      <c r="S4050" t="s">
        <v>661</v>
      </c>
      <c r="T4050" t="s">
        <v>81</v>
      </c>
      <c r="U4050" t="s">
        <v>82</v>
      </c>
      <c r="V4050" t="s">
        <v>83</v>
      </c>
      <c r="W4050" t="s">
        <v>84</v>
      </c>
      <c r="X4050" t="s"/>
      <c r="Y4050" t="s">
        <v>85</v>
      </c>
      <c r="Z4050">
        <f>HYPERLINK("https://hotel-media.eclerx.com/savepage/tk_1546853647645024_sr_273.html","info")</f>
        <v/>
      </c>
      <c r="AA4050" t="n">
        <v>-2882743</v>
      </c>
      <c r="AB4050" t="s"/>
      <c r="AC4050" t="s"/>
      <c r="AD4050" t="s">
        <v>86</v>
      </c>
      <c r="AE4050" t="s"/>
      <c r="AF4050" t="s"/>
      <c r="AG4050" t="s"/>
      <c r="AH4050" t="s"/>
      <c r="AI4050" t="s"/>
      <c r="AJ4050" t="s"/>
      <c r="AK4050" t="s">
        <v>87</v>
      </c>
      <c r="AL4050" t="s"/>
      <c r="AM4050" t="s"/>
      <c r="AN4050" t="s">
        <v>87</v>
      </c>
      <c r="AO4050" t="s"/>
      <c r="AP4050" t="n">
        <v>7</v>
      </c>
      <c r="AQ4050" t="s">
        <v>88</v>
      </c>
      <c r="AR4050" t="s">
        <v>119</v>
      </c>
      <c r="AS4050" t="s"/>
      <c r="AT4050" t="s">
        <v>90</v>
      </c>
      <c r="AU4050" t="s"/>
      <c r="AV4050" t="s"/>
      <c r="AW4050" t="s"/>
      <c r="AX4050" t="s"/>
      <c r="AY4050" t="n">
        <v>2882743</v>
      </c>
      <c r="AZ4050" t="s">
        <v>1284</v>
      </c>
      <c r="BA4050" t="s"/>
      <c r="BB4050" t="n">
        <v>28913</v>
      </c>
      <c r="BC4050" t="n">
        <v>53.554776</v>
      </c>
      <c r="BD4050" t="n">
        <v>53.554776</v>
      </c>
      <c r="BE4050" t="s"/>
      <c r="BF4050" t="s"/>
      <c r="BG4050" t="s"/>
      <c r="BH4050" t="s"/>
      <c r="BI4050" t="s"/>
      <c r="BJ4050" t="s"/>
      <c r="BK4050" t="s"/>
      <c r="BL4050" t="s"/>
      <c r="BM4050" t="s"/>
      <c r="BN4050" t="s"/>
      <c r="BO4050" t="s"/>
      <c r="BP4050" t="s"/>
      <c r="BQ4050" t="s"/>
      <c r="BR4050" t="s">
        <v>92</v>
      </c>
    </row>
    <row r="4051" spans="1:70">
      <c r="A4051" t="s">
        <v>70</v>
      </c>
      <c r="B4051" t="s">
        <v>71</v>
      </c>
      <c r="C4051" t="s">
        <v>72</v>
      </c>
      <c r="D4051" t="n">
        <v>2</v>
      </c>
      <c r="E4051" t="s">
        <v>1283</v>
      </c>
      <c r="F4051" t="n">
        <v>-1</v>
      </c>
      <c r="G4051" t="s">
        <v>74</v>
      </c>
      <c r="H4051" t="s">
        <v>75</v>
      </c>
      <c r="I4051" t="s"/>
      <c r="J4051" t="s">
        <v>74</v>
      </c>
      <c r="K4051" t="n">
        <v>212</v>
      </c>
      <c r="L4051" t="s">
        <v>76</v>
      </c>
      <c r="M4051" t="s"/>
      <c r="N4051" t="s">
        <v>169</v>
      </c>
      <c r="O4051" t="s">
        <v>78</v>
      </c>
      <c r="P4051" t="s">
        <v>1283</v>
      </c>
      <c r="Q4051" t="s"/>
      <c r="R4051" t="s">
        <v>220</v>
      </c>
      <c r="S4051" t="s">
        <v>875</v>
      </c>
      <c r="T4051" t="s">
        <v>81</v>
      </c>
      <c r="U4051" t="s">
        <v>82</v>
      </c>
      <c r="V4051" t="s">
        <v>83</v>
      </c>
      <c r="W4051" t="s">
        <v>84</v>
      </c>
      <c r="X4051" t="s"/>
      <c r="Y4051" t="s">
        <v>85</v>
      </c>
      <c r="Z4051">
        <f>HYPERLINK("https://hotel-media.eclerx.com/savepage/tk_1546853647645024_sr_273.html","info")</f>
        <v/>
      </c>
      <c r="AA4051" t="n">
        <v>-2882743</v>
      </c>
      <c r="AB4051" t="s"/>
      <c r="AC4051" t="s"/>
      <c r="AD4051" t="s">
        <v>86</v>
      </c>
      <c r="AE4051" t="s"/>
      <c r="AF4051" t="s"/>
      <c r="AG4051" t="s"/>
      <c r="AH4051" t="s"/>
      <c r="AI4051" t="s"/>
      <c r="AJ4051" t="s"/>
      <c r="AK4051" t="s">
        <v>87</v>
      </c>
      <c r="AL4051" t="s"/>
      <c r="AM4051" t="s"/>
      <c r="AN4051" t="s">
        <v>87</v>
      </c>
      <c r="AO4051" t="s"/>
      <c r="AP4051" t="n">
        <v>7</v>
      </c>
      <c r="AQ4051" t="s">
        <v>88</v>
      </c>
      <c r="AR4051" t="s">
        <v>121</v>
      </c>
      <c r="AS4051" t="s"/>
      <c r="AT4051" t="s">
        <v>90</v>
      </c>
      <c r="AU4051" t="s"/>
      <c r="AV4051" t="s"/>
      <c r="AW4051" t="s"/>
      <c r="AX4051" t="s"/>
      <c r="AY4051" t="n">
        <v>2882743</v>
      </c>
      <c r="AZ4051" t="s">
        <v>1284</v>
      </c>
      <c r="BA4051" t="s"/>
      <c r="BB4051" t="n">
        <v>28913</v>
      </c>
      <c r="BC4051" t="n">
        <v>53.554776</v>
      </c>
      <c r="BD4051" t="n">
        <v>53.554776</v>
      </c>
      <c r="BE4051" t="s"/>
      <c r="BF4051" t="s"/>
      <c r="BG4051" t="s"/>
      <c r="BH4051" t="s"/>
      <c r="BI4051" t="s"/>
      <c r="BJ4051" t="s"/>
      <c r="BK4051" t="s"/>
      <c r="BL4051" t="s"/>
      <c r="BM4051" t="s"/>
      <c r="BN4051" t="s"/>
      <c r="BO4051" t="s"/>
      <c r="BP4051" t="s"/>
      <c r="BQ4051" t="s"/>
      <c r="BR4051" t="s">
        <v>92</v>
      </c>
    </row>
    <row r="4052" spans="1:70">
      <c r="A4052" t="s">
        <v>70</v>
      </c>
      <c r="B4052" t="s">
        <v>71</v>
      </c>
      <c r="C4052" t="s">
        <v>72</v>
      </c>
      <c r="D4052" t="n">
        <v>2</v>
      </c>
      <c r="E4052" t="s">
        <v>1283</v>
      </c>
      <c r="F4052" t="n">
        <v>-1</v>
      </c>
      <c r="G4052" t="s">
        <v>74</v>
      </c>
      <c r="H4052" t="s">
        <v>75</v>
      </c>
      <c r="I4052" t="s"/>
      <c r="J4052" t="s">
        <v>74</v>
      </c>
      <c r="K4052" t="n">
        <v>213</v>
      </c>
      <c r="L4052" t="s">
        <v>76</v>
      </c>
      <c r="M4052" t="s"/>
      <c r="N4052" t="s">
        <v>1295</v>
      </c>
      <c r="O4052" t="s">
        <v>78</v>
      </c>
      <c r="P4052" t="s">
        <v>1283</v>
      </c>
      <c r="Q4052" t="s"/>
      <c r="R4052" t="s">
        <v>220</v>
      </c>
      <c r="S4052" t="s">
        <v>877</v>
      </c>
      <c r="T4052" t="s">
        <v>81</v>
      </c>
      <c r="U4052" t="s">
        <v>82</v>
      </c>
      <c r="V4052" t="s">
        <v>83</v>
      </c>
      <c r="W4052" t="s">
        <v>84</v>
      </c>
      <c r="X4052" t="s"/>
      <c r="Y4052" t="s">
        <v>85</v>
      </c>
      <c r="Z4052">
        <f>HYPERLINK("https://hotel-media.eclerx.com/savepage/tk_1546853647645024_sr_273.html","info")</f>
        <v/>
      </c>
      <c r="AA4052" t="n">
        <v>-2882743</v>
      </c>
      <c r="AB4052" t="s"/>
      <c r="AC4052" t="s"/>
      <c r="AD4052" t="s">
        <v>86</v>
      </c>
      <c r="AE4052" t="s"/>
      <c r="AF4052" t="s"/>
      <c r="AG4052" t="s"/>
      <c r="AH4052" t="s"/>
      <c r="AI4052" t="s"/>
      <c r="AJ4052" t="s"/>
      <c r="AK4052" t="s">
        <v>87</v>
      </c>
      <c r="AL4052" t="s"/>
      <c r="AM4052" t="s"/>
      <c r="AN4052" t="s">
        <v>87</v>
      </c>
      <c r="AO4052" t="s"/>
      <c r="AP4052" t="n">
        <v>7</v>
      </c>
      <c r="AQ4052" t="s">
        <v>88</v>
      </c>
      <c r="AR4052" t="s">
        <v>133</v>
      </c>
      <c r="AS4052" t="s"/>
      <c r="AT4052" t="s">
        <v>90</v>
      </c>
      <c r="AU4052" t="s"/>
      <c r="AV4052" t="s"/>
      <c r="AW4052" t="s"/>
      <c r="AX4052" t="s"/>
      <c r="AY4052" t="n">
        <v>2882743</v>
      </c>
      <c r="AZ4052" t="s">
        <v>1284</v>
      </c>
      <c r="BA4052" t="s"/>
      <c r="BB4052" t="n">
        <v>28913</v>
      </c>
      <c r="BC4052" t="n">
        <v>53.554776</v>
      </c>
      <c r="BD4052" t="n">
        <v>53.554776</v>
      </c>
      <c r="BE4052" t="s"/>
      <c r="BF4052" t="s"/>
      <c r="BG4052" t="s"/>
      <c r="BH4052" t="s"/>
      <c r="BI4052" t="s"/>
      <c r="BJ4052" t="s"/>
      <c r="BK4052" t="s"/>
      <c r="BL4052" t="s"/>
      <c r="BM4052" t="s"/>
      <c r="BN4052" t="s"/>
      <c r="BO4052" t="s"/>
      <c r="BP4052" t="s"/>
      <c r="BQ4052" t="s"/>
      <c r="BR4052" t="s">
        <v>92</v>
      </c>
    </row>
    <row r="4053" spans="1:70">
      <c r="A4053" t="s">
        <v>70</v>
      </c>
      <c r="B4053" t="s">
        <v>71</v>
      </c>
      <c r="C4053" t="s">
        <v>72</v>
      </c>
      <c r="D4053" t="n">
        <v>2</v>
      </c>
      <c r="E4053" t="s">
        <v>1283</v>
      </c>
      <c r="F4053" t="n">
        <v>-1</v>
      </c>
      <c r="G4053" t="s">
        <v>74</v>
      </c>
      <c r="H4053" t="s">
        <v>75</v>
      </c>
      <c r="I4053" t="s"/>
      <c r="J4053" t="s">
        <v>74</v>
      </c>
      <c r="K4053" t="n">
        <v>213</v>
      </c>
      <c r="L4053" t="s">
        <v>76</v>
      </c>
      <c r="M4053" t="s"/>
      <c r="N4053" t="s">
        <v>1295</v>
      </c>
      <c r="O4053" t="s">
        <v>78</v>
      </c>
      <c r="P4053" t="s">
        <v>1283</v>
      </c>
      <c r="Q4053" t="s"/>
      <c r="R4053" t="s">
        <v>220</v>
      </c>
      <c r="S4053" t="s">
        <v>877</v>
      </c>
      <c r="T4053" t="s">
        <v>81</v>
      </c>
      <c r="U4053" t="s">
        <v>82</v>
      </c>
      <c r="V4053" t="s">
        <v>83</v>
      </c>
      <c r="W4053" t="s">
        <v>84</v>
      </c>
      <c r="X4053" t="s"/>
      <c r="Y4053" t="s">
        <v>85</v>
      </c>
      <c r="Z4053">
        <f>HYPERLINK("https://hotel-media.eclerx.com/savepage/tk_1546853647645024_sr_273.html","info")</f>
        <v/>
      </c>
      <c r="AA4053" t="n">
        <v>-2882743</v>
      </c>
      <c r="AB4053" t="s"/>
      <c r="AC4053" t="s"/>
      <c r="AD4053" t="s">
        <v>86</v>
      </c>
      <c r="AE4053" t="s"/>
      <c r="AF4053" t="s"/>
      <c r="AG4053" t="s"/>
      <c r="AH4053" t="s"/>
      <c r="AI4053" t="s"/>
      <c r="AJ4053" t="s"/>
      <c r="AK4053" t="s">
        <v>87</v>
      </c>
      <c r="AL4053" t="s"/>
      <c r="AM4053" t="s"/>
      <c r="AN4053" t="s">
        <v>87</v>
      </c>
      <c r="AO4053" t="s"/>
      <c r="AP4053" t="n">
        <v>7</v>
      </c>
      <c r="AQ4053" t="s">
        <v>88</v>
      </c>
      <c r="AR4053" t="s">
        <v>438</v>
      </c>
      <c r="AS4053" t="s"/>
      <c r="AT4053" t="s">
        <v>90</v>
      </c>
      <c r="AU4053" t="s"/>
      <c r="AV4053" t="s"/>
      <c r="AW4053" t="s"/>
      <c r="AX4053" t="s"/>
      <c r="AY4053" t="n">
        <v>2882743</v>
      </c>
      <c r="AZ4053" t="s">
        <v>1284</v>
      </c>
      <c r="BA4053" t="s"/>
      <c r="BB4053" t="n">
        <v>28913</v>
      </c>
      <c r="BC4053" t="n">
        <v>53.554776</v>
      </c>
      <c r="BD4053" t="n">
        <v>53.554776</v>
      </c>
      <c r="BE4053" t="s"/>
      <c r="BF4053" t="s"/>
      <c r="BG4053" t="s"/>
      <c r="BH4053" t="s"/>
      <c r="BI4053" t="s"/>
      <c r="BJ4053" t="s"/>
      <c r="BK4053" t="s"/>
      <c r="BL4053" t="s"/>
      <c r="BM4053" t="s"/>
      <c r="BN4053" t="s"/>
      <c r="BO4053" t="s"/>
      <c r="BP4053" t="s"/>
      <c r="BQ4053" t="s"/>
      <c r="BR4053" t="s">
        <v>92</v>
      </c>
    </row>
    <row r="4054" spans="1:70">
      <c r="A4054" t="s">
        <v>70</v>
      </c>
      <c r="B4054" t="s">
        <v>71</v>
      </c>
      <c r="C4054" t="s">
        <v>72</v>
      </c>
      <c r="D4054" t="n">
        <v>2</v>
      </c>
      <c r="E4054" t="s">
        <v>1283</v>
      </c>
      <c r="F4054" t="n">
        <v>-1</v>
      </c>
      <c r="G4054" t="s">
        <v>74</v>
      </c>
      <c r="H4054" t="s">
        <v>75</v>
      </c>
      <c r="I4054" t="s"/>
      <c r="J4054" t="s">
        <v>74</v>
      </c>
      <c r="K4054" t="n">
        <v>213</v>
      </c>
      <c r="L4054" t="s">
        <v>76</v>
      </c>
      <c r="M4054" t="s"/>
      <c r="N4054" t="s">
        <v>1094</v>
      </c>
      <c r="O4054" t="s">
        <v>78</v>
      </c>
      <c r="P4054" t="s">
        <v>1283</v>
      </c>
      <c r="Q4054" t="s"/>
      <c r="R4054" t="s">
        <v>220</v>
      </c>
      <c r="S4054" t="s">
        <v>877</v>
      </c>
      <c r="T4054" t="s">
        <v>81</v>
      </c>
      <c r="U4054" t="s">
        <v>82</v>
      </c>
      <c r="V4054" t="s">
        <v>83</v>
      </c>
      <c r="W4054" t="s">
        <v>97</v>
      </c>
      <c r="X4054" t="s"/>
      <c r="Y4054" t="s">
        <v>85</v>
      </c>
      <c r="Z4054">
        <f>HYPERLINK("https://hotel-media.eclerx.com/savepage/tk_1546853647645024_sr_273.html","info")</f>
        <v/>
      </c>
      <c r="AA4054" t="n">
        <v>-2882743</v>
      </c>
      <c r="AB4054" t="s"/>
      <c r="AC4054" t="s"/>
      <c r="AD4054" t="s">
        <v>86</v>
      </c>
      <c r="AE4054" t="s"/>
      <c r="AF4054" t="s"/>
      <c r="AG4054" t="s"/>
      <c r="AH4054" t="s"/>
      <c r="AI4054" t="s"/>
      <c r="AJ4054" t="s"/>
      <c r="AK4054" t="s">
        <v>87</v>
      </c>
      <c r="AL4054" t="s"/>
      <c r="AM4054" t="s"/>
      <c r="AN4054" t="s">
        <v>87</v>
      </c>
      <c r="AO4054" t="s"/>
      <c r="AP4054" t="n">
        <v>7</v>
      </c>
      <c r="AQ4054" t="s">
        <v>88</v>
      </c>
      <c r="AR4054" t="s">
        <v>438</v>
      </c>
      <c r="AS4054" t="s"/>
      <c r="AT4054" t="s">
        <v>90</v>
      </c>
      <c r="AU4054" t="s"/>
      <c r="AV4054" t="s"/>
      <c r="AW4054" t="s"/>
      <c r="AX4054" t="s"/>
      <c r="AY4054" t="n">
        <v>2882743</v>
      </c>
      <c r="AZ4054" t="s">
        <v>1284</v>
      </c>
      <c r="BA4054" t="s"/>
      <c r="BB4054" t="n">
        <v>28913</v>
      </c>
      <c r="BC4054" t="n">
        <v>53.554776</v>
      </c>
      <c r="BD4054" t="n">
        <v>53.554776</v>
      </c>
      <c r="BE4054" t="s"/>
      <c r="BF4054" t="s"/>
      <c r="BG4054" t="s"/>
      <c r="BH4054" t="s"/>
      <c r="BI4054" t="s"/>
      <c r="BJ4054" t="s"/>
      <c r="BK4054" t="s"/>
      <c r="BL4054" t="s"/>
      <c r="BM4054" t="s"/>
      <c r="BN4054" t="s"/>
      <c r="BO4054" t="s"/>
      <c r="BP4054" t="s"/>
      <c r="BQ4054" t="s"/>
      <c r="BR4054" t="s">
        <v>92</v>
      </c>
    </row>
    <row r="4055" spans="1:70">
      <c r="A4055" t="s">
        <v>70</v>
      </c>
      <c r="B4055" t="s">
        <v>71</v>
      </c>
      <c r="C4055" t="s">
        <v>72</v>
      </c>
      <c r="D4055" t="n">
        <v>2</v>
      </c>
      <c r="E4055" t="s">
        <v>1283</v>
      </c>
      <c r="F4055" t="n">
        <v>-1</v>
      </c>
      <c r="G4055" t="s">
        <v>74</v>
      </c>
      <c r="H4055" t="s">
        <v>75</v>
      </c>
      <c r="I4055" t="s"/>
      <c r="J4055" t="s">
        <v>74</v>
      </c>
      <c r="K4055" t="n">
        <v>222</v>
      </c>
      <c r="L4055" t="s">
        <v>76</v>
      </c>
      <c r="M4055" t="s"/>
      <c r="N4055" t="s">
        <v>858</v>
      </c>
      <c r="O4055" t="s">
        <v>78</v>
      </c>
      <c r="P4055" t="s">
        <v>1283</v>
      </c>
      <c r="Q4055" t="s"/>
      <c r="R4055" t="s">
        <v>220</v>
      </c>
      <c r="S4055" t="s">
        <v>882</v>
      </c>
      <c r="T4055" t="s">
        <v>81</v>
      </c>
      <c r="U4055" t="s">
        <v>82</v>
      </c>
      <c r="V4055" t="s">
        <v>83</v>
      </c>
      <c r="W4055" t="s">
        <v>84</v>
      </c>
      <c r="X4055" t="s"/>
      <c r="Y4055" t="s">
        <v>85</v>
      </c>
      <c r="Z4055">
        <f>HYPERLINK("https://hotel-media.eclerx.com/savepage/tk_1546853647645024_sr_273.html","info")</f>
        <v/>
      </c>
      <c r="AA4055" t="n">
        <v>-2882743</v>
      </c>
      <c r="AB4055" t="s"/>
      <c r="AC4055" t="s"/>
      <c r="AD4055" t="s">
        <v>86</v>
      </c>
      <c r="AE4055" t="s"/>
      <c r="AF4055" t="s"/>
      <c r="AG4055" t="s"/>
      <c r="AH4055" t="s"/>
      <c r="AI4055" t="s"/>
      <c r="AJ4055" t="s"/>
      <c r="AK4055" t="s">
        <v>87</v>
      </c>
      <c r="AL4055" t="s"/>
      <c r="AM4055" t="s"/>
      <c r="AN4055" t="s">
        <v>87</v>
      </c>
      <c r="AO4055" t="s"/>
      <c r="AP4055" t="n">
        <v>7</v>
      </c>
      <c r="AQ4055" t="s">
        <v>88</v>
      </c>
      <c r="AR4055" t="s">
        <v>124</v>
      </c>
      <c r="AS4055" t="s"/>
      <c r="AT4055" t="s">
        <v>90</v>
      </c>
      <c r="AU4055" t="s"/>
      <c r="AV4055" t="s"/>
      <c r="AW4055" t="s"/>
      <c r="AX4055" t="s"/>
      <c r="AY4055" t="n">
        <v>2882743</v>
      </c>
      <c r="AZ4055" t="s">
        <v>1284</v>
      </c>
      <c r="BA4055" t="s"/>
      <c r="BB4055" t="n">
        <v>28913</v>
      </c>
      <c r="BC4055" t="n">
        <v>53.554776</v>
      </c>
      <c r="BD4055" t="n">
        <v>53.554776</v>
      </c>
      <c r="BE4055" t="s"/>
      <c r="BF4055" t="s"/>
      <c r="BG4055" t="s"/>
      <c r="BH4055" t="s"/>
      <c r="BI4055" t="s"/>
      <c r="BJ4055" t="s"/>
      <c r="BK4055" t="s"/>
      <c r="BL4055" t="s"/>
      <c r="BM4055" t="s"/>
      <c r="BN4055" t="s"/>
      <c r="BO4055" t="s"/>
      <c r="BP4055" t="s"/>
      <c r="BQ4055" t="s"/>
      <c r="BR4055" t="s">
        <v>92</v>
      </c>
    </row>
    <row r="4056" spans="1:70">
      <c r="A4056" t="s">
        <v>70</v>
      </c>
      <c r="B4056" t="s">
        <v>71</v>
      </c>
      <c r="C4056" t="s">
        <v>72</v>
      </c>
      <c r="D4056" t="n">
        <v>2</v>
      </c>
      <c r="E4056" t="s">
        <v>1283</v>
      </c>
      <c r="F4056" t="n">
        <v>-1</v>
      </c>
      <c r="G4056" t="s">
        <v>74</v>
      </c>
      <c r="H4056" t="s">
        <v>75</v>
      </c>
      <c r="I4056" t="s"/>
      <c r="J4056" t="s">
        <v>74</v>
      </c>
      <c r="K4056" t="n">
        <v>222</v>
      </c>
      <c r="L4056" t="s">
        <v>76</v>
      </c>
      <c r="M4056" t="s"/>
      <c r="N4056" t="s">
        <v>858</v>
      </c>
      <c r="O4056" t="s">
        <v>78</v>
      </c>
      <c r="P4056" t="s">
        <v>1283</v>
      </c>
      <c r="Q4056" t="s"/>
      <c r="R4056" t="s">
        <v>220</v>
      </c>
      <c r="S4056" t="s">
        <v>882</v>
      </c>
      <c r="T4056" t="s">
        <v>81</v>
      </c>
      <c r="U4056" t="s">
        <v>82</v>
      </c>
      <c r="V4056" t="s">
        <v>83</v>
      </c>
      <c r="W4056" t="s">
        <v>84</v>
      </c>
      <c r="X4056" t="s"/>
      <c r="Y4056" t="s">
        <v>85</v>
      </c>
      <c r="Z4056">
        <f>HYPERLINK("https://hotel-media.eclerx.com/savepage/tk_1546853647645024_sr_273.html","info")</f>
        <v/>
      </c>
      <c r="AA4056" t="n">
        <v>-2882743</v>
      </c>
      <c r="AB4056" t="s"/>
      <c r="AC4056" t="s"/>
      <c r="AD4056" t="s">
        <v>86</v>
      </c>
      <c r="AE4056" t="s"/>
      <c r="AF4056" t="s"/>
      <c r="AG4056" t="s"/>
      <c r="AH4056" t="s"/>
      <c r="AI4056" t="s"/>
      <c r="AJ4056" t="s"/>
      <c r="AK4056" t="s">
        <v>87</v>
      </c>
      <c r="AL4056" t="s"/>
      <c r="AM4056" t="s"/>
      <c r="AN4056" t="s">
        <v>87</v>
      </c>
      <c r="AO4056" t="s"/>
      <c r="AP4056" t="n">
        <v>7</v>
      </c>
      <c r="AQ4056" t="s">
        <v>88</v>
      </c>
      <c r="AR4056" t="s">
        <v>119</v>
      </c>
      <c r="AS4056" t="s"/>
      <c r="AT4056" t="s">
        <v>90</v>
      </c>
      <c r="AU4056" t="s"/>
      <c r="AV4056" t="s"/>
      <c r="AW4056" t="s"/>
      <c r="AX4056" t="s"/>
      <c r="AY4056" t="n">
        <v>2882743</v>
      </c>
      <c r="AZ4056" t="s">
        <v>1284</v>
      </c>
      <c r="BA4056" t="s"/>
      <c r="BB4056" t="n">
        <v>28913</v>
      </c>
      <c r="BC4056" t="n">
        <v>53.554776</v>
      </c>
      <c r="BD4056" t="n">
        <v>53.554776</v>
      </c>
      <c r="BE4056" t="s"/>
      <c r="BF4056" t="s"/>
      <c r="BG4056" t="s"/>
      <c r="BH4056" t="s"/>
      <c r="BI4056" t="s"/>
      <c r="BJ4056" t="s"/>
      <c r="BK4056" t="s"/>
      <c r="BL4056" t="s"/>
      <c r="BM4056" t="s"/>
      <c r="BN4056" t="s"/>
      <c r="BO4056" t="s"/>
      <c r="BP4056" t="s"/>
      <c r="BQ4056" t="s"/>
      <c r="BR4056" t="s">
        <v>92</v>
      </c>
    </row>
    <row r="4057" spans="1:70">
      <c r="A4057" t="s">
        <v>70</v>
      </c>
      <c r="B4057" t="s">
        <v>71</v>
      </c>
      <c r="C4057" t="s">
        <v>72</v>
      </c>
      <c r="D4057" t="n">
        <v>2</v>
      </c>
      <c r="E4057" t="s">
        <v>1283</v>
      </c>
      <c r="F4057" t="n">
        <v>-1</v>
      </c>
      <c r="G4057" t="s">
        <v>74</v>
      </c>
      <c r="H4057" t="s">
        <v>75</v>
      </c>
      <c r="I4057" t="s"/>
      <c r="J4057" t="s">
        <v>74</v>
      </c>
      <c r="K4057" t="n">
        <v>222</v>
      </c>
      <c r="L4057" t="s">
        <v>76</v>
      </c>
      <c r="M4057" t="s"/>
      <c r="N4057" t="s">
        <v>1298</v>
      </c>
      <c r="O4057" t="s">
        <v>78</v>
      </c>
      <c r="P4057" t="s">
        <v>1283</v>
      </c>
      <c r="Q4057" t="s"/>
      <c r="R4057" t="s">
        <v>220</v>
      </c>
      <c r="S4057" t="s">
        <v>882</v>
      </c>
      <c r="T4057" t="s">
        <v>81</v>
      </c>
      <c r="U4057" t="s">
        <v>82</v>
      </c>
      <c r="V4057" t="s">
        <v>83</v>
      </c>
      <c r="W4057" t="s">
        <v>84</v>
      </c>
      <c r="X4057" t="s"/>
      <c r="Y4057" t="s">
        <v>85</v>
      </c>
      <c r="Z4057">
        <f>HYPERLINK("https://hotel-media.eclerx.com/savepage/tk_1546853647645024_sr_273.html","info")</f>
        <v/>
      </c>
      <c r="AA4057" t="n">
        <v>-2882743</v>
      </c>
      <c r="AB4057" t="s"/>
      <c r="AC4057" t="s"/>
      <c r="AD4057" t="s">
        <v>86</v>
      </c>
      <c r="AE4057" t="s"/>
      <c r="AF4057" t="s"/>
      <c r="AG4057" t="s"/>
      <c r="AH4057" t="s"/>
      <c r="AI4057" t="s"/>
      <c r="AJ4057" t="s"/>
      <c r="AK4057" t="s">
        <v>87</v>
      </c>
      <c r="AL4057" t="s"/>
      <c r="AM4057" t="s"/>
      <c r="AN4057" t="s">
        <v>87</v>
      </c>
      <c r="AO4057" t="s"/>
      <c r="AP4057" t="n">
        <v>7</v>
      </c>
      <c r="AQ4057" t="s">
        <v>88</v>
      </c>
      <c r="AR4057" t="s">
        <v>121</v>
      </c>
      <c r="AS4057" t="s"/>
      <c r="AT4057" t="s">
        <v>90</v>
      </c>
      <c r="AU4057" t="s"/>
      <c r="AV4057" t="s"/>
      <c r="AW4057" t="s"/>
      <c r="AX4057" t="s"/>
      <c r="AY4057" t="n">
        <v>2882743</v>
      </c>
      <c r="AZ4057" t="s">
        <v>1284</v>
      </c>
      <c r="BA4057" t="s"/>
      <c r="BB4057" t="n">
        <v>28913</v>
      </c>
      <c r="BC4057" t="n">
        <v>53.554776</v>
      </c>
      <c r="BD4057" t="n">
        <v>53.554776</v>
      </c>
      <c r="BE4057" t="s"/>
      <c r="BF4057" t="s"/>
      <c r="BG4057" t="s"/>
      <c r="BH4057" t="s"/>
      <c r="BI4057" t="s"/>
      <c r="BJ4057" t="s"/>
      <c r="BK4057" t="s"/>
      <c r="BL4057" t="s"/>
      <c r="BM4057" t="s"/>
      <c r="BN4057" t="s"/>
      <c r="BO4057" t="s"/>
      <c r="BP4057" t="s"/>
      <c r="BQ4057" t="s"/>
      <c r="BR4057" t="s">
        <v>92</v>
      </c>
    </row>
    <row r="4058" spans="1:70">
      <c r="A4058" t="s">
        <v>70</v>
      </c>
      <c r="B4058" t="s">
        <v>71</v>
      </c>
      <c r="C4058" t="s">
        <v>72</v>
      </c>
      <c r="D4058" t="n">
        <v>2</v>
      </c>
      <c r="E4058" t="s">
        <v>1283</v>
      </c>
      <c r="F4058" t="n">
        <v>-1</v>
      </c>
      <c r="G4058" t="s">
        <v>74</v>
      </c>
      <c r="H4058" t="s">
        <v>75</v>
      </c>
      <c r="I4058" t="s"/>
      <c r="J4058" t="s">
        <v>74</v>
      </c>
      <c r="K4058" t="n">
        <v>232</v>
      </c>
      <c r="L4058" t="s">
        <v>76</v>
      </c>
      <c r="M4058" t="s"/>
      <c r="N4058" t="s">
        <v>1287</v>
      </c>
      <c r="O4058" t="s">
        <v>78</v>
      </c>
      <c r="P4058" t="s">
        <v>1283</v>
      </c>
      <c r="Q4058" t="s"/>
      <c r="R4058" t="s">
        <v>220</v>
      </c>
      <c r="S4058" t="s">
        <v>665</v>
      </c>
      <c r="T4058" t="s">
        <v>81</v>
      </c>
      <c r="U4058" t="s">
        <v>82</v>
      </c>
      <c r="V4058" t="s">
        <v>83</v>
      </c>
      <c r="W4058" t="s">
        <v>84</v>
      </c>
      <c r="X4058" t="s"/>
      <c r="Y4058" t="s">
        <v>85</v>
      </c>
      <c r="Z4058">
        <f>HYPERLINK("https://hotel-media.eclerx.com/savepage/tk_1546853647645024_sr_273.html","info")</f>
        <v/>
      </c>
      <c r="AA4058" t="n">
        <v>-2882743</v>
      </c>
      <c r="AB4058" t="s"/>
      <c r="AC4058" t="s"/>
      <c r="AD4058" t="s">
        <v>86</v>
      </c>
      <c r="AE4058" t="s"/>
      <c r="AF4058" t="s"/>
      <c r="AG4058" t="s"/>
      <c r="AH4058" t="s"/>
      <c r="AI4058" t="s"/>
      <c r="AJ4058" t="s"/>
      <c r="AK4058" t="s">
        <v>87</v>
      </c>
      <c r="AL4058" t="s"/>
      <c r="AM4058" t="s"/>
      <c r="AN4058" t="s">
        <v>87</v>
      </c>
      <c r="AO4058" t="s"/>
      <c r="AP4058" t="n">
        <v>7</v>
      </c>
      <c r="AQ4058" t="s">
        <v>88</v>
      </c>
      <c r="AR4058" t="s">
        <v>123</v>
      </c>
      <c r="AS4058" t="s"/>
      <c r="AT4058" t="s">
        <v>90</v>
      </c>
      <c r="AU4058" t="s"/>
      <c r="AV4058" t="s"/>
      <c r="AW4058" t="s"/>
      <c r="AX4058" t="s"/>
      <c r="AY4058" t="n">
        <v>2882743</v>
      </c>
      <c r="AZ4058" t="s">
        <v>1284</v>
      </c>
      <c r="BA4058" t="s"/>
      <c r="BB4058" t="n">
        <v>28913</v>
      </c>
      <c r="BC4058" t="n">
        <v>53.554776</v>
      </c>
      <c r="BD4058" t="n">
        <v>53.554776</v>
      </c>
      <c r="BE4058" t="s"/>
      <c r="BF4058" t="s"/>
      <c r="BG4058" t="s"/>
      <c r="BH4058" t="s"/>
      <c r="BI4058" t="s"/>
      <c r="BJ4058" t="s"/>
      <c r="BK4058" t="s"/>
      <c r="BL4058" t="s"/>
      <c r="BM4058" t="s"/>
      <c r="BN4058" t="s"/>
      <c r="BO4058" t="s"/>
      <c r="BP4058" t="s"/>
      <c r="BQ4058" t="s"/>
      <c r="BR4058" t="s">
        <v>92</v>
      </c>
    </row>
    <row r="4059" spans="1:70">
      <c r="A4059" t="s">
        <v>70</v>
      </c>
      <c r="B4059" t="s">
        <v>71</v>
      </c>
      <c r="C4059" t="s">
        <v>72</v>
      </c>
      <c r="D4059" t="n">
        <v>2</v>
      </c>
      <c r="E4059" t="s">
        <v>1283</v>
      </c>
      <c r="F4059" t="n">
        <v>-1</v>
      </c>
      <c r="G4059" t="s">
        <v>74</v>
      </c>
      <c r="H4059" t="s">
        <v>75</v>
      </c>
      <c r="I4059" t="s"/>
      <c r="J4059" t="s">
        <v>74</v>
      </c>
      <c r="K4059" t="n">
        <v>246</v>
      </c>
      <c r="L4059" t="s">
        <v>76</v>
      </c>
      <c r="M4059" t="s"/>
      <c r="N4059" t="s">
        <v>1299</v>
      </c>
      <c r="O4059" t="s">
        <v>78</v>
      </c>
      <c r="P4059" t="s">
        <v>1283</v>
      </c>
      <c r="Q4059" t="s"/>
      <c r="R4059" t="s">
        <v>220</v>
      </c>
      <c r="S4059" t="s">
        <v>883</v>
      </c>
      <c r="T4059" t="s">
        <v>81</v>
      </c>
      <c r="U4059" t="s">
        <v>82</v>
      </c>
      <c r="V4059" t="s">
        <v>83</v>
      </c>
      <c r="W4059" t="s">
        <v>97</v>
      </c>
      <c r="X4059" t="s"/>
      <c r="Y4059" t="s">
        <v>85</v>
      </c>
      <c r="Z4059">
        <f>HYPERLINK("https://hotel-media.eclerx.com/savepage/tk_1546853647645024_sr_273.html","info")</f>
        <v/>
      </c>
      <c r="AA4059" t="n">
        <v>-2882743</v>
      </c>
      <c r="AB4059" t="s"/>
      <c r="AC4059" t="s"/>
      <c r="AD4059" t="s">
        <v>86</v>
      </c>
      <c r="AE4059" t="s"/>
      <c r="AF4059" t="s"/>
      <c r="AG4059" t="s"/>
      <c r="AH4059" t="s"/>
      <c r="AI4059" t="s"/>
      <c r="AJ4059" t="s"/>
      <c r="AK4059" t="s">
        <v>87</v>
      </c>
      <c r="AL4059" t="s"/>
      <c r="AM4059" t="s"/>
      <c r="AN4059" t="s">
        <v>87</v>
      </c>
      <c r="AO4059" t="s"/>
      <c r="AP4059" t="n">
        <v>7</v>
      </c>
      <c r="AQ4059" t="s">
        <v>88</v>
      </c>
      <c r="AR4059" t="s">
        <v>438</v>
      </c>
      <c r="AS4059" t="s"/>
      <c r="AT4059" t="s">
        <v>90</v>
      </c>
      <c r="AU4059" t="s"/>
      <c r="AV4059" t="s"/>
      <c r="AW4059" t="s"/>
      <c r="AX4059" t="s"/>
      <c r="AY4059" t="n">
        <v>2882743</v>
      </c>
      <c r="AZ4059" t="s">
        <v>1284</v>
      </c>
      <c r="BA4059" t="s"/>
      <c r="BB4059" t="n">
        <v>28913</v>
      </c>
      <c r="BC4059" t="n">
        <v>53.554776</v>
      </c>
      <c r="BD4059" t="n">
        <v>53.554776</v>
      </c>
      <c r="BE4059" t="s"/>
      <c r="BF4059" t="s"/>
      <c r="BG4059" t="s"/>
      <c r="BH4059" t="s"/>
      <c r="BI4059" t="s"/>
      <c r="BJ4059" t="s"/>
      <c r="BK4059" t="s"/>
      <c r="BL4059" t="s"/>
      <c r="BM4059" t="s"/>
      <c r="BN4059" t="s"/>
      <c r="BO4059" t="s"/>
      <c r="BP4059" t="s"/>
      <c r="BQ4059" t="s"/>
      <c r="BR4059" t="s">
        <v>92</v>
      </c>
    </row>
    <row r="4060" spans="1:70">
      <c r="A4060" t="s">
        <v>70</v>
      </c>
      <c r="B4060" t="s">
        <v>71</v>
      </c>
      <c r="C4060" t="s">
        <v>72</v>
      </c>
      <c r="D4060" t="n">
        <v>2</v>
      </c>
      <c r="E4060" t="s">
        <v>1283</v>
      </c>
      <c r="F4060" t="n">
        <v>-1</v>
      </c>
      <c r="G4060" t="s">
        <v>74</v>
      </c>
      <c r="H4060" t="s">
        <v>75</v>
      </c>
      <c r="I4060" t="s"/>
      <c r="J4060" t="s">
        <v>74</v>
      </c>
      <c r="K4060" t="n">
        <v>248</v>
      </c>
      <c r="L4060" t="s">
        <v>76</v>
      </c>
      <c r="M4060" t="s"/>
      <c r="N4060" t="s">
        <v>1094</v>
      </c>
      <c r="O4060" t="s">
        <v>78</v>
      </c>
      <c r="P4060" t="s">
        <v>1283</v>
      </c>
      <c r="Q4060" t="s"/>
      <c r="R4060" t="s">
        <v>220</v>
      </c>
      <c r="S4060" t="s">
        <v>182</v>
      </c>
      <c r="T4060" t="s">
        <v>81</v>
      </c>
      <c r="U4060" t="s">
        <v>82</v>
      </c>
      <c r="V4060" t="s">
        <v>83</v>
      </c>
      <c r="W4060" t="s">
        <v>84</v>
      </c>
      <c r="X4060" t="s"/>
      <c r="Y4060" t="s">
        <v>85</v>
      </c>
      <c r="Z4060">
        <f>HYPERLINK("https://hotel-media.eclerx.com/savepage/tk_1546853647645024_sr_273.html","info")</f>
        <v/>
      </c>
      <c r="AA4060" t="n">
        <v>-2882743</v>
      </c>
      <c r="AB4060" t="s"/>
      <c r="AC4060" t="s"/>
      <c r="AD4060" t="s">
        <v>86</v>
      </c>
      <c r="AE4060" t="s"/>
      <c r="AF4060" t="s"/>
      <c r="AG4060" t="s"/>
      <c r="AH4060" t="s"/>
      <c r="AI4060" t="s"/>
      <c r="AJ4060" t="s"/>
      <c r="AK4060" t="s">
        <v>87</v>
      </c>
      <c r="AL4060" t="s"/>
      <c r="AM4060" t="s"/>
      <c r="AN4060" t="s">
        <v>87</v>
      </c>
      <c r="AO4060" t="s"/>
      <c r="AP4060" t="n">
        <v>7</v>
      </c>
      <c r="AQ4060" t="s">
        <v>88</v>
      </c>
      <c r="AR4060" t="s">
        <v>438</v>
      </c>
      <c r="AS4060" t="s"/>
      <c r="AT4060" t="s">
        <v>90</v>
      </c>
      <c r="AU4060" t="s"/>
      <c r="AV4060" t="s"/>
      <c r="AW4060" t="s"/>
      <c r="AX4060" t="s"/>
      <c r="AY4060" t="n">
        <v>2882743</v>
      </c>
      <c r="AZ4060" t="s">
        <v>1284</v>
      </c>
      <c r="BA4060" t="s"/>
      <c r="BB4060" t="n">
        <v>28913</v>
      </c>
      <c r="BC4060" t="n">
        <v>53.554776</v>
      </c>
      <c r="BD4060" t="n">
        <v>53.554776</v>
      </c>
      <c r="BE4060" t="s"/>
      <c r="BF4060" t="s"/>
      <c r="BG4060" t="s"/>
      <c r="BH4060" t="s"/>
      <c r="BI4060" t="s"/>
      <c r="BJ4060" t="s"/>
      <c r="BK4060" t="s"/>
      <c r="BL4060" t="s"/>
      <c r="BM4060" t="s"/>
      <c r="BN4060" t="s"/>
      <c r="BO4060" t="s"/>
      <c r="BP4060" t="s"/>
      <c r="BQ4060" t="s"/>
      <c r="BR4060" t="s">
        <v>92</v>
      </c>
    </row>
    <row r="4061" spans="1:70">
      <c r="A4061" t="s">
        <v>70</v>
      </c>
      <c r="B4061" t="s">
        <v>71</v>
      </c>
      <c r="C4061" t="s">
        <v>72</v>
      </c>
      <c r="D4061" t="n">
        <v>2</v>
      </c>
      <c r="E4061" t="s">
        <v>1283</v>
      </c>
      <c r="F4061" t="n">
        <v>-1</v>
      </c>
      <c r="G4061" t="s">
        <v>74</v>
      </c>
      <c r="H4061" t="s">
        <v>75</v>
      </c>
      <c r="I4061" t="s"/>
      <c r="J4061" t="s">
        <v>74</v>
      </c>
      <c r="K4061" t="n">
        <v>253</v>
      </c>
      <c r="L4061" t="s">
        <v>76</v>
      </c>
      <c r="M4061" t="s"/>
      <c r="N4061" t="s">
        <v>1289</v>
      </c>
      <c r="O4061" t="s">
        <v>78</v>
      </c>
      <c r="P4061" t="s">
        <v>1283</v>
      </c>
      <c r="Q4061" t="s"/>
      <c r="R4061" t="s">
        <v>220</v>
      </c>
      <c r="S4061" t="s">
        <v>183</v>
      </c>
      <c r="T4061" t="s">
        <v>81</v>
      </c>
      <c r="U4061" t="s">
        <v>82</v>
      </c>
      <c r="V4061" t="s">
        <v>83</v>
      </c>
      <c r="W4061" t="s">
        <v>84</v>
      </c>
      <c r="X4061" t="s"/>
      <c r="Y4061" t="s">
        <v>85</v>
      </c>
      <c r="Z4061">
        <f>HYPERLINK("https://hotel-media.eclerx.com/savepage/tk_1546853647645024_sr_273.html","info")</f>
        <v/>
      </c>
      <c r="AA4061" t="n">
        <v>-2882743</v>
      </c>
      <c r="AB4061" t="s"/>
      <c r="AC4061" t="s"/>
      <c r="AD4061" t="s">
        <v>86</v>
      </c>
      <c r="AE4061" t="s"/>
      <c r="AF4061" t="s"/>
      <c r="AG4061" t="s"/>
      <c r="AH4061" t="s"/>
      <c r="AI4061" t="s"/>
      <c r="AJ4061" t="s"/>
      <c r="AK4061" t="s">
        <v>87</v>
      </c>
      <c r="AL4061" t="s"/>
      <c r="AM4061" t="s"/>
      <c r="AN4061" t="s">
        <v>87</v>
      </c>
      <c r="AO4061" t="s"/>
      <c r="AP4061" t="n">
        <v>7</v>
      </c>
      <c r="AQ4061" t="s">
        <v>88</v>
      </c>
      <c r="AR4061" t="s">
        <v>123</v>
      </c>
      <c r="AS4061" t="s"/>
      <c r="AT4061" t="s">
        <v>90</v>
      </c>
      <c r="AU4061" t="s"/>
      <c r="AV4061" t="s"/>
      <c r="AW4061" t="s"/>
      <c r="AX4061" t="s"/>
      <c r="AY4061" t="n">
        <v>2882743</v>
      </c>
      <c r="AZ4061" t="s">
        <v>1284</v>
      </c>
      <c r="BA4061" t="s"/>
      <c r="BB4061" t="n">
        <v>28913</v>
      </c>
      <c r="BC4061" t="n">
        <v>53.554776</v>
      </c>
      <c r="BD4061" t="n">
        <v>53.554776</v>
      </c>
      <c r="BE4061" t="s"/>
      <c r="BF4061" t="s"/>
      <c r="BG4061" t="s"/>
      <c r="BH4061" t="s"/>
      <c r="BI4061" t="s"/>
      <c r="BJ4061" t="s"/>
      <c r="BK4061" t="s"/>
      <c r="BL4061" t="s"/>
      <c r="BM4061" t="s"/>
      <c r="BN4061" t="s"/>
      <c r="BO4061" t="s"/>
      <c r="BP4061" t="s"/>
      <c r="BQ4061" t="s"/>
      <c r="BR4061" t="s">
        <v>92</v>
      </c>
    </row>
    <row r="4062" spans="1:70">
      <c r="A4062" t="s">
        <v>70</v>
      </c>
      <c r="B4062" t="s">
        <v>71</v>
      </c>
      <c r="C4062" t="s">
        <v>72</v>
      </c>
      <c r="D4062" t="n">
        <v>2</v>
      </c>
      <c r="E4062" t="s">
        <v>1283</v>
      </c>
      <c r="F4062" t="n">
        <v>-1</v>
      </c>
      <c r="G4062" t="s">
        <v>74</v>
      </c>
      <c r="H4062" t="s">
        <v>75</v>
      </c>
      <c r="I4062" t="s"/>
      <c r="J4062" t="s">
        <v>74</v>
      </c>
      <c r="K4062" t="n">
        <v>259</v>
      </c>
      <c r="L4062" t="s">
        <v>76</v>
      </c>
      <c r="M4062" t="s"/>
      <c r="N4062" t="s">
        <v>1299</v>
      </c>
      <c r="O4062" t="s">
        <v>78</v>
      </c>
      <c r="P4062" t="s">
        <v>1283</v>
      </c>
      <c r="Q4062" t="s"/>
      <c r="R4062" t="s">
        <v>220</v>
      </c>
      <c r="S4062" t="s">
        <v>378</v>
      </c>
      <c r="T4062" t="s">
        <v>81</v>
      </c>
      <c r="U4062" t="s">
        <v>82</v>
      </c>
      <c r="V4062" t="s">
        <v>83</v>
      </c>
      <c r="W4062" t="s">
        <v>97</v>
      </c>
      <c r="X4062" t="s"/>
      <c r="Y4062" t="s">
        <v>85</v>
      </c>
      <c r="Z4062">
        <f>HYPERLINK("https://hotel-media.eclerx.com/savepage/tk_1546853647645024_sr_273.html","info")</f>
        <v/>
      </c>
      <c r="AA4062" t="n">
        <v>-2882743</v>
      </c>
      <c r="AB4062" t="s"/>
      <c r="AC4062" t="s"/>
      <c r="AD4062" t="s">
        <v>86</v>
      </c>
      <c r="AE4062" t="s"/>
      <c r="AF4062" t="s"/>
      <c r="AG4062" t="s"/>
      <c r="AH4062" t="s"/>
      <c r="AI4062" t="s"/>
      <c r="AJ4062" t="s"/>
      <c r="AK4062" t="s">
        <v>87</v>
      </c>
      <c r="AL4062" t="s"/>
      <c r="AM4062" t="s"/>
      <c r="AN4062" t="s">
        <v>87</v>
      </c>
      <c r="AO4062" t="s"/>
      <c r="AP4062" t="n">
        <v>7</v>
      </c>
      <c r="AQ4062" t="s">
        <v>88</v>
      </c>
      <c r="AR4062" t="s">
        <v>438</v>
      </c>
      <c r="AS4062" t="s"/>
      <c r="AT4062" t="s">
        <v>90</v>
      </c>
      <c r="AU4062" t="s"/>
      <c r="AV4062" t="s"/>
      <c r="AW4062" t="s"/>
      <c r="AX4062" t="s"/>
      <c r="AY4062" t="n">
        <v>2882743</v>
      </c>
      <c r="AZ4062" t="s">
        <v>1284</v>
      </c>
      <c r="BA4062" t="s"/>
      <c r="BB4062" t="n">
        <v>28913</v>
      </c>
      <c r="BC4062" t="n">
        <v>53.554776</v>
      </c>
      <c r="BD4062" t="n">
        <v>53.554776</v>
      </c>
      <c r="BE4062" t="s"/>
      <c r="BF4062" t="s"/>
      <c r="BG4062" t="s"/>
      <c r="BH4062" t="s"/>
      <c r="BI4062" t="s"/>
      <c r="BJ4062" t="s"/>
      <c r="BK4062" t="s"/>
      <c r="BL4062" t="s"/>
      <c r="BM4062" t="s"/>
      <c r="BN4062" t="s"/>
      <c r="BO4062" t="s"/>
      <c r="BP4062" t="s"/>
      <c r="BQ4062" t="s"/>
      <c r="BR4062" t="s">
        <v>92</v>
      </c>
    </row>
    <row r="4063" spans="1:70">
      <c r="A4063" t="s">
        <v>70</v>
      </c>
      <c r="B4063" t="s">
        <v>71</v>
      </c>
      <c r="C4063" t="s">
        <v>72</v>
      </c>
      <c r="D4063" t="n">
        <v>2</v>
      </c>
      <c r="E4063" t="s">
        <v>1283</v>
      </c>
      <c r="F4063" t="n">
        <v>-1</v>
      </c>
      <c r="G4063" t="s">
        <v>74</v>
      </c>
      <c r="H4063" t="s">
        <v>75</v>
      </c>
      <c r="I4063" t="s"/>
      <c r="J4063" t="s">
        <v>74</v>
      </c>
      <c r="K4063" t="n">
        <v>268</v>
      </c>
      <c r="L4063" t="s">
        <v>76</v>
      </c>
      <c r="M4063" t="s"/>
      <c r="N4063" t="s">
        <v>1299</v>
      </c>
      <c r="O4063" t="s">
        <v>78</v>
      </c>
      <c r="P4063" t="s">
        <v>1283</v>
      </c>
      <c r="Q4063" t="s"/>
      <c r="R4063" t="s">
        <v>220</v>
      </c>
      <c r="S4063" t="s">
        <v>1300</v>
      </c>
      <c r="T4063" t="s">
        <v>81</v>
      </c>
      <c r="U4063" t="s">
        <v>82</v>
      </c>
      <c r="V4063" t="s">
        <v>83</v>
      </c>
      <c r="W4063" t="s">
        <v>97</v>
      </c>
      <c r="X4063" t="s"/>
      <c r="Y4063" t="s">
        <v>85</v>
      </c>
      <c r="Z4063">
        <f>HYPERLINK("https://hotel-media.eclerx.com/savepage/tk_1546853647645024_sr_273.html","info")</f>
        <v/>
      </c>
      <c r="AA4063" t="n">
        <v>-2882743</v>
      </c>
      <c r="AB4063" t="s"/>
      <c r="AC4063" t="s"/>
      <c r="AD4063" t="s">
        <v>86</v>
      </c>
      <c r="AE4063" t="s"/>
      <c r="AF4063" t="s"/>
      <c r="AG4063" t="s"/>
      <c r="AH4063" t="s"/>
      <c r="AI4063" t="s"/>
      <c r="AJ4063" t="s"/>
      <c r="AK4063" t="s">
        <v>87</v>
      </c>
      <c r="AL4063" t="s"/>
      <c r="AM4063" t="s"/>
      <c r="AN4063" t="s">
        <v>87</v>
      </c>
      <c r="AO4063" t="s"/>
      <c r="AP4063" t="n">
        <v>7</v>
      </c>
      <c r="AQ4063" t="s">
        <v>88</v>
      </c>
      <c r="AR4063" t="s">
        <v>438</v>
      </c>
      <c r="AS4063" t="s"/>
      <c r="AT4063" t="s">
        <v>90</v>
      </c>
      <c r="AU4063" t="s"/>
      <c r="AV4063" t="s"/>
      <c r="AW4063" t="s"/>
      <c r="AX4063" t="s"/>
      <c r="AY4063" t="n">
        <v>2882743</v>
      </c>
      <c r="AZ4063" t="s">
        <v>1284</v>
      </c>
      <c r="BA4063" t="s"/>
      <c r="BB4063" t="n">
        <v>28913</v>
      </c>
      <c r="BC4063" t="n">
        <v>53.554776</v>
      </c>
      <c r="BD4063" t="n">
        <v>53.554776</v>
      </c>
      <c r="BE4063" t="s"/>
      <c r="BF4063" t="s"/>
      <c r="BG4063" t="s"/>
      <c r="BH4063" t="s"/>
      <c r="BI4063" t="s"/>
      <c r="BJ4063" t="s"/>
      <c r="BK4063" t="s"/>
      <c r="BL4063" t="s"/>
      <c r="BM4063" t="s"/>
      <c r="BN4063" t="s"/>
      <c r="BO4063" t="s"/>
      <c r="BP4063" t="s"/>
      <c r="BQ4063" t="s"/>
      <c r="BR4063" t="s">
        <v>92</v>
      </c>
    </row>
    <row r="4064" spans="1:70">
      <c r="A4064" t="s">
        <v>70</v>
      </c>
      <c r="B4064" t="s">
        <v>71</v>
      </c>
      <c r="C4064" t="s">
        <v>72</v>
      </c>
      <c r="D4064" t="n">
        <v>2</v>
      </c>
      <c r="E4064" t="s">
        <v>1283</v>
      </c>
      <c r="F4064" t="n">
        <v>-1</v>
      </c>
      <c r="G4064" t="s">
        <v>74</v>
      </c>
      <c r="H4064" t="s">
        <v>75</v>
      </c>
      <c r="I4064" t="s"/>
      <c r="J4064" t="s">
        <v>74</v>
      </c>
      <c r="K4064" t="n">
        <v>279</v>
      </c>
      <c r="L4064" t="s">
        <v>76</v>
      </c>
      <c r="M4064" t="s"/>
      <c r="N4064" t="s">
        <v>1299</v>
      </c>
      <c r="O4064" t="s">
        <v>78</v>
      </c>
      <c r="P4064" t="s">
        <v>1283</v>
      </c>
      <c r="Q4064" t="s"/>
      <c r="R4064" t="s">
        <v>220</v>
      </c>
      <c r="S4064" t="s">
        <v>185</v>
      </c>
      <c r="T4064" t="s">
        <v>81</v>
      </c>
      <c r="U4064" t="s">
        <v>82</v>
      </c>
      <c r="V4064" t="s">
        <v>83</v>
      </c>
      <c r="W4064" t="s">
        <v>84</v>
      </c>
      <c r="X4064" t="s"/>
      <c r="Y4064" t="s">
        <v>85</v>
      </c>
      <c r="Z4064">
        <f>HYPERLINK("https://hotel-media.eclerx.com/savepage/tk_1546853647645024_sr_273.html","info")</f>
        <v/>
      </c>
      <c r="AA4064" t="n">
        <v>-2882743</v>
      </c>
      <c r="AB4064" t="s"/>
      <c r="AC4064" t="s"/>
      <c r="AD4064" t="s">
        <v>86</v>
      </c>
      <c r="AE4064" t="s"/>
      <c r="AF4064" t="s"/>
      <c r="AG4064" t="s"/>
      <c r="AH4064" t="s"/>
      <c r="AI4064" t="s"/>
      <c r="AJ4064" t="s"/>
      <c r="AK4064" t="s">
        <v>87</v>
      </c>
      <c r="AL4064" t="s"/>
      <c r="AM4064" t="s"/>
      <c r="AN4064" t="s">
        <v>87</v>
      </c>
      <c r="AO4064" t="s"/>
      <c r="AP4064" t="n">
        <v>7</v>
      </c>
      <c r="AQ4064" t="s">
        <v>88</v>
      </c>
      <c r="AR4064" t="s">
        <v>438</v>
      </c>
      <c r="AS4064" t="s"/>
      <c r="AT4064" t="s">
        <v>90</v>
      </c>
      <c r="AU4064" t="s"/>
      <c r="AV4064" t="s"/>
      <c r="AW4064" t="s"/>
      <c r="AX4064" t="s"/>
      <c r="AY4064" t="n">
        <v>2882743</v>
      </c>
      <c r="AZ4064" t="s">
        <v>1284</v>
      </c>
      <c r="BA4064" t="s"/>
      <c r="BB4064" t="n">
        <v>28913</v>
      </c>
      <c r="BC4064" t="n">
        <v>53.554776</v>
      </c>
      <c r="BD4064" t="n">
        <v>53.554776</v>
      </c>
      <c r="BE4064" t="s"/>
      <c r="BF4064" t="s"/>
      <c r="BG4064" t="s"/>
      <c r="BH4064" t="s"/>
      <c r="BI4064" t="s"/>
      <c r="BJ4064" t="s"/>
      <c r="BK4064" t="s"/>
      <c r="BL4064" t="s"/>
      <c r="BM4064" t="s"/>
      <c r="BN4064" t="s"/>
      <c r="BO4064" t="s"/>
      <c r="BP4064" t="s"/>
      <c r="BQ4064" t="s"/>
      <c r="BR4064" t="s">
        <v>92</v>
      </c>
    </row>
    <row r="4065" spans="1:70">
      <c r="A4065" t="s">
        <v>70</v>
      </c>
      <c r="B4065" t="s">
        <v>71</v>
      </c>
      <c r="C4065" t="s">
        <v>72</v>
      </c>
      <c r="D4065" t="n">
        <v>2</v>
      </c>
      <c r="E4065" t="s">
        <v>1283</v>
      </c>
      <c r="F4065" t="n">
        <v>-1</v>
      </c>
      <c r="G4065" t="s">
        <v>74</v>
      </c>
      <c r="H4065" t="s">
        <v>75</v>
      </c>
      <c r="I4065" t="s"/>
      <c r="J4065" t="s">
        <v>74</v>
      </c>
      <c r="K4065" t="n">
        <v>293</v>
      </c>
      <c r="L4065" t="s">
        <v>76</v>
      </c>
      <c r="M4065" t="s"/>
      <c r="N4065" t="s">
        <v>1299</v>
      </c>
      <c r="O4065" t="s">
        <v>78</v>
      </c>
      <c r="P4065" t="s">
        <v>1283</v>
      </c>
      <c r="Q4065" t="s"/>
      <c r="R4065" t="s">
        <v>220</v>
      </c>
      <c r="S4065" t="s">
        <v>1301</v>
      </c>
      <c r="T4065" t="s">
        <v>81</v>
      </c>
      <c r="U4065" t="s">
        <v>82</v>
      </c>
      <c r="V4065" t="s">
        <v>83</v>
      </c>
      <c r="W4065" t="s">
        <v>84</v>
      </c>
      <c r="X4065" t="s"/>
      <c r="Y4065" t="s">
        <v>85</v>
      </c>
      <c r="Z4065">
        <f>HYPERLINK("https://hotel-media.eclerx.com/savepage/tk_1546853647645024_sr_273.html","info")</f>
        <v/>
      </c>
      <c r="AA4065" t="n">
        <v>-2882743</v>
      </c>
      <c r="AB4065" t="s"/>
      <c r="AC4065" t="s"/>
      <c r="AD4065" t="s">
        <v>86</v>
      </c>
      <c r="AE4065" t="s"/>
      <c r="AF4065" t="s"/>
      <c r="AG4065" t="s"/>
      <c r="AH4065" t="s"/>
      <c r="AI4065" t="s"/>
      <c r="AJ4065" t="s"/>
      <c r="AK4065" t="s">
        <v>87</v>
      </c>
      <c r="AL4065" t="s"/>
      <c r="AM4065" t="s"/>
      <c r="AN4065" t="s">
        <v>87</v>
      </c>
      <c r="AO4065" t="s"/>
      <c r="AP4065" t="n">
        <v>7</v>
      </c>
      <c r="AQ4065" t="s">
        <v>88</v>
      </c>
      <c r="AR4065" t="s">
        <v>438</v>
      </c>
      <c r="AS4065" t="s"/>
      <c r="AT4065" t="s">
        <v>90</v>
      </c>
      <c r="AU4065" t="s"/>
      <c r="AV4065" t="s"/>
      <c r="AW4065" t="s"/>
      <c r="AX4065" t="s"/>
      <c r="AY4065" t="n">
        <v>2882743</v>
      </c>
      <c r="AZ4065" t="s">
        <v>1284</v>
      </c>
      <c r="BA4065" t="s"/>
      <c r="BB4065" t="n">
        <v>28913</v>
      </c>
      <c r="BC4065" t="n">
        <v>53.554776</v>
      </c>
      <c r="BD4065" t="n">
        <v>53.554776</v>
      </c>
      <c r="BE4065" t="s"/>
      <c r="BF4065" t="s"/>
      <c r="BG4065" t="s"/>
      <c r="BH4065" t="s"/>
      <c r="BI4065" t="s"/>
      <c r="BJ4065" t="s"/>
      <c r="BK4065" t="s"/>
      <c r="BL4065" t="s"/>
      <c r="BM4065" t="s"/>
      <c r="BN4065" t="s"/>
      <c r="BO4065" t="s"/>
      <c r="BP4065" t="s"/>
      <c r="BQ4065" t="s"/>
      <c r="BR4065" t="s">
        <v>92</v>
      </c>
    </row>
    <row r="4066" spans="1:70">
      <c r="A4066" t="s">
        <v>70</v>
      </c>
      <c r="B4066" t="s">
        <v>71</v>
      </c>
      <c r="C4066" t="s">
        <v>72</v>
      </c>
      <c r="D4066" t="n">
        <v>2</v>
      </c>
      <c r="E4066" t="s">
        <v>1283</v>
      </c>
      <c r="F4066" t="n">
        <v>-1</v>
      </c>
      <c r="G4066" t="s">
        <v>74</v>
      </c>
      <c r="H4066" t="s">
        <v>75</v>
      </c>
      <c r="I4066" t="s"/>
      <c r="J4066" t="s">
        <v>74</v>
      </c>
      <c r="K4066" t="n">
        <v>303</v>
      </c>
      <c r="L4066" t="s">
        <v>76</v>
      </c>
      <c r="M4066" t="s"/>
      <c r="N4066" t="s">
        <v>1299</v>
      </c>
      <c r="O4066" t="s">
        <v>78</v>
      </c>
      <c r="P4066" t="s">
        <v>1283</v>
      </c>
      <c r="Q4066" t="s"/>
      <c r="R4066" t="s">
        <v>220</v>
      </c>
      <c r="S4066" t="s">
        <v>1302</v>
      </c>
      <c r="T4066" t="s">
        <v>81</v>
      </c>
      <c r="U4066" t="s">
        <v>82</v>
      </c>
      <c r="V4066" t="s">
        <v>83</v>
      </c>
      <c r="W4066" t="s">
        <v>84</v>
      </c>
      <c r="X4066" t="s"/>
      <c r="Y4066" t="s">
        <v>85</v>
      </c>
      <c r="Z4066">
        <f>HYPERLINK("https://hotel-media.eclerx.com/savepage/tk_1546853647645024_sr_273.html","info")</f>
        <v/>
      </c>
      <c r="AA4066" t="n">
        <v>-2882743</v>
      </c>
      <c r="AB4066" t="s"/>
      <c r="AC4066" t="s"/>
      <c r="AD4066" t="s">
        <v>86</v>
      </c>
      <c r="AE4066" t="s"/>
      <c r="AF4066" t="s"/>
      <c r="AG4066" t="s"/>
      <c r="AH4066" t="s"/>
      <c r="AI4066" t="s"/>
      <c r="AJ4066" t="s"/>
      <c r="AK4066" t="s">
        <v>87</v>
      </c>
      <c r="AL4066" t="s"/>
      <c r="AM4066" t="s"/>
      <c r="AN4066" t="s">
        <v>87</v>
      </c>
      <c r="AO4066" t="s"/>
      <c r="AP4066" t="n">
        <v>7</v>
      </c>
      <c r="AQ4066" t="s">
        <v>88</v>
      </c>
      <c r="AR4066" t="s">
        <v>438</v>
      </c>
      <c r="AS4066" t="s"/>
      <c r="AT4066" t="s">
        <v>90</v>
      </c>
      <c r="AU4066" t="s"/>
      <c r="AV4066" t="s"/>
      <c r="AW4066" t="s"/>
      <c r="AX4066" t="s"/>
      <c r="AY4066" t="n">
        <v>2882743</v>
      </c>
      <c r="AZ4066" t="s">
        <v>1284</v>
      </c>
      <c r="BA4066" t="s"/>
      <c r="BB4066" t="n">
        <v>28913</v>
      </c>
      <c r="BC4066" t="n">
        <v>53.554776</v>
      </c>
      <c r="BD4066" t="n">
        <v>53.554776</v>
      </c>
      <c r="BE4066" t="s"/>
      <c r="BF4066" t="s"/>
      <c r="BG4066" t="s"/>
      <c r="BH4066" t="s"/>
      <c r="BI4066" t="s"/>
      <c r="BJ4066" t="s"/>
      <c r="BK4066" t="s"/>
      <c r="BL4066" t="s"/>
      <c r="BM4066" t="s"/>
      <c r="BN4066" t="s"/>
      <c r="BO4066" t="s"/>
      <c r="BP4066" t="s"/>
      <c r="BQ4066" t="s"/>
      <c r="BR4066" t="s">
        <v>92</v>
      </c>
    </row>
    <row r="4067" spans="1:70">
      <c r="A4067" t="s">
        <v>70</v>
      </c>
      <c r="B4067" t="s">
        <v>71</v>
      </c>
      <c r="C4067" t="s">
        <v>72</v>
      </c>
      <c r="D4067" t="n">
        <v>2</v>
      </c>
      <c r="E4067" t="s">
        <v>1303</v>
      </c>
      <c r="F4067" t="n">
        <v>-1</v>
      </c>
      <c r="G4067" t="s">
        <v>74</v>
      </c>
      <c r="H4067" t="s">
        <v>75</v>
      </c>
      <c r="I4067" t="s"/>
      <c r="J4067" t="s">
        <v>74</v>
      </c>
      <c r="K4067" t="n">
        <v>132</v>
      </c>
      <c r="L4067" t="s">
        <v>76</v>
      </c>
      <c r="M4067" t="s"/>
      <c r="N4067" t="s">
        <v>1304</v>
      </c>
      <c r="O4067" t="s">
        <v>78</v>
      </c>
      <c r="P4067" t="s">
        <v>1303</v>
      </c>
      <c r="Q4067" t="s"/>
      <c r="R4067" t="s">
        <v>220</v>
      </c>
      <c r="S4067" t="s">
        <v>260</v>
      </c>
      <c r="T4067" t="s">
        <v>81</v>
      </c>
      <c r="U4067" t="s">
        <v>82</v>
      </c>
      <c r="V4067" t="s">
        <v>83</v>
      </c>
      <c r="W4067" t="s">
        <v>97</v>
      </c>
      <c r="X4067" t="s"/>
      <c r="Y4067" t="s">
        <v>85</v>
      </c>
      <c r="Z4067">
        <f>HYPERLINK("https://hotel-media.eclerx.com/savepage/tk_1546853662221137_sr_273.html","info")</f>
        <v/>
      </c>
      <c r="AA4067" t="n">
        <v>-4758529</v>
      </c>
      <c r="AB4067" t="s"/>
      <c r="AC4067" t="s"/>
      <c r="AD4067" t="s">
        <v>86</v>
      </c>
      <c r="AE4067" t="s"/>
      <c r="AF4067" t="s"/>
      <c r="AG4067" t="s"/>
      <c r="AH4067" t="s"/>
      <c r="AI4067" t="s"/>
      <c r="AJ4067" t="s"/>
      <c r="AK4067" t="s">
        <v>87</v>
      </c>
      <c r="AL4067" t="s"/>
      <c r="AM4067" t="s"/>
      <c r="AN4067" t="s">
        <v>87</v>
      </c>
      <c r="AO4067" t="s"/>
      <c r="AP4067" t="n">
        <v>14</v>
      </c>
      <c r="AQ4067" t="s">
        <v>88</v>
      </c>
      <c r="AR4067" t="s">
        <v>89</v>
      </c>
      <c r="AS4067" t="s"/>
      <c r="AT4067" t="s">
        <v>90</v>
      </c>
      <c r="AU4067" t="s"/>
      <c r="AV4067" t="s"/>
      <c r="AW4067" t="s"/>
      <c r="AX4067" t="s"/>
      <c r="AY4067" t="n">
        <v>4758529</v>
      </c>
      <c r="AZ4067" t="s">
        <v>1305</v>
      </c>
      <c r="BA4067" t="s"/>
      <c r="BB4067" t="n">
        <v>197359</v>
      </c>
      <c r="BC4067" t="n">
        <v>53.545990437754</v>
      </c>
      <c r="BD4067" t="n">
        <v>53.545990437754</v>
      </c>
      <c r="BE4067" t="s"/>
      <c r="BF4067" t="s"/>
      <c r="BG4067" t="s"/>
      <c r="BH4067" t="s"/>
      <c r="BI4067" t="s"/>
      <c r="BJ4067" t="s"/>
      <c r="BK4067" t="s"/>
      <c r="BL4067" t="s"/>
      <c r="BM4067" t="s"/>
      <c r="BN4067" t="s"/>
      <c r="BO4067" t="s"/>
      <c r="BP4067" t="s"/>
      <c r="BQ4067" t="s"/>
      <c r="BR4067" t="s">
        <v>92</v>
      </c>
    </row>
    <row r="4068" spans="1:70">
      <c r="A4068" t="s">
        <v>70</v>
      </c>
      <c r="B4068" t="s">
        <v>71</v>
      </c>
      <c r="C4068" t="s">
        <v>72</v>
      </c>
      <c r="D4068" t="n">
        <v>2</v>
      </c>
      <c r="E4068" t="s">
        <v>1303</v>
      </c>
      <c r="F4068" t="n">
        <v>-1</v>
      </c>
      <c r="G4068" t="s">
        <v>74</v>
      </c>
      <c r="H4068" t="s">
        <v>75</v>
      </c>
      <c r="I4068" t="s"/>
      <c r="J4068" t="s">
        <v>74</v>
      </c>
      <c r="K4068" t="n">
        <v>141</v>
      </c>
      <c r="L4068" t="s">
        <v>76</v>
      </c>
      <c r="M4068" t="s"/>
      <c r="N4068" t="s">
        <v>1304</v>
      </c>
      <c r="O4068" t="s">
        <v>78</v>
      </c>
      <c r="P4068" t="s">
        <v>1303</v>
      </c>
      <c r="Q4068" t="s"/>
      <c r="R4068" t="s">
        <v>220</v>
      </c>
      <c r="S4068" t="s">
        <v>213</v>
      </c>
      <c r="T4068" t="s">
        <v>81</v>
      </c>
      <c r="U4068" t="s">
        <v>82</v>
      </c>
      <c r="V4068" t="s">
        <v>83</v>
      </c>
      <c r="W4068" t="s">
        <v>97</v>
      </c>
      <c r="X4068" t="s"/>
      <c r="Y4068" t="s">
        <v>85</v>
      </c>
      <c r="Z4068">
        <f>HYPERLINK("https://hotel-media.eclerx.com/savepage/tk_1546853662221137_sr_273.html","info")</f>
        <v/>
      </c>
      <c r="AA4068" t="n">
        <v>-4758529</v>
      </c>
      <c r="AB4068" t="s"/>
      <c r="AC4068" t="s"/>
      <c r="AD4068" t="s">
        <v>86</v>
      </c>
      <c r="AE4068" t="s"/>
      <c r="AF4068" t="s"/>
      <c r="AG4068" t="s"/>
      <c r="AH4068" t="s"/>
      <c r="AI4068" t="s"/>
      <c r="AJ4068" t="s"/>
      <c r="AK4068" t="s">
        <v>87</v>
      </c>
      <c r="AL4068" t="s"/>
      <c r="AM4068" t="s"/>
      <c r="AN4068" t="s">
        <v>87</v>
      </c>
      <c r="AO4068" t="s"/>
      <c r="AP4068" t="n">
        <v>14</v>
      </c>
      <c r="AQ4068" t="s">
        <v>88</v>
      </c>
      <c r="AR4068" t="s">
        <v>114</v>
      </c>
      <c r="AS4068" t="s"/>
      <c r="AT4068" t="s">
        <v>90</v>
      </c>
      <c r="AU4068" t="s"/>
      <c r="AV4068" t="s"/>
      <c r="AW4068" t="s"/>
      <c r="AX4068" t="s"/>
      <c r="AY4068" t="n">
        <v>4758529</v>
      </c>
      <c r="AZ4068" t="s">
        <v>1305</v>
      </c>
      <c r="BA4068" t="s"/>
      <c r="BB4068" t="n">
        <v>197359</v>
      </c>
      <c r="BC4068" t="n">
        <v>53.545990437754</v>
      </c>
      <c r="BD4068" t="n">
        <v>53.545990437754</v>
      </c>
      <c r="BE4068" t="s"/>
      <c r="BF4068" t="s"/>
      <c r="BG4068" t="s"/>
      <c r="BH4068" t="s"/>
      <c r="BI4068" t="s"/>
      <c r="BJ4068" t="s"/>
      <c r="BK4068" t="s"/>
      <c r="BL4068" t="s"/>
      <c r="BM4068" t="s"/>
      <c r="BN4068" t="s"/>
      <c r="BO4068" t="s"/>
      <c r="BP4068" t="s"/>
      <c r="BQ4068" t="s"/>
      <c r="BR4068" t="s">
        <v>92</v>
      </c>
    </row>
    <row r="4069" spans="1:70">
      <c r="A4069" t="s">
        <v>70</v>
      </c>
      <c r="B4069" t="s">
        <v>71</v>
      </c>
      <c r="C4069" t="s">
        <v>72</v>
      </c>
      <c r="D4069" t="n">
        <v>2</v>
      </c>
      <c r="E4069" t="s">
        <v>1303</v>
      </c>
      <c r="F4069" t="n">
        <v>-1</v>
      </c>
      <c r="G4069" t="s">
        <v>74</v>
      </c>
      <c r="H4069" t="s">
        <v>75</v>
      </c>
      <c r="I4069" t="s"/>
      <c r="J4069" t="s">
        <v>74</v>
      </c>
      <c r="K4069" t="n">
        <v>144</v>
      </c>
      <c r="L4069" t="s">
        <v>76</v>
      </c>
      <c r="M4069" t="s"/>
      <c r="N4069" t="s">
        <v>351</v>
      </c>
      <c r="O4069" t="s">
        <v>78</v>
      </c>
      <c r="P4069" t="s">
        <v>1303</v>
      </c>
      <c r="Q4069" t="s"/>
      <c r="R4069" t="s">
        <v>220</v>
      </c>
      <c r="S4069" t="s">
        <v>226</v>
      </c>
      <c r="T4069" t="s">
        <v>81</v>
      </c>
      <c r="U4069" t="s">
        <v>82</v>
      </c>
      <c r="V4069" t="s">
        <v>83</v>
      </c>
      <c r="W4069" t="s">
        <v>97</v>
      </c>
      <c r="X4069" t="s"/>
      <c r="Y4069" t="s">
        <v>85</v>
      </c>
      <c r="Z4069">
        <f>HYPERLINK("https://hotel-media.eclerx.com/savepage/tk_1546853662221137_sr_273.html","info")</f>
        <v/>
      </c>
      <c r="AA4069" t="n">
        <v>-4758529</v>
      </c>
      <c r="AB4069" t="s"/>
      <c r="AC4069" t="s"/>
      <c r="AD4069" t="s">
        <v>86</v>
      </c>
      <c r="AE4069" t="s"/>
      <c r="AF4069" t="s"/>
      <c r="AG4069" t="s"/>
      <c r="AH4069" t="s"/>
      <c r="AI4069" t="s"/>
      <c r="AJ4069" t="s"/>
      <c r="AK4069" t="s">
        <v>87</v>
      </c>
      <c r="AL4069" t="s"/>
      <c r="AM4069" t="s"/>
      <c r="AN4069" t="s">
        <v>87</v>
      </c>
      <c r="AO4069" t="s"/>
      <c r="AP4069" t="n">
        <v>14</v>
      </c>
      <c r="AQ4069" t="s">
        <v>88</v>
      </c>
      <c r="AR4069" t="s">
        <v>89</v>
      </c>
      <c r="AS4069" t="s"/>
      <c r="AT4069" t="s">
        <v>90</v>
      </c>
      <c r="AU4069" t="s"/>
      <c r="AV4069" t="s"/>
      <c r="AW4069" t="s"/>
      <c r="AX4069" t="s"/>
      <c r="AY4069" t="n">
        <v>4758529</v>
      </c>
      <c r="AZ4069" t="s">
        <v>1305</v>
      </c>
      <c r="BA4069" t="s"/>
      <c r="BB4069" t="n">
        <v>197359</v>
      </c>
      <c r="BC4069" t="n">
        <v>53.545990437754</v>
      </c>
      <c r="BD4069" t="n">
        <v>53.545990437754</v>
      </c>
      <c r="BE4069" t="s"/>
      <c r="BF4069" t="s"/>
      <c r="BG4069" t="s"/>
      <c r="BH4069" t="s"/>
      <c r="BI4069" t="s"/>
      <c r="BJ4069" t="s"/>
      <c r="BK4069" t="s"/>
      <c r="BL4069" t="s"/>
      <c r="BM4069" t="s"/>
      <c r="BN4069" t="s"/>
      <c r="BO4069" t="s"/>
      <c r="BP4069" t="s"/>
      <c r="BQ4069" t="s"/>
      <c r="BR4069" t="s">
        <v>92</v>
      </c>
    </row>
    <row r="4070" spans="1:70">
      <c r="A4070" t="s">
        <v>70</v>
      </c>
      <c r="B4070" t="s">
        <v>71</v>
      </c>
      <c r="C4070" t="s">
        <v>72</v>
      </c>
      <c r="D4070" t="n">
        <v>2</v>
      </c>
      <c r="E4070" t="s">
        <v>1303</v>
      </c>
      <c r="F4070" t="n">
        <v>-1</v>
      </c>
      <c r="G4070" t="s">
        <v>74</v>
      </c>
      <c r="H4070" t="s">
        <v>75</v>
      </c>
      <c r="I4070" t="s"/>
      <c r="J4070" t="s">
        <v>74</v>
      </c>
      <c r="K4070" t="n">
        <v>146</v>
      </c>
      <c r="L4070" t="s">
        <v>76</v>
      </c>
      <c r="M4070" t="s"/>
      <c r="N4070" t="s">
        <v>351</v>
      </c>
      <c r="O4070" t="s">
        <v>78</v>
      </c>
      <c r="P4070" t="s">
        <v>1303</v>
      </c>
      <c r="Q4070" t="s"/>
      <c r="R4070" t="s">
        <v>220</v>
      </c>
      <c r="S4070" t="s">
        <v>278</v>
      </c>
      <c r="T4070" t="s">
        <v>81</v>
      </c>
      <c r="U4070" t="s">
        <v>82</v>
      </c>
      <c r="V4070" t="s">
        <v>83</v>
      </c>
      <c r="W4070" t="s">
        <v>97</v>
      </c>
      <c r="X4070" t="s"/>
      <c r="Y4070" t="s">
        <v>85</v>
      </c>
      <c r="Z4070">
        <f>HYPERLINK("https://hotel-media.eclerx.com/savepage/tk_1546853662221137_sr_273.html","info")</f>
        <v/>
      </c>
      <c r="AA4070" t="n">
        <v>-4758529</v>
      </c>
      <c r="AB4070" t="s"/>
      <c r="AC4070" t="s"/>
      <c r="AD4070" t="s">
        <v>86</v>
      </c>
      <c r="AE4070" t="s"/>
      <c r="AF4070" t="s"/>
      <c r="AG4070" t="s"/>
      <c r="AH4070" t="s"/>
      <c r="AI4070" t="s"/>
      <c r="AJ4070" t="s"/>
      <c r="AK4070" t="s">
        <v>87</v>
      </c>
      <c r="AL4070" t="s"/>
      <c r="AM4070" t="s"/>
      <c r="AN4070" t="s">
        <v>87</v>
      </c>
      <c r="AO4070" t="s"/>
      <c r="AP4070" t="n">
        <v>14</v>
      </c>
      <c r="AQ4070" t="s">
        <v>88</v>
      </c>
      <c r="AR4070" t="s">
        <v>114</v>
      </c>
      <c r="AS4070" t="s"/>
      <c r="AT4070" t="s">
        <v>90</v>
      </c>
      <c r="AU4070" t="s"/>
      <c r="AV4070" t="s"/>
      <c r="AW4070" t="s"/>
      <c r="AX4070" t="s"/>
      <c r="AY4070" t="n">
        <v>4758529</v>
      </c>
      <c r="AZ4070" t="s">
        <v>1305</v>
      </c>
      <c r="BA4070" t="s"/>
      <c r="BB4070" t="n">
        <v>197359</v>
      </c>
      <c r="BC4070" t="n">
        <v>53.545990437754</v>
      </c>
      <c r="BD4070" t="n">
        <v>53.545990437754</v>
      </c>
      <c r="BE4070" t="s"/>
      <c r="BF4070" t="s"/>
      <c r="BG4070" t="s"/>
      <c r="BH4070" t="s"/>
      <c r="BI4070" t="s"/>
      <c r="BJ4070" t="s"/>
      <c r="BK4070" t="s"/>
      <c r="BL4070" t="s"/>
      <c r="BM4070" t="s"/>
      <c r="BN4070" t="s"/>
      <c r="BO4070" t="s"/>
      <c r="BP4070" t="s"/>
      <c r="BQ4070" t="s"/>
      <c r="BR4070" t="s">
        <v>92</v>
      </c>
    </row>
    <row r="4071" spans="1:70">
      <c r="A4071" t="s">
        <v>70</v>
      </c>
      <c r="B4071" t="s">
        <v>71</v>
      </c>
      <c r="C4071" t="s">
        <v>72</v>
      </c>
      <c r="D4071" t="n">
        <v>2</v>
      </c>
      <c r="E4071" t="s">
        <v>1303</v>
      </c>
      <c r="F4071" t="n">
        <v>-1</v>
      </c>
      <c r="G4071" t="s">
        <v>74</v>
      </c>
      <c r="H4071" t="s">
        <v>75</v>
      </c>
      <c r="I4071" t="s"/>
      <c r="J4071" t="s">
        <v>74</v>
      </c>
      <c r="K4071" t="n">
        <v>158</v>
      </c>
      <c r="L4071" t="s">
        <v>76</v>
      </c>
      <c r="M4071" t="s"/>
      <c r="N4071" t="s">
        <v>1306</v>
      </c>
      <c r="O4071" t="s">
        <v>78</v>
      </c>
      <c r="P4071" t="s">
        <v>1303</v>
      </c>
      <c r="Q4071" t="s"/>
      <c r="R4071" t="s">
        <v>220</v>
      </c>
      <c r="S4071" t="s">
        <v>361</v>
      </c>
      <c r="T4071" t="s">
        <v>81</v>
      </c>
      <c r="U4071" t="s">
        <v>82</v>
      </c>
      <c r="V4071" t="s">
        <v>83</v>
      </c>
      <c r="W4071" t="s">
        <v>97</v>
      </c>
      <c r="X4071" t="s"/>
      <c r="Y4071" t="s">
        <v>85</v>
      </c>
      <c r="Z4071">
        <f>HYPERLINK("https://hotel-media.eclerx.com/savepage/tk_1546853662221137_sr_273.html","info")</f>
        <v/>
      </c>
      <c r="AA4071" t="n">
        <v>-4758529</v>
      </c>
      <c r="AB4071" t="s"/>
      <c r="AC4071" t="s"/>
      <c r="AD4071" t="s">
        <v>86</v>
      </c>
      <c r="AE4071" t="s"/>
      <c r="AF4071" t="s"/>
      <c r="AG4071" t="s"/>
      <c r="AH4071" t="s"/>
      <c r="AI4071" t="s"/>
      <c r="AJ4071" t="s"/>
      <c r="AK4071" t="s">
        <v>87</v>
      </c>
      <c r="AL4071" t="s"/>
      <c r="AM4071" t="s"/>
      <c r="AN4071" t="s">
        <v>87</v>
      </c>
      <c r="AO4071" t="s"/>
      <c r="AP4071" t="n">
        <v>14</v>
      </c>
      <c r="AQ4071" t="s">
        <v>88</v>
      </c>
      <c r="AR4071" t="s">
        <v>89</v>
      </c>
      <c r="AS4071" t="s"/>
      <c r="AT4071" t="s">
        <v>90</v>
      </c>
      <c r="AU4071" t="s"/>
      <c r="AV4071" t="s"/>
      <c r="AW4071" t="s"/>
      <c r="AX4071" t="s"/>
      <c r="AY4071" t="n">
        <v>4758529</v>
      </c>
      <c r="AZ4071" t="s">
        <v>1305</v>
      </c>
      <c r="BA4071" t="s"/>
      <c r="BB4071" t="n">
        <v>197359</v>
      </c>
      <c r="BC4071" t="n">
        <v>53.545990437754</v>
      </c>
      <c r="BD4071" t="n">
        <v>53.545990437754</v>
      </c>
      <c r="BE4071" t="s"/>
      <c r="BF4071" t="s"/>
      <c r="BG4071" t="s"/>
      <c r="BH4071" t="s"/>
      <c r="BI4071" t="s"/>
      <c r="BJ4071" t="s"/>
      <c r="BK4071" t="s"/>
      <c r="BL4071" t="s"/>
      <c r="BM4071" t="s"/>
      <c r="BN4071" t="s"/>
      <c r="BO4071" t="s"/>
      <c r="BP4071" t="s"/>
      <c r="BQ4071" t="s"/>
      <c r="BR4071" t="s">
        <v>92</v>
      </c>
    </row>
    <row r="4072" spans="1:70">
      <c r="A4072" t="s">
        <v>70</v>
      </c>
      <c r="B4072" t="s">
        <v>71</v>
      </c>
      <c r="C4072" t="s">
        <v>72</v>
      </c>
      <c r="D4072" t="n">
        <v>2</v>
      </c>
      <c r="E4072" t="s">
        <v>1303</v>
      </c>
      <c r="F4072" t="n">
        <v>-1</v>
      </c>
      <c r="G4072" t="s">
        <v>74</v>
      </c>
      <c r="H4072" t="s">
        <v>75</v>
      </c>
      <c r="I4072" t="s"/>
      <c r="J4072" t="s">
        <v>74</v>
      </c>
      <c r="K4072" t="n">
        <v>168</v>
      </c>
      <c r="L4072" t="s">
        <v>76</v>
      </c>
      <c r="M4072" t="s"/>
      <c r="N4072" t="s">
        <v>1306</v>
      </c>
      <c r="O4072" t="s">
        <v>78</v>
      </c>
      <c r="P4072" t="s">
        <v>1303</v>
      </c>
      <c r="Q4072" t="s"/>
      <c r="R4072" t="s">
        <v>220</v>
      </c>
      <c r="S4072" t="s">
        <v>364</v>
      </c>
      <c r="T4072" t="s">
        <v>81</v>
      </c>
      <c r="U4072" t="s">
        <v>82</v>
      </c>
      <c r="V4072" t="s">
        <v>83</v>
      </c>
      <c r="W4072" t="s">
        <v>97</v>
      </c>
      <c r="X4072" t="s"/>
      <c r="Y4072" t="s">
        <v>85</v>
      </c>
      <c r="Z4072">
        <f>HYPERLINK("https://hotel-media.eclerx.com/savepage/tk_1546853662221137_sr_273.html","info")</f>
        <v/>
      </c>
      <c r="AA4072" t="n">
        <v>-4758529</v>
      </c>
      <c r="AB4072" t="s"/>
      <c r="AC4072" t="s"/>
      <c r="AD4072" t="s">
        <v>86</v>
      </c>
      <c r="AE4072" t="s"/>
      <c r="AF4072" t="s"/>
      <c r="AG4072" t="s"/>
      <c r="AH4072" t="s"/>
      <c r="AI4072" t="s"/>
      <c r="AJ4072" t="s"/>
      <c r="AK4072" t="s">
        <v>87</v>
      </c>
      <c r="AL4072" t="s"/>
      <c r="AM4072" t="s"/>
      <c r="AN4072" t="s">
        <v>87</v>
      </c>
      <c r="AO4072" t="s"/>
      <c r="AP4072" t="n">
        <v>14</v>
      </c>
      <c r="AQ4072" t="s">
        <v>88</v>
      </c>
      <c r="AR4072" t="s">
        <v>114</v>
      </c>
      <c r="AS4072" t="s"/>
      <c r="AT4072" t="s">
        <v>90</v>
      </c>
      <c r="AU4072" t="s"/>
      <c r="AV4072" t="s"/>
      <c r="AW4072" t="s"/>
      <c r="AX4072" t="s"/>
      <c r="AY4072" t="n">
        <v>4758529</v>
      </c>
      <c r="AZ4072" t="s">
        <v>1305</v>
      </c>
      <c r="BA4072" t="s"/>
      <c r="BB4072" t="n">
        <v>197359</v>
      </c>
      <c r="BC4072" t="n">
        <v>53.545990437754</v>
      </c>
      <c r="BD4072" t="n">
        <v>53.545990437754</v>
      </c>
      <c r="BE4072" t="s"/>
      <c r="BF4072" t="s"/>
      <c r="BG4072" t="s"/>
      <c r="BH4072" t="s"/>
      <c r="BI4072" t="s"/>
      <c r="BJ4072" t="s"/>
      <c r="BK4072" t="s"/>
      <c r="BL4072" t="s"/>
      <c r="BM4072" t="s"/>
      <c r="BN4072" t="s"/>
      <c r="BO4072" t="s"/>
      <c r="BP4072" t="s"/>
      <c r="BQ4072" t="s"/>
      <c r="BR4072" t="s">
        <v>92</v>
      </c>
    </row>
    <row r="4073" spans="1:70">
      <c r="A4073" t="s">
        <v>70</v>
      </c>
      <c r="B4073" t="s">
        <v>71</v>
      </c>
      <c r="C4073" t="s">
        <v>72</v>
      </c>
      <c r="D4073" t="n">
        <v>2</v>
      </c>
      <c r="E4073" t="s">
        <v>1303</v>
      </c>
      <c r="F4073" t="n">
        <v>-1</v>
      </c>
      <c r="G4073" t="s">
        <v>74</v>
      </c>
      <c r="H4073" t="s">
        <v>75</v>
      </c>
      <c r="I4073" t="s"/>
      <c r="J4073" t="s">
        <v>74</v>
      </c>
      <c r="K4073" t="n">
        <v>171</v>
      </c>
      <c r="L4073" t="s">
        <v>76</v>
      </c>
      <c r="M4073" t="s"/>
      <c r="N4073" t="s">
        <v>1131</v>
      </c>
      <c r="O4073" t="s">
        <v>78</v>
      </c>
      <c r="P4073" t="s">
        <v>1303</v>
      </c>
      <c r="Q4073" t="s"/>
      <c r="R4073" t="s">
        <v>220</v>
      </c>
      <c r="S4073" t="s">
        <v>577</v>
      </c>
      <c r="T4073" t="s">
        <v>81</v>
      </c>
      <c r="U4073" t="s">
        <v>82</v>
      </c>
      <c r="V4073" t="s">
        <v>83</v>
      </c>
      <c r="W4073" t="s">
        <v>97</v>
      </c>
      <c r="X4073" t="s"/>
      <c r="Y4073" t="s">
        <v>85</v>
      </c>
      <c r="Z4073">
        <f>HYPERLINK("https://hotel-media.eclerx.com/savepage/tk_1546853662221137_sr_273.html","info")</f>
        <v/>
      </c>
      <c r="AA4073" t="n">
        <v>-4758529</v>
      </c>
      <c r="AB4073" t="s"/>
      <c r="AC4073" t="s"/>
      <c r="AD4073" t="s">
        <v>86</v>
      </c>
      <c r="AE4073" t="s"/>
      <c r="AF4073" t="s"/>
      <c r="AG4073" t="s"/>
      <c r="AH4073" t="s"/>
      <c r="AI4073" t="s"/>
      <c r="AJ4073" t="s"/>
      <c r="AK4073" t="s">
        <v>87</v>
      </c>
      <c r="AL4073" t="s"/>
      <c r="AM4073" t="s"/>
      <c r="AN4073" t="s">
        <v>87</v>
      </c>
      <c r="AO4073" t="s"/>
      <c r="AP4073" t="n">
        <v>14</v>
      </c>
      <c r="AQ4073" t="s">
        <v>88</v>
      </c>
      <c r="AR4073" t="s">
        <v>89</v>
      </c>
      <c r="AS4073" t="s"/>
      <c r="AT4073" t="s">
        <v>90</v>
      </c>
      <c r="AU4073" t="s"/>
      <c r="AV4073" t="s"/>
      <c r="AW4073" t="s"/>
      <c r="AX4073" t="s"/>
      <c r="AY4073" t="n">
        <v>4758529</v>
      </c>
      <c r="AZ4073" t="s">
        <v>1305</v>
      </c>
      <c r="BA4073" t="s"/>
      <c r="BB4073" t="n">
        <v>197359</v>
      </c>
      <c r="BC4073" t="n">
        <v>53.545990437754</v>
      </c>
      <c r="BD4073" t="n">
        <v>53.545990437754</v>
      </c>
      <c r="BE4073" t="s"/>
      <c r="BF4073" t="s"/>
      <c r="BG4073" t="s"/>
      <c r="BH4073" t="s"/>
      <c r="BI4073" t="s"/>
      <c r="BJ4073" t="s"/>
      <c r="BK4073" t="s"/>
      <c r="BL4073" t="s"/>
      <c r="BM4073" t="s"/>
      <c r="BN4073" t="s"/>
      <c r="BO4073" t="s"/>
      <c r="BP4073" t="s"/>
      <c r="BQ4073" t="s"/>
      <c r="BR4073" t="s">
        <v>92</v>
      </c>
    </row>
    <row r="4074" spans="1:70">
      <c r="A4074" t="s">
        <v>70</v>
      </c>
      <c r="B4074" t="s">
        <v>71</v>
      </c>
      <c r="C4074" t="s">
        <v>72</v>
      </c>
      <c r="D4074" t="n">
        <v>2</v>
      </c>
      <c r="E4074" t="s">
        <v>1303</v>
      </c>
      <c r="F4074" t="n">
        <v>-1</v>
      </c>
      <c r="G4074" t="s">
        <v>74</v>
      </c>
      <c r="H4074" t="s">
        <v>75</v>
      </c>
      <c r="I4074" t="s"/>
      <c r="J4074" t="s">
        <v>74</v>
      </c>
      <c r="K4074" t="n">
        <v>173</v>
      </c>
      <c r="L4074" t="s">
        <v>76</v>
      </c>
      <c r="M4074" t="s"/>
      <c r="N4074" t="s">
        <v>1307</v>
      </c>
      <c r="O4074" t="s">
        <v>78</v>
      </c>
      <c r="P4074" t="s">
        <v>1303</v>
      </c>
      <c r="Q4074" t="s"/>
      <c r="R4074" t="s">
        <v>220</v>
      </c>
      <c r="S4074" t="s">
        <v>701</v>
      </c>
      <c r="T4074" t="s">
        <v>81</v>
      </c>
      <c r="U4074" t="s">
        <v>82</v>
      </c>
      <c r="V4074" t="s">
        <v>83</v>
      </c>
      <c r="W4074" t="s">
        <v>97</v>
      </c>
      <c r="X4074" t="s"/>
      <c r="Y4074" t="s">
        <v>85</v>
      </c>
      <c r="Z4074">
        <f>HYPERLINK("https://hotel-media.eclerx.com/savepage/tk_1546853662221137_sr_273.html","info")</f>
        <v/>
      </c>
      <c r="AA4074" t="n">
        <v>-4758529</v>
      </c>
      <c r="AB4074" t="s"/>
      <c r="AC4074" t="s"/>
      <c r="AD4074" t="s">
        <v>86</v>
      </c>
      <c r="AE4074" t="s"/>
      <c r="AF4074" t="s"/>
      <c r="AG4074" t="s"/>
      <c r="AH4074" t="s"/>
      <c r="AI4074" t="s"/>
      <c r="AJ4074" t="s"/>
      <c r="AK4074" t="s">
        <v>87</v>
      </c>
      <c r="AL4074" t="s"/>
      <c r="AM4074" t="s"/>
      <c r="AN4074" t="s">
        <v>87</v>
      </c>
      <c r="AO4074" t="s"/>
      <c r="AP4074" t="n">
        <v>14</v>
      </c>
      <c r="AQ4074" t="s">
        <v>88</v>
      </c>
      <c r="AR4074" t="s">
        <v>89</v>
      </c>
      <c r="AS4074" t="s"/>
      <c r="AT4074" t="s">
        <v>90</v>
      </c>
      <c r="AU4074" t="s"/>
      <c r="AV4074" t="s"/>
      <c r="AW4074" t="s"/>
      <c r="AX4074" t="s"/>
      <c r="AY4074" t="n">
        <v>4758529</v>
      </c>
      <c r="AZ4074" t="s">
        <v>1305</v>
      </c>
      <c r="BA4074" t="s"/>
      <c r="BB4074" t="n">
        <v>197359</v>
      </c>
      <c r="BC4074" t="n">
        <v>53.545990437754</v>
      </c>
      <c r="BD4074" t="n">
        <v>53.545990437754</v>
      </c>
      <c r="BE4074" t="s"/>
      <c r="BF4074" t="s"/>
      <c r="BG4074" t="s"/>
      <c r="BH4074" t="s"/>
      <c r="BI4074" t="s"/>
      <c r="BJ4074" t="s"/>
      <c r="BK4074" t="s"/>
      <c r="BL4074" t="s"/>
      <c r="BM4074" t="s"/>
      <c r="BN4074" t="s"/>
      <c r="BO4074" t="s"/>
      <c r="BP4074" t="s"/>
      <c r="BQ4074" t="s"/>
      <c r="BR4074" t="s">
        <v>92</v>
      </c>
    </row>
    <row r="4075" spans="1:70">
      <c r="A4075" t="s">
        <v>70</v>
      </c>
      <c r="B4075" t="s">
        <v>71</v>
      </c>
      <c r="C4075" t="s">
        <v>72</v>
      </c>
      <c r="D4075" t="n">
        <v>2</v>
      </c>
      <c r="E4075" t="s">
        <v>1303</v>
      </c>
      <c r="F4075" t="n">
        <v>-1</v>
      </c>
      <c r="G4075" t="s">
        <v>74</v>
      </c>
      <c r="H4075" t="s">
        <v>75</v>
      </c>
      <c r="I4075" t="s"/>
      <c r="J4075" t="s">
        <v>74</v>
      </c>
      <c r="K4075" t="n">
        <v>174</v>
      </c>
      <c r="L4075" t="s">
        <v>76</v>
      </c>
      <c r="M4075" t="s"/>
      <c r="N4075" t="s">
        <v>1308</v>
      </c>
      <c r="O4075" t="s">
        <v>78</v>
      </c>
      <c r="P4075" t="s">
        <v>1303</v>
      </c>
      <c r="Q4075" t="s"/>
      <c r="R4075" t="s">
        <v>220</v>
      </c>
      <c r="S4075" t="s">
        <v>229</v>
      </c>
      <c r="T4075" t="s">
        <v>81</v>
      </c>
      <c r="U4075" t="s">
        <v>82</v>
      </c>
      <c r="V4075" t="s">
        <v>83</v>
      </c>
      <c r="W4075" t="s">
        <v>97</v>
      </c>
      <c r="X4075" t="s"/>
      <c r="Y4075" t="s">
        <v>85</v>
      </c>
      <c r="Z4075">
        <f>HYPERLINK("https://hotel-media.eclerx.com/savepage/tk_1546853662221137_sr_273.html","info")</f>
        <v/>
      </c>
      <c r="AA4075" t="n">
        <v>-4758529</v>
      </c>
      <c r="AB4075" t="s"/>
      <c r="AC4075" t="s"/>
      <c r="AD4075" t="s">
        <v>86</v>
      </c>
      <c r="AE4075" t="s"/>
      <c r="AF4075" t="s"/>
      <c r="AG4075" t="s"/>
      <c r="AH4075" t="s"/>
      <c r="AI4075" t="s"/>
      <c r="AJ4075" t="s"/>
      <c r="AK4075" t="s">
        <v>87</v>
      </c>
      <c r="AL4075" t="s"/>
      <c r="AM4075" t="s"/>
      <c r="AN4075" t="s">
        <v>87</v>
      </c>
      <c r="AO4075" t="s"/>
      <c r="AP4075" t="n">
        <v>14</v>
      </c>
      <c r="AQ4075" t="s">
        <v>88</v>
      </c>
      <c r="AR4075" t="s">
        <v>89</v>
      </c>
      <c r="AS4075" t="s"/>
      <c r="AT4075" t="s">
        <v>90</v>
      </c>
      <c r="AU4075" t="s"/>
      <c r="AV4075" t="s"/>
      <c r="AW4075" t="s"/>
      <c r="AX4075" t="s"/>
      <c r="AY4075" t="n">
        <v>4758529</v>
      </c>
      <c r="AZ4075" t="s">
        <v>1305</v>
      </c>
      <c r="BA4075" t="s"/>
      <c r="BB4075" t="n">
        <v>197359</v>
      </c>
      <c r="BC4075" t="n">
        <v>53.545990437754</v>
      </c>
      <c r="BD4075" t="n">
        <v>53.545990437754</v>
      </c>
      <c r="BE4075" t="s"/>
      <c r="BF4075" t="s"/>
      <c r="BG4075" t="s"/>
      <c r="BH4075" t="s"/>
      <c r="BI4075" t="s"/>
      <c r="BJ4075" t="s"/>
      <c r="BK4075" t="s"/>
      <c r="BL4075" t="s"/>
      <c r="BM4075" t="s"/>
      <c r="BN4075" t="s"/>
      <c r="BO4075" t="s"/>
      <c r="BP4075" t="s"/>
      <c r="BQ4075" t="s"/>
      <c r="BR4075" t="s">
        <v>92</v>
      </c>
    </row>
    <row r="4076" spans="1:70">
      <c r="A4076" t="s">
        <v>70</v>
      </c>
      <c r="B4076" t="s">
        <v>71</v>
      </c>
      <c r="C4076" t="s">
        <v>72</v>
      </c>
      <c r="D4076" t="n">
        <v>2</v>
      </c>
      <c r="E4076" t="s">
        <v>1303</v>
      </c>
      <c r="F4076" t="n">
        <v>-1</v>
      </c>
      <c r="G4076" t="s">
        <v>74</v>
      </c>
      <c r="H4076" t="s">
        <v>75</v>
      </c>
      <c r="I4076" t="s"/>
      <c r="J4076" t="s">
        <v>74</v>
      </c>
      <c r="K4076" t="n">
        <v>174</v>
      </c>
      <c r="L4076" t="s">
        <v>76</v>
      </c>
      <c r="M4076" t="s"/>
      <c r="N4076" t="s">
        <v>1131</v>
      </c>
      <c r="O4076" t="s">
        <v>78</v>
      </c>
      <c r="P4076" t="s">
        <v>1303</v>
      </c>
      <c r="Q4076" t="s"/>
      <c r="R4076" t="s">
        <v>220</v>
      </c>
      <c r="S4076" t="s">
        <v>229</v>
      </c>
      <c r="T4076" t="s">
        <v>81</v>
      </c>
      <c r="U4076" t="s">
        <v>82</v>
      </c>
      <c r="V4076" t="s">
        <v>83</v>
      </c>
      <c r="W4076" t="s">
        <v>97</v>
      </c>
      <c r="X4076" t="s"/>
      <c r="Y4076" t="s">
        <v>85</v>
      </c>
      <c r="Z4076">
        <f>HYPERLINK("https://hotel-media.eclerx.com/savepage/tk_1546853662221137_sr_273.html","info")</f>
        <v/>
      </c>
      <c r="AA4076" t="n">
        <v>-4758529</v>
      </c>
      <c r="AB4076" t="s"/>
      <c r="AC4076" t="s"/>
      <c r="AD4076" t="s">
        <v>86</v>
      </c>
      <c r="AE4076" t="s"/>
      <c r="AF4076" t="s"/>
      <c r="AG4076" t="s"/>
      <c r="AH4076" t="s"/>
      <c r="AI4076" t="s"/>
      <c r="AJ4076" t="s"/>
      <c r="AK4076" t="s">
        <v>87</v>
      </c>
      <c r="AL4076" t="s"/>
      <c r="AM4076" t="s"/>
      <c r="AN4076" t="s">
        <v>87</v>
      </c>
      <c r="AO4076" t="s"/>
      <c r="AP4076" t="n">
        <v>14</v>
      </c>
      <c r="AQ4076" t="s">
        <v>88</v>
      </c>
      <c r="AR4076" t="s">
        <v>114</v>
      </c>
      <c r="AS4076" t="s"/>
      <c r="AT4076" t="s">
        <v>90</v>
      </c>
      <c r="AU4076" t="s"/>
      <c r="AV4076" t="s"/>
      <c r="AW4076" t="s"/>
      <c r="AX4076" t="s"/>
      <c r="AY4076" t="n">
        <v>4758529</v>
      </c>
      <c r="AZ4076" t="s">
        <v>1305</v>
      </c>
      <c r="BA4076" t="s"/>
      <c r="BB4076" t="n">
        <v>197359</v>
      </c>
      <c r="BC4076" t="n">
        <v>53.545990437754</v>
      </c>
      <c r="BD4076" t="n">
        <v>53.545990437754</v>
      </c>
      <c r="BE4076" t="s"/>
      <c r="BF4076" t="s"/>
      <c r="BG4076" t="s"/>
      <c r="BH4076" t="s"/>
      <c r="BI4076" t="s"/>
      <c r="BJ4076" t="s"/>
      <c r="BK4076" t="s"/>
      <c r="BL4076" t="s"/>
      <c r="BM4076" t="s"/>
      <c r="BN4076" t="s"/>
      <c r="BO4076" t="s"/>
      <c r="BP4076" t="s"/>
      <c r="BQ4076" t="s"/>
      <c r="BR4076" t="s">
        <v>92</v>
      </c>
    </row>
    <row r="4077" spans="1:70">
      <c r="A4077" t="s">
        <v>70</v>
      </c>
      <c r="B4077" t="s">
        <v>71</v>
      </c>
      <c r="C4077" t="s">
        <v>72</v>
      </c>
      <c r="D4077" t="n">
        <v>2</v>
      </c>
      <c r="E4077" t="s">
        <v>1303</v>
      </c>
      <c r="F4077" t="n">
        <v>-1</v>
      </c>
      <c r="G4077" t="s">
        <v>74</v>
      </c>
      <c r="H4077" t="s">
        <v>75</v>
      </c>
      <c r="I4077" t="s"/>
      <c r="J4077" t="s">
        <v>74</v>
      </c>
      <c r="K4077" t="n">
        <v>186</v>
      </c>
      <c r="L4077" t="s">
        <v>76</v>
      </c>
      <c r="M4077" t="s"/>
      <c r="N4077" t="s">
        <v>1308</v>
      </c>
      <c r="O4077" t="s">
        <v>78</v>
      </c>
      <c r="P4077" t="s">
        <v>1303</v>
      </c>
      <c r="Q4077" t="s"/>
      <c r="R4077" t="s">
        <v>220</v>
      </c>
      <c r="S4077" t="s">
        <v>943</v>
      </c>
      <c r="T4077" t="s">
        <v>81</v>
      </c>
      <c r="U4077" t="s">
        <v>82</v>
      </c>
      <c r="V4077" t="s">
        <v>83</v>
      </c>
      <c r="W4077" t="s">
        <v>97</v>
      </c>
      <c r="X4077" t="s"/>
      <c r="Y4077" t="s">
        <v>85</v>
      </c>
      <c r="Z4077">
        <f>HYPERLINK("https://hotel-media.eclerx.com/savepage/tk_1546853662221137_sr_273.html","info")</f>
        <v/>
      </c>
      <c r="AA4077" t="n">
        <v>-4758529</v>
      </c>
      <c r="AB4077" t="s"/>
      <c r="AC4077" t="s"/>
      <c r="AD4077" t="s">
        <v>86</v>
      </c>
      <c r="AE4077" t="s"/>
      <c r="AF4077" t="s"/>
      <c r="AG4077" t="s"/>
      <c r="AH4077" t="s"/>
      <c r="AI4077" t="s"/>
      <c r="AJ4077" t="s"/>
      <c r="AK4077" t="s">
        <v>87</v>
      </c>
      <c r="AL4077" t="s"/>
      <c r="AM4077" t="s"/>
      <c r="AN4077" t="s">
        <v>87</v>
      </c>
      <c r="AO4077" t="s"/>
      <c r="AP4077" t="n">
        <v>14</v>
      </c>
      <c r="AQ4077" t="s">
        <v>88</v>
      </c>
      <c r="AR4077" t="s">
        <v>114</v>
      </c>
      <c r="AS4077" t="s"/>
      <c r="AT4077" t="s">
        <v>90</v>
      </c>
      <c r="AU4077" t="s"/>
      <c r="AV4077" t="s"/>
      <c r="AW4077" t="s"/>
      <c r="AX4077" t="s"/>
      <c r="AY4077" t="n">
        <v>4758529</v>
      </c>
      <c r="AZ4077" t="s">
        <v>1305</v>
      </c>
      <c r="BA4077" t="s"/>
      <c r="BB4077" t="n">
        <v>197359</v>
      </c>
      <c r="BC4077" t="n">
        <v>53.545990437754</v>
      </c>
      <c r="BD4077" t="n">
        <v>53.545990437754</v>
      </c>
      <c r="BE4077" t="s"/>
      <c r="BF4077" t="s"/>
      <c r="BG4077" t="s"/>
      <c r="BH4077" t="s"/>
      <c r="BI4077" t="s"/>
      <c r="BJ4077" t="s"/>
      <c r="BK4077" t="s"/>
      <c r="BL4077" t="s"/>
      <c r="BM4077" t="s"/>
      <c r="BN4077" t="s"/>
      <c r="BO4077" t="s"/>
      <c r="BP4077" t="s"/>
      <c r="BQ4077" t="s"/>
      <c r="BR4077" t="s">
        <v>92</v>
      </c>
    </row>
    <row r="4078" spans="1:70">
      <c r="A4078" t="s">
        <v>70</v>
      </c>
      <c r="B4078" t="s">
        <v>71</v>
      </c>
      <c r="C4078" t="s">
        <v>72</v>
      </c>
      <c r="D4078" t="n">
        <v>2</v>
      </c>
      <c r="E4078" t="s">
        <v>1303</v>
      </c>
      <c r="F4078" t="n">
        <v>-1</v>
      </c>
      <c r="G4078" t="s">
        <v>74</v>
      </c>
      <c r="H4078" t="s">
        <v>75</v>
      </c>
      <c r="I4078" t="s"/>
      <c r="J4078" t="s">
        <v>74</v>
      </c>
      <c r="K4078" t="n">
        <v>187</v>
      </c>
      <c r="L4078" t="s">
        <v>76</v>
      </c>
      <c r="M4078" t="s"/>
      <c r="N4078" t="s">
        <v>1304</v>
      </c>
      <c r="O4078" t="s">
        <v>78</v>
      </c>
      <c r="P4078" t="s">
        <v>1303</v>
      </c>
      <c r="Q4078" t="s"/>
      <c r="R4078" t="s">
        <v>220</v>
      </c>
      <c r="S4078" t="s">
        <v>944</v>
      </c>
      <c r="T4078" t="s">
        <v>81</v>
      </c>
      <c r="U4078" t="s">
        <v>82</v>
      </c>
      <c r="V4078" t="s">
        <v>83</v>
      </c>
      <c r="W4078" t="s">
        <v>84</v>
      </c>
      <c r="X4078" t="s"/>
      <c r="Y4078" t="s">
        <v>85</v>
      </c>
      <c r="Z4078">
        <f>HYPERLINK("https://hotel-media.eclerx.com/savepage/tk_1546853662221137_sr_273.html","info")</f>
        <v/>
      </c>
      <c r="AA4078" t="n">
        <v>-4758529</v>
      </c>
      <c r="AB4078" t="s"/>
      <c r="AC4078" t="s"/>
      <c r="AD4078" t="s">
        <v>86</v>
      </c>
      <c r="AE4078" t="s"/>
      <c r="AF4078" t="s"/>
      <c r="AG4078" t="s"/>
      <c r="AH4078" t="s"/>
      <c r="AI4078" t="s"/>
      <c r="AJ4078" t="s"/>
      <c r="AK4078" t="s">
        <v>87</v>
      </c>
      <c r="AL4078" t="s"/>
      <c r="AM4078" t="s"/>
      <c r="AN4078" t="s">
        <v>87</v>
      </c>
      <c r="AO4078" t="s"/>
      <c r="AP4078" t="n">
        <v>14</v>
      </c>
      <c r="AQ4078" t="s">
        <v>88</v>
      </c>
      <c r="AR4078" t="s">
        <v>89</v>
      </c>
      <c r="AS4078" t="s"/>
      <c r="AT4078" t="s">
        <v>90</v>
      </c>
      <c r="AU4078" t="s"/>
      <c r="AV4078" t="s"/>
      <c r="AW4078" t="s"/>
      <c r="AX4078" t="s"/>
      <c r="AY4078" t="n">
        <v>4758529</v>
      </c>
      <c r="AZ4078" t="s">
        <v>1305</v>
      </c>
      <c r="BA4078" t="s"/>
      <c r="BB4078" t="n">
        <v>197359</v>
      </c>
      <c r="BC4078" t="n">
        <v>53.545990437754</v>
      </c>
      <c r="BD4078" t="n">
        <v>53.545990437754</v>
      </c>
      <c r="BE4078" t="s"/>
      <c r="BF4078" t="s"/>
      <c r="BG4078" t="s"/>
      <c r="BH4078" t="s"/>
      <c r="BI4078" t="s"/>
      <c r="BJ4078" t="s"/>
      <c r="BK4078" t="s"/>
      <c r="BL4078" t="s"/>
      <c r="BM4078" t="s"/>
      <c r="BN4078" t="s"/>
      <c r="BO4078" t="s"/>
      <c r="BP4078" t="s"/>
      <c r="BQ4078" t="s"/>
      <c r="BR4078" t="s">
        <v>92</v>
      </c>
    </row>
    <row r="4079" spans="1:70">
      <c r="A4079" t="s">
        <v>70</v>
      </c>
      <c r="B4079" t="s">
        <v>71</v>
      </c>
      <c r="C4079" t="s">
        <v>72</v>
      </c>
      <c r="D4079" t="n">
        <v>2</v>
      </c>
      <c r="E4079" t="s">
        <v>1303</v>
      </c>
      <c r="F4079" t="n">
        <v>-1</v>
      </c>
      <c r="G4079" t="s">
        <v>74</v>
      </c>
      <c r="H4079" t="s">
        <v>75</v>
      </c>
      <c r="I4079" t="s"/>
      <c r="J4079" t="s">
        <v>74</v>
      </c>
      <c r="K4079" t="n">
        <v>189</v>
      </c>
      <c r="L4079" t="s">
        <v>76</v>
      </c>
      <c r="M4079" t="s"/>
      <c r="N4079" t="s">
        <v>1309</v>
      </c>
      <c r="O4079" t="s">
        <v>78</v>
      </c>
      <c r="P4079" t="s">
        <v>1303</v>
      </c>
      <c r="Q4079" t="s"/>
      <c r="R4079" t="s">
        <v>220</v>
      </c>
      <c r="S4079" t="s">
        <v>709</v>
      </c>
      <c r="T4079" t="s">
        <v>81</v>
      </c>
      <c r="U4079" t="s">
        <v>82</v>
      </c>
      <c r="V4079" t="s">
        <v>83</v>
      </c>
      <c r="W4079" t="s">
        <v>97</v>
      </c>
      <c r="X4079" t="s"/>
      <c r="Y4079" t="s">
        <v>85</v>
      </c>
      <c r="Z4079">
        <f>HYPERLINK("https://hotel-media.eclerx.com/savepage/tk_1546853662221137_sr_273.html","info")</f>
        <v/>
      </c>
      <c r="AA4079" t="n">
        <v>-4758529</v>
      </c>
      <c r="AB4079" t="s"/>
      <c r="AC4079" t="s"/>
      <c r="AD4079" t="s">
        <v>86</v>
      </c>
      <c r="AE4079" t="s"/>
      <c r="AF4079" t="s"/>
      <c r="AG4079" t="s"/>
      <c r="AH4079" t="s"/>
      <c r="AI4079" t="s"/>
      <c r="AJ4079" t="s"/>
      <c r="AK4079" t="s">
        <v>87</v>
      </c>
      <c r="AL4079" t="s"/>
      <c r="AM4079" t="s"/>
      <c r="AN4079" t="s">
        <v>87</v>
      </c>
      <c r="AO4079" t="s"/>
      <c r="AP4079" t="n">
        <v>14</v>
      </c>
      <c r="AQ4079" t="s">
        <v>88</v>
      </c>
      <c r="AR4079" t="s">
        <v>89</v>
      </c>
      <c r="AS4079" t="s"/>
      <c r="AT4079" t="s">
        <v>90</v>
      </c>
      <c r="AU4079" t="s"/>
      <c r="AV4079" t="s"/>
      <c r="AW4079" t="s"/>
      <c r="AX4079" t="s"/>
      <c r="AY4079" t="n">
        <v>4758529</v>
      </c>
      <c r="AZ4079" t="s">
        <v>1305</v>
      </c>
      <c r="BA4079" t="s"/>
      <c r="BB4079" t="n">
        <v>197359</v>
      </c>
      <c r="BC4079" t="n">
        <v>53.545990437754</v>
      </c>
      <c r="BD4079" t="n">
        <v>53.545990437754</v>
      </c>
      <c r="BE4079" t="s"/>
      <c r="BF4079" t="s"/>
      <c r="BG4079" t="s"/>
      <c r="BH4079" t="s"/>
      <c r="BI4079" t="s"/>
      <c r="BJ4079" t="s"/>
      <c r="BK4079" t="s"/>
      <c r="BL4079" t="s"/>
      <c r="BM4079" t="s"/>
      <c r="BN4079" t="s"/>
      <c r="BO4079" t="s"/>
      <c r="BP4079" t="s"/>
      <c r="BQ4079" t="s"/>
      <c r="BR4079" t="s">
        <v>92</v>
      </c>
    </row>
    <row r="4080" spans="1:70">
      <c r="A4080" t="s">
        <v>70</v>
      </c>
      <c r="B4080" t="s">
        <v>71</v>
      </c>
      <c r="C4080" t="s">
        <v>72</v>
      </c>
      <c r="D4080" t="n">
        <v>2</v>
      </c>
      <c r="E4080" t="s">
        <v>1303</v>
      </c>
      <c r="F4080" t="n">
        <v>-1</v>
      </c>
      <c r="G4080" t="s">
        <v>74</v>
      </c>
      <c r="H4080" t="s">
        <v>75</v>
      </c>
      <c r="I4080" t="s"/>
      <c r="J4080" t="s">
        <v>74</v>
      </c>
      <c r="K4080" t="n">
        <v>191</v>
      </c>
      <c r="L4080" t="s">
        <v>76</v>
      </c>
      <c r="M4080" t="s"/>
      <c r="N4080" t="s">
        <v>477</v>
      </c>
      <c r="O4080" t="s">
        <v>78</v>
      </c>
      <c r="P4080" t="s">
        <v>1303</v>
      </c>
      <c r="Q4080" t="s"/>
      <c r="R4080" t="s">
        <v>220</v>
      </c>
      <c r="S4080" t="s">
        <v>711</v>
      </c>
      <c r="T4080" t="s">
        <v>81</v>
      </c>
      <c r="U4080" t="s">
        <v>82</v>
      </c>
      <c r="V4080" t="s">
        <v>83</v>
      </c>
      <c r="W4080" t="s">
        <v>97</v>
      </c>
      <c r="X4080" t="s"/>
      <c r="Y4080" t="s">
        <v>85</v>
      </c>
      <c r="Z4080">
        <f>HYPERLINK("https://hotel-media.eclerx.com/savepage/tk_1546853662221137_sr_273.html","info")</f>
        <v/>
      </c>
      <c r="AA4080" t="n">
        <v>-4758529</v>
      </c>
      <c r="AB4080" t="s"/>
      <c r="AC4080" t="s"/>
      <c r="AD4080" t="s">
        <v>86</v>
      </c>
      <c r="AE4080" t="s"/>
      <c r="AF4080" t="s"/>
      <c r="AG4080" t="s"/>
      <c r="AH4080" t="s"/>
      <c r="AI4080" t="s"/>
      <c r="AJ4080" t="s"/>
      <c r="AK4080" t="s">
        <v>87</v>
      </c>
      <c r="AL4080" t="s"/>
      <c r="AM4080" t="s"/>
      <c r="AN4080" t="s">
        <v>87</v>
      </c>
      <c r="AO4080" t="s"/>
      <c r="AP4080" t="n">
        <v>14</v>
      </c>
      <c r="AQ4080" t="s">
        <v>88</v>
      </c>
      <c r="AR4080" t="s">
        <v>89</v>
      </c>
      <c r="AS4080" t="s"/>
      <c r="AT4080" t="s">
        <v>90</v>
      </c>
      <c r="AU4080" t="s"/>
      <c r="AV4080" t="s"/>
      <c r="AW4080" t="s"/>
      <c r="AX4080" t="s"/>
      <c r="AY4080" t="n">
        <v>4758529</v>
      </c>
      <c r="AZ4080" t="s">
        <v>1305</v>
      </c>
      <c r="BA4080" t="s"/>
      <c r="BB4080" t="n">
        <v>197359</v>
      </c>
      <c r="BC4080" t="n">
        <v>53.545990437754</v>
      </c>
      <c r="BD4080" t="n">
        <v>53.545990437754</v>
      </c>
      <c r="BE4080" t="s"/>
      <c r="BF4080" t="s"/>
      <c r="BG4080" t="s"/>
      <c r="BH4080" t="s"/>
      <c r="BI4080" t="s"/>
      <c r="BJ4080" t="s"/>
      <c r="BK4080" t="s"/>
      <c r="BL4080" t="s"/>
      <c r="BM4080" t="s"/>
      <c r="BN4080" t="s"/>
      <c r="BO4080" t="s"/>
      <c r="BP4080" t="s"/>
      <c r="BQ4080" t="s"/>
      <c r="BR4080" t="s">
        <v>92</v>
      </c>
    </row>
    <row r="4081" spans="1:70">
      <c r="A4081" t="s">
        <v>70</v>
      </c>
      <c r="B4081" t="s">
        <v>71</v>
      </c>
      <c r="C4081" t="s">
        <v>72</v>
      </c>
      <c r="D4081" t="n">
        <v>2</v>
      </c>
      <c r="E4081" t="s">
        <v>1303</v>
      </c>
      <c r="F4081" t="n">
        <v>-1</v>
      </c>
      <c r="G4081" t="s">
        <v>74</v>
      </c>
      <c r="H4081" t="s">
        <v>75</v>
      </c>
      <c r="I4081" t="s"/>
      <c r="J4081" t="s">
        <v>74</v>
      </c>
      <c r="K4081" t="n">
        <v>193</v>
      </c>
      <c r="L4081" t="s">
        <v>76</v>
      </c>
      <c r="M4081" t="s"/>
      <c r="N4081" t="s">
        <v>1309</v>
      </c>
      <c r="O4081" t="s">
        <v>78</v>
      </c>
      <c r="P4081" t="s">
        <v>1303</v>
      </c>
      <c r="Q4081" t="s"/>
      <c r="R4081" t="s">
        <v>220</v>
      </c>
      <c r="S4081" t="s">
        <v>405</v>
      </c>
      <c r="T4081" t="s">
        <v>81</v>
      </c>
      <c r="U4081" t="s">
        <v>82</v>
      </c>
      <c r="V4081" t="s">
        <v>83</v>
      </c>
      <c r="W4081" t="s">
        <v>97</v>
      </c>
      <c r="X4081" t="s"/>
      <c r="Y4081" t="s">
        <v>85</v>
      </c>
      <c r="Z4081">
        <f>HYPERLINK("https://hotel-media.eclerx.com/savepage/tk_1546853662221137_sr_273.html","info")</f>
        <v/>
      </c>
      <c r="AA4081" t="n">
        <v>-4758529</v>
      </c>
      <c r="AB4081" t="s"/>
      <c r="AC4081" t="s"/>
      <c r="AD4081" t="s">
        <v>86</v>
      </c>
      <c r="AE4081" t="s"/>
      <c r="AF4081" t="s"/>
      <c r="AG4081" t="s"/>
      <c r="AH4081" t="s"/>
      <c r="AI4081" t="s"/>
      <c r="AJ4081" t="s"/>
      <c r="AK4081" t="s">
        <v>87</v>
      </c>
      <c r="AL4081" t="s"/>
      <c r="AM4081" t="s"/>
      <c r="AN4081" t="s">
        <v>87</v>
      </c>
      <c r="AO4081" t="s"/>
      <c r="AP4081" t="n">
        <v>14</v>
      </c>
      <c r="AQ4081" t="s">
        <v>88</v>
      </c>
      <c r="AR4081" t="s">
        <v>114</v>
      </c>
      <c r="AS4081" t="s"/>
      <c r="AT4081" t="s">
        <v>90</v>
      </c>
      <c r="AU4081" t="s"/>
      <c r="AV4081" t="s"/>
      <c r="AW4081" t="s"/>
      <c r="AX4081" t="s"/>
      <c r="AY4081" t="n">
        <v>4758529</v>
      </c>
      <c r="AZ4081" t="s">
        <v>1305</v>
      </c>
      <c r="BA4081" t="s"/>
      <c r="BB4081" t="n">
        <v>197359</v>
      </c>
      <c r="BC4081" t="n">
        <v>53.545990437754</v>
      </c>
      <c r="BD4081" t="n">
        <v>53.545990437754</v>
      </c>
      <c r="BE4081" t="s"/>
      <c r="BF4081" t="s"/>
      <c r="BG4081" t="s"/>
      <c r="BH4081" t="s"/>
      <c r="BI4081" t="s"/>
      <c r="BJ4081" t="s"/>
      <c r="BK4081" t="s"/>
      <c r="BL4081" t="s"/>
      <c r="BM4081" t="s"/>
      <c r="BN4081" t="s"/>
      <c r="BO4081" t="s"/>
      <c r="BP4081" t="s"/>
      <c r="BQ4081" t="s"/>
      <c r="BR4081" t="s">
        <v>92</v>
      </c>
    </row>
    <row r="4082" spans="1:70">
      <c r="A4082" t="s">
        <v>70</v>
      </c>
      <c r="B4082" t="s">
        <v>71</v>
      </c>
      <c r="C4082" t="s">
        <v>72</v>
      </c>
      <c r="D4082" t="n">
        <v>2</v>
      </c>
      <c r="E4082" t="s">
        <v>1303</v>
      </c>
      <c r="F4082" t="n">
        <v>-1</v>
      </c>
      <c r="G4082" t="s">
        <v>74</v>
      </c>
      <c r="H4082" t="s">
        <v>75</v>
      </c>
      <c r="I4082" t="s"/>
      <c r="J4082" t="s">
        <v>74</v>
      </c>
      <c r="K4082" t="n">
        <v>199</v>
      </c>
      <c r="L4082" t="s">
        <v>76</v>
      </c>
      <c r="M4082" t="s"/>
      <c r="N4082" t="s">
        <v>1304</v>
      </c>
      <c r="O4082" t="s">
        <v>78</v>
      </c>
      <c r="P4082" t="s">
        <v>1303</v>
      </c>
      <c r="Q4082" t="s"/>
      <c r="R4082" t="s">
        <v>220</v>
      </c>
      <c r="S4082" t="s">
        <v>871</v>
      </c>
      <c r="T4082" t="s">
        <v>81</v>
      </c>
      <c r="U4082" t="s">
        <v>82</v>
      </c>
      <c r="V4082" t="s">
        <v>83</v>
      </c>
      <c r="W4082" t="s">
        <v>84</v>
      </c>
      <c r="X4082" t="s"/>
      <c r="Y4082" t="s">
        <v>85</v>
      </c>
      <c r="Z4082">
        <f>HYPERLINK("https://hotel-media.eclerx.com/savepage/tk_1546853662221137_sr_273.html","info")</f>
        <v/>
      </c>
      <c r="AA4082" t="n">
        <v>-4758529</v>
      </c>
      <c r="AB4082" t="s"/>
      <c r="AC4082" t="s"/>
      <c r="AD4082" t="s">
        <v>86</v>
      </c>
      <c r="AE4082" t="s"/>
      <c r="AF4082" t="s"/>
      <c r="AG4082" t="s"/>
      <c r="AH4082" t="s"/>
      <c r="AI4082" t="s"/>
      <c r="AJ4082" t="s"/>
      <c r="AK4082" t="s">
        <v>87</v>
      </c>
      <c r="AL4082" t="s"/>
      <c r="AM4082" t="s"/>
      <c r="AN4082" t="s">
        <v>87</v>
      </c>
      <c r="AO4082" t="s"/>
      <c r="AP4082" t="n">
        <v>14</v>
      </c>
      <c r="AQ4082" t="s">
        <v>88</v>
      </c>
      <c r="AR4082" t="s">
        <v>114</v>
      </c>
      <c r="AS4082" t="s"/>
      <c r="AT4082" t="s">
        <v>90</v>
      </c>
      <c r="AU4082" t="s"/>
      <c r="AV4082" t="s"/>
      <c r="AW4082" t="s"/>
      <c r="AX4082" t="s"/>
      <c r="AY4082" t="n">
        <v>4758529</v>
      </c>
      <c r="AZ4082" t="s">
        <v>1305</v>
      </c>
      <c r="BA4082" t="s"/>
      <c r="BB4082" t="n">
        <v>197359</v>
      </c>
      <c r="BC4082" t="n">
        <v>53.545990437754</v>
      </c>
      <c r="BD4082" t="n">
        <v>53.545990437754</v>
      </c>
      <c r="BE4082" t="s"/>
      <c r="BF4082" t="s"/>
      <c r="BG4082" t="s"/>
      <c r="BH4082" t="s"/>
      <c r="BI4082" t="s"/>
      <c r="BJ4082" t="s"/>
      <c r="BK4082" t="s"/>
      <c r="BL4082" t="s"/>
      <c r="BM4082" t="s"/>
      <c r="BN4082" t="s"/>
      <c r="BO4082" t="s"/>
      <c r="BP4082" t="s"/>
      <c r="BQ4082" t="s"/>
      <c r="BR4082" t="s">
        <v>92</v>
      </c>
    </row>
    <row r="4083" spans="1:70">
      <c r="A4083" t="s">
        <v>70</v>
      </c>
      <c r="B4083" t="s">
        <v>71</v>
      </c>
      <c r="C4083" t="s">
        <v>72</v>
      </c>
      <c r="D4083" t="n">
        <v>2</v>
      </c>
      <c r="E4083" t="s">
        <v>1303</v>
      </c>
      <c r="F4083" t="n">
        <v>-1</v>
      </c>
      <c r="G4083" t="s">
        <v>74</v>
      </c>
      <c r="H4083" t="s">
        <v>75</v>
      </c>
      <c r="I4083" t="s"/>
      <c r="J4083" t="s">
        <v>74</v>
      </c>
      <c r="K4083" t="n">
        <v>202</v>
      </c>
      <c r="L4083" t="s">
        <v>76</v>
      </c>
      <c r="M4083" t="s"/>
      <c r="N4083" t="s">
        <v>351</v>
      </c>
      <c r="O4083" t="s">
        <v>78</v>
      </c>
      <c r="P4083" t="s">
        <v>1303</v>
      </c>
      <c r="Q4083" t="s"/>
      <c r="R4083" t="s">
        <v>220</v>
      </c>
      <c r="S4083" t="s">
        <v>166</v>
      </c>
      <c r="T4083" t="s">
        <v>81</v>
      </c>
      <c r="U4083" t="s">
        <v>82</v>
      </c>
      <c r="V4083" t="s">
        <v>83</v>
      </c>
      <c r="W4083" t="s">
        <v>84</v>
      </c>
      <c r="X4083" t="s"/>
      <c r="Y4083" t="s">
        <v>85</v>
      </c>
      <c r="Z4083">
        <f>HYPERLINK("https://hotel-media.eclerx.com/savepage/tk_1546853662221137_sr_273.html","info")</f>
        <v/>
      </c>
      <c r="AA4083" t="n">
        <v>-4758529</v>
      </c>
      <c r="AB4083" t="s"/>
      <c r="AC4083" t="s"/>
      <c r="AD4083" t="s">
        <v>86</v>
      </c>
      <c r="AE4083" t="s"/>
      <c r="AF4083" t="s"/>
      <c r="AG4083" t="s"/>
      <c r="AH4083" t="s"/>
      <c r="AI4083" t="s"/>
      <c r="AJ4083" t="s"/>
      <c r="AK4083" t="s">
        <v>87</v>
      </c>
      <c r="AL4083" t="s"/>
      <c r="AM4083" t="s"/>
      <c r="AN4083" t="s">
        <v>87</v>
      </c>
      <c r="AO4083" t="s"/>
      <c r="AP4083" t="n">
        <v>14</v>
      </c>
      <c r="AQ4083" t="s">
        <v>88</v>
      </c>
      <c r="AR4083" t="s">
        <v>89</v>
      </c>
      <c r="AS4083" t="s"/>
      <c r="AT4083" t="s">
        <v>90</v>
      </c>
      <c r="AU4083" t="s"/>
      <c r="AV4083" t="s"/>
      <c r="AW4083" t="s"/>
      <c r="AX4083" t="s"/>
      <c r="AY4083" t="n">
        <v>4758529</v>
      </c>
      <c r="AZ4083" t="s">
        <v>1305</v>
      </c>
      <c r="BA4083" t="s"/>
      <c r="BB4083" t="n">
        <v>197359</v>
      </c>
      <c r="BC4083" t="n">
        <v>53.545990437754</v>
      </c>
      <c r="BD4083" t="n">
        <v>53.545990437754</v>
      </c>
      <c r="BE4083" t="s"/>
      <c r="BF4083" t="s"/>
      <c r="BG4083" t="s"/>
      <c r="BH4083" t="s"/>
      <c r="BI4083" t="s"/>
      <c r="BJ4083" t="s"/>
      <c r="BK4083" t="s"/>
      <c r="BL4083" t="s"/>
      <c r="BM4083" t="s"/>
      <c r="BN4083" t="s"/>
      <c r="BO4083" t="s"/>
      <c r="BP4083" t="s"/>
      <c r="BQ4083" t="s"/>
      <c r="BR4083" t="s">
        <v>92</v>
      </c>
    </row>
    <row r="4084" spans="1:70">
      <c r="A4084" t="s">
        <v>70</v>
      </c>
      <c r="B4084" t="s">
        <v>71</v>
      </c>
      <c r="C4084" t="s">
        <v>72</v>
      </c>
      <c r="D4084" t="n">
        <v>2</v>
      </c>
      <c r="E4084" t="s">
        <v>1303</v>
      </c>
      <c r="F4084" t="n">
        <v>-1</v>
      </c>
      <c r="G4084" t="s">
        <v>74</v>
      </c>
      <c r="H4084" t="s">
        <v>75</v>
      </c>
      <c r="I4084" t="s"/>
      <c r="J4084" t="s">
        <v>74</v>
      </c>
      <c r="K4084" t="n">
        <v>203</v>
      </c>
      <c r="L4084" t="s">
        <v>76</v>
      </c>
      <c r="M4084" t="s"/>
      <c r="N4084" t="s">
        <v>1310</v>
      </c>
      <c r="O4084" t="s">
        <v>78</v>
      </c>
      <c r="P4084" t="s">
        <v>1303</v>
      </c>
      <c r="Q4084" t="s"/>
      <c r="R4084" t="s">
        <v>220</v>
      </c>
      <c r="S4084" t="s">
        <v>1311</v>
      </c>
      <c r="T4084" t="s">
        <v>81</v>
      </c>
      <c r="U4084" t="s">
        <v>82</v>
      </c>
      <c r="V4084" t="s">
        <v>83</v>
      </c>
      <c r="W4084" t="s">
        <v>97</v>
      </c>
      <c r="X4084" t="s"/>
      <c r="Y4084" t="s">
        <v>85</v>
      </c>
      <c r="Z4084">
        <f>HYPERLINK("https://hotel-media.eclerx.com/savepage/tk_1546853662221137_sr_273.html","info")</f>
        <v/>
      </c>
      <c r="AA4084" t="n">
        <v>-4758529</v>
      </c>
      <c r="AB4084" t="s"/>
      <c r="AC4084" t="s"/>
      <c r="AD4084" t="s">
        <v>86</v>
      </c>
      <c r="AE4084" t="s"/>
      <c r="AF4084" t="s"/>
      <c r="AG4084" t="s"/>
      <c r="AH4084" t="s"/>
      <c r="AI4084" t="s"/>
      <c r="AJ4084" t="s"/>
      <c r="AK4084" t="s">
        <v>87</v>
      </c>
      <c r="AL4084" t="s"/>
      <c r="AM4084" t="s"/>
      <c r="AN4084" t="s">
        <v>87</v>
      </c>
      <c r="AO4084" t="s"/>
      <c r="AP4084" t="n">
        <v>14</v>
      </c>
      <c r="AQ4084" t="s">
        <v>88</v>
      </c>
      <c r="AR4084" t="s">
        <v>89</v>
      </c>
      <c r="AS4084" t="s"/>
      <c r="AT4084" t="s">
        <v>90</v>
      </c>
      <c r="AU4084" t="s"/>
      <c r="AV4084" t="s"/>
      <c r="AW4084" t="s"/>
      <c r="AX4084" t="s"/>
      <c r="AY4084" t="n">
        <v>4758529</v>
      </c>
      <c r="AZ4084" t="s">
        <v>1305</v>
      </c>
      <c r="BA4084" t="s"/>
      <c r="BB4084" t="n">
        <v>197359</v>
      </c>
      <c r="BC4084" t="n">
        <v>53.545990437754</v>
      </c>
      <c r="BD4084" t="n">
        <v>53.545990437754</v>
      </c>
      <c r="BE4084" t="s"/>
      <c r="BF4084" t="s"/>
      <c r="BG4084" t="s"/>
      <c r="BH4084" t="s"/>
      <c r="BI4084" t="s"/>
      <c r="BJ4084" t="s"/>
      <c r="BK4084" t="s"/>
      <c r="BL4084" t="s"/>
      <c r="BM4084" t="s"/>
      <c r="BN4084" t="s"/>
      <c r="BO4084" t="s"/>
      <c r="BP4084" t="s"/>
      <c r="BQ4084" t="s"/>
      <c r="BR4084" t="s">
        <v>92</v>
      </c>
    </row>
    <row r="4085" spans="1:70">
      <c r="A4085" t="s">
        <v>70</v>
      </c>
      <c r="B4085" t="s">
        <v>71</v>
      </c>
      <c r="C4085" t="s">
        <v>72</v>
      </c>
      <c r="D4085" t="n">
        <v>2</v>
      </c>
      <c r="E4085" t="s">
        <v>1303</v>
      </c>
      <c r="F4085" t="n">
        <v>-1</v>
      </c>
      <c r="G4085" t="s">
        <v>74</v>
      </c>
      <c r="H4085" t="s">
        <v>75</v>
      </c>
      <c r="I4085" t="s"/>
      <c r="J4085" t="s">
        <v>74</v>
      </c>
      <c r="K4085" t="n">
        <v>203</v>
      </c>
      <c r="L4085" t="s">
        <v>76</v>
      </c>
      <c r="M4085" t="s"/>
      <c r="N4085" t="s">
        <v>477</v>
      </c>
      <c r="O4085" t="s">
        <v>78</v>
      </c>
      <c r="P4085" t="s">
        <v>1303</v>
      </c>
      <c r="Q4085" t="s"/>
      <c r="R4085" t="s">
        <v>220</v>
      </c>
      <c r="S4085" t="s">
        <v>1311</v>
      </c>
      <c r="T4085" t="s">
        <v>81</v>
      </c>
      <c r="U4085" t="s">
        <v>82</v>
      </c>
      <c r="V4085" t="s">
        <v>83</v>
      </c>
      <c r="W4085" t="s">
        <v>97</v>
      </c>
      <c r="X4085" t="s"/>
      <c r="Y4085" t="s">
        <v>85</v>
      </c>
      <c r="Z4085">
        <f>HYPERLINK("https://hotel-media.eclerx.com/savepage/tk_1546853662221137_sr_273.html","info")</f>
        <v/>
      </c>
      <c r="AA4085" t="n">
        <v>-4758529</v>
      </c>
      <c r="AB4085" t="s"/>
      <c r="AC4085" t="s"/>
      <c r="AD4085" t="s">
        <v>86</v>
      </c>
      <c r="AE4085" t="s"/>
      <c r="AF4085" t="s"/>
      <c r="AG4085" t="s"/>
      <c r="AH4085" t="s"/>
      <c r="AI4085" t="s"/>
      <c r="AJ4085" t="s"/>
      <c r="AK4085" t="s">
        <v>87</v>
      </c>
      <c r="AL4085" t="s"/>
      <c r="AM4085" t="s"/>
      <c r="AN4085" t="s">
        <v>87</v>
      </c>
      <c r="AO4085" t="s"/>
      <c r="AP4085" t="n">
        <v>14</v>
      </c>
      <c r="AQ4085" t="s">
        <v>88</v>
      </c>
      <c r="AR4085" t="s">
        <v>114</v>
      </c>
      <c r="AS4085" t="s"/>
      <c r="AT4085" t="s">
        <v>90</v>
      </c>
      <c r="AU4085" t="s"/>
      <c r="AV4085" t="s"/>
      <c r="AW4085" t="s"/>
      <c r="AX4085" t="s"/>
      <c r="AY4085" t="n">
        <v>4758529</v>
      </c>
      <c r="AZ4085" t="s">
        <v>1305</v>
      </c>
      <c r="BA4085" t="s"/>
      <c r="BB4085" t="n">
        <v>197359</v>
      </c>
      <c r="BC4085" t="n">
        <v>53.545990437754</v>
      </c>
      <c r="BD4085" t="n">
        <v>53.545990437754</v>
      </c>
      <c r="BE4085" t="s"/>
      <c r="BF4085" t="s"/>
      <c r="BG4085" t="s"/>
      <c r="BH4085" t="s"/>
      <c r="BI4085" t="s"/>
      <c r="BJ4085" t="s"/>
      <c r="BK4085" t="s"/>
      <c r="BL4085" t="s"/>
      <c r="BM4085" t="s"/>
      <c r="BN4085" t="s"/>
      <c r="BO4085" t="s"/>
      <c r="BP4085" t="s"/>
      <c r="BQ4085" t="s"/>
      <c r="BR4085" t="s">
        <v>92</v>
      </c>
    </row>
    <row r="4086" spans="1:70">
      <c r="A4086" t="s">
        <v>70</v>
      </c>
      <c r="B4086" t="s">
        <v>71</v>
      </c>
      <c r="C4086" t="s">
        <v>72</v>
      </c>
      <c r="D4086" t="n">
        <v>2</v>
      </c>
      <c r="E4086" t="s">
        <v>1303</v>
      </c>
      <c r="F4086" t="n">
        <v>-1</v>
      </c>
      <c r="G4086" t="s">
        <v>74</v>
      </c>
      <c r="H4086" t="s">
        <v>75</v>
      </c>
      <c r="I4086" t="s"/>
      <c r="J4086" t="s">
        <v>74</v>
      </c>
      <c r="K4086" t="n">
        <v>207</v>
      </c>
      <c r="L4086" t="s">
        <v>76</v>
      </c>
      <c r="M4086" t="s"/>
      <c r="N4086" t="s">
        <v>351</v>
      </c>
      <c r="O4086" t="s">
        <v>78</v>
      </c>
      <c r="P4086" t="s">
        <v>1303</v>
      </c>
      <c r="Q4086" t="s"/>
      <c r="R4086" t="s">
        <v>220</v>
      </c>
      <c r="S4086" t="s">
        <v>170</v>
      </c>
      <c r="T4086" t="s">
        <v>81</v>
      </c>
      <c r="U4086" t="s">
        <v>82</v>
      </c>
      <c r="V4086" t="s">
        <v>83</v>
      </c>
      <c r="W4086" t="s">
        <v>84</v>
      </c>
      <c r="X4086" t="s"/>
      <c r="Y4086" t="s">
        <v>85</v>
      </c>
      <c r="Z4086">
        <f>HYPERLINK("https://hotel-media.eclerx.com/savepage/tk_1546853662221137_sr_273.html","info")</f>
        <v/>
      </c>
      <c r="AA4086" t="n">
        <v>-4758529</v>
      </c>
      <c r="AB4086" t="s"/>
      <c r="AC4086" t="s"/>
      <c r="AD4086" t="s">
        <v>86</v>
      </c>
      <c r="AE4086" t="s"/>
      <c r="AF4086" t="s"/>
      <c r="AG4086" t="s"/>
      <c r="AH4086" t="s"/>
      <c r="AI4086" t="s"/>
      <c r="AJ4086" t="s"/>
      <c r="AK4086" t="s">
        <v>87</v>
      </c>
      <c r="AL4086" t="s"/>
      <c r="AM4086" t="s"/>
      <c r="AN4086" t="s">
        <v>87</v>
      </c>
      <c r="AO4086" t="s"/>
      <c r="AP4086" t="n">
        <v>14</v>
      </c>
      <c r="AQ4086" t="s">
        <v>88</v>
      </c>
      <c r="AR4086" t="s">
        <v>114</v>
      </c>
      <c r="AS4086" t="s"/>
      <c r="AT4086" t="s">
        <v>90</v>
      </c>
      <c r="AU4086" t="s"/>
      <c r="AV4086" t="s"/>
      <c r="AW4086" t="s"/>
      <c r="AX4086" t="s"/>
      <c r="AY4086" t="n">
        <v>4758529</v>
      </c>
      <c r="AZ4086" t="s">
        <v>1305</v>
      </c>
      <c r="BA4086" t="s"/>
      <c r="BB4086" t="n">
        <v>197359</v>
      </c>
      <c r="BC4086" t="n">
        <v>53.545990437754</v>
      </c>
      <c r="BD4086" t="n">
        <v>53.545990437754</v>
      </c>
      <c r="BE4086" t="s"/>
      <c r="BF4086" t="s"/>
      <c r="BG4086" t="s"/>
      <c r="BH4086" t="s"/>
      <c r="BI4086" t="s"/>
      <c r="BJ4086" t="s"/>
      <c r="BK4086" t="s"/>
      <c r="BL4086" t="s"/>
      <c r="BM4086" t="s"/>
      <c r="BN4086" t="s"/>
      <c r="BO4086" t="s"/>
      <c r="BP4086" t="s"/>
      <c r="BQ4086" t="s"/>
      <c r="BR4086" t="s">
        <v>92</v>
      </c>
    </row>
    <row r="4087" spans="1:70">
      <c r="A4087" t="s">
        <v>70</v>
      </c>
      <c r="B4087" t="s">
        <v>71</v>
      </c>
      <c r="C4087" t="s">
        <v>72</v>
      </c>
      <c r="D4087" t="n">
        <v>2</v>
      </c>
      <c r="E4087" t="s">
        <v>1303</v>
      </c>
      <c r="F4087" t="n">
        <v>-1</v>
      </c>
      <c r="G4087" t="s">
        <v>74</v>
      </c>
      <c r="H4087" t="s">
        <v>75</v>
      </c>
      <c r="I4087" t="s"/>
      <c r="J4087" t="s">
        <v>74</v>
      </c>
      <c r="K4087" t="n">
        <v>209</v>
      </c>
      <c r="L4087" t="s">
        <v>76</v>
      </c>
      <c r="M4087" t="s"/>
      <c r="N4087" t="s">
        <v>1312</v>
      </c>
      <c r="O4087" t="s">
        <v>78</v>
      </c>
      <c r="P4087" t="s">
        <v>1303</v>
      </c>
      <c r="Q4087" t="s"/>
      <c r="R4087" t="s">
        <v>220</v>
      </c>
      <c r="S4087" t="s">
        <v>172</v>
      </c>
      <c r="T4087" t="s">
        <v>81</v>
      </c>
      <c r="U4087" t="s">
        <v>82</v>
      </c>
      <c r="V4087" t="s">
        <v>83</v>
      </c>
      <c r="W4087" t="s">
        <v>97</v>
      </c>
      <c r="X4087" t="s"/>
      <c r="Y4087" t="s">
        <v>85</v>
      </c>
      <c r="Z4087">
        <f>HYPERLINK("https://hotel-media.eclerx.com/savepage/tk_1546853662221137_sr_273.html","info")</f>
        <v/>
      </c>
      <c r="AA4087" t="n">
        <v>-4758529</v>
      </c>
      <c r="AB4087" t="s"/>
      <c r="AC4087" t="s"/>
      <c r="AD4087" t="s">
        <v>86</v>
      </c>
      <c r="AE4087" t="s"/>
      <c r="AF4087" t="s"/>
      <c r="AG4087" t="s"/>
      <c r="AH4087" t="s"/>
      <c r="AI4087" t="s"/>
      <c r="AJ4087" t="s"/>
      <c r="AK4087" t="s">
        <v>87</v>
      </c>
      <c r="AL4087" t="s"/>
      <c r="AM4087" t="s"/>
      <c r="AN4087" t="s">
        <v>87</v>
      </c>
      <c r="AO4087" t="s"/>
      <c r="AP4087" t="n">
        <v>14</v>
      </c>
      <c r="AQ4087" t="s">
        <v>88</v>
      </c>
      <c r="AR4087" t="s">
        <v>89</v>
      </c>
      <c r="AS4087" t="s"/>
      <c r="AT4087" t="s">
        <v>90</v>
      </c>
      <c r="AU4087" t="s"/>
      <c r="AV4087" t="s"/>
      <c r="AW4087" t="s"/>
      <c r="AX4087" t="s"/>
      <c r="AY4087" t="n">
        <v>4758529</v>
      </c>
      <c r="AZ4087" t="s">
        <v>1305</v>
      </c>
      <c r="BA4087" t="s"/>
      <c r="BB4087" t="n">
        <v>197359</v>
      </c>
      <c r="BC4087" t="n">
        <v>53.545990437754</v>
      </c>
      <c r="BD4087" t="n">
        <v>53.545990437754</v>
      </c>
      <c r="BE4087" t="s"/>
      <c r="BF4087" t="s"/>
      <c r="BG4087" t="s"/>
      <c r="BH4087" t="s"/>
      <c r="BI4087" t="s"/>
      <c r="BJ4087" t="s"/>
      <c r="BK4087" t="s"/>
      <c r="BL4087" t="s"/>
      <c r="BM4087" t="s"/>
      <c r="BN4087" t="s"/>
      <c r="BO4087" t="s"/>
      <c r="BP4087" t="s"/>
      <c r="BQ4087" t="s"/>
      <c r="BR4087" t="s">
        <v>92</v>
      </c>
    </row>
    <row r="4088" spans="1:70">
      <c r="A4088" t="s">
        <v>70</v>
      </c>
      <c r="B4088" t="s">
        <v>71</v>
      </c>
      <c r="C4088" t="s">
        <v>72</v>
      </c>
      <c r="D4088" t="n">
        <v>2</v>
      </c>
      <c r="E4088" t="s">
        <v>1303</v>
      </c>
      <c r="F4088" t="n">
        <v>-1</v>
      </c>
      <c r="G4088" t="s">
        <v>74</v>
      </c>
      <c r="H4088" t="s">
        <v>75</v>
      </c>
      <c r="I4088" t="s"/>
      <c r="J4088" t="s">
        <v>74</v>
      </c>
      <c r="K4088" t="n">
        <v>215</v>
      </c>
      <c r="L4088" t="s">
        <v>76</v>
      </c>
      <c r="M4088" t="s"/>
      <c r="N4088" t="s">
        <v>1306</v>
      </c>
      <c r="O4088" t="s">
        <v>78</v>
      </c>
      <c r="P4088" t="s">
        <v>1303</v>
      </c>
      <c r="Q4088" t="s"/>
      <c r="R4088" t="s">
        <v>220</v>
      </c>
      <c r="S4088" t="s">
        <v>409</v>
      </c>
      <c r="T4088" t="s">
        <v>81</v>
      </c>
      <c r="U4088" t="s">
        <v>82</v>
      </c>
      <c r="V4088" t="s">
        <v>83</v>
      </c>
      <c r="W4088" t="s">
        <v>84</v>
      </c>
      <c r="X4088" t="s"/>
      <c r="Y4088" t="s">
        <v>85</v>
      </c>
      <c r="Z4088">
        <f>HYPERLINK("https://hotel-media.eclerx.com/savepage/tk_1546853662221137_sr_273.html","info")</f>
        <v/>
      </c>
      <c r="AA4088" t="n">
        <v>-4758529</v>
      </c>
      <c r="AB4088" t="s"/>
      <c r="AC4088" t="s"/>
      <c r="AD4088" t="s">
        <v>86</v>
      </c>
      <c r="AE4088" t="s"/>
      <c r="AF4088" t="s"/>
      <c r="AG4088" t="s"/>
      <c r="AH4088" t="s"/>
      <c r="AI4088" t="s"/>
      <c r="AJ4088" t="s"/>
      <c r="AK4088" t="s">
        <v>87</v>
      </c>
      <c r="AL4088" t="s"/>
      <c r="AM4088" t="s"/>
      <c r="AN4088" t="s">
        <v>87</v>
      </c>
      <c r="AO4088" t="s"/>
      <c r="AP4088" t="n">
        <v>14</v>
      </c>
      <c r="AQ4088" t="s">
        <v>88</v>
      </c>
      <c r="AR4088" t="s">
        <v>89</v>
      </c>
      <c r="AS4088" t="s"/>
      <c r="AT4088" t="s">
        <v>90</v>
      </c>
      <c r="AU4088" t="s"/>
      <c r="AV4088" t="s"/>
      <c r="AW4088" t="s"/>
      <c r="AX4088" t="s"/>
      <c r="AY4088" t="n">
        <v>4758529</v>
      </c>
      <c r="AZ4088" t="s">
        <v>1305</v>
      </c>
      <c r="BA4088" t="s"/>
      <c r="BB4088" t="n">
        <v>197359</v>
      </c>
      <c r="BC4088" t="n">
        <v>53.545990437754</v>
      </c>
      <c r="BD4088" t="n">
        <v>53.545990437754</v>
      </c>
      <c r="BE4088" t="s"/>
      <c r="BF4088" t="s"/>
      <c r="BG4088" t="s"/>
      <c r="BH4088" t="s"/>
      <c r="BI4088" t="s"/>
      <c r="BJ4088" t="s"/>
      <c r="BK4088" t="s"/>
      <c r="BL4088" t="s"/>
      <c r="BM4088" t="s"/>
      <c r="BN4088" t="s"/>
      <c r="BO4088" t="s"/>
      <c r="BP4088" t="s"/>
      <c r="BQ4088" t="s"/>
      <c r="BR4088" t="s">
        <v>92</v>
      </c>
    </row>
    <row r="4089" spans="1:70">
      <c r="A4089" t="s">
        <v>70</v>
      </c>
      <c r="B4089" t="s">
        <v>71</v>
      </c>
      <c r="C4089" t="s">
        <v>72</v>
      </c>
      <c r="D4089" t="n">
        <v>2</v>
      </c>
      <c r="E4089" t="s">
        <v>1303</v>
      </c>
      <c r="F4089" t="n">
        <v>-1</v>
      </c>
      <c r="G4089" t="s">
        <v>74</v>
      </c>
      <c r="H4089" t="s">
        <v>75</v>
      </c>
      <c r="I4089" t="s"/>
      <c r="J4089" t="s">
        <v>74</v>
      </c>
      <c r="K4089" t="n">
        <v>223</v>
      </c>
      <c r="L4089" t="s">
        <v>76</v>
      </c>
      <c r="M4089" t="s"/>
      <c r="N4089" t="s">
        <v>1312</v>
      </c>
      <c r="O4089" t="s">
        <v>78</v>
      </c>
      <c r="P4089" t="s">
        <v>1303</v>
      </c>
      <c r="Q4089" t="s"/>
      <c r="R4089" t="s">
        <v>220</v>
      </c>
      <c r="S4089" t="s">
        <v>410</v>
      </c>
      <c r="T4089" t="s">
        <v>81</v>
      </c>
      <c r="U4089" t="s">
        <v>82</v>
      </c>
      <c r="V4089" t="s">
        <v>83</v>
      </c>
      <c r="W4089" t="s">
        <v>97</v>
      </c>
      <c r="X4089" t="s"/>
      <c r="Y4089" t="s">
        <v>85</v>
      </c>
      <c r="Z4089">
        <f>HYPERLINK("https://hotel-media.eclerx.com/savepage/tk_1546853662221137_sr_273.html","info")</f>
        <v/>
      </c>
      <c r="AA4089" t="n">
        <v>-4758529</v>
      </c>
      <c r="AB4089" t="s"/>
      <c r="AC4089" t="s"/>
      <c r="AD4089" t="s">
        <v>86</v>
      </c>
      <c r="AE4089" t="s"/>
      <c r="AF4089" t="s"/>
      <c r="AG4089" t="s"/>
      <c r="AH4089" t="s"/>
      <c r="AI4089" t="s"/>
      <c r="AJ4089" t="s"/>
      <c r="AK4089" t="s">
        <v>87</v>
      </c>
      <c r="AL4089" t="s"/>
      <c r="AM4089" t="s"/>
      <c r="AN4089" t="s">
        <v>87</v>
      </c>
      <c r="AO4089" t="s"/>
      <c r="AP4089" t="n">
        <v>14</v>
      </c>
      <c r="AQ4089" t="s">
        <v>88</v>
      </c>
      <c r="AR4089" t="s">
        <v>114</v>
      </c>
      <c r="AS4089" t="s"/>
      <c r="AT4089" t="s">
        <v>90</v>
      </c>
      <c r="AU4089" t="s"/>
      <c r="AV4089" t="s"/>
      <c r="AW4089" t="s"/>
      <c r="AX4089" t="s"/>
      <c r="AY4089" t="n">
        <v>4758529</v>
      </c>
      <c r="AZ4089" t="s">
        <v>1305</v>
      </c>
      <c r="BA4089" t="s"/>
      <c r="BB4089" t="n">
        <v>197359</v>
      </c>
      <c r="BC4089" t="n">
        <v>53.545990437754</v>
      </c>
      <c r="BD4089" t="n">
        <v>53.545990437754</v>
      </c>
      <c r="BE4089" t="s"/>
      <c r="BF4089" t="s"/>
      <c r="BG4089" t="s"/>
      <c r="BH4089" t="s"/>
      <c r="BI4089" t="s"/>
      <c r="BJ4089" t="s"/>
      <c r="BK4089" t="s"/>
      <c r="BL4089" t="s"/>
      <c r="BM4089" t="s"/>
      <c r="BN4089" t="s"/>
      <c r="BO4089" t="s"/>
      <c r="BP4089" t="s"/>
      <c r="BQ4089" t="s"/>
      <c r="BR4089" t="s">
        <v>92</v>
      </c>
    </row>
    <row r="4090" spans="1:70">
      <c r="A4090" t="s">
        <v>70</v>
      </c>
      <c r="B4090" t="s">
        <v>71</v>
      </c>
      <c r="C4090" t="s">
        <v>72</v>
      </c>
      <c r="D4090" t="n">
        <v>2</v>
      </c>
      <c r="E4090" t="s">
        <v>1303</v>
      </c>
      <c r="F4090" t="n">
        <v>-1</v>
      </c>
      <c r="G4090" t="s">
        <v>74</v>
      </c>
      <c r="H4090" t="s">
        <v>75</v>
      </c>
      <c r="I4090" t="s"/>
      <c r="J4090" t="s">
        <v>74</v>
      </c>
      <c r="K4090" t="n">
        <v>223</v>
      </c>
      <c r="L4090" t="s">
        <v>76</v>
      </c>
      <c r="M4090" t="s"/>
      <c r="N4090" t="s">
        <v>1313</v>
      </c>
      <c r="O4090" t="s">
        <v>78</v>
      </c>
      <c r="P4090" t="s">
        <v>1303</v>
      </c>
      <c r="Q4090" t="s"/>
      <c r="R4090" t="s">
        <v>220</v>
      </c>
      <c r="S4090" t="s">
        <v>410</v>
      </c>
      <c r="T4090" t="s">
        <v>81</v>
      </c>
      <c r="U4090" t="s">
        <v>82</v>
      </c>
      <c r="V4090" t="s">
        <v>83</v>
      </c>
      <c r="W4090" t="s">
        <v>97</v>
      </c>
      <c r="X4090" t="s"/>
      <c r="Y4090" t="s">
        <v>85</v>
      </c>
      <c r="Z4090">
        <f>HYPERLINK("https://hotel-media.eclerx.com/savepage/tk_1546853662221137_sr_273.html","info")</f>
        <v/>
      </c>
      <c r="AA4090" t="n">
        <v>-4758529</v>
      </c>
      <c r="AB4090" t="s"/>
      <c r="AC4090" t="s"/>
      <c r="AD4090" t="s">
        <v>86</v>
      </c>
      <c r="AE4090" t="s"/>
      <c r="AF4090" t="s"/>
      <c r="AG4090" t="s"/>
      <c r="AH4090" t="s"/>
      <c r="AI4090" t="s"/>
      <c r="AJ4090" t="s"/>
      <c r="AK4090" t="s">
        <v>87</v>
      </c>
      <c r="AL4090" t="s"/>
      <c r="AM4090" t="s"/>
      <c r="AN4090" t="s">
        <v>87</v>
      </c>
      <c r="AO4090" t="s"/>
      <c r="AP4090" t="n">
        <v>14</v>
      </c>
      <c r="AQ4090" t="s">
        <v>88</v>
      </c>
      <c r="AR4090" t="s">
        <v>89</v>
      </c>
      <c r="AS4090" t="s"/>
      <c r="AT4090" t="s">
        <v>90</v>
      </c>
      <c r="AU4090" t="s"/>
      <c r="AV4090" t="s"/>
      <c r="AW4090" t="s"/>
      <c r="AX4090" t="s"/>
      <c r="AY4090" t="n">
        <v>4758529</v>
      </c>
      <c r="AZ4090" t="s">
        <v>1305</v>
      </c>
      <c r="BA4090" t="s"/>
      <c r="BB4090" t="n">
        <v>197359</v>
      </c>
      <c r="BC4090" t="n">
        <v>53.545990437754</v>
      </c>
      <c r="BD4090" t="n">
        <v>53.545990437754</v>
      </c>
      <c r="BE4090" t="s"/>
      <c r="BF4090" t="s"/>
      <c r="BG4090" t="s"/>
      <c r="BH4090" t="s"/>
      <c r="BI4090" t="s"/>
      <c r="BJ4090" t="s"/>
      <c r="BK4090" t="s"/>
      <c r="BL4090" t="s"/>
      <c r="BM4090" t="s"/>
      <c r="BN4090" t="s"/>
      <c r="BO4090" t="s"/>
      <c r="BP4090" t="s"/>
      <c r="BQ4090" t="s"/>
      <c r="BR4090" t="s">
        <v>92</v>
      </c>
    </row>
    <row r="4091" spans="1:70">
      <c r="A4091" t="s">
        <v>70</v>
      </c>
      <c r="B4091" t="s">
        <v>71</v>
      </c>
      <c r="C4091" t="s">
        <v>72</v>
      </c>
      <c r="D4091" t="n">
        <v>2</v>
      </c>
      <c r="E4091" t="s">
        <v>1303</v>
      </c>
      <c r="F4091" t="n">
        <v>-1</v>
      </c>
      <c r="G4091" t="s">
        <v>74</v>
      </c>
      <c r="H4091" t="s">
        <v>75</v>
      </c>
      <c r="I4091" t="s"/>
      <c r="J4091" t="s">
        <v>74</v>
      </c>
      <c r="K4091" t="n">
        <v>229</v>
      </c>
      <c r="L4091" t="s">
        <v>76</v>
      </c>
      <c r="M4091" t="s"/>
      <c r="N4091" t="s">
        <v>1306</v>
      </c>
      <c r="O4091" t="s">
        <v>78</v>
      </c>
      <c r="P4091" t="s">
        <v>1303</v>
      </c>
      <c r="Q4091" t="s"/>
      <c r="R4091" t="s">
        <v>220</v>
      </c>
      <c r="S4091" t="s">
        <v>1050</v>
      </c>
      <c r="T4091" t="s">
        <v>81</v>
      </c>
      <c r="U4091" t="s">
        <v>82</v>
      </c>
      <c r="V4091" t="s">
        <v>83</v>
      </c>
      <c r="W4091" t="s">
        <v>84</v>
      </c>
      <c r="X4091" t="s"/>
      <c r="Y4091" t="s">
        <v>85</v>
      </c>
      <c r="Z4091">
        <f>HYPERLINK("https://hotel-media.eclerx.com/savepage/tk_1546853662221137_sr_273.html","info")</f>
        <v/>
      </c>
      <c r="AA4091" t="n">
        <v>-4758529</v>
      </c>
      <c r="AB4091" t="s"/>
      <c r="AC4091" t="s"/>
      <c r="AD4091" t="s">
        <v>86</v>
      </c>
      <c r="AE4091" t="s"/>
      <c r="AF4091" t="s"/>
      <c r="AG4091" t="s"/>
      <c r="AH4091" t="s"/>
      <c r="AI4091" t="s"/>
      <c r="AJ4091" t="s"/>
      <c r="AK4091" t="s">
        <v>87</v>
      </c>
      <c r="AL4091" t="s"/>
      <c r="AM4091" t="s"/>
      <c r="AN4091" t="s">
        <v>87</v>
      </c>
      <c r="AO4091" t="s"/>
      <c r="AP4091" t="n">
        <v>14</v>
      </c>
      <c r="AQ4091" t="s">
        <v>88</v>
      </c>
      <c r="AR4091" t="s">
        <v>114</v>
      </c>
      <c r="AS4091" t="s"/>
      <c r="AT4091" t="s">
        <v>90</v>
      </c>
      <c r="AU4091" t="s"/>
      <c r="AV4091" t="s"/>
      <c r="AW4091" t="s"/>
      <c r="AX4091" t="s"/>
      <c r="AY4091" t="n">
        <v>4758529</v>
      </c>
      <c r="AZ4091" t="s">
        <v>1305</v>
      </c>
      <c r="BA4091" t="s"/>
      <c r="BB4091" t="n">
        <v>197359</v>
      </c>
      <c r="BC4091" t="n">
        <v>53.545990437754</v>
      </c>
      <c r="BD4091" t="n">
        <v>53.545990437754</v>
      </c>
      <c r="BE4091" t="s"/>
      <c r="BF4091" t="s"/>
      <c r="BG4091" t="s"/>
      <c r="BH4091" t="s"/>
      <c r="BI4091" t="s"/>
      <c r="BJ4091" t="s"/>
      <c r="BK4091" t="s"/>
      <c r="BL4091" t="s"/>
      <c r="BM4091" t="s"/>
      <c r="BN4091" t="s"/>
      <c r="BO4091" t="s"/>
      <c r="BP4091" t="s"/>
      <c r="BQ4091" t="s"/>
      <c r="BR4091" t="s">
        <v>92</v>
      </c>
    </row>
    <row r="4092" spans="1:70">
      <c r="A4092" t="s">
        <v>70</v>
      </c>
      <c r="B4092" t="s">
        <v>71</v>
      </c>
      <c r="C4092" t="s">
        <v>72</v>
      </c>
      <c r="D4092" t="n">
        <v>2</v>
      </c>
      <c r="E4092" t="s">
        <v>1303</v>
      </c>
      <c r="F4092" t="n">
        <v>-1</v>
      </c>
      <c r="G4092" t="s">
        <v>74</v>
      </c>
      <c r="H4092" t="s">
        <v>75</v>
      </c>
      <c r="I4092" t="s"/>
      <c r="J4092" t="s">
        <v>74</v>
      </c>
      <c r="K4092" t="n">
        <v>233</v>
      </c>
      <c r="L4092" t="s">
        <v>76</v>
      </c>
      <c r="M4092" t="s"/>
      <c r="N4092" t="s">
        <v>1131</v>
      </c>
      <c r="O4092" t="s">
        <v>78</v>
      </c>
      <c r="P4092" t="s">
        <v>1303</v>
      </c>
      <c r="Q4092" t="s"/>
      <c r="R4092" t="s">
        <v>220</v>
      </c>
      <c r="S4092" t="s">
        <v>372</v>
      </c>
      <c r="T4092" t="s">
        <v>81</v>
      </c>
      <c r="U4092" t="s">
        <v>82</v>
      </c>
      <c r="V4092" t="s">
        <v>83</v>
      </c>
      <c r="W4092" t="s">
        <v>84</v>
      </c>
      <c r="X4092" t="s"/>
      <c r="Y4092" t="s">
        <v>85</v>
      </c>
      <c r="Z4092">
        <f>HYPERLINK("https://hotel-media.eclerx.com/savepage/tk_1546853662221137_sr_273.html","info")</f>
        <v/>
      </c>
      <c r="AA4092" t="n">
        <v>-4758529</v>
      </c>
      <c r="AB4092" t="s"/>
      <c r="AC4092" t="s"/>
      <c r="AD4092" t="s">
        <v>86</v>
      </c>
      <c r="AE4092" t="s"/>
      <c r="AF4092" t="s"/>
      <c r="AG4092" t="s"/>
      <c r="AH4092" t="s"/>
      <c r="AI4092" t="s"/>
      <c r="AJ4092" t="s"/>
      <c r="AK4092" t="s">
        <v>87</v>
      </c>
      <c r="AL4092" t="s"/>
      <c r="AM4092" t="s"/>
      <c r="AN4092" t="s">
        <v>87</v>
      </c>
      <c r="AO4092" t="s"/>
      <c r="AP4092" t="n">
        <v>14</v>
      </c>
      <c r="AQ4092" t="s">
        <v>88</v>
      </c>
      <c r="AR4092" t="s">
        <v>89</v>
      </c>
      <c r="AS4092" t="s"/>
      <c r="AT4092" t="s">
        <v>90</v>
      </c>
      <c r="AU4092" t="s"/>
      <c r="AV4092" t="s"/>
      <c r="AW4092" t="s"/>
      <c r="AX4092" t="s"/>
      <c r="AY4092" t="n">
        <v>4758529</v>
      </c>
      <c r="AZ4092" t="s">
        <v>1305</v>
      </c>
      <c r="BA4092" t="s"/>
      <c r="BB4092" t="n">
        <v>197359</v>
      </c>
      <c r="BC4092" t="n">
        <v>53.545990437754</v>
      </c>
      <c r="BD4092" t="n">
        <v>53.545990437754</v>
      </c>
      <c r="BE4092" t="s"/>
      <c r="BF4092" t="s"/>
      <c r="BG4092" t="s"/>
      <c r="BH4092" t="s"/>
      <c r="BI4092" t="s"/>
      <c r="BJ4092" t="s"/>
      <c r="BK4092" t="s"/>
      <c r="BL4092" t="s"/>
      <c r="BM4092" t="s"/>
      <c r="BN4092" t="s"/>
      <c r="BO4092" t="s"/>
      <c r="BP4092" t="s"/>
      <c r="BQ4092" t="s"/>
      <c r="BR4092" t="s">
        <v>92</v>
      </c>
    </row>
    <row r="4093" spans="1:70">
      <c r="A4093" t="s">
        <v>70</v>
      </c>
      <c r="B4093" t="s">
        <v>71</v>
      </c>
      <c r="C4093" t="s">
        <v>72</v>
      </c>
      <c r="D4093" t="n">
        <v>2</v>
      </c>
      <c r="E4093" t="s">
        <v>1303</v>
      </c>
      <c r="F4093" t="n">
        <v>-1</v>
      </c>
      <c r="G4093" t="s">
        <v>74</v>
      </c>
      <c r="H4093" t="s">
        <v>75</v>
      </c>
      <c r="I4093" t="s"/>
      <c r="J4093" t="s">
        <v>74</v>
      </c>
      <c r="K4093" t="n">
        <v>233</v>
      </c>
      <c r="L4093" t="s">
        <v>76</v>
      </c>
      <c r="M4093" t="s"/>
      <c r="N4093" t="s">
        <v>1308</v>
      </c>
      <c r="O4093" t="s">
        <v>78</v>
      </c>
      <c r="P4093" t="s">
        <v>1303</v>
      </c>
      <c r="Q4093" t="s"/>
      <c r="R4093" t="s">
        <v>220</v>
      </c>
      <c r="S4093" t="s">
        <v>372</v>
      </c>
      <c r="T4093" t="s">
        <v>81</v>
      </c>
      <c r="U4093" t="s">
        <v>82</v>
      </c>
      <c r="V4093" t="s">
        <v>83</v>
      </c>
      <c r="W4093" t="s">
        <v>84</v>
      </c>
      <c r="X4093" t="s"/>
      <c r="Y4093" t="s">
        <v>85</v>
      </c>
      <c r="Z4093">
        <f>HYPERLINK("https://hotel-media.eclerx.com/savepage/tk_1546853662221137_sr_273.html","info")</f>
        <v/>
      </c>
      <c r="AA4093" t="n">
        <v>-4758529</v>
      </c>
      <c r="AB4093" t="s"/>
      <c r="AC4093" t="s"/>
      <c r="AD4093" t="s">
        <v>86</v>
      </c>
      <c r="AE4093" t="s"/>
      <c r="AF4093" t="s"/>
      <c r="AG4093" t="s"/>
      <c r="AH4093" t="s"/>
      <c r="AI4093" t="s"/>
      <c r="AJ4093" t="s"/>
      <c r="AK4093" t="s">
        <v>87</v>
      </c>
      <c r="AL4093" t="s"/>
      <c r="AM4093" t="s"/>
      <c r="AN4093" t="s">
        <v>87</v>
      </c>
      <c r="AO4093" t="s"/>
      <c r="AP4093" t="n">
        <v>14</v>
      </c>
      <c r="AQ4093" t="s">
        <v>88</v>
      </c>
      <c r="AR4093" t="s">
        <v>89</v>
      </c>
      <c r="AS4093" t="s"/>
      <c r="AT4093" t="s">
        <v>90</v>
      </c>
      <c r="AU4093" t="s"/>
      <c r="AV4093" t="s"/>
      <c r="AW4093" t="s"/>
      <c r="AX4093" t="s"/>
      <c r="AY4093" t="n">
        <v>4758529</v>
      </c>
      <c r="AZ4093" t="s">
        <v>1305</v>
      </c>
      <c r="BA4093" t="s"/>
      <c r="BB4093" t="n">
        <v>197359</v>
      </c>
      <c r="BC4093" t="n">
        <v>53.545990437754</v>
      </c>
      <c r="BD4093" t="n">
        <v>53.545990437754</v>
      </c>
      <c r="BE4093" t="s"/>
      <c r="BF4093" t="s"/>
      <c r="BG4093" t="s"/>
      <c r="BH4093" t="s"/>
      <c r="BI4093" t="s"/>
      <c r="BJ4093" t="s"/>
      <c r="BK4093" t="s"/>
      <c r="BL4093" t="s"/>
      <c r="BM4093" t="s"/>
      <c r="BN4093" t="s"/>
      <c r="BO4093" t="s"/>
      <c r="BP4093" t="s"/>
      <c r="BQ4093" t="s"/>
      <c r="BR4093" t="s">
        <v>92</v>
      </c>
    </row>
    <row r="4094" spans="1:70">
      <c r="A4094" t="s">
        <v>70</v>
      </c>
      <c r="B4094" t="s">
        <v>71</v>
      </c>
      <c r="C4094" t="s">
        <v>72</v>
      </c>
      <c r="D4094" t="n">
        <v>2</v>
      </c>
      <c r="E4094" t="s">
        <v>1303</v>
      </c>
      <c r="F4094" t="n">
        <v>-1</v>
      </c>
      <c r="G4094" t="s">
        <v>74</v>
      </c>
      <c r="H4094" t="s">
        <v>75</v>
      </c>
      <c r="I4094" t="s"/>
      <c r="J4094" t="s">
        <v>74</v>
      </c>
      <c r="K4094" t="n">
        <v>238</v>
      </c>
      <c r="L4094" t="s">
        <v>76</v>
      </c>
      <c r="M4094" t="s"/>
      <c r="N4094" t="s">
        <v>1131</v>
      </c>
      <c r="O4094" t="s">
        <v>78</v>
      </c>
      <c r="P4094" t="s">
        <v>1303</v>
      </c>
      <c r="Q4094" t="s"/>
      <c r="R4094" t="s">
        <v>220</v>
      </c>
      <c r="S4094" t="s">
        <v>396</v>
      </c>
      <c r="T4094" t="s">
        <v>81</v>
      </c>
      <c r="U4094" t="s">
        <v>82</v>
      </c>
      <c r="V4094" t="s">
        <v>83</v>
      </c>
      <c r="W4094" t="s">
        <v>84</v>
      </c>
      <c r="X4094" t="s"/>
      <c r="Y4094" t="s">
        <v>85</v>
      </c>
      <c r="Z4094">
        <f>HYPERLINK("https://hotel-media.eclerx.com/savepage/tk_1546853662221137_sr_273.html","info")</f>
        <v/>
      </c>
      <c r="AA4094" t="n">
        <v>-4758529</v>
      </c>
      <c r="AB4094" t="s"/>
      <c r="AC4094" t="s"/>
      <c r="AD4094" t="s">
        <v>86</v>
      </c>
      <c r="AE4094" t="s"/>
      <c r="AF4094" t="s"/>
      <c r="AG4094" t="s"/>
      <c r="AH4094" t="s"/>
      <c r="AI4094" t="s"/>
      <c r="AJ4094" t="s"/>
      <c r="AK4094" t="s">
        <v>87</v>
      </c>
      <c r="AL4094" t="s"/>
      <c r="AM4094" t="s"/>
      <c r="AN4094" t="s">
        <v>87</v>
      </c>
      <c r="AO4094" t="s"/>
      <c r="AP4094" t="n">
        <v>14</v>
      </c>
      <c r="AQ4094" t="s">
        <v>88</v>
      </c>
      <c r="AR4094" t="s">
        <v>114</v>
      </c>
      <c r="AS4094" t="s"/>
      <c r="AT4094" t="s">
        <v>90</v>
      </c>
      <c r="AU4094" t="s"/>
      <c r="AV4094" t="s"/>
      <c r="AW4094" t="s"/>
      <c r="AX4094" t="s"/>
      <c r="AY4094" t="n">
        <v>4758529</v>
      </c>
      <c r="AZ4094" t="s">
        <v>1305</v>
      </c>
      <c r="BA4094" t="s"/>
      <c r="BB4094" t="n">
        <v>197359</v>
      </c>
      <c r="BC4094" t="n">
        <v>53.545990437754</v>
      </c>
      <c r="BD4094" t="n">
        <v>53.545990437754</v>
      </c>
      <c r="BE4094" t="s"/>
      <c r="BF4094" t="s"/>
      <c r="BG4094" t="s"/>
      <c r="BH4094" t="s"/>
      <c r="BI4094" t="s"/>
      <c r="BJ4094" t="s"/>
      <c r="BK4094" t="s"/>
      <c r="BL4094" t="s"/>
      <c r="BM4094" t="s"/>
      <c r="BN4094" t="s"/>
      <c r="BO4094" t="s"/>
      <c r="BP4094" t="s"/>
      <c r="BQ4094" t="s"/>
      <c r="BR4094" t="s">
        <v>92</v>
      </c>
    </row>
    <row r="4095" spans="1:70">
      <c r="A4095" t="s">
        <v>70</v>
      </c>
      <c r="B4095" t="s">
        <v>71</v>
      </c>
      <c r="C4095" t="s">
        <v>72</v>
      </c>
      <c r="D4095" t="n">
        <v>2</v>
      </c>
      <c r="E4095" t="s">
        <v>1303</v>
      </c>
      <c r="F4095" t="n">
        <v>-1</v>
      </c>
      <c r="G4095" t="s">
        <v>74</v>
      </c>
      <c r="H4095" t="s">
        <v>75</v>
      </c>
      <c r="I4095" t="s"/>
      <c r="J4095" t="s">
        <v>74</v>
      </c>
      <c r="K4095" t="n">
        <v>249</v>
      </c>
      <c r="L4095" t="s">
        <v>76</v>
      </c>
      <c r="M4095" t="s"/>
      <c r="N4095" t="s">
        <v>1308</v>
      </c>
      <c r="O4095" t="s">
        <v>78</v>
      </c>
      <c r="P4095" t="s">
        <v>1303</v>
      </c>
      <c r="Q4095" t="s"/>
      <c r="R4095" t="s">
        <v>220</v>
      </c>
      <c r="S4095" t="s">
        <v>885</v>
      </c>
      <c r="T4095" t="s">
        <v>81</v>
      </c>
      <c r="U4095" t="s">
        <v>82</v>
      </c>
      <c r="V4095" t="s">
        <v>83</v>
      </c>
      <c r="W4095" t="s">
        <v>84</v>
      </c>
      <c r="X4095" t="s"/>
      <c r="Y4095" t="s">
        <v>85</v>
      </c>
      <c r="Z4095">
        <f>HYPERLINK("https://hotel-media.eclerx.com/savepage/tk_1546853662221137_sr_273.html","info")</f>
        <v/>
      </c>
      <c r="AA4095" t="n">
        <v>-4758529</v>
      </c>
      <c r="AB4095" t="s"/>
      <c r="AC4095" t="s"/>
      <c r="AD4095" t="s">
        <v>86</v>
      </c>
      <c r="AE4095" t="s"/>
      <c r="AF4095" t="s"/>
      <c r="AG4095" t="s"/>
      <c r="AH4095" t="s"/>
      <c r="AI4095" t="s"/>
      <c r="AJ4095" t="s"/>
      <c r="AK4095" t="s">
        <v>87</v>
      </c>
      <c r="AL4095" t="s"/>
      <c r="AM4095" t="s"/>
      <c r="AN4095" t="s">
        <v>87</v>
      </c>
      <c r="AO4095" t="s"/>
      <c r="AP4095" t="n">
        <v>14</v>
      </c>
      <c r="AQ4095" t="s">
        <v>88</v>
      </c>
      <c r="AR4095" t="s">
        <v>114</v>
      </c>
      <c r="AS4095" t="s"/>
      <c r="AT4095" t="s">
        <v>90</v>
      </c>
      <c r="AU4095" t="s"/>
      <c r="AV4095" t="s"/>
      <c r="AW4095" t="s"/>
      <c r="AX4095" t="s"/>
      <c r="AY4095" t="n">
        <v>4758529</v>
      </c>
      <c r="AZ4095" t="s">
        <v>1305</v>
      </c>
      <c r="BA4095" t="s"/>
      <c r="BB4095" t="n">
        <v>197359</v>
      </c>
      <c r="BC4095" t="n">
        <v>53.545990437754</v>
      </c>
      <c r="BD4095" t="n">
        <v>53.545990437754</v>
      </c>
      <c r="BE4095" t="s"/>
      <c r="BF4095" t="s"/>
      <c r="BG4095" t="s"/>
      <c r="BH4095" t="s"/>
      <c r="BI4095" t="s"/>
      <c r="BJ4095" t="s"/>
      <c r="BK4095" t="s"/>
      <c r="BL4095" t="s"/>
      <c r="BM4095" t="s"/>
      <c r="BN4095" t="s"/>
      <c r="BO4095" t="s"/>
      <c r="BP4095" t="s"/>
      <c r="BQ4095" t="s"/>
      <c r="BR4095" t="s">
        <v>92</v>
      </c>
    </row>
    <row r="4096" spans="1:70">
      <c r="A4096" t="s">
        <v>70</v>
      </c>
      <c r="B4096" t="s">
        <v>71</v>
      </c>
      <c r="C4096" t="s">
        <v>72</v>
      </c>
      <c r="D4096" t="n">
        <v>2</v>
      </c>
      <c r="E4096" t="s">
        <v>1303</v>
      </c>
      <c r="F4096" t="n">
        <v>-1</v>
      </c>
      <c r="G4096" t="s">
        <v>74</v>
      </c>
      <c r="H4096" t="s">
        <v>75</v>
      </c>
      <c r="I4096" t="s"/>
      <c r="J4096" t="s">
        <v>74</v>
      </c>
      <c r="K4096" t="n">
        <v>253</v>
      </c>
      <c r="L4096" t="s">
        <v>76</v>
      </c>
      <c r="M4096" t="s"/>
      <c r="N4096" t="s">
        <v>1309</v>
      </c>
      <c r="O4096" t="s">
        <v>78</v>
      </c>
      <c r="P4096" t="s">
        <v>1303</v>
      </c>
      <c r="Q4096" t="s"/>
      <c r="R4096" t="s">
        <v>220</v>
      </c>
      <c r="S4096" t="s">
        <v>183</v>
      </c>
      <c r="T4096" t="s">
        <v>81</v>
      </c>
      <c r="U4096" t="s">
        <v>82</v>
      </c>
      <c r="V4096" t="s">
        <v>83</v>
      </c>
      <c r="W4096" t="s">
        <v>84</v>
      </c>
      <c r="X4096" t="s"/>
      <c r="Y4096" t="s">
        <v>85</v>
      </c>
      <c r="Z4096">
        <f>HYPERLINK("https://hotel-media.eclerx.com/savepage/tk_1546853662221137_sr_273.html","info")</f>
        <v/>
      </c>
      <c r="AA4096" t="n">
        <v>-4758529</v>
      </c>
      <c r="AB4096" t="s"/>
      <c r="AC4096" t="s"/>
      <c r="AD4096" t="s">
        <v>86</v>
      </c>
      <c r="AE4096" t="s"/>
      <c r="AF4096" t="s"/>
      <c r="AG4096" t="s"/>
      <c r="AH4096" t="s"/>
      <c r="AI4096" t="s"/>
      <c r="AJ4096" t="s"/>
      <c r="AK4096" t="s">
        <v>87</v>
      </c>
      <c r="AL4096" t="s"/>
      <c r="AM4096" t="s"/>
      <c r="AN4096" t="s">
        <v>87</v>
      </c>
      <c r="AO4096" t="s"/>
      <c r="AP4096" t="n">
        <v>14</v>
      </c>
      <c r="AQ4096" t="s">
        <v>88</v>
      </c>
      <c r="AR4096" t="s">
        <v>89</v>
      </c>
      <c r="AS4096" t="s"/>
      <c r="AT4096" t="s">
        <v>90</v>
      </c>
      <c r="AU4096" t="s"/>
      <c r="AV4096" t="s"/>
      <c r="AW4096" t="s"/>
      <c r="AX4096" t="s"/>
      <c r="AY4096" t="n">
        <v>4758529</v>
      </c>
      <c r="AZ4096" t="s">
        <v>1305</v>
      </c>
      <c r="BA4096" t="s"/>
      <c r="BB4096" t="n">
        <v>197359</v>
      </c>
      <c r="BC4096" t="n">
        <v>53.545990437754</v>
      </c>
      <c r="BD4096" t="n">
        <v>53.545990437754</v>
      </c>
      <c r="BE4096" t="s"/>
      <c r="BF4096" t="s"/>
      <c r="BG4096" t="s"/>
      <c r="BH4096" t="s"/>
      <c r="BI4096" t="s"/>
      <c r="BJ4096" t="s"/>
      <c r="BK4096" t="s"/>
      <c r="BL4096" t="s"/>
      <c r="BM4096" t="s"/>
      <c r="BN4096" t="s"/>
      <c r="BO4096" t="s"/>
      <c r="BP4096" t="s"/>
      <c r="BQ4096" t="s"/>
      <c r="BR4096" t="s">
        <v>92</v>
      </c>
    </row>
    <row r="4097" spans="1:70">
      <c r="A4097" t="s">
        <v>70</v>
      </c>
      <c r="B4097" t="s">
        <v>71</v>
      </c>
      <c r="C4097" t="s">
        <v>72</v>
      </c>
      <c r="D4097" t="n">
        <v>2</v>
      </c>
      <c r="E4097" t="s">
        <v>1303</v>
      </c>
      <c r="F4097" t="n">
        <v>-1</v>
      </c>
      <c r="G4097" t="s">
        <v>74</v>
      </c>
      <c r="H4097" t="s">
        <v>75</v>
      </c>
      <c r="I4097" t="s"/>
      <c r="J4097" t="s">
        <v>74</v>
      </c>
      <c r="K4097" t="n">
        <v>258</v>
      </c>
      <c r="L4097" t="s">
        <v>76</v>
      </c>
      <c r="M4097" t="s"/>
      <c r="N4097" t="s">
        <v>1309</v>
      </c>
      <c r="O4097" t="s">
        <v>78</v>
      </c>
      <c r="P4097" t="s">
        <v>1303</v>
      </c>
      <c r="Q4097" t="s"/>
      <c r="R4097" t="s">
        <v>220</v>
      </c>
      <c r="S4097" t="s">
        <v>479</v>
      </c>
      <c r="T4097" t="s">
        <v>81</v>
      </c>
      <c r="U4097" t="s">
        <v>82</v>
      </c>
      <c r="V4097" t="s">
        <v>83</v>
      </c>
      <c r="W4097" t="s">
        <v>84</v>
      </c>
      <c r="X4097" t="s"/>
      <c r="Y4097" t="s">
        <v>85</v>
      </c>
      <c r="Z4097">
        <f>HYPERLINK("https://hotel-media.eclerx.com/savepage/tk_1546853662221137_sr_273.html","info")</f>
        <v/>
      </c>
      <c r="AA4097" t="n">
        <v>-4758529</v>
      </c>
      <c r="AB4097" t="s"/>
      <c r="AC4097" t="s"/>
      <c r="AD4097" t="s">
        <v>86</v>
      </c>
      <c r="AE4097" t="s"/>
      <c r="AF4097" t="s"/>
      <c r="AG4097" t="s"/>
      <c r="AH4097" t="s"/>
      <c r="AI4097" t="s"/>
      <c r="AJ4097" t="s"/>
      <c r="AK4097" t="s">
        <v>87</v>
      </c>
      <c r="AL4097" t="s"/>
      <c r="AM4097" t="s"/>
      <c r="AN4097" t="s">
        <v>87</v>
      </c>
      <c r="AO4097" t="s"/>
      <c r="AP4097" t="n">
        <v>14</v>
      </c>
      <c r="AQ4097" t="s">
        <v>88</v>
      </c>
      <c r="AR4097" t="s">
        <v>114</v>
      </c>
      <c r="AS4097" t="s"/>
      <c r="AT4097" t="s">
        <v>90</v>
      </c>
      <c r="AU4097" t="s"/>
      <c r="AV4097" t="s"/>
      <c r="AW4097" t="s"/>
      <c r="AX4097" t="s"/>
      <c r="AY4097" t="n">
        <v>4758529</v>
      </c>
      <c r="AZ4097" t="s">
        <v>1305</v>
      </c>
      <c r="BA4097" t="s"/>
      <c r="BB4097" t="n">
        <v>197359</v>
      </c>
      <c r="BC4097" t="n">
        <v>53.545990437754</v>
      </c>
      <c r="BD4097" t="n">
        <v>53.545990437754</v>
      </c>
      <c r="BE4097" t="s"/>
      <c r="BF4097" t="s"/>
      <c r="BG4097" t="s"/>
      <c r="BH4097" t="s"/>
      <c r="BI4097" t="s"/>
      <c r="BJ4097" t="s"/>
      <c r="BK4097" t="s"/>
      <c r="BL4097" t="s"/>
      <c r="BM4097" t="s"/>
      <c r="BN4097" t="s"/>
      <c r="BO4097" t="s"/>
      <c r="BP4097" t="s"/>
      <c r="BQ4097" t="s"/>
      <c r="BR4097" t="s">
        <v>92</v>
      </c>
    </row>
    <row r="4098" spans="1:70">
      <c r="A4098" t="s">
        <v>70</v>
      </c>
      <c r="B4098" t="s">
        <v>71</v>
      </c>
      <c r="C4098" t="s">
        <v>72</v>
      </c>
      <c r="D4098" t="n">
        <v>2</v>
      </c>
      <c r="E4098" t="s">
        <v>1303</v>
      </c>
      <c r="F4098" t="n">
        <v>-1</v>
      </c>
      <c r="G4098" t="s">
        <v>74</v>
      </c>
      <c r="H4098" t="s">
        <v>75</v>
      </c>
      <c r="I4098" t="s"/>
      <c r="J4098" t="s">
        <v>74</v>
      </c>
      <c r="K4098" t="n">
        <v>259</v>
      </c>
      <c r="L4098" t="s">
        <v>76</v>
      </c>
      <c r="M4098" t="s"/>
      <c r="N4098" t="s">
        <v>1314</v>
      </c>
      <c r="O4098" t="s">
        <v>78</v>
      </c>
      <c r="P4098" t="s">
        <v>1303</v>
      </c>
      <c r="Q4098" t="s"/>
      <c r="R4098" t="s">
        <v>220</v>
      </c>
      <c r="S4098" t="s">
        <v>378</v>
      </c>
      <c r="T4098" t="s">
        <v>81</v>
      </c>
      <c r="U4098" t="s">
        <v>82</v>
      </c>
      <c r="V4098" t="s">
        <v>83</v>
      </c>
      <c r="W4098" t="s">
        <v>97</v>
      </c>
      <c r="X4098" t="s"/>
      <c r="Y4098" t="s">
        <v>85</v>
      </c>
      <c r="Z4098">
        <f>HYPERLINK("https://hotel-media.eclerx.com/savepage/tk_1546853662221137_sr_273.html","info")</f>
        <v/>
      </c>
      <c r="AA4098" t="n">
        <v>-4758529</v>
      </c>
      <c r="AB4098" t="s"/>
      <c r="AC4098" t="s"/>
      <c r="AD4098" t="s">
        <v>86</v>
      </c>
      <c r="AE4098" t="s"/>
      <c r="AF4098" t="s"/>
      <c r="AG4098" t="s"/>
      <c r="AH4098" t="s"/>
      <c r="AI4098" t="s"/>
      <c r="AJ4098" t="s"/>
      <c r="AK4098" t="s">
        <v>87</v>
      </c>
      <c r="AL4098" t="s"/>
      <c r="AM4098" t="s"/>
      <c r="AN4098" t="s">
        <v>87</v>
      </c>
      <c r="AO4098" t="s"/>
      <c r="AP4098" t="n">
        <v>14</v>
      </c>
      <c r="AQ4098" t="s">
        <v>88</v>
      </c>
      <c r="AR4098" t="s">
        <v>89</v>
      </c>
      <c r="AS4098" t="s"/>
      <c r="AT4098" t="s">
        <v>90</v>
      </c>
      <c r="AU4098" t="s"/>
      <c r="AV4098" t="s"/>
      <c r="AW4098" t="s"/>
      <c r="AX4098" t="s"/>
      <c r="AY4098" t="n">
        <v>4758529</v>
      </c>
      <c r="AZ4098" t="s">
        <v>1305</v>
      </c>
      <c r="BA4098" t="s"/>
      <c r="BB4098" t="n">
        <v>197359</v>
      </c>
      <c r="BC4098" t="n">
        <v>53.545990437754</v>
      </c>
      <c r="BD4098" t="n">
        <v>53.545990437754</v>
      </c>
      <c r="BE4098" t="s"/>
      <c r="BF4098" t="s"/>
      <c r="BG4098" t="s"/>
      <c r="BH4098" t="s"/>
      <c r="BI4098" t="s"/>
      <c r="BJ4098" t="s"/>
      <c r="BK4098" t="s"/>
      <c r="BL4098" t="s"/>
      <c r="BM4098" t="s"/>
      <c r="BN4098" t="s"/>
      <c r="BO4098" t="s"/>
      <c r="BP4098" t="s"/>
      <c r="BQ4098" t="s"/>
      <c r="BR4098" t="s">
        <v>92</v>
      </c>
    </row>
    <row r="4099" spans="1:70">
      <c r="A4099" t="s">
        <v>70</v>
      </c>
      <c r="B4099" t="s">
        <v>71</v>
      </c>
      <c r="C4099" t="s">
        <v>72</v>
      </c>
      <c r="D4099" t="n">
        <v>2</v>
      </c>
      <c r="E4099" t="s">
        <v>1303</v>
      </c>
      <c r="F4099" t="n">
        <v>-1</v>
      </c>
      <c r="G4099" t="s">
        <v>74</v>
      </c>
      <c r="H4099" t="s">
        <v>75</v>
      </c>
      <c r="I4099" t="s"/>
      <c r="J4099" t="s">
        <v>74</v>
      </c>
      <c r="K4099" t="n">
        <v>275</v>
      </c>
      <c r="L4099" t="s">
        <v>76</v>
      </c>
      <c r="M4099" t="s"/>
      <c r="N4099" t="s">
        <v>1315</v>
      </c>
      <c r="O4099" t="s">
        <v>78</v>
      </c>
      <c r="P4099" t="s">
        <v>1303</v>
      </c>
      <c r="Q4099" t="s"/>
      <c r="R4099" t="s">
        <v>220</v>
      </c>
      <c r="S4099" t="s">
        <v>949</v>
      </c>
      <c r="T4099" t="s">
        <v>81</v>
      </c>
      <c r="U4099" t="s">
        <v>82</v>
      </c>
      <c r="V4099" t="s">
        <v>83</v>
      </c>
      <c r="W4099" t="s">
        <v>97</v>
      </c>
      <c r="X4099" t="s"/>
      <c r="Y4099" t="s">
        <v>85</v>
      </c>
      <c r="Z4099">
        <f>HYPERLINK("https://hotel-media.eclerx.com/savepage/tk_1546853662221137_sr_273.html","info")</f>
        <v/>
      </c>
      <c r="AA4099" t="n">
        <v>-4758529</v>
      </c>
      <c r="AB4099" t="s"/>
      <c r="AC4099" t="s"/>
      <c r="AD4099" t="s">
        <v>86</v>
      </c>
      <c r="AE4099" t="s"/>
      <c r="AF4099" t="s"/>
      <c r="AG4099" t="s"/>
      <c r="AH4099" t="s"/>
      <c r="AI4099" t="s"/>
      <c r="AJ4099" t="s"/>
      <c r="AK4099" t="s">
        <v>87</v>
      </c>
      <c r="AL4099" t="s"/>
      <c r="AM4099" t="s"/>
      <c r="AN4099" t="s">
        <v>87</v>
      </c>
      <c r="AO4099" t="s"/>
      <c r="AP4099" t="n">
        <v>14</v>
      </c>
      <c r="AQ4099" t="s">
        <v>88</v>
      </c>
      <c r="AR4099" t="s">
        <v>114</v>
      </c>
      <c r="AS4099" t="s"/>
      <c r="AT4099" t="s">
        <v>90</v>
      </c>
      <c r="AU4099" t="s"/>
      <c r="AV4099" t="s"/>
      <c r="AW4099" t="s"/>
      <c r="AX4099" t="s"/>
      <c r="AY4099" t="n">
        <v>4758529</v>
      </c>
      <c r="AZ4099" t="s">
        <v>1305</v>
      </c>
      <c r="BA4099" t="s"/>
      <c r="BB4099" t="n">
        <v>197359</v>
      </c>
      <c r="BC4099" t="n">
        <v>53.545990437754</v>
      </c>
      <c r="BD4099" t="n">
        <v>53.545990437754</v>
      </c>
      <c r="BE4099" t="s"/>
      <c r="BF4099" t="s"/>
      <c r="BG4099" t="s"/>
      <c r="BH4099" t="s"/>
      <c r="BI4099" t="s"/>
      <c r="BJ4099" t="s"/>
      <c r="BK4099" t="s"/>
      <c r="BL4099" t="s"/>
      <c r="BM4099" t="s"/>
      <c r="BN4099" t="s"/>
      <c r="BO4099" t="s"/>
      <c r="BP4099" t="s"/>
      <c r="BQ4099" t="s"/>
      <c r="BR4099" t="s">
        <v>92</v>
      </c>
    </row>
    <row r="4100" spans="1:70">
      <c r="A4100" t="s">
        <v>70</v>
      </c>
      <c r="B4100" t="s">
        <v>71</v>
      </c>
      <c r="C4100" t="s">
        <v>72</v>
      </c>
      <c r="D4100" t="n">
        <v>2</v>
      </c>
      <c r="E4100" t="s">
        <v>1303</v>
      </c>
      <c r="F4100" t="n">
        <v>-1</v>
      </c>
      <c r="G4100" t="s">
        <v>74</v>
      </c>
      <c r="H4100" t="s">
        <v>75</v>
      </c>
      <c r="I4100" t="s"/>
      <c r="J4100" t="s">
        <v>74</v>
      </c>
      <c r="K4100" t="n">
        <v>323</v>
      </c>
      <c r="L4100" t="s">
        <v>76</v>
      </c>
      <c r="M4100" t="s"/>
      <c r="N4100" t="s">
        <v>1316</v>
      </c>
      <c r="O4100" t="s">
        <v>78</v>
      </c>
      <c r="P4100" t="s">
        <v>1303</v>
      </c>
      <c r="Q4100" t="s"/>
      <c r="R4100" t="s">
        <v>220</v>
      </c>
      <c r="S4100" t="s">
        <v>1317</v>
      </c>
      <c r="T4100" t="s">
        <v>81</v>
      </c>
      <c r="U4100" t="s">
        <v>82</v>
      </c>
      <c r="V4100" t="s">
        <v>83</v>
      </c>
      <c r="W4100" t="s">
        <v>97</v>
      </c>
      <c r="X4100" t="s"/>
      <c r="Y4100" t="s">
        <v>85</v>
      </c>
      <c r="Z4100">
        <f>HYPERLINK("https://hotel-media.eclerx.com/savepage/tk_1546853662221137_sr_273.html","info")</f>
        <v/>
      </c>
      <c r="AA4100" t="n">
        <v>-4758529</v>
      </c>
      <c r="AB4100" t="s"/>
      <c r="AC4100" t="s"/>
      <c r="AD4100" t="s">
        <v>86</v>
      </c>
      <c r="AE4100" t="s"/>
      <c r="AF4100" t="s"/>
      <c r="AG4100" t="s"/>
      <c r="AH4100" t="s"/>
      <c r="AI4100" t="s"/>
      <c r="AJ4100" t="s"/>
      <c r="AK4100" t="s">
        <v>87</v>
      </c>
      <c r="AL4100" t="s"/>
      <c r="AM4100" t="s"/>
      <c r="AN4100" t="s">
        <v>87</v>
      </c>
      <c r="AO4100" t="s"/>
      <c r="AP4100" t="n">
        <v>14</v>
      </c>
      <c r="AQ4100" t="s">
        <v>88</v>
      </c>
      <c r="AR4100" t="s">
        <v>89</v>
      </c>
      <c r="AS4100" t="s"/>
      <c r="AT4100" t="s">
        <v>90</v>
      </c>
      <c r="AU4100" t="s"/>
      <c r="AV4100" t="s"/>
      <c r="AW4100" t="s"/>
      <c r="AX4100" t="s"/>
      <c r="AY4100" t="n">
        <v>4758529</v>
      </c>
      <c r="AZ4100" t="s">
        <v>1305</v>
      </c>
      <c r="BA4100" t="s"/>
      <c r="BB4100" t="n">
        <v>197359</v>
      </c>
      <c r="BC4100" t="n">
        <v>53.545990437754</v>
      </c>
      <c r="BD4100" t="n">
        <v>53.545990437754</v>
      </c>
      <c r="BE4100" t="s"/>
      <c r="BF4100" t="s"/>
      <c r="BG4100" t="s"/>
      <c r="BH4100" t="s"/>
      <c r="BI4100" t="s"/>
      <c r="BJ4100" t="s"/>
      <c r="BK4100" t="s"/>
      <c r="BL4100" t="s"/>
      <c r="BM4100" t="s"/>
      <c r="BN4100" t="s"/>
      <c r="BO4100" t="s"/>
      <c r="BP4100" t="s"/>
      <c r="BQ4100" t="s"/>
      <c r="BR4100" t="s">
        <v>92</v>
      </c>
    </row>
    <row r="4101" spans="1:70">
      <c r="A4101" t="s">
        <v>70</v>
      </c>
      <c r="B4101" t="s">
        <v>71</v>
      </c>
      <c r="C4101" t="s">
        <v>72</v>
      </c>
      <c r="D4101" t="n">
        <v>2</v>
      </c>
      <c r="E4101" t="s">
        <v>1303</v>
      </c>
      <c r="F4101" t="n">
        <v>-1</v>
      </c>
      <c r="G4101" t="s">
        <v>74</v>
      </c>
      <c r="H4101" t="s">
        <v>75</v>
      </c>
      <c r="I4101" t="s"/>
      <c r="J4101" t="s">
        <v>74</v>
      </c>
      <c r="K4101" t="n">
        <v>327</v>
      </c>
      <c r="L4101" t="s">
        <v>76</v>
      </c>
      <c r="M4101" t="s"/>
      <c r="N4101" t="s">
        <v>1314</v>
      </c>
      <c r="O4101" t="s">
        <v>78</v>
      </c>
      <c r="P4101" t="s">
        <v>1303</v>
      </c>
      <c r="Q4101" t="s"/>
      <c r="R4101" t="s">
        <v>220</v>
      </c>
      <c r="S4101" t="s">
        <v>1318</v>
      </c>
      <c r="T4101" t="s">
        <v>81</v>
      </c>
      <c r="U4101" t="s">
        <v>82</v>
      </c>
      <c r="V4101" t="s">
        <v>83</v>
      </c>
      <c r="W4101" t="s">
        <v>84</v>
      </c>
      <c r="X4101" t="s"/>
      <c r="Y4101" t="s">
        <v>85</v>
      </c>
      <c r="Z4101">
        <f>HYPERLINK("https://hotel-media.eclerx.com/savepage/tk_1546853662221137_sr_273.html","info")</f>
        <v/>
      </c>
      <c r="AA4101" t="n">
        <v>-4758529</v>
      </c>
      <c r="AB4101" t="s"/>
      <c r="AC4101" t="s"/>
      <c r="AD4101" t="s">
        <v>86</v>
      </c>
      <c r="AE4101" t="s"/>
      <c r="AF4101" t="s"/>
      <c r="AG4101" t="s"/>
      <c r="AH4101" t="s"/>
      <c r="AI4101" t="s"/>
      <c r="AJ4101" t="s"/>
      <c r="AK4101" t="s">
        <v>87</v>
      </c>
      <c r="AL4101" t="s"/>
      <c r="AM4101" t="s"/>
      <c r="AN4101" t="s">
        <v>87</v>
      </c>
      <c r="AO4101" t="s"/>
      <c r="AP4101" t="n">
        <v>14</v>
      </c>
      <c r="AQ4101" t="s">
        <v>88</v>
      </c>
      <c r="AR4101" t="s">
        <v>89</v>
      </c>
      <c r="AS4101" t="s"/>
      <c r="AT4101" t="s">
        <v>90</v>
      </c>
      <c r="AU4101" t="s"/>
      <c r="AV4101" t="s"/>
      <c r="AW4101" t="s"/>
      <c r="AX4101" t="s"/>
      <c r="AY4101" t="n">
        <v>4758529</v>
      </c>
      <c r="AZ4101" t="s">
        <v>1305</v>
      </c>
      <c r="BA4101" t="s"/>
      <c r="BB4101" t="n">
        <v>197359</v>
      </c>
      <c r="BC4101" t="n">
        <v>53.545990437754</v>
      </c>
      <c r="BD4101" t="n">
        <v>53.545990437754</v>
      </c>
      <c r="BE4101" t="s"/>
      <c r="BF4101" t="s"/>
      <c r="BG4101" t="s"/>
      <c r="BH4101" t="s"/>
      <c r="BI4101" t="s"/>
      <c r="BJ4101" t="s"/>
      <c r="BK4101" t="s"/>
      <c r="BL4101" t="s"/>
      <c r="BM4101" t="s"/>
      <c r="BN4101" t="s"/>
      <c r="BO4101" t="s"/>
      <c r="BP4101" t="s"/>
      <c r="BQ4101" t="s"/>
      <c r="BR4101" t="s">
        <v>92</v>
      </c>
    </row>
    <row r="4102" spans="1:70">
      <c r="A4102" t="s">
        <v>70</v>
      </c>
      <c r="B4102" t="s">
        <v>71</v>
      </c>
      <c r="C4102" t="s">
        <v>72</v>
      </c>
      <c r="D4102" t="n">
        <v>2</v>
      </c>
      <c r="E4102" t="s">
        <v>1303</v>
      </c>
      <c r="F4102" t="n">
        <v>-1</v>
      </c>
      <c r="G4102" t="s">
        <v>74</v>
      </c>
      <c r="H4102" t="s">
        <v>75</v>
      </c>
      <c r="I4102" t="s"/>
      <c r="J4102" t="s">
        <v>74</v>
      </c>
      <c r="K4102" t="n">
        <v>348</v>
      </c>
      <c r="L4102" t="s">
        <v>76</v>
      </c>
      <c r="M4102" t="s"/>
      <c r="N4102" t="s">
        <v>1315</v>
      </c>
      <c r="O4102" t="s">
        <v>78</v>
      </c>
      <c r="P4102" t="s">
        <v>1303</v>
      </c>
      <c r="Q4102" t="s"/>
      <c r="R4102" t="s">
        <v>220</v>
      </c>
      <c r="S4102" t="s">
        <v>1319</v>
      </c>
      <c r="T4102" t="s">
        <v>81</v>
      </c>
      <c r="U4102" t="s">
        <v>82</v>
      </c>
      <c r="V4102" t="s">
        <v>83</v>
      </c>
      <c r="W4102" t="s">
        <v>84</v>
      </c>
      <c r="X4102" t="s"/>
      <c r="Y4102" t="s">
        <v>85</v>
      </c>
      <c r="Z4102">
        <f>HYPERLINK("https://hotel-media.eclerx.com/savepage/tk_1546853662221137_sr_273.html","info")</f>
        <v/>
      </c>
      <c r="AA4102" t="n">
        <v>-4758529</v>
      </c>
      <c r="AB4102" t="s"/>
      <c r="AC4102" t="s"/>
      <c r="AD4102" t="s">
        <v>86</v>
      </c>
      <c r="AE4102" t="s"/>
      <c r="AF4102" t="s"/>
      <c r="AG4102" t="s"/>
      <c r="AH4102" t="s"/>
      <c r="AI4102" t="s"/>
      <c r="AJ4102" t="s"/>
      <c r="AK4102" t="s">
        <v>87</v>
      </c>
      <c r="AL4102" t="s"/>
      <c r="AM4102" t="s"/>
      <c r="AN4102" t="s">
        <v>87</v>
      </c>
      <c r="AO4102" t="s"/>
      <c r="AP4102" t="n">
        <v>14</v>
      </c>
      <c r="AQ4102" t="s">
        <v>88</v>
      </c>
      <c r="AR4102" t="s">
        <v>114</v>
      </c>
      <c r="AS4102" t="s"/>
      <c r="AT4102" t="s">
        <v>90</v>
      </c>
      <c r="AU4102" t="s"/>
      <c r="AV4102" t="s"/>
      <c r="AW4102" t="s"/>
      <c r="AX4102" t="s"/>
      <c r="AY4102" t="n">
        <v>4758529</v>
      </c>
      <c r="AZ4102" t="s">
        <v>1305</v>
      </c>
      <c r="BA4102" t="s"/>
      <c r="BB4102" t="n">
        <v>197359</v>
      </c>
      <c r="BC4102" t="n">
        <v>53.545990437754</v>
      </c>
      <c r="BD4102" t="n">
        <v>53.545990437754</v>
      </c>
      <c r="BE4102" t="s"/>
      <c r="BF4102" t="s"/>
      <c r="BG4102" t="s"/>
      <c r="BH4102" t="s"/>
      <c r="BI4102" t="s"/>
      <c r="BJ4102" t="s"/>
      <c r="BK4102" t="s"/>
      <c r="BL4102" t="s"/>
      <c r="BM4102" t="s"/>
      <c r="BN4102" t="s"/>
      <c r="BO4102" t="s"/>
      <c r="BP4102" t="s"/>
      <c r="BQ4102" t="s"/>
      <c r="BR4102" t="s">
        <v>92</v>
      </c>
    </row>
    <row r="4103" spans="1:70">
      <c r="A4103" t="s">
        <v>70</v>
      </c>
      <c r="B4103" t="s">
        <v>71</v>
      </c>
      <c r="C4103" t="s">
        <v>72</v>
      </c>
      <c r="D4103" t="n">
        <v>2</v>
      </c>
      <c r="E4103" t="s">
        <v>1303</v>
      </c>
      <c r="F4103" t="n">
        <v>-1</v>
      </c>
      <c r="G4103" t="s">
        <v>74</v>
      </c>
      <c r="H4103" t="s">
        <v>75</v>
      </c>
      <c r="I4103" t="s"/>
      <c r="J4103" t="s">
        <v>74</v>
      </c>
      <c r="K4103" t="n">
        <v>462</v>
      </c>
      <c r="L4103" t="s">
        <v>76</v>
      </c>
      <c r="M4103" t="s"/>
      <c r="N4103" t="s">
        <v>152</v>
      </c>
      <c r="O4103" t="s">
        <v>78</v>
      </c>
      <c r="P4103" t="s">
        <v>1303</v>
      </c>
      <c r="Q4103" t="s"/>
      <c r="R4103" t="s">
        <v>220</v>
      </c>
      <c r="S4103" t="s">
        <v>1320</v>
      </c>
      <c r="T4103" t="s">
        <v>81</v>
      </c>
      <c r="U4103" t="s">
        <v>82</v>
      </c>
      <c r="V4103" t="s">
        <v>83</v>
      </c>
      <c r="W4103" t="s">
        <v>97</v>
      </c>
      <c r="X4103" t="s"/>
      <c r="Y4103" t="s">
        <v>85</v>
      </c>
      <c r="Z4103">
        <f>HYPERLINK("https://hotel-media.eclerx.com/savepage/tk_1546853662221137_sr_273.html","info")</f>
        <v/>
      </c>
      <c r="AA4103" t="n">
        <v>-4758529</v>
      </c>
      <c r="AB4103" t="s"/>
      <c r="AC4103" t="s"/>
      <c r="AD4103" t="s">
        <v>86</v>
      </c>
      <c r="AE4103" t="s"/>
      <c r="AF4103" t="s"/>
      <c r="AG4103" t="s"/>
      <c r="AH4103" t="s"/>
      <c r="AI4103" t="s"/>
      <c r="AJ4103" t="s"/>
      <c r="AK4103" t="s">
        <v>87</v>
      </c>
      <c r="AL4103" t="s"/>
      <c r="AM4103" t="s"/>
      <c r="AN4103" t="s">
        <v>87</v>
      </c>
      <c r="AO4103" t="s"/>
      <c r="AP4103" t="n">
        <v>14</v>
      </c>
      <c r="AQ4103" t="s">
        <v>88</v>
      </c>
      <c r="AR4103" t="s">
        <v>89</v>
      </c>
      <c r="AS4103" t="s"/>
      <c r="AT4103" t="s">
        <v>90</v>
      </c>
      <c r="AU4103" t="s"/>
      <c r="AV4103" t="s"/>
      <c r="AW4103" t="s"/>
      <c r="AX4103" t="s"/>
      <c r="AY4103" t="n">
        <v>4758529</v>
      </c>
      <c r="AZ4103" t="s">
        <v>1305</v>
      </c>
      <c r="BA4103" t="s"/>
      <c r="BB4103" t="n">
        <v>197359</v>
      </c>
      <c r="BC4103" t="n">
        <v>53.545990437754</v>
      </c>
      <c r="BD4103" t="n">
        <v>53.545990437754</v>
      </c>
      <c r="BE4103" t="s"/>
      <c r="BF4103" t="s"/>
      <c r="BG4103" t="s"/>
      <c r="BH4103" t="s"/>
      <c r="BI4103" t="s"/>
      <c r="BJ4103" t="s"/>
      <c r="BK4103" t="s"/>
      <c r="BL4103" t="s"/>
      <c r="BM4103" t="s"/>
      <c r="BN4103" t="s"/>
      <c r="BO4103" t="s"/>
      <c r="BP4103" t="s"/>
      <c r="BQ4103" t="s"/>
      <c r="BR4103" t="s">
        <v>92</v>
      </c>
    </row>
    <row r="4104" spans="1:70">
      <c r="A4104" t="s">
        <v>70</v>
      </c>
      <c r="B4104" t="s">
        <v>71</v>
      </c>
      <c r="C4104" t="s">
        <v>72</v>
      </c>
      <c r="D4104" t="n">
        <v>2</v>
      </c>
      <c r="E4104" t="s">
        <v>1303</v>
      </c>
      <c r="F4104" t="n">
        <v>-1</v>
      </c>
      <c r="G4104" t="s">
        <v>74</v>
      </c>
      <c r="H4104" t="s">
        <v>75</v>
      </c>
      <c r="I4104" t="s"/>
      <c r="J4104" t="s">
        <v>74</v>
      </c>
      <c r="K4104" t="n">
        <v>473</v>
      </c>
      <c r="L4104" t="s">
        <v>76</v>
      </c>
      <c r="M4104" t="s"/>
      <c r="N4104" t="s">
        <v>152</v>
      </c>
      <c r="O4104" t="s">
        <v>78</v>
      </c>
      <c r="P4104" t="s">
        <v>1303</v>
      </c>
      <c r="Q4104" t="s"/>
      <c r="R4104" t="s">
        <v>220</v>
      </c>
      <c r="S4104" t="s">
        <v>1321</v>
      </c>
      <c r="T4104" t="s">
        <v>81</v>
      </c>
      <c r="U4104" t="s">
        <v>82</v>
      </c>
      <c r="V4104" t="s">
        <v>83</v>
      </c>
      <c r="W4104" t="s">
        <v>97</v>
      </c>
      <c r="X4104" t="s"/>
      <c r="Y4104" t="s">
        <v>85</v>
      </c>
      <c r="Z4104">
        <f>HYPERLINK("https://hotel-media.eclerx.com/savepage/tk_1546853662221137_sr_273.html","info")</f>
        <v/>
      </c>
      <c r="AA4104" t="n">
        <v>-4758529</v>
      </c>
      <c r="AB4104" t="s"/>
      <c r="AC4104" t="s"/>
      <c r="AD4104" t="s">
        <v>86</v>
      </c>
      <c r="AE4104" t="s"/>
      <c r="AF4104" t="s"/>
      <c r="AG4104" t="s"/>
      <c r="AH4104" t="s"/>
      <c r="AI4104" t="s"/>
      <c r="AJ4104" t="s"/>
      <c r="AK4104" t="s">
        <v>87</v>
      </c>
      <c r="AL4104" t="s"/>
      <c r="AM4104" t="s"/>
      <c r="AN4104" t="s">
        <v>87</v>
      </c>
      <c r="AO4104" t="s"/>
      <c r="AP4104" t="n">
        <v>14</v>
      </c>
      <c r="AQ4104" t="s">
        <v>88</v>
      </c>
      <c r="AR4104" t="s">
        <v>114</v>
      </c>
      <c r="AS4104" t="s"/>
      <c r="AT4104" t="s">
        <v>90</v>
      </c>
      <c r="AU4104" t="s"/>
      <c r="AV4104" t="s"/>
      <c r="AW4104" t="s"/>
      <c r="AX4104" t="s"/>
      <c r="AY4104" t="n">
        <v>4758529</v>
      </c>
      <c r="AZ4104" t="s">
        <v>1305</v>
      </c>
      <c r="BA4104" t="s"/>
      <c r="BB4104" t="n">
        <v>197359</v>
      </c>
      <c r="BC4104" t="n">
        <v>53.545990437754</v>
      </c>
      <c r="BD4104" t="n">
        <v>53.545990437754</v>
      </c>
      <c r="BE4104" t="s"/>
      <c r="BF4104" t="s"/>
      <c r="BG4104" t="s"/>
      <c r="BH4104" t="s"/>
      <c r="BI4104" t="s"/>
      <c r="BJ4104" t="s"/>
      <c r="BK4104" t="s"/>
      <c r="BL4104" t="s"/>
      <c r="BM4104" t="s"/>
      <c r="BN4104" t="s"/>
      <c r="BO4104" t="s"/>
      <c r="BP4104" t="s"/>
      <c r="BQ4104" t="s"/>
      <c r="BR4104" t="s">
        <v>92</v>
      </c>
    </row>
    <row r="4105" spans="1:70">
      <c r="A4105" t="s">
        <v>70</v>
      </c>
      <c r="B4105" t="s">
        <v>71</v>
      </c>
      <c r="C4105" t="s">
        <v>72</v>
      </c>
      <c r="D4105" t="n">
        <v>2</v>
      </c>
      <c r="E4105" t="s">
        <v>1303</v>
      </c>
      <c r="F4105" t="n">
        <v>-1</v>
      </c>
      <c r="G4105" t="s">
        <v>74</v>
      </c>
      <c r="H4105" t="s">
        <v>75</v>
      </c>
      <c r="I4105" t="s"/>
      <c r="J4105" t="s">
        <v>74</v>
      </c>
      <c r="K4105" t="n">
        <v>523</v>
      </c>
      <c r="L4105" t="s">
        <v>76</v>
      </c>
      <c r="M4105" t="s"/>
      <c r="N4105" t="s">
        <v>1322</v>
      </c>
      <c r="O4105" t="s">
        <v>78</v>
      </c>
      <c r="P4105" t="s">
        <v>1303</v>
      </c>
      <c r="Q4105" t="s"/>
      <c r="R4105" t="s">
        <v>220</v>
      </c>
      <c r="S4105" t="s">
        <v>1323</v>
      </c>
      <c r="T4105" t="s">
        <v>81</v>
      </c>
      <c r="U4105" t="s">
        <v>82</v>
      </c>
      <c r="V4105" t="s">
        <v>83</v>
      </c>
      <c r="W4105" t="s">
        <v>97</v>
      </c>
      <c r="X4105" t="s"/>
      <c r="Y4105" t="s">
        <v>85</v>
      </c>
      <c r="Z4105">
        <f>HYPERLINK("https://hotel-media.eclerx.com/savepage/tk_1546853662221137_sr_273.html","info")</f>
        <v/>
      </c>
      <c r="AA4105" t="n">
        <v>-4758529</v>
      </c>
      <c r="AB4105" t="s"/>
      <c r="AC4105" t="s"/>
      <c r="AD4105" t="s">
        <v>86</v>
      </c>
      <c r="AE4105" t="s"/>
      <c r="AF4105" t="s"/>
      <c r="AG4105" t="s"/>
      <c r="AH4105" t="s"/>
      <c r="AI4105" t="s"/>
      <c r="AJ4105" t="s"/>
      <c r="AK4105" t="s">
        <v>87</v>
      </c>
      <c r="AL4105" t="s"/>
      <c r="AM4105" t="s"/>
      <c r="AN4105" t="s">
        <v>87</v>
      </c>
      <c r="AO4105" t="s"/>
      <c r="AP4105" t="n">
        <v>14</v>
      </c>
      <c r="AQ4105" t="s">
        <v>88</v>
      </c>
      <c r="AR4105" t="s">
        <v>89</v>
      </c>
      <c r="AS4105" t="s"/>
      <c r="AT4105" t="s">
        <v>90</v>
      </c>
      <c r="AU4105" t="s"/>
      <c r="AV4105" t="s"/>
      <c r="AW4105" t="s"/>
      <c r="AX4105" t="s"/>
      <c r="AY4105" t="n">
        <v>4758529</v>
      </c>
      <c r="AZ4105" t="s">
        <v>1305</v>
      </c>
      <c r="BA4105" t="s"/>
      <c r="BB4105" t="n">
        <v>197359</v>
      </c>
      <c r="BC4105" t="n">
        <v>53.545990437754</v>
      </c>
      <c r="BD4105" t="n">
        <v>53.545990437754</v>
      </c>
      <c r="BE4105" t="s"/>
      <c r="BF4105" t="s"/>
      <c r="BG4105" t="s"/>
      <c r="BH4105" t="s"/>
      <c r="BI4105" t="s"/>
      <c r="BJ4105" t="s"/>
      <c r="BK4105" t="s"/>
      <c r="BL4105" t="s"/>
      <c r="BM4105" t="s"/>
      <c r="BN4105" t="s"/>
      <c r="BO4105" t="s"/>
      <c r="BP4105" t="s"/>
      <c r="BQ4105" t="s"/>
      <c r="BR4105" t="s">
        <v>92</v>
      </c>
    </row>
    <row r="4106" spans="1:70">
      <c r="A4106" t="s">
        <v>70</v>
      </c>
      <c r="B4106" t="s">
        <v>71</v>
      </c>
      <c r="C4106" t="s">
        <v>72</v>
      </c>
      <c r="D4106" t="n">
        <v>2</v>
      </c>
      <c r="E4106" t="s">
        <v>1303</v>
      </c>
      <c r="F4106" t="n">
        <v>-1</v>
      </c>
      <c r="G4106" t="s">
        <v>74</v>
      </c>
      <c r="H4106" t="s">
        <v>75</v>
      </c>
      <c r="I4106" t="s"/>
      <c r="J4106" t="s">
        <v>74</v>
      </c>
      <c r="K4106" t="n">
        <v>557</v>
      </c>
      <c r="L4106" t="s">
        <v>76</v>
      </c>
      <c r="M4106" t="s"/>
      <c r="N4106" t="s">
        <v>152</v>
      </c>
      <c r="O4106" t="s">
        <v>78</v>
      </c>
      <c r="P4106" t="s">
        <v>1303</v>
      </c>
      <c r="Q4106" t="s"/>
      <c r="R4106" t="s">
        <v>220</v>
      </c>
      <c r="S4106" t="s">
        <v>1324</v>
      </c>
      <c r="T4106" t="s">
        <v>81</v>
      </c>
      <c r="U4106" t="s">
        <v>82</v>
      </c>
      <c r="V4106" t="s">
        <v>83</v>
      </c>
      <c r="W4106" t="s">
        <v>84</v>
      </c>
      <c r="X4106" t="s"/>
      <c r="Y4106" t="s">
        <v>85</v>
      </c>
      <c r="Z4106">
        <f>HYPERLINK("https://hotel-media.eclerx.com/savepage/tk_1546853662221137_sr_273.html","info")</f>
        <v/>
      </c>
      <c r="AA4106" t="n">
        <v>-4758529</v>
      </c>
      <c r="AB4106" t="s"/>
      <c r="AC4106" t="s"/>
      <c r="AD4106" t="s">
        <v>86</v>
      </c>
      <c r="AE4106" t="s"/>
      <c r="AF4106" t="s"/>
      <c r="AG4106" t="s"/>
      <c r="AH4106" t="s"/>
      <c r="AI4106" t="s"/>
      <c r="AJ4106" t="s"/>
      <c r="AK4106" t="s">
        <v>87</v>
      </c>
      <c r="AL4106" t="s"/>
      <c r="AM4106" t="s"/>
      <c r="AN4106" t="s">
        <v>87</v>
      </c>
      <c r="AO4106" t="s"/>
      <c r="AP4106" t="n">
        <v>14</v>
      </c>
      <c r="AQ4106" t="s">
        <v>88</v>
      </c>
      <c r="AR4106" t="s">
        <v>89</v>
      </c>
      <c r="AS4106" t="s"/>
      <c r="AT4106" t="s">
        <v>90</v>
      </c>
      <c r="AU4106" t="s"/>
      <c r="AV4106" t="s"/>
      <c r="AW4106" t="s"/>
      <c r="AX4106" t="s"/>
      <c r="AY4106" t="n">
        <v>4758529</v>
      </c>
      <c r="AZ4106" t="s">
        <v>1305</v>
      </c>
      <c r="BA4106" t="s"/>
      <c r="BB4106" t="n">
        <v>197359</v>
      </c>
      <c r="BC4106" t="n">
        <v>53.545990437754</v>
      </c>
      <c r="BD4106" t="n">
        <v>53.545990437754</v>
      </c>
      <c r="BE4106" t="s"/>
      <c r="BF4106" t="s"/>
      <c r="BG4106" t="s"/>
      <c r="BH4106" t="s"/>
      <c r="BI4106" t="s"/>
      <c r="BJ4106" t="s"/>
      <c r="BK4106" t="s"/>
      <c r="BL4106" t="s"/>
      <c r="BM4106" t="s"/>
      <c r="BN4106" t="s"/>
      <c r="BO4106" t="s"/>
      <c r="BP4106" t="s"/>
      <c r="BQ4106" t="s"/>
      <c r="BR4106" t="s">
        <v>92</v>
      </c>
    </row>
    <row r="4107" spans="1:70">
      <c r="A4107" t="s">
        <v>70</v>
      </c>
      <c r="B4107" t="s">
        <v>71</v>
      </c>
      <c r="C4107" t="s">
        <v>72</v>
      </c>
      <c r="D4107" t="n">
        <v>2</v>
      </c>
      <c r="E4107" t="s">
        <v>1303</v>
      </c>
      <c r="F4107" t="n">
        <v>-1</v>
      </c>
      <c r="G4107" t="s">
        <v>74</v>
      </c>
      <c r="H4107" t="s">
        <v>75</v>
      </c>
      <c r="I4107" t="s"/>
      <c r="J4107" t="s">
        <v>74</v>
      </c>
      <c r="K4107" t="n">
        <v>569</v>
      </c>
      <c r="L4107" t="s">
        <v>76</v>
      </c>
      <c r="M4107" t="s"/>
      <c r="N4107" t="s">
        <v>152</v>
      </c>
      <c r="O4107" t="s">
        <v>78</v>
      </c>
      <c r="P4107" t="s">
        <v>1303</v>
      </c>
      <c r="Q4107" t="s"/>
      <c r="R4107" t="s">
        <v>220</v>
      </c>
      <c r="S4107" t="s">
        <v>1325</v>
      </c>
      <c r="T4107" t="s">
        <v>81</v>
      </c>
      <c r="U4107" t="s">
        <v>82</v>
      </c>
      <c r="V4107" t="s">
        <v>83</v>
      </c>
      <c r="W4107" t="s">
        <v>84</v>
      </c>
      <c r="X4107" t="s"/>
      <c r="Y4107" t="s">
        <v>85</v>
      </c>
      <c r="Z4107">
        <f>HYPERLINK("https://hotel-media.eclerx.com/savepage/tk_1546853662221137_sr_273.html","info")</f>
        <v/>
      </c>
      <c r="AA4107" t="n">
        <v>-4758529</v>
      </c>
      <c r="AB4107" t="s"/>
      <c r="AC4107" t="s"/>
      <c r="AD4107" t="s">
        <v>86</v>
      </c>
      <c r="AE4107" t="s"/>
      <c r="AF4107" t="s"/>
      <c r="AG4107" t="s"/>
      <c r="AH4107" t="s"/>
      <c r="AI4107" t="s"/>
      <c r="AJ4107" t="s"/>
      <c r="AK4107" t="s">
        <v>87</v>
      </c>
      <c r="AL4107" t="s"/>
      <c r="AM4107" t="s"/>
      <c r="AN4107" t="s">
        <v>87</v>
      </c>
      <c r="AO4107" t="s"/>
      <c r="AP4107" t="n">
        <v>14</v>
      </c>
      <c r="AQ4107" t="s">
        <v>88</v>
      </c>
      <c r="AR4107" t="s">
        <v>114</v>
      </c>
      <c r="AS4107" t="s"/>
      <c r="AT4107" t="s">
        <v>90</v>
      </c>
      <c r="AU4107" t="s"/>
      <c r="AV4107" t="s"/>
      <c r="AW4107" t="s"/>
      <c r="AX4107" t="s"/>
      <c r="AY4107" t="n">
        <v>4758529</v>
      </c>
      <c r="AZ4107" t="s">
        <v>1305</v>
      </c>
      <c r="BA4107" t="s"/>
      <c r="BB4107" t="n">
        <v>197359</v>
      </c>
      <c r="BC4107" t="n">
        <v>53.545990437754</v>
      </c>
      <c r="BD4107" t="n">
        <v>53.545990437754</v>
      </c>
      <c r="BE4107" t="s"/>
      <c r="BF4107" t="s"/>
      <c r="BG4107" t="s"/>
      <c r="BH4107" t="s"/>
      <c r="BI4107" t="s"/>
      <c r="BJ4107" t="s"/>
      <c r="BK4107" t="s"/>
      <c r="BL4107" t="s"/>
      <c r="BM4107" t="s"/>
      <c r="BN4107" t="s"/>
      <c r="BO4107" t="s"/>
      <c r="BP4107" t="s"/>
      <c r="BQ4107" t="s"/>
      <c r="BR4107" t="s">
        <v>92</v>
      </c>
    </row>
    <row r="4108" spans="1:70">
      <c r="A4108" t="s">
        <v>70</v>
      </c>
      <c r="B4108" t="s">
        <v>71</v>
      </c>
      <c r="C4108" t="s">
        <v>72</v>
      </c>
      <c r="D4108" t="n">
        <v>2</v>
      </c>
      <c r="E4108" t="s">
        <v>1326</v>
      </c>
      <c r="F4108" t="n">
        <v>-1</v>
      </c>
      <c r="G4108" t="s">
        <v>74</v>
      </c>
      <c r="H4108" t="s">
        <v>75</v>
      </c>
      <c r="I4108" t="s"/>
      <c r="J4108" t="s">
        <v>74</v>
      </c>
      <c r="K4108" t="n">
        <v>90</v>
      </c>
      <c r="L4108" t="s">
        <v>76</v>
      </c>
      <c r="M4108" t="s"/>
      <c r="N4108" t="s">
        <v>1327</v>
      </c>
      <c r="O4108" t="s">
        <v>78</v>
      </c>
      <c r="P4108" t="s">
        <v>1326</v>
      </c>
      <c r="Q4108" t="s"/>
      <c r="R4108" t="s">
        <v>220</v>
      </c>
      <c r="S4108" t="s">
        <v>135</v>
      </c>
      <c r="T4108" t="s">
        <v>81</v>
      </c>
      <c r="U4108" t="s">
        <v>82</v>
      </c>
      <c r="V4108" t="s">
        <v>83</v>
      </c>
      <c r="W4108" t="s">
        <v>97</v>
      </c>
      <c r="X4108" t="s"/>
      <c r="Y4108" t="s">
        <v>85</v>
      </c>
      <c r="Z4108">
        <f>HYPERLINK("https://hotel-media.eclerx.com/savepage/tk_15468537059270368_sr_273.html","info")</f>
        <v/>
      </c>
      <c r="AA4108" t="n">
        <v>-2311859</v>
      </c>
      <c r="AB4108" t="s"/>
      <c r="AC4108" t="s"/>
      <c r="AD4108" t="s">
        <v>86</v>
      </c>
      <c r="AE4108" t="s"/>
      <c r="AF4108" t="s"/>
      <c r="AG4108" t="s"/>
      <c r="AH4108" t="s"/>
      <c r="AI4108" t="s"/>
      <c r="AJ4108" t="s"/>
      <c r="AK4108" t="s">
        <v>87</v>
      </c>
      <c r="AL4108" t="s"/>
      <c r="AM4108" t="s"/>
      <c r="AN4108" t="s">
        <v>87</v>
      </c>
      <c r="AO4108" t="s"/>
      <c r="AP4108" t="n">
        <v>32</v>
      </c>
      <c r="AQ4108" t="s">
        <v>88</v>
      </c>
      <c r="AR4108" t="s">
        <v>89</v>
      </c>
      <c r="AS4108" t="s"/>
      <c r="AT4108" t="s">
        <v>90</v>
      </c>
      <c r="AU4108" t="s"/>
      <c r="AV4108" t="s"/>
      <c r="AW4108" t="s"/>
      <c r="AX4108" t="s"/>
      <c r="AY4108" t="n">
        <v>2311859</v>
      </c>
      <c r="AZ4108" t="s">
        <v>1328</v>
      </c>
      <c r="BA4108" t="s"/>
      <c r="BB4108" t="n">
        <v>152099</v>
      </c>
      <c r="BC4108" t="n">
        <v>53.5479961312</v>
      </c>
      <c r="BD4108" t="n">
        <v>53.5479961312</v>
      </c>
      <c r="BE4108" t="s"/>
      <c r="BF4108" t="s"/>
      <c r="BG4108" t="s"/>
      <c r="BH4108" t="s"/>
      <c r="BI4108" t="s"/>
      <c r="BJ4108" t="s"/>
      <c r="BK4108" t="s"/>
      <c r="BL4108" t="s"/>
      <c r="BM4108" t="s"/>
      <c r="BN4108" t="s"/>
      <c r="BO4108" t="s"/>
      <c r="BP4108" t="s"/>
      <c r="BQ4108" t="s"/>
      <c r="BR4108" t="s">
        <v>92</v>
      </c>
    </row>
    <row r="4109" spans="1:70">
      <c r="A4109" t="s">
        <v>70</v>
      </c>
      <c r="B4109" t="s">
        <v>71</v>
      </c>
      <c r="C4109" t="s">
        <v>72</v>
      </c>
      <c r="D4109" t="n">
        <v>2</v>
      </c>
      <c r="E4109" t="s">
        <v>1326</v>
      </c>
      <c r="F4109" t="n">
        <v>-1</v>
      </c>
      <c r="G4109" t="s">
        <v>74</v>
      </c>
      <c r="H4109" t="s">
        <v>75</v>
      </c>
      <c r="I4109" t="s"/>
      <c r="J4109" t="s">
        <v>74</v>
      </c>
      <c r="K4109" t="n">
        <v>92</v>
      </c>
      <c r="L4109" t="s">
        <v>76</v>
      </c>
      <c r="M4109" t="s"/>
      <c r="N4109" t="s">
        <v>1327</v>
      </c>
      <c r="O4109" t="s">
        <v>78</v>
      </c>
      <c r="P4109" t="s">
        <v>1326</v>
      </c>
      <c r="Q4109" t="s"/>
      <c r="R4109" t="s">
        <v>220</v>
      </c>
      <c r="S4109" t="s">
        <v>136</v>
      </c>
      <c r="T4109" t="s">
        <v>81</v>
      </c>
      <c r="U4109" t="s">
        <v>82</v>
      </c>
      <c r="V4109" t="s">
        <v>83</v>
      </c>
      <c r="W4109" t="s">
        <v>97</v>
      </c>
      <c r="X4109" t="s"/>
      <c r="Y4109" t="s">
        <v>85</v>
      </c>
      <c r="Z4109">
        <f>HYPERLINK("https://hotel-media.eclerx.com/savepage/tk_15468537059270368_sr_273.html","info")</f>
        <v/>
      </c>
      <c r="AA4109" t="n">
        <v>-2311859</v>
      </c>
      <c r="AB4109" t="s"/>
      <c r="AC4109" t="s"/>
      <c r="AD4109" t="s">
        <v>86</v>
      </c>
      <c r="AE4109" t="s"/>
      <c r="AF4109" t="s"/>
      <c r="AG4109" t="s"/>
      <c r="AH4109" t="s"/>
      <c r="AI4109" t="s"/>
      <c r="AJ4109" t="s"/>
      <c r="AK4109" t="s">
        <v>87</v>
      </c>
      <c r="AL4109" t="s"/>
      <c r="AM4109" t="s"/>
      <c r="AN4109" t="s">
        <v>87</v>
      </c>
      <c r="AO4109" t="s"/>
      <c r="AP4109" t="n">
        <v>32</v>
      </c>
      <c r="AQ4109" t="s">
        <v>88</v>
      </c>
      <c r="AR4109" t="s">
        <v>114</v>
      </c>
      <c r="AS4109" t="s"/>
      <c r="AT4109" t="s">
        <v>90</v>
      </c>
      <c r="AU4109" t="s"/>
      <c r="AV4109" t="s"/>
      <c r="AW4109" t="s"/>
      <c r="AX4109" t="s"/>
      <c r="AY4109" t="n">
        <v>2311859</v>
      </c>
      <c r="AZ4109" t="s">
        <v>1328</v>
      </c>
      <c r="BA4109" t="s"/>
      <c r="BB4109" t="n">
        <v>152099</v>
      </c>
      <c r="BC4109" t="n">
        <v>53.5479961312</v>
      </c>
      <c r="BD4109" t="n">
        <v>53.5479961312</v>
      </c>
      <c r="BE4109" t="s"/>
      <c r="BF4109" t="s"/>
      <c r="BG4109" t="s"/>
      <c r="BH4109" t="s"/>
      <c r="BI4109" t="s"/>
      <c r="BJ4109" t="s"/>
      <c r="BK4109" t="s"/>
      <c r="BL4109" t="s"/>
      <c r="BM4109" t="s"/>
      <c r="BN4109" t="s"/>
      <c r="BO4109" t="s"/>
      <c r="BP4109" t="s"/>
      <c r="BQ4109" t="s"/>
      <c r="BR4109" t="s">
        <v>92</v>
      </c>
    </row>
    <row r="4110" spans="1:70">
      <c r="A4110" t="s">
        <v>70</v>
      </c>
      <c r="B4110" t="s">
        <v>71</v>
      </c>
      <c r="C4110" t="s">
        <v>72</v>
      </c>
      <c r="D4110" t="n">
        <v>2</v>
      </c>
      <c r="E4110" t="s">
        <v>1326</v>
      </c>
      <c r="F4110" t="n">
        <v>-1</v>
      </c>
      <c r="G4110" t="s">
        <v>74</v>
      </c>
      <c r="H4110" t="s">
        <v>75</v>
      </c>
      <c r="I4110" t="s"/>
      <c r="J4110" t="s">
        <v>74</v>
      </c>
      <c r="K4110" t="n">
        <v>93</v>
      </c>
      <c r="L4110" t="s">
        <v>76</v>
      </c>
      <c r="M4110" t="s"/>
      <c r="N4110" t="s">
        <v>650</v>
      </c>
      <c r="O4110" t="s">
        <v>78</v>
      </c>
      <c r="P4110" t="s">
        <v>1326</v>
      </c>
      <c r="Q4110" t="s"/>
      <c r="R4110" t="s">
        <v>220</v>
      </c>
      <c r="S4110" t="s">
        <v>139</v>
      </c>
      <c r="T4110" t="s">
        <v>81</v>
      </c>
      <c r="U4110" t="s">
        <v>82</v>
      </c>
      <c r="V4110" t="s">
        <v>83</v>
      </c>
      <c r="W4110" t="s">
        <v>97</v>
      </c>
      <c r="X4110" t="s"/>
      <c r="Y4110" t="s">
        <v>85</v>
      </c>
      <c r="Z4110">
        <f>HYPERLINK("https://hotel-media.eclerx.com/savepage/tk_15468537059270368_sr_273.html","info")</f>
        <v/>
      </c>
      <c r="AA4110" t="n">
        <v>-2311859</v>
      </c>
      <c r="AB4110" t="s"/>
      <c r="AC4110" t="s"/>
      <c r="AD4110" t="s">
        <v>86</v>
      </c>
      <c r="AE4110" t="s"/>
      <c r="AF4110" t="s"/>
      <c r="AG4110" t="s"/>
      <c r="AH4110" t="s"/>
      <c r="AI4110" t="s"/>
      <c r="AJ4110" t="s"/>
      <c r="AK4110" t="s">
        <v>87</v>
      </c>
      <c r="AL4110" t="s"/>
      <c r="AM4110" t="s"/>
      <c r="AN4110" t="s">
        <v>87</v>
      </c>
      <c r="AO4110" t="s"/>
      <c r="AP4110" t="n">
        <v>32</v>
      </c>
      <c r="AQ4110" t="s">
        <v>88</v>
      </c>
      <c r="AR4110" t="s">
        <v>127</v>
      </c>
      <c r="AS4110" t="s"/>
      <c r="AT4110" t="s">
        <v>90</v>
      </c>
      <c r="AU4110" t="s"/>
      <c r="AV4110" t="s"/>
      <c r="AW4110" t="s"/>
      <c r="AX4110" t="s"/>
      <c r="AY4110" t="n">
        <v>2311859</v>
      </c>
      <c r="AZ4110" t="s">
        <v>1328</v>
      </c>
      <c r="BA4110" t="s"/>
      <c r="BB4110" t="n">
        <v>152099</v>
      </c>
      <c r="BC4110" t="n">
        <v>53.5479961312</v>
      </c>
      <c r="BD4110" t="n">
        <v>53.5479961312</v>
      </c>
      <c r="BE4110" t="s"/>
      <c r="BF4110" t="s"/>
      <c r="BG4110" t="s"/>
      <c r="BH4110" t="s"/>
      <c r="BI4110" t="s"/>
      <c r="BJ4110" t="s"/>
      <c r="BK4110" t="s"/>
      <c r="BL4110" t="s"/>
      <c r="BM4110" t="s"/>
      <c r="BN4110" t="s"/>
      <c r="BO4110" t="s"/>
      <c r="BP4110" t="s"/>
      <c r="BQ4110" t="s"/>
      <c r="BR4110" t="s">
        <v>92</v>
      </c>
    </row>
    <row r="4111" spans="1:70">
      <c r="A4111" t="s">
        <v>70</v>
      </c>
      <c r="B4111" t="s">
        <v>71</v>
      </c>
      <c r="C4111" t="s">
        <v>72</v>
      </c>
      <c r="D4111" t="n">
        <v>2</v>
      </c>
      <c r="E4111" t="s">
        <v>1326</v>
      </c>
      <c r="F4111" t="n">
        <v>-1</v>
      </c>
      <c r="G4111" t="s">
        <v>74</v>
      </c>
      <c r="H4111" t="s">
        <v>75</v>
      </c>
      <c r="I4111" t="s"/>
      <c r="J4111" t="s">
        <v>74</v>
      </c>
      <c r="K4111" t="n">
        <v>94</v>
      </c>
      <c r="L4111" t="s">
        <v>76</v>
      </c>
      <c r="M4111" t="s"/>
      <c r="N4111" t="s">
        <v>1329</v>
      </c>
      <c r="O4111" t="s">
        <v>78</v>
      </c>
      <c r="P4111" t="s">
        <v>1326</v>
      </c>
      <c r="Q4111" t="s"/>
      <c r="R4111" t="s">
        <v>220</v>
      </c>
      <c r="S4111" t="s">
        <v>140</v>
      </c>
      <c r="T4111" t="s">
        <v>81</v>
      </c>
      <c r="U4111" t="s">
        <v>82</v>
      </c>
      <c r="V4111" t="s">
        <v>83</v>
      </c>
      <c r="W4111" t="s">
        <v>97</v>
      </c>
      <c r="X4111" t="s"/>
      <c r="Y4111" t="s">
        <v>85</v>
      </c>
      <c r="Z4111">
        <f>HYPERLINK("https://hotel-media.eclerx.com/savepage/tk_15468537059270368_sr_273.html","info")</f>
        <v/>
      </c>
      <c r="AA4111" t="n">
        <v>-2311859</v>
      </c>
      <c r="AB4111" t="s"/>
      <c r="AC4111" t="s"/>
      <c r="AD4111" t="s">
        <v>86</v>
      </c>
      <c r="AE4111" t="s"/>
      <c r="AF4111" t="s"/>
      <c r="AG4111" t="s"/>
      <c r="AH4111" t="s"/>
      <c r="AI4111" t="s"/>
      <c r="AJ4111" t="s"/>
      <c r="AK4111" t="s">
        <v>87</v>
      </c>
      <c r="AL4111" t="s"/>
      <c r="AM4111" t="s"/>
      <c r="AN4111" t="s">
        <v>87</v>
      </c>
      <c r="AO4111" t="s"/>
      <c r="AP4111" t="n">
        <v>32</v>
      </c>
      <c r="AQ4111" t="s">
        <v>88</v>
      </c>
      <c r="AR4111" t="s">
        <v>89</v>
      </c>
      <c r="AS4111" t="s"/>
      <c r="AT4111" t="s">
        <v>90</v>
      </c>
      <c r="AU4111" t="s"/>
      <c r="AV4111" t="s"/>
      <c r="AW4111" t="s"/>
      <c r="AX4111" t="s"/>
      <c r="AY4111" t="n">
        <v>2311859</v>
      </c>
      <c r="AZ4111" t="s">
        <v>1328</v>
      </c>
      <c r="BA4111" t="s"/>
      <c r="BB4111" t="n">
        <v>152099</v>
      </c>
      <c r="BC4111" t="n">
        <v>53.5479961312</v>
      </c>
      <c r="BD4111" t="n">
        <v>53.5479961312</v>
      </c>
      <c r="BE4111" t="s"/>
      <c r="BF4111" t="s"/>
      <c r="BG4111" t="s"/>
      <c r="BH4111" t="s"/>
      <c r="BI4111" t="s"/>
      <c r="BJ4111" t="s"/>
      <c r="BK4111" t="s"/>
      <c r="BL4111" t="s"/>
      <c r="BM4111" t="s"/>
      <c r="BN4111" t="s"/>
      <c r="BO4111" t="s"/>
      <c r="BP4111" t="s"/>
      <c r="BQ4111" t="s"/>
      <c r="BR4111" t="s">
        <v>92</v>
      </c>
    </row>
    <row r="4112" spans="1:70">
      <c r="A4112" t="s">
        <v>70</v>
      </c>
      <c r="B4112" t="s">
        <v>71</v>
      </c>
      <c r="C4112" t="s">
        <v>72</v>
      </c>
      <c r="D4112" t="n">
        <v>2</v>
      </c>
      <c r="E4112" t="s">
        <v>1326</v>
      </c>
      <c r="F4112" t="n">
        <v>-1</v>
      </c>
      <c r="G4112" t="s">
        <v>74</v>
      </c>
      <c r="H4112" t="s">
        <v>75</v>
      </c>
      <c r="I4112" t="s"/>
      <c r="J4112" t="s">
        <v>74</v>
      </c>
      <c r="K4112" t="n">
        <v>94</v>
      </c>
      <c r="L4112" t="s">
        <v>76</v>
      </c>
      <c r="M4112" t="s"/>
      <c r="N4112" t="s">
        <v>1329</v>
      </c>
      <c r="O4112" t="s">
        <v>78</v>
      </c>
      <c r="P4112" t="s">
        <v>1326</v>
      </c>
      <c r="Q4112" t="s"/>
      <c r="R4112" t="s">
        <v>220</v>
      </c>
      <c r="S4112" t="s">
        <v>140</v>
      </c>
      <c r="T4112" t="s">
        <v>81</v>
      </c>
      <c r="U4112" t="s">
        <v>82</v>
      </c>
      <c r="V4112" t="s">
        <v>83</v>
      </c>
      <c r="W4112" t="s">
        <v>97</v>
      </c>
      <c r="X4112" t="s"/>
      <c r="Y4112" t="s">
        <v>85</v>
      </c>
      <c r="Z4112">
        <f>HYPERLINK("https://hotel-media.eclerx.com/savepage/tk_15468537059270368_sr_273.html","info")</f>
        <v/>
      </c>
      <c r="AA4112" t="n">
        <v>-2311859</v>
      </c>
      <c r="AB4112" t="s"/>
      <c r="AC4112" t="s"/>
      <c r="AD4112" t="s">
        <v>86</v>
      </c>
      <c r="AE4112" t="s"/>
      <c r="AF4112" t="s"/>
      <c r="AG4112" t="s"/>
      <c r="AH4112" t="s"/>
      <c r="AI4112" t="s"/>
      <c r="AJ4112" t="s"/>
      <c r="AK4112" t="s">
        <v>87</v>
      </c>
      <c r="AL4112" t="s"/>
      <c r="AM4112" t="s"/>
      <c r="AN4112" t="s">
        <v>87</v>
      </c>
      <c r="AO4112" t="s"/>
      <c r="AP4112" t="n">
        <v>32</v>
      </c>
      <c r="AQ4112" t="s">
        <v>88</v>
      </c>
      <c r="AR4112" t="s">
        <v>114</v>
      </c>
      <c r="AS4112" t="s"/>
      <c r="AT4112" t="s">
        <v>90</v>
      </c>
      <c r="AU4112" t="s"/>
      <c r="AV4112" t="s"/>
      <c r="AW4112" t="s"/>
      <c r="AX4112" t="s"/>
      <c r="AY4112" t="n">
        <v>2311859</v>
      </c>
      <c r="AZ4112" t="s">
        <v>1328</v>
      </c>
      <c r="BA4112" t="s"/>
      <c r="BB4112" t="n">
        <v>152099</v>
      </c>
      <c r="BC4112" t="n">
        <v>53.5479961312</v>
      </c>
      <c r="BD4112" t="n">
        <v>53.5479961312</v>
      </c>
      <c r="BE4112" t="s"/>
      <c r="BF4112" t="s"/>
      <c r="BG4112" t="s"/>
      <c r="BH4112" t="s"/>
      <c r="BI4112" t="s"/>
      <c r="BJ4112" t="s"/>
      <c r="BK4112" t="s"/>
      <c r="BL4112" t="s"/>
      <c r="BM4112" t="s"/>
      <c r="BN4112" t="s"/>
      <c r="BO4112" t="s"/>
      <c r="BP4112" t="s"/>
      <c r="BQ4112" t="s"/>
      <c r="BR4112" t="s">
        <v>92</v>
      </c>
    </row>
    <row r="4113" spans="1:70">
      <c r="A4113" t="s">
        <v>70</v>
      </c>
      <c r="B4113" t="s">
        <v>71</v>
      </c>
      <c r="C4113" t="s">
        <v>72</v>
      </c>
      <c r="D4113" t="n">
        <v>2</v>
      </c>
      <c r="E4113" t="s">
        <v>1326</v>
      </c>
      <c r="F4113" t="n">
        <v>-1</v>
      </c>
      <c r="G4113" t="s">
        <v>74</v>
      </c>
      <c r="H4113" t="s">
        <v>75</v>
      </c>
      <c r="I4113" t="s"/>
      <c r="J4113" t="s">
        <v>74</v>
      </c>
      <c r="K4113" t="n">
        <v>95</v>
      </c>
      <c r="L4113" t="s">
        <v>76</v>
      </c>
      <c r="M4113" t="s"/>
      <c r="N4113" t="s">
        <v>650</v>
      </c>
      <c r="O4113" t="s">
        <v>78</v>
      </c>
      <c r="P4113" t="s">
        <v>1326</v>
      </c>
      <c r="Q4113" t="s"/>
      <c r="R4113" t="s">
        <v>220</v>
      </c>
      <c r="S4113" t="s">
        <v>637</v>
      </c>
      <c r="T4113" t="s">
        <v>81</v>
      </c>
      <c r="U4113" t="s">
        <v>82</v>
      </c>
      <c r="V4113" t="s">
        <v>83</v>
      </c>
      <c r="W4113" t="s">
        <v>97</v>
      </c>
      <c r="X4113" t="s"/>
      <c r="Y4113" t="s">
        <v>85</v>
      </c>
      <c r="Z4113">
        <f>HYPERLINK("https://hotel-media.eclerx.com/savepage/tk_15468537059270368_sr_273.html","info")</f>
        <v/>
      </c>
      <c r="AA4113" t="n">
        <v>-2311859</v>
      </c>
      <c r="AB4113" t="s"/>
      <c r="AC4113" t="s"/>
      <c r="AD4113" t="s">
        <v>86</v>
      </c>
      <c r="AE4113" t="s"/>
      <c r="AF4113" t="s"/>
      <c r="AG4113" t="s"/>
      <c r="AH4113" t="s"/>
      <c r="AI4113" t="s"/>
      <c r="AJ4113" t="s"/>
      <c r="AK4113" t="s">
        <v>87</v>
      </c>
      <c r="AL4113" t="s"/>
      <c r="AM4113" t="s"/>
      <c r="AN4113" t="s">
        <v>87</v>
      </c>
      <c r="AO4113" t="s"/>
      <c r="AP4113" t="n">
        <v>32</v>
      </c>
      <c r="AQ4113" t="s">
        <v>88</v>
      </c>
      <c r="AR4113" t="s">
        <v>141</v>
      </c>
      <c r="AS4113" t="s"/>
      <c r="AT4113" t="s">
        <v>90</v>
      </c>
      <c r="AU4113" t="s"/>
      <c r="AV4113" t="s"/>
      <c r="AW4113" t="s"/>
      <c r="AX4113" t="s"/>
      <c r="AY4113" t="n">
        <v>2311859</v>
      </c>
      <c r="AZ4113" t="s">
        <v>1328</v>
      </c>
      <c r="BA4113" t="s"/>
      <c r="BB4113" t="n">
        <v>152099</v>
      </c>
      <c r="BC4113" t="n">
        <v>53.5479961312</v>
      </c>
      <c r="BD4113" t="n">
        <v>53.5479961312</v>
      </c>
      <c r="BE4113" t="s"/>
      <c r="BF4113" t="s"/>
      <c r="BG4113" t="s"/>
      <c r="BH4113" t="s"/>
      <c r="BI4113" t="s"/>
      <c r="BJ4113" t="s"/>
      <c r="BK4113" t="s"/>
      <c r="BL4113" t="s"/>
      <c r="BM4113" t="s"/>
      <c r="BN4113" t="s"/>
      <c r="BO4113" t="s"/>
      <c r="BP4113" t="s"/>
      <c r="BQ4113" t="s"/>
      <c r="BR4113" t="s">
        <v>92</v>
      </c>
    </row>
    <row r="4114" spans="1:70">
      <c r="A4114" t="s">
        <v>70</v>
      </c>
      <c r="B4114" t="s">
        <v>71</v>
      </c>
      <c r="C4114" t="s">
        <v>72</v>
      </c>
      <c r="D4114" t="n">
        <v>2</v>
      </c>
      <c r="E4114" t="s">
        <v>1326</v>
      </c>
      <c r="F4114" t="n">
        <v>-1</v>
      </c>
      <c r="G4114" t="s">
        <v>74</v>
      </c>
      <c r="H4114" t="s">
        <v>75</v>
      </c>
      <c r="I4114" t="s"/>
      <c r="J4114" t="s">
        <v>74</v>
      </c>
      <c r="K4114" t="n">
        <v>96</v>
      </c>
      <c r="L4114" t="s">
        <v>76</v>
      </c>
      <c r="M4114" t="s"/>
      <c r="N4114" t="s">
        <v>650</v>
      </c>
      <c r="O4114" t="s">
        <v>78</v>
      </c>
      <c r="P4114" t="s">
        <v>1326</v>
      </c>
      <c r="Q4114" t="s"/>
      <c r="R4114" t="s">
        <v>220</v>
      </c>
      <c r="S4114" t="s">
        <v>250</v>
      </c>
      <c r="T4114" t="s">
        <v>81</v>
      </c>
      <c r="U4114" t="s">
        <v>82</v>
      </c>
      <c r="V4114" t="s">
        <v>83</v>
      </c>
      <c r="W4114" t="s">
        <v>97</v>
      </c>
      <c r="X4114" t="s"/>
      <c r="Y4114" t="s">
        <v>85</v>
      </c>
      <c r="Z4114">
        <f>HYPERLINK("https://hotel-media.eclerx.com/savepage/tk_15468537059270368_sr_273.html","info")</f>
        <v/>
      </c>
      <c r="AA4114" t="n">
        <v>-2311859</v>
      </c>
      <c r="AB4114" t="s"/>
      <c r="AC4114" t="s"/>
      <c r="AD4114" t="s">
        <v>86</v>
      </c>
      <c r="AE4114" t="s"/>
      <c r="AF4114" t="s"/>
      <c r="AG4114" t="s"/>
      <c r="AH4114" t="s"/>
      <c r="AI4114" t="s"/>
      <c r="AJ4114" t="s"/>
      <c r="AK4114" t="s">
        <v>87</v>
      </c>
      <c r="AL4114" t="s"/>
      <c r="AM4114" t="s"/>
      <c r="AN4114" t="s">
        <v>87</v>
      </c>
      <c r="AO4114" t="s"/>
      <c r="AP4114" t="n">
        <v>32</v>
      </c>
      <c r="AQ4114" t="s">
        <v>88</v>
      </c>
      <c r="AR4114" t="s">
        <v>119</v>
      </c>
      <c r="AS4114" t="s"/>
      <c r="AT4114" t="s">
        <v>90</v>
      </c>
      <c r="AU4114" t="s"/>
      <c r="AV4114" t="s"/>
      <c r="AW4114" t="s"/>
      <c r="AX4114" t="s"/>
      <c r="AY4114" t="n">
        <v>2311859</v>
      </c>
      <c r="AZ4114" t="s">
        <v>1328</v>
      </c>
      <c r="BA4114" t="s"/>
      <c r="BB4114" t="n">
        <v>152099</v>
      </c>
      <c r="BC4114" t="n">
        <v>53.5479961312</v>
      </c>
      <c r="BD4114" t="n">
        <v>53.5479961312</v>
      </c>
      <c r="BE4114" t="s"/>
      <c r="BF4114" t="s"/>
      <c r="BG4114" t="s"/>
      <c r="BH4114" t="s"/>
      <c r="BI4114" t="s"/>
      <c r="BJ4114" t="s"/>
      <c r="BK4114" t="s"/>
      <c r="BL4114" t="s"/>
      <c r="BM4114" t="s"/>
      <c r="BN4114" t="s"/>
      <c r="BO4114" t="s"/>
      <c r="BP4114" t="s"/>
      <c r="BQ4114" t="s"/>
      <c r="BR4114" t="s">
        <v>92</v>
      </c>
    </row>
    <row r="4115" spans="1:70">
      <c r="A4115" t="s">
        <v>70</v>
      </c>
      <c r="B4115" t="s">
        <v>71</v>
      </c>
      <c r="C4115" t="s">
        <v>72</v>
      </c>
      <c r="D4115" t="n">
        <v>2</v>
      </c>
      <c r="E4115" t="s">
        <v>1326</v>
      </c>
      <c r="F4115" t="n">
        <v>-1</v>
      </c>
      <c r="G4115" t="s">
        <v>74</v>
      </c>
      <c r="H4115" t="s">
        <v>75</v>
      </c>
      <c r="I4115" t="s"/>
      <c r="J4115" t="s">
        <v>74</v>
      </c>
      <c r="K4115" t="n">
        <v>98</v>
      </c>
      <c r="L4115" t="s">
        <v>76</v>
      </c>
      <c r="M4115" t="s"/>
      <c r="N4115" t="s">
        <v>1210</v>
      </c>
      <c r="O4115" t="s">
        <v>78</v>
      </c>
      <c r="P4115" t="s">
        <v>1326</v>
      </c>
      <c r="Q4115" t="s"/>
      <c r="R4115" t="s">
        <v>220</v>
      </c>
      <c r="S4115" t="s">
        <v>103</v>
      </c>
      <c r="T4115" t="s">
        <v>81</v>
      </c>
      <c r="U4115" t="s">
        <v>82</v>
      </c>
      <c r="V4115" t="s">
        <v>83</v>
      </c>
      <c r="W4115" t="s">
        <v>97</v>
      </c>
      <c r="X4115" t="s"/>
      <c r="Y4115" t="s">
        <v>85</v>
      </c>
      <c r="Z4115">
        <f>HYPERLINK("https://hotel-media.eclerx.com/savepage/tk_15468537059270368_sr_273.html","info")</f>
        <v/>
      </c>
      <c r="AA4115" t="n">
        <v>-2311859</v>
      </c>
      <c r="AB4115" t="s"/>
      <c r="AC4115" t="s"/>
      <c r="AD4115" t="s">
        <v>86</v>
      </c>
      <c r="AE4115" t="s"/>
      <c r="AF4115" t="s"/>
      <c r="AG4115" t="s"/>
      <c r="AH4115" t="s"/>
      <c r="AI4115" t="s"/>
      <c r="AJ4115" t="s"/>
      <c r="AK4115" t="s">
        <v>87</v>
      </c>
      <c r="AL4115" t="s"/>
      <c r="AM4115" t="s"/>
      <c r="AN4115" t="s">
        <v>87</v>
      </c>
      <c r="AO4115" t="s"/>
      <c r="AP4115" t="n">
        <v>32</v>
      </c>
      <c r="AQ4115" t="s">
        <v>88</v>
      </c>
      <c r="AR4115" t="s">
        <v>133</v>
      </c>
      <c r="AS4115" t="s"/>
      <c r="AT4115" t="s">
        <v>90</v>
      </c>
      <c r="AU4115" t="s"/>
      <c r="AV4115" t="s"/>
      <c r="AW4115" t="s"/>
      <c r="AX4115" t="s"/>
      <c r="AY4115" t="n">
        <v>2311859</v>
      </c>
      <c r="AZ4115" t="s">
        <v>1328</v>
      </c>
      <c r="BA4115" t="s"/>
      <c r="BB4115" t="n">
        <v>152099</v>
      </c>
      <c r="BC4115" t="n">
        <v>53.5479961312</v>
      </c>
      <c r="BD4115" t="n">
        <v>53.5479961312</v>
      </c>
      <c r="BE4115" t="s"/>
      <c r="BF4115" t="s"/>
      <c r="BG4115" t="s"/>
      <c r="BH4115" t="s"/>
      <c r="BI4115" t="s"/>
      <c r="BJ4115" t="s"/>
      <c r="BK4115" t="s"/>
      <c r="BL4115" t="s"/>
      <c r="BM4115" t="s"/>
      <c r="BN4115" t="s"/>
      <c r="BO4115" t="s"/>
      <c r="BP4115" t="s"/>
      <c r="BQ4115" t="s"/>
      <c r="BR4115" t="s">
        <v>92</v>
      </c>
    </row>
    <row r="4116" spans="1:70">
      <c r="A4116" t="s">
        <v>70</v>
      </c>
      <c r="B4116" t="s">
        <v>71</v>
      </c>
      <c r="C4116" t="s">
        <v>72</v>
      </c>
      <c r="D4116" t="n">
        <v>2</v>
      </c>
      <c r="E4116" t="s">
        <v>1326</v>
      </c>
      <c r="F4116" t="n">
        <v>-1</v>
      </c>
      <c r="G4116" t="s">
        <v>74</v>
      </c>
      <c r="H4116" t="s">
        <v>75</v>
      </c>
      <c r="I4116" t="s"/>
      <c r="J4116" t="s">
        <v>74</v>
      </c>
      <c r="K4116" t="n">
        <v>98</v>
      </c>
      <c r="L4116" t="s">
        <v>76</v>
      </c>
      <c r="M4116" t="s"/>
      <c r="N4116" t="s">
        <v>650</v>
      </c>
      <c r="O4116" t="s">
        <v>78</v>
      </c>
      <c r="P4116" t="s">
        <v>1326</v>
      </c>
      <c r="Q4116" t="s"/>
      <c r="R4116" t="s">
        <v>220</v>
      </c>
      <c r="S4116" t="s">
        <v>103</v>
      </c>
      <c r="T4116" t="s">
        <v>81</v>
      </c>
      <c r="U4116" t="s">
        <v>82</v>
      </c>
      <c r="V4116" t="s">
        <v>83</v>
      </c>
      <c r="W4116" t="s">
        <v>97</v>
      </c>
      <c r="X4116" t="s"/>
      <c r="Y4116" t="s">
        <v>85</v>
      </c>
      <c r="Z4116">
        <f>HYPERLINK("https://hotel-media.eclerx.com/savepage/tk_15468537059270368_sr_273.html","info")</f>
        <v/>
      </c>
      <c r="AA4116" t="n">
        <v>-2311859</v>
      </c>
      <c r="AB4116" t="s"/>
      <c r="AC4116" t="s"/>
      <c r="AD4116" t="s">
        <v>86</v>
      </c>
      <c r="AE4116" t="s"/>
      <c r="AF4116" t="s"/>
      <c r="AG4116" t="s"/>
      <c r="AH4116" t="s"/>
      <c r="AI4116" t="s"/>
      <c r="AJ4116" t="s"/>
      <c r="AK4116" t="s">
        <v>87</v>
      </c>
      <c r="AL4116" t="s"/>
      <c r="AM4116" t="s"/>
      <c r="AN4116" t="s">
        <v>87</v>
      </c>
      <c r="AO4116" t="s"/>
      <c r="AP4116" t="n">
        <v>32</v>
      </c>
      <c r="AQ4116" t="s">
        <v>88</v>
      </c>
      <c r="AR4116" t="s">
        <v>148</v>
      </c>
      <c r="AS4116" t="s"/>
      <c r="AT4116" t="s">
        <v>90</v>
      </c>
      <c r="AU4116" t="s"/>
      <c r="AV4116" t="s"/>
      <c r="AW4116" t="s"/>
      <c r="AX4116" t="s"/>
      <c r="AY4116" t="n">
        <v>2311859</v>
      </c>
      <c r="AZ4116" t="s">
        <v>1328</v>
      </c>
      <c r="BA4116" t="s"/>
      <c r="BB4116" t="n">
        <v>152099</v>
      </c>
      <c r="BC4116" t="n">
        <v>53.5479961312</v>
      </c>
      <c r="BD4116" t="n">
        <v>53.5479961312</v>
      </c>
      <c r="BE4116" t="s"/>
      <c r="BF4116" t="s"/>
      <c r="BG4116" t="s"/>
      <c r="BH4116" t="s"/>
      <c r="BI4116" t="s"/>
      <c r="BJ4116" t="s"/>
      <c r="BK4116" t="s"/>
      <c r="BL4116" t="s"/>
      <c r="BM4116" t="s"/>
      <c r="BN4116" t="s"/>
      <c r="BO4116" t="s"/>
      <c r="BP4116" t="s"/>
      <c r="BQ4116" t="s"/>
      <c r="BR4116" t="s">
        <v>92</v>
      </c>
    </row>
    <row r="4117" spans="1:70">
      <c r="A4117" t="s">
        <v>70</v>
      </c>
      <c r="B4117" t="s">
        <v>71</v>
      </c>
      <c r="C4117" t="s">
        <v>72</v>
      </c>
      <c r="D4117" t="n">
        <v>2</v>
      </c>
      <c r="E4117" t="s">
        <v>1326</v>
      </c>
      <c r="F4117" t="n">
        <v>-1</v>
      </c>
      <c r="G4117" t="s">
        <v>74</v>
      </c>
      <c r="H4117" t="s">
        <v>75</v>
      </c>
      <c r="I4117" t="s"/>
      <c r="J4117" t="s">
        <v>74</v>
      </c>
      <c r="K4117" t="n">
        <v>98</v>
      </c>
      <c r="L4117" t="s">
        <v>76</v>
      </c>
      <c r="M4117" t="s"/>
      <c r="N4117" t="s">
        <v>652</v>
      </c>
      <c r="O4117" t="s">
        <v>78</v>
      </c>
      <c r="P4117" t="s">
        <v>1326</v>
      </c>
      <c r="Q4117" t="s"/>
      <c r="R4117" t="s">
        <v>220</v>
      </c>
      <c r="S4117" t="s">
        <v>103</v>
      </c>
      <c r="T4117" t="s">
        <v>81</v>
      </c>
      <c r="U4117" t="s">
        <v>82</v>
      </c>
      <c r="V4117" t="s">
        <v>83</v>
      </c>
      <c r="W4117" t="s">
        <v>97</v>
      </c>
      <c r="X4117" t="s"/>
      <c r="Y4117" t="s">
        <v>85</v>
      </c>
      <c r="Z4117">
        <f>HYPERLINK("https://hotel-media.eclerx.com/savepage/tk_15468537059270368_sr_273.html","info")</f>
        <v/>
      </c>
      <c r="AA4117" t="n">
        <v>-2311859</v>
      </c>
      <c r="AB4117" t="s"/>
      <c r="AC4117" t="s"/>
      <c r="AD4117" t="s">
        <v>86</v>
      </c>
      <c r="AE4117" t="s"/>
      <c r="AF4117" t="s"/>
      <c r="AG4117" t="s"/>
      <c r="AH4117" t="s"/>
      <c r="AI4117" t="s"/>
      <c r="AJ4117" t="s"/>
      <c r="AK4117" t="s">
        <v>87</v>
      </c>
      <c r="AL4117" t="s"/>
      <c r="AM4117" t="s"/>
      <c r="AN4117" t="s">
        <v>87</v>
      </c>
      <c r="AO4117" t="s"/>
      <c r="AP4117" t="n">
        <v>32</v>
      </c>
      <c r="AQ4117" t="s">
        <v>88</v>
      </c>
      <c r="AR4117" t="s">
        <v>121</v>
      </c>
      <c r="AS4117" t="s"/>
      <c r="AT4117" t="s">
        <v>90</v>
      </c>
      <c r="AU4117" t="s"/>
      <c r="AV4117" t="s"/>
      <c r="AW4117" t="s"/>
      <c r="AX4117" t="s"/>
      <c r="AY4117" t="n">
        <v>2311859</v>
      </c>
      <c r="AZ4117" t="s">
        <v>1328</v>
      </c>
      <c r="BA4117" t="s"/>
      <c r="BB4117" t="n">
        <v>152099</v>
      </c>
      <c r="BC4117" t="n">
        <v>53.5479961312</v>
      </c>
      <c r="BD4117" t="n">
        <v>53.5479961312</v>
      </c>
      <c r="BE4117" t="s"/>
      <c r="BF4117" t="s"/>
      <c r="BG4117" t="s"/>
      <c r="BH4117" t="s"/>
      <c r="BI4117" t="s"/>
      <c r="BJ4117" t="s"/>
      <c r="BK4117" t="s"/>
      <c r="BL4117" t="s"/>
      <c r="BM4117" t="s"/>
      <c r="BN4117" t="s"/>
      <c r="BO4117" t="s"/>
      <c r="BP4117" t="s"/>
      <c r="BQ4117" t="s"/>
      <c r="BR4117" t="s">
        <v>92</v>
      </c>
    </row>
    <row r="4118" spans="1:70">
      <c r="A4118" t="s">
        <v>70</v>
      </c>
      <c r="B4118" t="s">
        <v>71</v>
      </c>
      <c r="C4118" t="s">
        <v>72</v>
      </c>
      <c r="D4118" t="n">
        <v>2</v>
      </c>
      <c r="E4118" t="s">
        <v>1326</v>
      </c>
      <c r="F4118" t="n">
        <v>-1</v>
      </c>
      <c r="G4118" t="s">
        <v>74</v>
      </c>
      <c r="H4118" t="s">
        <v>75</v>
      </c>
      <c r="I4118" t="s"/>
      <c r="J4118" t="s">
        <v>74</v>
      </c>
      <c r="K4118" t="n">
        <v>99</v>
      </c>
      <c r="L4118" t="s">
        <v>76</v>
      </c>
      <c r="M4118" t="s"/>
      <c r="N4118" t="s">
        <v>650</v>
      </c>
      <c r="O4118" t="s">
        <v>78</v>
      </c>
      <c r="P4118" t="s">
        <v>1326</v>
      </c>
      <c r="Q4118" t="s"/>
      <c r="R4118" t="s">
        <v>220</v>
      </c>
      <c r="S4118" t="s">
        <v>142</v>
      </c>
      <c r="T4118" t="s">
        <v>81</v>
      </c>
      <c r="U4118" t="s">
        <v>82</v>
      </c>
      <c r="V4118" t="s">
        <v>83</v>
      </c>
      <c r="W4118" t="s">
        <v>97</v>
      </c>
      <c r="X4118" t="s"/>
      <c r="Y4118" t="s">
        <v>85</v>
      </c>
      <c r="Z4118">
        <f>HYPERLINK("https://hotel-media.eclerx.com/savepage/tk_15468537059270368_sr_273.html","info")</f>
        <v/>
      </c>
      <c r="AA4118" t="n">
        <v>-2311859</v>
      </c>
      <c r="AB4118" t="s"/>
      <c r="AC4118" t="s"/>
      <c r="AD4118" t="s">
        <v>86</v>
      </c>
      <c r="AE4118" t="s"/>
      <c r="AF4118" t="s"/>
      <c r="AG4118" t="s"/>
      <c r="AH4118" t="s"/>
      <c r="AI4118" t="s"/>
      <c r="AJ4118" t="s"/>
      <c r="AK4118" t="s">
        <v>87</v>
      </c>
      <c r="AL4118" t="s"/>
      <c r="AM4118" t="s"/>
      <c r="AN4118" t="s">
        <v>87</v>
      </c>
      <c r="AO4118" t="s"/>
      <c r="AP4118" t="n">
        <v>32</v>
      </c>
      <c r="AQ4118" t="s">
        <v>88</v>
      </c>
      <c r="AR4118" t="s">
        <v>119</v>
      </c>
      <c r="AS4118" t="s"/>
      <c r="AT4118" t="s">
        <v>90</v>
      </c>
      <c r="AU4118" t="s"/>
      <c r="AV4118" t="s"/>
      <c r="AW4118" t="s"/>
      <c r="AX4118" t="s"/>
      <c r="AY4118" t="n">
        <v>2311859</v>
      </c>
      <c r="AZ4118" t="s">
        <v>1328</v>
      </c>
      <c r="BA4118" t="s"/>
      <c r="BB4118" t="n">
        <v>152099</v>
      </c>
      <c r="BC4118" t="n">
        <v>53.5479961312</v>
      </c>
      <c r="BD4118" t="n">
        <v>53.5479961312</v>
      </c>
      <c r="BE4118" t="s"/>
      <c r="BF4118" t="s"/>
      <c r="BG4118" t="s"/>
      <c r="BH4118" t="s"/>
      <c r="BI4118" t="s"/>
      <c r="BJ4118" t="s"/>
      <c r="BK4118" t="s"/>
      <c r="BL4118" t="s"/>
      <c r="BM4118" t="s"/>
      <c r="BN4118" t="s"/>
      <c r="BO4118" t="s"/>
      <c r="BP4118" t="s"/>
      <c r="BQ4118" t="s"/>
      <c r="BR4118" t="s">
        <v>92</v>
      </c>
    </row>
    <row r="4119" spans="1:70">
      <c r="A4119" t="s">
        <v>70</v>
      </c>
      <c r="B4119" t="s">
        <v>71</v>
      </c>
      <c r="C4119" t="s">
        <v>72</v>
      </c>
      <c r="D4119" t="n">
        <v>2</v>
      </c>
      <c r="E4119" t="s">
        <v>1326</v>
      </c>
      <c r="F4119" t="n">
        <v>-1</v>
      </c>
      <c r="G4119" t="s">
        <v>74</v>
      </c>
      <c r="H4119" t="s">
        <v>75</v>
      </c>
      <c r="I4119" t="s"/>
      <c r="J4119" t="s">
        <v>74</v>
      </c>
      <c r="K4119" t="n">
        <v>99</v>
      </c>
      <c r="L4119" t="s">
        <v>76</v>
      </c>
      <c r="M4119" t="s"/>
      <c r="N4119" t="s">
        <v>650</v>
      </c>
      <c r="O4119" t="s">
        <v>78</v>
      </c>
      <c r="P4119" t="s">
        <v>1326</v>
      </c>
      <c r="Q4119" t="s"/>
      <c r="R4119" t="s">
        <v>220</v>
      </c>
      <c r="S4119" t="s">
        <v>142</v>
      </c>
      <c r="T4119" t="s">
        <v>81</v>
      </c>
      <c r="U4119" t="s">
        <v>82</v>
      </c>
      <c r="V4119" t="s">
        <v>83</v>
      </c>
      <c r="W4119" t="s">
        <v>97</v>
      </c>
      <c r="X4119" t="s"/>
      <c r="Y4119" t="s">
        <v>85</v>
      </c>
      <c r="Z4119">
        <f>HYPERLINK("https://hotel-media.eclerx.com/savepage/tk_15468537059270368_sr_273.html","info")</f>
        <v/>
      </c>
      <c r="AA4119" t="n">
        <v>-2311859</v>
      </c>
      <c r="AB4119" t="s"/>
      <c r="AC4119" t="s"/>
      <c r="AD4119" t="s">
        <v>86</v>
      </c>
      <c r="AE4119" t="s"/>
      <c r="AF4119" t="s"/>
      <c r="AG4119" t="s"/>
      <c r="AH4119" t="s"/>
      <c r="AI4119" t="s"/>
      <c r="AJ4119" t="s"/>
      <c r="AK4119" t="s">
        <v>87</v>
      </c>
      <c r="AL4119" t="s"/>
      <c r="AM4119" t="s"/>
      <c r="AN4119" t="s">
        <v>87</v>
      </c>
      <c r="AO4119" t="s"/>
      <c r="AP4119" t="n">
        <v>32</v>
      </c>
      <c r="AQ4119" t="s">
        <v>88</v>
      </c>
      <c r="AR4119" t="s">
        <v>119</v>
      </c>
      <c r="AS4119" t="s"/>
      <c r="AT4119" t="s">
        <v>90</v>
      </c>
      <c r="AU4119" t="s"/>
      <c r="AV4119" t="s"/>
      <c r="AW4119" t="s"/>
      <c r="AX4119" t="s"/>
      <c r="AY4119" t="n">
        <v>2311859</v>
      </c>
      <c r="AZ4119" t="s">
        <v>1328</v>
      </c>
      <c r="BA4119" t="s"/>
      <c r="BB4119" t="n">
        <v>152099</v>
      </c>
      <c r="BC4119" t="n">
        <v>53.5479961312</v>
      </c>
      <c r="BD4119" t="n">
        <v>53.5479961312</v>
      </c>
      <c r="BE4119" t="s"/>
      <c r="BF4119" t="s"/>
      <c r="BG4119" t="s"/>
      <c r="BH4119" t="s"/>
      <c r="BI4119" t="s"/>
      <c r="BJ4119" t="s"/>
      <c r="BK4119" t="s"/>
      <c r="BL4119" t="s"/>
      <c r="BM4119" t="s"/>
      <c r="BN4119" t="s"/>
      <c r="BO4119" t="s"/>
      <c r="BP4119" t="s"/>
      <c r="BQ4119" t="s"/>
      <c r="BR4119" t="s">
        <v>92</v>
      </c>
    </row>
    <row r="4120" spans="1:70">
      <c r="A4120" t="s">
        <v>70</v>
      </c>
      <c r="B4120" t="s">
        <v>71</v>
      </c>
      <c r="C4120" t="s">
        <v>72</v>
      </c>
      <c r="D4120" t="n">
        <v>2</v>
      </c>
      <c r="E4120" t="s">
        <v>1326</v>
      </c>
      <c r="F4120" t="n">
        <v>-1</v>
      </c>
      <c r="G4120" t="s">
        <v>74</v>
      </c>
      <c r="H4120" t="s">
        <v>75</v>
      </c>
      <c r="I4120" t="s"/>
      <c r="J4120" t="s">
        <v>74</v>
      </c>
      <c r="K4120" t="n">
        <v>99</v>
      </c>
      <c r="L4120" t="s">
        <v>76</v>
      </c>
      <c r="M4120" t="s"/>
      <c r="N4120" t="s">
        <v>652</v>
      </c>
      <c r="O4120" t="s">
        <v>78</v>
      </c>
      <c r="P4120" t="s">
        <v>1326</v>
      </c>
      <c r="Q4120" t="s"/>
      <c r="R4120" t="s">
        <v>220</v>
      </c>
      <c r="S4120" t="s">
        <v>142</v>
      </c>
      <c r="T4120" t="s">
        <v>81</v>
      </c>
      <c r="U4120" t="s">
        <v>82</v>
      </c>
      <c r="V4120" t="s">
        <v>83</v>
      </c>
      <c r="W4120" t="s">
        <v>97</v>
      </c>
      <c r="X4120" t="s"/>
      <c r="Y4120" t="s">
        <v>85</v>
      </c>
      <c r="Z4120">
        <f>HYPERLINK("https://hotel-media.eclerx.com/savepage/tk_15468537059270368_sr_273.html","info")</f>
        <v/>
      </c>
      <c r="AA4120" t="n">
        <v>-2311859</v>
      </c>
      <c r="AB4120" t="s"/>
      <c r="AC4120" t="s"/>
      <c r="AD4120" t="s">
        <v>86</v>
      </c>
      <c r="AE4120" t="s"/>
      <c r="AF4120" t="s"/>
      <c r="AG4120" t="s"/>
      <c r="AH4120" t="s"/>
      <c r="AI4120" t="s"/>
      <c r="AJ4120" t="s"/>
      <c r="AK4120" t="s">
        <v>87</v>
      </c>
      <c r="AL4120" t="s"/>
      <c r="AM4120" t="s"/>
      <c r="AN4120" t="s">
        <v>87</v>
      </c>
      <c r="AO4120" t="s"/>
      <c r="AP4120" t="n">
        <v>32</v>
      </c>
      <c r="AQ4120" t="s">
        <v>88</v>
      </c>
      <c r="AR4120" t="s">
        <v>121</v>
      </c>
      <c r="AS4120" t="s"/>
      <c r="AT4120" t="s">
        <v>90</v>
      </c>
      <c r="AU4120" t="s"/>
      <c r="AV4120" t="s"/>
      <c r="AW4120" t="s"/>
      <c r="AX4120" t="s"/>
      <c r="AY4120" t="n">
        <v>2311859</v>
      </c>
      <c r="AZ4120" t="s">
        <v>1328</v>
      </c>
      <c r="BA4120" t="s"/>
      <c r="BB4120" t="n">
        <v>152099</v>
      </c>
      <c r="BC4120" t="n">
        <v>53.5479961312</v>
      </c>
      <c r="BD4120" t="n">
        <v>53.5479961312</v>
      </c>
      <c r="BE4120" t="s"/>
      <c r="BF4120" t="s"/>
      <c r="BG4120" t="s"/>
      <c r="BH4120" t="s"/>
      <c r="BI4120" t="s"/>
      <c r="BJ4120" t="s"/>
      <c r="BK4120" t="s"/>
      <c r="BL4120" t="s"/>
      <c r="BM4120" t="s"/>
      <c r="BN4120" t="s"/>
      <c r="BO4120" t="s"/>
      <c r="BP4120" t="s"/>
      <c r="BQ4120" t="s"/>
      <c r="BR4120" t="s">
        <v>92</v>
      </c>
    </row>
    <row r="4121" spans="1:70">
      <c r="A4121" t="s">
        <v>70</v>
      </c>
      <c r="B4121" t="s">
        <v>71</v>
      </c>
      <c r="C4121" t="s">
        <v>72</v>
      </c>
      <c r="D4121" t="n">
        <v>2</v>
      </c>
      <c r="E4121" t="s">
        <v>1326</v>
      </c>
      <c r="F4121" t="n">
        <v>-1</v>
      </c>
      <c r="G4121" t="s">
        <v>74</v>
      </c>
      <c r="H4121" t="s">
        <v>75</v>
      </c>
      <c r="I4121" t="s"/>
      <c r="J4121" t="s">
        <v>74</v>
      </c>
      <c r="K4121" t="n">
        <v>101</v>
      </c>
      <c r="L4121" t="s">
        <v>76</v>
      </c>
      <c r="M4121" t="s"/>
      <c r="N4121" t="s">
        <v>650</v>
      </c>
      <c r="O4121" t="s">
        <v>78</v>
      </c>
      <c r="P4121" t="s">
        <v>1326</v>
      </c>
      <c r="Q4121" t="s"/>
      <c r="R4121" t="s">
        <v>220</v>
      </c>
      <c r="S4121" t="s">
        <v>144</v>
      </c>
      <c r="T4121" t="s">
        <v>81</v>
      </c>
      <c r="U4121" t="s">
        <v>82</v>
      </c>
      <c r="V4121" t="s">
        <v>83</v>
      </c>
      <c r="W4121" t="s">
        <v>97</v>
      </c>
      <c r="X4121" t="s"/>
      <c r="Y4121" t="s">
        <v>85</v>
      </c>
      <c r="Z4121">
        <f>HYPERLINK("https://hotel-media.eclerx.com/savepage/tk_15468537059270368_sr_273.html","info")</f>
        <v/>
      </c>
      <c r="AA4121" t="n">
        <v>-2311859</v>
      </c>
      <c r="AB4121" t="s"/>
      <c r="AC4121" t="s"/>
      <c r="AD4121" t="s">
        <v>86</v>
      </c>
      <c r="AE4121" t="s"/>
      <c r="AF4121" t="s"/>
      <c r="AG4121" t="s"/>
      <c r="AH4121" t="s"/>
      <c r="AI4121" t="s"/>
      <c r="AJ4121" t="s"/>
      <c r="AK4121" t="s">
        <v>87</v>
      </c>
      <c r="AL4121" t="s"/>
      <c r="AM4121" t="s"/>
      <c r="AN4121" t="s">
        <v>87</v>
      </c>
      <c r="AO4121" t="s"/>
      <c r="AP4121" t="n">
        <v>32</v>
      </c>
      <c r="AQ4121" t="s">
        <v>88</v>
      </c>
      <c r="AR4121" t="s">
        <v>148</v>
      </c>
      <c r="AS4121" t="s"/>
      <c r="AT4121" t="s">
        <v>90</v>
      </c>
      <c r="AU4121" t="s"/>
      <c r="AV4121" t="s"/>
      <c r="AW4121" t="s"/>
      <c r="AX4121" t="s"/>
      <c r="AY4121" t="n">
        <v>2311859</v>
      </c>
      <c r="AZ4121" t="s">
        <v>1328</v>
      </c>
      <c r="BA4121" t="s"/>
      <c r="BB4121" t="n">
        <v>152099</v>
      </c>
      <c r="BC4121" t="n">
        <v>53.5479961312</v>
      </c>
      <c r="BD4121" t="n">
        <v>53.5479961312</v>
      </c>
      <c r="BE4121" t="s"/>
      <c r="BF4121" t="s"/>
      <c r="BG4121" t="s"/>
      <c r="BH4121" t="s"/>
      <c r="BI4121" t="s"/>
      <c r="BJ4121" t="s"/>
      <c r="BK4121" t="s"/>
      <c r="BL4121" t="s"/>
      <c r="BM4121" t="s"/>
      <c r="BN4121" t="s"/>
      <c r="BO4121" t="s"/>
      <c r="BP4121" t="s"/>
      <c r="BQ4121" t="s"/>
      <c r="BR4121" t="s">
        <v>92</v>
      </c>
    </row>
    <row r="4122" spans="1:70">
      <c r="A4122" t="s">
        <v>70</v>
      </c>
      <c r="B4122" t="s">
        <v>71</v>
      </c>
      <c r="C4122" t="s">
        <v>72</v>
      </c>
      <c r="D4122" t="n">
        <v>2</v>
      </c>
      <c r="E4122" t="s">
        <v>1326</v>
      </c>
      <c r="F4122" t="n">
        <v>-1</v>
      </c>
      <c r="G4122" t="s">
        <v>74</v>
      </c>
      <c r="H4122" t="s">
        <v>75</v>
      </c>
      <c r="I4122" t="s"/>
      <c r="J4122" t="s">
        <v>74</v>
      </c>
      <c r="K4122" t="n">
        <v>101</v>
      </c>
      <c r="L4122" t="s">
        <v>76</v>
      </c>
      <c r="M4122" t="s"/>
      <c r="N4122" t="s">
        <v>650</v>
      </c>
      <c r="O4122" t="s">
        <v>78</v>
      </c>
      <c r="P4122" t="s">
        <v>1326</v>
      </c>
      <c r="Q4122" t="s"/>
      <c r="R4122" t="s">
        <v>220</v>
      </c>
      <c r="S4122" t="s">
        <v>144</v>
      </c>
      <c r="T4122" t="s">
        <v>81</v>
      </c>
      <c r="U4122" t="s">
        <v>82</v>
      </c>
      <c r="V4122" t="s">
        <v>83</v>
      </c>
      <c r="W4122" t="s">
        <v>97</v>
      </c>
      <c r="X4122" t="s"/>
      <c r="Y4122" t="s">
        <v>85</v>
      </c>
      <c r="Z4122">
        <f>HYPERLINK("https://hotel-media.eclerx.com/savepage/tk_15468537059270368_sr_273.html","info")</f>
        <v/>
      </c>
      <c r="AA4122" t="n">
        <v>-2311859</v>
      </c>
      <c r="AB4122" t="s"/>
      <c r="AC4122" t="s"/>
      <c r="AD4122" t="s">
        <v>86</v>
      </c>
      <c r="AE4122" t="s"/>
      <c r="AF4122" t="s"/>
      <c r="AG4122" t="s"/>
      <c r="AH4122" t="s"/>
      <c r="AI4122" t="s"/>
      <c r="AJ4122" t="s"/>
      <c r="AK4122" t="s">
        <v>87</v>
      </c>
      <c r="AL4122" t="s"/>
      <c r="AM4122" t="s"/>
      <c r="AN4122" t="s">
        <v>87</v>
      </c>
      <c r="AO4122" t="s"/>
      <c r="AP4122" t="n">
        <v>32</v>
      </c>
      <c r="AQ4122" t="s">
        <v>88</v>
      </c>
      <c r="AR4122" t="s">
        <v>148</v>
      </c>
      <c r="AS4122" t="s"/>
      <c r="AT4122" t="s">
        <v>90</v>
      </c>
      <c r="AU4122" t="s"/>
      <c r="AV4122" t="s"/>
      <c r="AW4122" t="s"/>
      <c r="AX4122" t="s"/>
      <c r="AY4122" t="n">
        <v>2311859</v>
      </c>
      <c r="AZ4122" t="s">
        <v>1328</v>
      </c>
      <c r="BA4122" t="s"/>
      <c r="BB4122" t="n">
        <v>152099</v>
      </c>
      <c r="BC4122" t="n">
        <v>53.5479961312</v>
      </c>
      <c r="BD4122" t="n">
        <v>53.5479961312</v>
      </c>
      <c r="BE4122" t="s"/>
      <c r="BF4122" t="s"/>
      <c r="BG4122" t="s"/>
      <c r="BH4122" t="s"/>
      <c r="BI4122" t="s"/>
      <c r="BJ4122" t="s"/>
      <c r="BK4122" t="s"/>
      <c r="BL4122" t="s"/>
      <c r="BM4122" t="s"/>
      <c r="BN4122" t="s"/>
      <c r="BO4122" t="s"/>
      <c r="BP4122" t="s"/>
      <c r="BQ4122" t="s"/>
      <c r="BR4122" t="s">
        <v>92</v>
      </c>
    </row>
    <row r="4123" spans="1:70">
      <c r="A4123" t="s">
        <v>70</v>
      </c>
      <c r="B4123" t="s">
        <v>71</v>
      </c>
      <c r="C4123" t="s">
        <v>72</v>
      </c>
      <c r="D4123" t="n">
        <v>2</v>
      </c>
      <c r="E4123" t="s">
        <v>1326</v>
      </c>
      <c r="F4123" t="n">
        <v>-1</v>
      </c>
      <c r="G4123" t="s">
        <v>74</v>
      </c>
      <c r="H4123" t="s">
        <v>75</v>
      </c>
      <c r="I4123" t="s"/>
      <c r="J4123" t="s">
        <v>74</v>
      </c>
      <c r="K4123" t="n">
        <v>106</v>
      </c>
      <c r="L4123" t="s">
        <v>76</v>
      </c>
      <c r="M4123" t="s"/>
      <c r="N4123" t="s">
        <v>1330</v>
      </c>
      <c r="O4123" t="s">
        <v>78</v>
      </c>
      <c r="P4123" t="s">
        <v>1326</v>
      </c>
      <c r="Q4123" t="s"/>
      <c r="R4123" t="s">
        <v>220</v>
      </c>
      <c r="S4123" t="s">
        <v>557</v>
      </c>
      <c r="T4123" t="s">
        <v>81</v>
      </c>
      <c r="U4123" t="s">
        <v>82</v>
      </c>
      <c r="V4123" t="s">
        <v>83</v>
      </c>
      <c r="W4123" t="s">
        <v>97</v>
      </c>
      <c r="X4123" t="s"/>
      <c r="Y4123" t="s">
        <v>85</v>
      </c>
      <c r="Z4123">
        <f>HYPERLINK("https://hotel-media.eclerx.com/savepage/tk_15468537059270368_sr_273.html","info")</f>
        <v/>
      </c>
      <c r="AA4123" t="n">
        <v>-2311859</v>
      </c>
      <c r="AB4123" t="s"/>
      <c r="AC4123" t="s"/>
      <c r="AD4123" t="s">
        <v>86</v>
      </c>
      <c r="AE4123" t="s"/>
      <c r="AF4123" t="s"/>
      <c r="AG4123" t="s"/>
      <c r="AH4123" t="s"/>
      <c r="AI4123" t="s"/>
      <c r="AJ4123" t="s"/>
      <c r="AK4123" t="s">
        <v>87</v>
      </c>
      <c r="AL4123" t="s"/>
      <c r="AM4123" t="s"/>
      <c r="AN4123" t="s">
        <v>87</v>
      </c>
      <c r="AO4123" t="s"/>
      <c r="AP4123" t="n">
        <v>32</v>
      </c>
      <c r="AQ4123" t="s">
        <v>88</v>
      </c>
      <c r="AR4123" t="s">
        <v>130</v>
      </c>
      <c r="AS4123" t="s"/>
      <c r="AT4123" t="s">
        <v>90</v>
      </c>
      <c r="AU4123" t="s"/>
      <c r="AV4123" t="s"/>
      <c r="AW4123" t="s"/>
      <c r="AX4123" t="s"/>
      <c r="AY4123" t="n">
        <v>2311859</v>
      </c>
      <c r="AZ4123" t="s">
        <v>1328</v>
      </c>
      <c r="BA4123" t="s"/>
      <c r="BB4123" t="n">
        <v>152099</v>
      </c>
      <c r="BC4123" t="n">
        <v>53.5479961312</v>
      </c>
      <c r="BD4123" t="n">
        <v>53.5479961312</v>
      </c>
      <c r="BE4123" t="s"/>
      <c r="BF4123" t="s"/>
      <c r="BG4123" t="s"/>
      <c r="BH4123" t="s"/>
      <c r="BI4123" t="s"/>
      <c r="BJ4123" t="s"/>
      <c r="BK4123" t="s"/>
      <c r="BL4123" t="s"/>
      <c r="BM4123" t="s"/>
      <c r="BN4123" t="s"/>
      <c r="BO4123" t="s"/>
      <c r="BP4123" t="s"/>
      <c r="BQ4123" t="s"/>
      <c r="BR4123" t="s">
        <v>92</v>
      </c>
    </row>
    <row r="4124" spans="1:70">
      <c r="A4124" t="s">
        <v>70</v>
      </c>
      <c r="B4124" t="s">
        <v>71</v>
      </c>
      <c r="C4124" t="s">
        <v>72</v>
      </c>
      <c r="D4124" t="n">
        <v>2</v>
      </c>
      <c r="E4124" t="s">
        <v>1326</v>
      </c>
      <c r="F4124" t="n">
        <v>-1</v>
      </c>
      <c r="G4124" t="s">
        <v>74</v>
      </c>
      <c r="H4124" t="s">
        <v>75</v>
      </c>
      <c r="I4124" t="s"/>
      <c r="J4124" t="s">
        <v>74</v>
      </c>
      <c r="K4124" t="n">
        <v>109</v>
      </c>
      <c r="L4124" t="s">
        <v>76</v>
      </c>
      <c r="M4124" t="s"/>
      <c r="N4124" t="s">
        <v>1327</v>
      </c>
      <c r="O4124" t="s">
        <v>78</v>
      </c>
      <c r="P4124" t="s">
        <v>1326</v>
      </c>
      <c r="Q4124" t="s"/>
      <c r="R4124" t="s">
        <v>220</v>
      </c>
      <c r="S4124" t="s">
        <v>203</v>
      </c>
      <c r="T4124" t="s">
        <v>81</v>
      </c>
      <c r="U4124" t="s">
        <v>82</v>
      </c>
      <c r="V4124" t="s">
        <v>83</v>
      </c>
      <c r="W4124" t="s">
        <v>84</v>
      </c>
      <c r="X4124" t="s"/>
      <c r="Y4124" t="s">
        <v>85</v>
      </c>
      <c r="Z4124">
        <f>HYPERLINK("https://hotel-media.eclerx.com/savepage/tk_15468537059270368_sr_273.html","info")</f>
        <v/>
      </c>
      <c r="AA4124" t="n">
        <v>-2311859</v>
      </c>
      <c r="AB4124" t="s"/>
      <c r="AC4124" t="s"/>
      <c r="AD4124" t="s">
        <v>86</v>
      </c>
      <c r="AE4124" t="s"/>
      <c r="AF4124" t="s"/>
      <c r="AG4124" t="s"/>
      <c r="AH4124" t="s"/>
      <c r="AI4124" t="s"/>
      <c r="AJ4124" t="s"/>
      <c r="AK4124" t="s">
        <v>87</v>
      </c>
      <c r="AL4124" t="s"/>
      <c r="AM4124" t="s"/>
      <c r="AN4124" t="s">
        <v>87</v>
      </c>
      <c r="AO4124" t="s"/>
      <c r="AP4124" t="n">
        <v>32</v>
      </c>
      <c r="AQ4124" t="s">
        <v>88</v>
      </c>
      <c r="AR4124" t="s">
        <v>114</v>
      </c>
      <c r="AS4124" t="s"/>
      <c r="AT4124" t="s">
        <v>90</v>
      </c>
      <c r="AU4124" t="s"/>
      <c r="AV4124" t="s"/>
      <c r="AW4124" t="s"/>
      <c r="AX4124" t="s"/>
      <c r="AY4124" t="n">
        <v>2311859</v>
      </c>
      <c r="AZ4124" t="s">
        <v>1328</v>
      </c>
      <c r="BA4124" t="s"/>
      <c r="BB4124" t="n">
        <v>152099</v>
      </c>
      <c r="BC4124" t="n">
        <v>53.5479961312</v>
      </c>
      <c r="BD4124" t="n">
        <v>53.5479961312</v>
      </c>
      <c r="BE4124" t="s"/>
      <c r="BF4124" t="s"/>
      <c r="BG4124" t="s"/>
      <c r="BH4124" t="s"/>
      <c r="BI4124" t="s"/>
      <c r="BJ4124" t="s"/>
      <c r="BK4124" t="s"/>
      <c r="BL4124" t="s"/>
      <c r="BM4124" t="s"/>
      <c r="BN4124" t="s"/>
      <c r="BO4124" t="s"/>
      <c r="BP4124" t="s"/>
      <c r="BQ4124" t="s"/>
      <c r="BR4124" t="s">
        <v>92</v>
      </c>
    </row>
    <row r="4125" spans="1:70">
      <c r="A4125" t="s">
        <v>70</v>
      </c>
      <c r="B4125" t="s">
        <v>71</v>
      </c>
      <c r="C4125" t="s">
        <v>72</v>
      </c>
      <c r="D4125" t="n">
        <v>2</v>
      </c>
      <c r="E4125" t="s">
        <v>1326</v>
      </c>
      <c r="F4125" t="n">
        <v>-1</v>
      </c>
      <c r="G4125" t="s">
        <v>74</v>
      </c>
      <c r="H4125" t="s">
        <v>75</v>
      </c>
      <c r="I4125" t="s"/>
      <c r="J4125" t="s">
        <v>74</v>
      </c>
      <c r="K4125" t="n">
        <v>118</v>
      </c>
      <c r="L4125" t="s">
        <v>76</v>
      </c>
      <c r="M4125" t="s"/>
      <c r="N4125" t="s">
        <v>1331</v>
      </c>
      <c r="O4125" t="s">
        <v>78</v>
      </c>
      <c r="P4125" t="s">
        <v>1326</v>
      </c>
      <c r="Q4125" t="s"/>
      <c r="R4125" t="s">
        <v>220</v>
      </c>
      <c r="S4125" t="s">
        <v>462</v>
      </c>
      <c r="T4125" t="s">
        <v>81</v>
      </c>
      <c r="U4125" t="s">
        <v>82</v>
      </c>
      <c r="V4125" t="s">
        <v>83</v>
      </c>
      <c r="W4125" t="s">
        <v>84</v>
      </c>
      <c r="X4125" t="s"/>
      <c r="Y4125" t="s">
        <v>85</v>
      </c>
      <c r="Z4125">
        <f>HYPERLINK("https://hotel-media.eclerx.com/savepage/tk_15468537059270368_sr_273.html","info")</f>
        <v/>
      </c>
      <c r="AA4125" t="n">
        <v>-2311859</v>
      </c>
      <c r="AB4125" t="s"/>
      <c r="AC4125" t="s"/>
      <c r="AD4125" t="s">
        <v>86</v>
      </c>
      <c r="AE4125" t="s"/>
      <c r="AF4125" t="s"/>
      <c r="AG4125" t="s"/>
      <c r="AH4125" t="s"/>
      <c r="AI4125" t="s"/>
      <c r="AJ4125" t="s"/>
      <c r="AK4125" t="s">
        <v>87</v>
      </c>
      <c r="AL4125" t="s"/>
      <c r="AM4125" t="s"/>
      <c r="AN4125" t="s">
        <v>87</v>
      </c>
      <c r="AO4125" t="s"/>
      <c r="AP4125" t="n">
        <v>32</v>
      </c>
      <c r="AQ4125" t="s">
        <v>88</v>
      </c>
      <c r="AR4125" t="s">
        <v>121</v>
      </c>
      <c r="AS4125" t="s"/>
      <c r="AT4125" t="s">
        <v>90</v>
      </c>
      <c r="AU4125" t="s"/>
      <c r="AV4125" t="s"/>
      <c r="AW4125" t="s"/>
      <c r="AX4125" t="s"/>
      <c r="AY4125" t="n">
        <v>2311859</v>
      </c>
      <c r="AZ4125" t="s">
        <v>1328</v>
      </c>
      <c r="BA4125" t="s"/>
      <c r="BB4125" t="n">
        <v>152099</v>
      </c>
      <c r="BC4125" t="n">
        <v>53.5479961312</v>
      </c>
      <c r="BD4125" t="n">
        <v>53.5479961312</v>
      </c>
      <c r="BE4125" t="s"/>
      <c r="BF4125" t="s"/>
      <c r="BG4125" t="s"/>
      <c r="BH4125" t="s"/>
      <c r="BI4125" t="s"/>
      <c r="BJ4125" t="s"/>
      <c r="BK4125" t="s"/>
      <c r="BL4125" t="s"/>
      <c r="BM4125" t="s"/>
      <c r="BN4125" t="s"/>
      <c r="BO4125" t="s"/>
      <c r="BP4125" t="s"/>
      <c r="BQ4125" t="s"/>
      <c r="BR4125" t="s">
        <v>92</v>
      </c>
    </row>
    <row r="4126" spans="1:70">
      <c r="A4126" t="s">
        <v>70</v>
      </c>
      <c r="B4126" t="s">
        <v>71</v>
      </c>
      <c r="C4126" t="s">
        <v>72</v>
      </c>
      <c r="D4126" t="n">
        <v>2</v>
      </c>
      <c r="E4126" t="s">
        <v>1326</v>
      </c>
      <c r="F4126" t="n">
        <v>-1</v>
      </c>
      <c r="G4126" t="s">
        <v>74</v>
      </c>
      <c r="H4126" t="s">
        <v>75</v>
      </c>
      <c r="I4126" t="s"/>
      <c r="J4126" t="s">
        <v>74</v>
      </c>
      <c r="K4126" t="n">
        <v>118</v>
      </c>
      <c r="L4126" t="s">
        <v>76</v>
      </c>
      <c r="M4126" t="s"/>
      <c r="N4126" t="s">
        <v>1332</v>
      </c>
      <c r="O4126" t="s">
        <v>78</v>
      </c>
      <c r="P4126" t="s">
        <v>1326</v>
      </c>
      <c r="Q4126" t="s"/>
      <c r="R4126" t="s">
        <v>220</v>
      </c>
      <c r="S4126" t="s">
        <v>462</v>
      </c>
      <c r="T4126" t="s">
        <v>81</v>
      </c>
      <c r="U4126" t="s">
        <v>82</v>
      </c>
      <c r="V4126" t="s">
        <v>83</v>
      </c>
      <c r="W4126" t="s">
        <v>84</v>
      </c>
      <c r="X4126" t="s"/>
      <c r="Y4126" t="s">
        <v>85</v>
      </c>
      <c r="Z4126">
        <f>HYPERLINK("https://hotel-media.eclerx.com/savepage/tk_15468537059270368_sr_273.html","info")</f>
        <v/>
      </c>
      <c r="AA4126" t="n">
        <v>-2311859</v>
      </c>
      <c r="AB4126" t="s"/>
      <c r="AC4126" t="s"/>
      <c r="AD4126" t="s">
        <v>86</v>
      </c>
      <c r="AE4126" t="s"/>
      <c r="AF4126" t="s"/>
      <c r="AG4126" t="s"/>
      <c r="AH4126" t="s"/>
      <c r="AI4126" t="s"/>
      <c r="AJ4126" t="s"/>
      <c r="AK4126" t="s">
        <v>87</v>
      </c>
      <c r="AL4126" t="s"/>
      <c r="AM4126" t="s"/>
      <c r="AN4126" t="s">
        <v>87</v>
      </c>
      <c r="AO4126" t="s"/>
      <c r="AP4126" t="n">
        <v>32</v>
      </c>
      <c r="AQ4126" t="s">
        <v>88</v>
      </c>
      <c r="AR4126" t="s">
        <v>124</v>
      </c>
      <c r="AS4126" t="s"/>
      <c r="AT4126" t="s">
        <v>90</v>
      </c>
      <c r="AU4126" t="s"/>
      <c r="AV4126" t="s"/>
      <c r="AW4126" t="s"/>
      <c r="AX4126" t="s"/>
      <c r="AY4126" t="n">
        <v>2311859</v>
      </c>
      <c r="AZ4126" t="s">
        <v>1328</v>
      </c>
      <c r="BA4126" t="s"/>
      <c r="BB4126" t="n">
        <v>152099</v>
      </c>
      <c r="BC4126" t="n">
        <v>53.5479961312</v>
      </c>
      <c r="BD4126" t="n">
        <v>53.5479961312</v>
      </c>
      <c r="BE4126" t="s"/>
      <c r="BF4126" t="s"/>
      <c r="BG4126" t="s"/>
      <c r="BH4126" t="s"/>
      <c r="BI4126" t="s"/>
      <c r="BJ4126" t="s"/>
      <c r="BK4126" t="s"/>
      <c r="BL4126" t="s"/>
      <c r="BM4126" t="s"/>
      <c r="BN4126" t="s"/>
      <c r="BO4126" t="s"/>
      <c r="BP4126" t="s"/>
      <c r="BQ4126" t="s"/>
      <c r="BR4126" t="s">
        <v>92</v>
      </c>
    </row>
    <row r="4127" spans="1:70">
      <c r="A4127" t="s">
        <v>70</v>
      </c>
      <c r="B4127" t="s">
        <v>71</v>
      </c>
      <c r="C4127" t="s">
        <v>72</v>
      </c>
      <c r="D4127" t="n">
        <v>2</v>
      </c>
      <c r="E4127" t="s">
        <v>1326</v>
      </c>
      <c r="F4127" t="n">
        <v>-1</v>
      </c>
      <c r="G4127" t="s">
        <v>74</v>
      </c>
      <c r="H4127" t="s">
        <v>75</v>
      </c>
      <c r="I4127" t="s"/>
      <c r="J4127" t="s">
        <v>74</v>
      </c>
      <c r="K4127" t="n">
        <v>118</v>
      </c>
      <c r="L4127" t="s">
        <v>76</v>
      </c>
      <c r="M4127" t="s"/>
      <c r="N4127" t="s">
        <v>1332</v>
      </c>
      <c r="O4127" t="s">
        <v>78</v>
      </c>
      <c r="P4127" t="s">
        <v>1326</v>
      </c>
      <c r="Q4127" t="s"/>
      <c r="R4127" t="s">
        <v>220</v>
      </c>
      <c r="S4127" t="s">
        <v>462</v>
      </c>
      <c r="T4127" t="s">
        <v>81</v>
      </c>
      <c r="U4127" t="s">
        <v>82</v>
      </c>
      <c r="V4127" t="s">
        <v>83</v>
      </c>
      <c r="W4127" t="s">
        <v>84</v>
      </c>
      <c r="X4127" t="s"/>
      <c r="Y4127" t="s">
        <v>85</v>
      </c>
      <c r="Z4127">
        <f>HYPERLINK("https://hotel-media.eclerx.com/savepage/tk_15468537059270368_sr_273.html","info")</f>
        <v/>
      </c>
      <c r="AA4127" t="n">
        <v>-2311859</v>
      </c>
      <c r="AB4127" t="s"/>
      <c r="AC4127" t="s"/>
      <c r="AD4127" t="s">
        <v>86</v>
      </c>
      <c r="AE4127" t="s"/>
      <c r="AF4127" t="s"/>
      <c r="AG4127" t="s"/>
      <c r="AH4127" t="s"/>
      <c r="AI4127" t="s"/>
      <c r="AJ4127" t="s"/>
      <c r="AK4127" t="s">
        <v>87</v>
      </c>
      <c r="AL4127" t="s"/>
      <c r="AM4127" t="s"/>
      <c r="AN4127" t="s">
        <v>87</v>
      </c>
      <c r="AO4127" t="s"/>
      <c r="AP4127" t="n">
        <v>32</v>
      </c>
      <c r="AQ4127" t="s">
        <v>88</v>
      </c>
      <c r="AR4127" t="s">
        <v>119</v>
      </c>
      <c r="AS4127" t="s"/>
      <c r="AT4127" t="s">
        <v>90</v>
      </c>
      <c r="AU4127" t="s"/>
      <c r="AV4127" t="s"/>
      <c r="AW4127" t="s"/>
      <c r="AX4127" t="s"/>
      <c r="AY4127" t="n">
        <v>2311859</v>
      </c>
      <c r="AZ4127" t="s">
        <v>1328</v>
      </c>
      <c r="BA4127" t="s"/>
      <c r="BB4127" t="n">
        <v>152099</v>
      </c>
      <c r="BC4127" t="n">
        <v>53.5479961312</v>
      </c>
      <c r="BD4127" t="n">
        <v>53.5479961312</v>
      </c>
      <c r="BE4127" t="s"/>
      <c r="BF4127" t="s"/>
      <c r="BG4127" t="s"/>
      <c r="BH4127" t="s"/>
      <c r="BI4127" t="s"/>
      <c r="BJ4127" t="s"/>
      <c r="BK4127" t="s"/>
      <c r="BL4127" t="s"/>
      <c r="BM4127" t="s"/>
      <c r="BN4127" t="s"/>
      <c r="BO4127" t="s"/>
      <c r="BP4127" t="s"/>
      <c r="BQ4127" t="s"/>
      <c r="BR4127" t="s">
        <v>92</v>
      </c>
    </row>
    <row r="4128" spans="1:70">
      <c r="A4128" t="s">
        <v>70</v>
      </c>
      <c r="B4128" t="s">
        <v>71</v>
      </c>
      <c r="C4128" t="s">
        <v>72</v>
      </c>
      <c r="D4128" t="n">
        <v>2</v>
      </c>
      <c r="E4128" t="s">
        <v>1326</v>
      </c>
      <c r="F4128" t="n">
        <v>-1</v>
      </c>
      <c r="G4128" t="s">
        <v>74</v>
      </c>
      <c r="H4128" t="s">
        <v>75</v>
      </c>
      <c r="I4128" t="s"/>
      <c r="J4128" t="s">
        <v>74</v>
      </c>
      <c r="K4128" t="n">
        <v>121</v>
      </c>
      <c r="L4128" t="s">
        <v>76</v>
      </c>
      <c r="M4128" t="s"/>
      <c r="N4128" t="s">
        <v>1333</v>
      </c>
      <c r="O4128" t="s">
        <v>78</v>
      </c>
      <c r="P4128" t="s">
        <v>1326</v>
      </c>
      <c r="Q4128" t="s"/>
      <c r="R4128" t="s">
        <v>220</v>
      </c>
      <c r="S4128" t="s">
        <v>293</v>
      </c>
      <c r="T4128" t="s">
        <v>81</v>
      </c>
      <c r="U4128" t="s">
        <v>82</v>
      </c>
      <c r="V4128" t="s">
        <v>83</v>
      </c>
      <c r="W4128" t="s">
        <v>84</v>
      </c>
      <c r="X4128" t="s"/>
      <c r="Y4128" t="s">
        <v>85</v>
      </c>
      <c r="Z4128">
        <f>HYPERLINK("https://hotel-media.eclerx.com/savepage/tk_15468537059270368_sr_273.html","info")</f>
        <v/>
      </c>
      <c r="AA4128" t="n">
        <v>-2311859</v>
      </c>
      <c r="AB4128" t="s"/>
      <c r="AC4128" t="s"/>
      <c r="AD4128" t="s">
        <v>86</v>
      </c>
      <c r="AE4128" t="s"/>
      <c r="AF4128" t="s"/>
      <c r="AG4128" t="s"/>
      <c r="AH4128" t="s"/>
      <c r="AI4128" t="s"/>
      <c r="AJ4128" t="s"/>
      <c r="AK4128" t="s">
        <v>87</v>
      </c>
      <c r="AL4128" t="s"/>
      <c r="AM4128" t="s"/>
      <c r="AN4128" t="s">
        <v>87</v>
      </c>
      <c r="AO4128" t="s"/>
      <c r="AP4128" t="n">
        <v>32</v>
      </c>
      <c r="AQ4128" t="s">
        <v>88</v>
      </c>
      <c r="AR4128" t="s">
        <v>89</v>
      </c>
      <c r="AS4128" t="s"/>
      <c r="AT4128" t="s">
        <v>90</v>
      </c>
      <c r="AU4128" t="s"/>
      <c r="AV4128" t="s"/>
      <c r="AW4128" t="s"/>
      <c r="AX4128" t="s"/>
      <c r="AY4128" t="n">
        <v>2311859</v>
      </c>
      <c r="AZ4128" t="s">
        <v>1328</v>
      </c>
      <c r="BA4128" t="s"/>
      <c r="BB4128" t="n">
        <v>152099</v>
      </c>
      <c r="BC4128" t="n">
        <v>53.5479961312</v>
      </c>
      <c r="BD4128" t="n">
        <v>53.5479961312</v>
      </c>
      <c r="BE4128" t="s"/>
      <c r="BF4128" t="s"/>
      <c r="BG4128" t="s"/>
      <c r="BH4128" t="s"/>
      <c r="BI4128" t="s"/>
      <c r="BJ4128" t="s"/>
      <c r="BK4128" t="s"/>
      <c r="BL4128" t="s"/>
      <c r="BM4128" t="s"/>
      <c r="BN4128" t="s"/>
      <c r="BO4128" t="s"/>
      <c r="BP4128" t="s"/>
      <c r="BQ4128" t="s"/>
      <c r="BR4128" t="s">
        <v>92</v>
      </c>
    </row>
    <row r="4129" spans="1:70">
      <c r="A4129" t="s">
        <v>70</v>
      </c>
      <c r="B4129" t="s">
        <v>71</v>
      </c>
      <c r="C4129" t="s">
        <v>72</v>
      </c>
      <c r="D4129" t="n">
        <v>2</v>
      </c>
      <c r="E4129" t="s">
        <v>1326</v>
      </c>
      <c r="F4129" t="n">
        <v>-1</v>
      </c>
      <c r="G4129" t="s">
        <v>74</v>
      </c>
      <c r="H4129" t="s">
        <v>75</v>
      </c>
      <c r="I4129" t="s"/>
      <c r="J4129" t="s">
        <v>74</v>
      </c>
      <c r="K4129" t="n">
        <v>121</v>
      </c>
      <c r="L4129" t="s">
        <v>76</v>
      </c>
      <c r="M4129" t="s"/>
      <c r="N4129" t="s">
        <v>1334</v>
      </c>
      <c r="O4129" t="s">
        <v>78</v>
      </c>
      <c r="P4129" t="s">
        <v>1326</v>
      </c>
      <c r="Q4129" t="s"/>
      <c r="R4129" t="s">
        <v>220</v>
      </c>
      <c r="S4129" t="s">
        <v>293</v>
      </c>
      <c r="T4129" t="s">
        <v>81</v>
      </c>
      <c r="U4129" t="s">
        <v>82</v>
      </c>
      <c r="V4129" t="s">
        <v>83</v>
      </c>
      <c r="W4129" t="s">
        <v>97</v>
      </c>
      <c r="X4129" t="s"/>
      <c r="Y4129" t="s">
        <v>85</v>
      </c>
      <c r="Z4129">
        <f>HYPERLINK("https://hotel-media.eclerx.com/savepage/tk_15468537059270368_sr_273.html","info")</f>
        <v/>
      </c>
      <c r="AA4129" t="n">
        <v>-2311859</v>
      </c>
      <c r="AB4129" t="s"/>
      <c r="AC4129" t="s"/>
      <c r="AD4129" t="s">
        <v>86</v>
      </c>
      <c r="AE4129" t="s"/>
      <c r="AF4129" t="s"/>
      <c r="AG4129" t="s"/>
      <c r="AH4129" t="s"/>
      <c r="AI4129" t="s"/>
      <c r="AJ4129" t="s"/>
      <c r="AK4129" t="s">
        <v>87</v>
      </c>
      <c r="AL4129" t="s"/>
      <c r="AM4129" t="s"/>
      <c r="AN4129" t="s">
        <v>87</v>
      </c>
      <c r="AO4129" t="s"/>
      <c r="AP4129" t="n">
        <v>32</v>
      </c>
      <c r="AQ4129" t="s">
        <v>88</v>
      </c>
      <c r="AR4129" t="s">
        <v>89</v>
      </c>
      <c r="AS4129" t="s"/>
      <c r="AT4129" t="s">
        <v>90</v>
      </c>
      <c r="AU4129" t="s"/>
      <c r="AV4129" t="s"/>
      <c r="AW4129" t="s"/>
      <c r="AX4129" t="s"/>
      <c r="AY4129" t="n">
        <v>2311859</v>
      </c>
      <c r="AZ4129" t="s">
        <v>1328</v>
      </c>
      <c r="BA4129" t="s"/>
      <c r="BB4129" t="n">
        <v>152099</v>
      </c>
      <c r="BC4129" t="n">
        <v>53.5479961312</v>
      </c>
      <c r="BD4129" t="n">
        <v>53.5479961312</v>
      </c>
      <c r="BE4129" t="s"/>
      <c r="BF4129" t="s"/>
      <c r="BG4129" t="s"/>
      <c r="BH4129" t="s"/>
      <c r="BI4129" t="s"/>
      <c r="BJ4129" t="s"/>
      <c r="BK4129" t="s"/>
      <c r="BL4129" t="s"/>
      <c r="BM4129" t="s"/>
      <c r="BN4129" t="s"/>
      <c r="BO4129" t="s"/>
      <c r="BP4129" t="s"/>
      <c r="BQ4129" t="s"/>
      <c r="BR4129" t="s">
        <v>92</v>
      </c>
    </row>
    <row r="4130" spans="1:70">
      <c r="A4130" t="s">
        <v>70</v>
      </c>
      <c r="B4130" t="s">
        <v>71</v>
      </c>
      <c r="C4130" t="s">
        <v>72</v>
      </c>
      <c r="D4130" t="n">
        <v>2</v>
      </c>
      <c r="E4130" t="s">
        <v>1326</v>
      </c>
      <c r="F4130" t="n">
        <v>-1</v>
      </c>
      <c r="G4130" t="s">
        <v>74</v>
      </c>
      <c r="H4130" t="s">
        <v>75</v>
      </c>
      <c r="I4130" t="s"/>
      <c r="J4130" t="s">
        <v>74</v>
      </c>
      <c r="K4130" t="n">
        <v>121</v>
      </c>
      <c r="L4130" t="s">
        <v>76</v>
      </c>
      <c r="M4130" t="s"/>
      <c r="N4130" t="s">
        <v>1334</v>
      </c>
      <c r="O4130" t="s">
        <v>78</v>
      </c>
      <c r="P4130" t="s">
        <v>1326</v>
      </c>
      <c r="Q4130" t="s"/>
      <c r="R4130" t="s">
        <v>220</v>
      </c>
      <c r="S4130" t="s">
        <v>293</v>
      </c>
      <c r="T4130" t="s">
        <v>81</v>
      </c>
      <c r="U4130" t="s">
        <v>82</v>
      </c>
      <c r="V4130" t="s">
        <v>83</v>
      </c>
      <c r="W4130" t="s">
        <v>97</v>
      </c>
      <c r="X4130" t="s"/>
      <c r="Y4130" t="s">
        <v>85</v>
      </c>
      <c r="Z4130">
        <f>HYPERLINK("https://hotel-media.eclerx.com/savepage/tk_15468537059270368_sr_273.html","info")</f>
        <v/>
      </c>
      <c r="AA4130" t="n">
        <v>-2311859</v>
      </c>
      <c r="AB4130" t="s"/>
      <c r="AC4130" t="s"/>
      <c r="AD4130" t="s">
        <v>86</v>
      </c>
      <c r="AE4130" t="s"/>
      <c r="AF4130" t="s"/>
      <c r="AG4130" t="s"/>
      <c r="AH4130" t="s"/>
      <c r="AI4130" t="s"/>
      <c r="AJ4130" t="s"/>
      <c r="AK4130" t="s">
        <v>87</v>
      </c>
      <c r="AL4130" t="s"/>
      <c r="AM4130" t="s"/>
      <c r="AN4130" t="s">
        <v>87</v>
      </c>
      <c r="AO4130" t="s"/>
      <c r="AP4130" t="n">
        <v>32</v>
      </c>
      <c r="AQ4130" t="s">
        <v>88</v>
      </c>
      <c r="AR4130" t="s">
        <v>114</v>
      </c>
      <c r="AS4130" t="s"/>
      <c r="AT4130" t="s">
        <v>90</v>
      </c>
      <c r="AU4130" t="s"/>
      <c r="AV4130" t="s"/>
      <c r="AW4130" t="s"/>
      <c r="AX4130" t="s"/>
      <c r="AY4130" t="n">
        <v>2311859</v>
      </c>
      <c r="AZ4130" t="s">
        <v>1328</v>
      </c>
      <c r="BA4130" t="s"/>
      <c r="BB4130" t="n">
        <v>152099</v>
      </c>
      <c r="BC4130" t="n">
        <v>53.5479961312</v>
      </c>
      <c r="BD4130" t="n">
        <v>53.5479961312</v>
      </c>
      <c r="BE4130" t="s"/>
      <c r="BF4130" t="s"/>
      <c r="BG4130" t="s"/>
      <c r="BH4130" t="s"/>
      <c r="BI4130" t="s"/>
      <c r="BJ4130" t="s"/>
      <c r="BK4130" t="s"/>
      <c r="BL4130" t="s"/>
      <c r="BM4130" t="s"/>
      <c r="BN4130" t="s"/>
      <c r="BO4130" t="s"/>
      <c r="BP4130" t="s"/>
      <c r="BQ4130" t="s"/>
      <c r="BR4130" t="s">
        <v>92</v>
      </c>
    </row>
    <row r="4131" spans="1:70">
      <c r="A4131" t="s">
        <v>70</v>
      </c>
      <c r="B4131" t="s">
        <v>71</v>
      </c>
      <c r="C4131" t="s">
        <v>72</v>
      </c>
      <c r="D4131" t="n">
        <v>2</v>
      </c>
      <c r="E4131" t="s">
        <v>1326</v>
      </c>
      <c r="F4131" t="n">
        <v>-1</v>
      </c>
      <c r="G4131" t="s">
        <v>74</v>
      </c>
      <c r="H4131" t="s">
        <v>75</v>
      </c>
      <c r="I4131" t="s"/>
      <c r="J4131" t="s">
        <v>74</v>
      </c>
      <c r="K4131" t="n">
        <v>121</v>
      </c>
      <c r="L4131" t="s">
        <v>76</v>
      </c>
      <c r="M4131" t="s"/>
      <c r="N4131" t="s">
        <v>1333</v>
      </c>
      <c r="O4131" t="s">
        <v>78</v>
      </c>
      <c r="P4131" t="s">
        <v>1326</v>
      </c>
      <c r="Q4131" t="s"/>
      <c r="R4131" t="s">
        <v>220</v>
      </c>
      <c r="S4131" t="s">
        <v>293</v>
      </c>
      <c r="T4131" t="s">
        <v>81</v>
      </c>
      <c r="U4131" t="s">
        <v>82</v>
      </c>
      <c r="V4131" t="s">
        <v>83</v>
      </c>
      <c r="W4131" t="s">
        <v>84</v>
      </c>
      <c r="X4131" t="s"/>
      <c r="Y4131" t="s">
        <v>85</v>
      </c>
      <c r="Z4131">
        <f>HYPERLINK("https://hotel-media.eclerx.com/savepage/tk_15468537059270368_sr_273.html","info")</f>
        <v/>
      </c>
      <c r="AA4131" t="n">
        <v>-2311859</v>
      </c>
      <c r="AB4131" t="s"/>
      <c r="AC4131" t="s"/>
      <c r="AD4131" t="s">
        <v>86</v>
      </c>
      <c r="AE4131" t="s"/>
      <c r="AF4131" t="s"/>
      <c r="AG4131" t="s"/>
      <c r="AH4131" t="s"/>
      <c r="AI4131" t="s"/>
      <c r="AJ4131" t="s"/>
      <c r="AK4131" t="s">
        <v>87</v>
      </c>
      <c r="AL4131" t="s"/>
      <c r="AM4131" t="s"/>
      <c r="AN4131" t="s">
        <v>87</v>
      </c>
      <c r="AO4131" t="s"/>
      <c r="AP4131" t="n">
        <v>32</v>
      </c>
      <c r="AQ4131" t="s">
        <v>88</v>
      </c>
      <c r="AR4131" t="s">
        <v>114</v>
      </c>
      <c r="AS4131" t="s"/>
      <c r="AT4131" t="s">
        <v>90</v>
      </c>
      <c r="AU4131" t="s"/>
      <c r="AV4131" t="s"/>
      <c r="AW4131" t="s"/>
      <c r="AX4131" t="s"/>
      <c r="AY4131" t="n">
        <v>2311859</v>
      </c>
      <c r="AZ4131" t="s">
        <v>1328</v>
      </c>
      <c r="BA4131" t="s"/>
      <c r="BB4131" t="n">
        <v>152099</v>
      </c>
      <c r="BC4131" t="n">
        <v>53.5479961312</v>
      </c>
      <c r="BD4131" t="n">
        <v>53.5479961312</v>
      </c>
      <c r="BE4131" t="s"/>
      <c r="BF4131" t="s"/>
      <c r="BG4131" t="s"/>
      <c r="BH4131" t="s"/>
      <c r="BI4131" t="s"/>
      <c r="BJ4131" t="s"/>
      <c r="BK4131" t="s"/>
      <c r="BL4131" t="s"/>
      <c r="BM4131" t="s"/>
      <c r="BN4131" t="s"/>
      <c r="BO4131" t="s"/>
      <c r="BP4131" t="s"/>
      <c r="BQ4131" t="s"/>
      <c r="BR4131" t="s">
        <v>92</v>
      </c>
    </row>
    <row r="4132" spans="1:70">
      <c r="A4132" t="s">
        <v>70</v>
      </c>
      <c r="B4132" t="s">
        <v>71</v>
      </c>
      <c r="C4132" t="s">
        <v>72</v>
      </c>
      <c r="D4132" t="n">
        <v>2</v>
      </c>
      <c r="E4132" t="s">
        <v>1326</v>
      </c>
      <c r="F4132" t="n">
        <v>-1</v>
      </c>
      <c r="G4132" t="s">
        <v>74</v>
      </c>
      <c r="H4132" t="s">
        <v>75</v>
      </c>
      <c r="I4132" t="s"/>
      <c r="J4132" t="s">
        <v>74</v>
      </c>
      <c r="K4132" t="n">
        <v>124</v>
      </c>
      <c r="L4132" t="s">
        <v>76</v>
      </c>
      <c r="M4132" t="s"/>
      <c r="N4132" t="s">
        <v>1327</v>
      </c>
      <c r="O4132" t="s">
        <v>78</v>
      </c>
      <c r="P4132" t="s">
        <v>1326</v>
      </c>
      <c r="Q4132" t="s"/>
      <c r="R4132" t="s">
        <v>220</v>
      </c>
      <c r="S4132" t="s">
        <v>294</v>
      </c>
      <c r="T4132" t="s">
        <v>81</v>
      </c>
      <c r="U4132" t="s">
        <v>82</v>
      </c>
      <c r="V4132" t="s">
        <v>83</v>
      </c>
      <c r="W4132" t="s">
        <v>84</v>
      </c>
      <c r="X4132" t="s"/>
      <c r="Y4132" t="s">
        <v>85</v>
      </c>
      <c r="Z4132">
        <f>HYPERLINK("https://hotel-media.eclerx.com/savepage/tk_15468537059270368_sr_273.html","info")</f>
        <v/>
      </c>
      <c r="AA4132" t="n">
        <v>-2311859</v>
      </c>
      <c r="AB4132" t="s"/>
      <c r="AC4132" t="s"/>
      <c r="AD4132" t="s">
        <v>86</v>
      </c>
      <c r="AE4132" t="s"/>
      <c r="AF4132" t="s"/>
      <c r="AG4132" t="s"/>
      <c r="AH4132" t="s"/>
      <c r="AI4132" t="s"/>
      <c r="AJ4132" t="s"/>
      <c r="AK4132" t="s">
        <v>87</v>
      </c>
      <c r="AL4132" t="s"/>
      <c r="AM4132" t="s"/>
      <c r="AN4132" t="s">
        <v>87</v>
      </c>
      <c r="AO4132" t="s"/>
      <c r="AP4132" t="n">
        <v>32</v>
      </c>
      <c r="AQ4132" t="s">
        <v>88</v>
      </c>
      <c r="AR4132" t="s">
        <v>89</v>
      </c>
      <c r="AS4132" t="s"/>
      <c r="AT4132" t="s">
        <v>90</v>
      </c>
      <c r="AU4132" t="s"/>
      <c r="AV4132" t="s"/>
      <c r="AW4132" t="s"/>
      <c r="AX4132" t="s"/>
      <c r="AY4132" t="n">
        <v>2311859</v>
      </c>
      <c r="AZ4132" t="s">
        <v>1328</v>
      </c>
      <c r="BA4132" t="s"/>
      <c r="BB4132" t="n">
        <v>152099</v>
      </c>
      <c r="BC4132" t="n">
        <v>53.5479961312</v>
      </c>
      <c r="BD4132" t="n">
        <v>53.5479961312</v>
      </c>
      <c r="BE4132" t="s"/>
      <c r="BF4132" t="s"/>
      <c r="BG4132" t="s"/>
      <c r="BH4132" t="s"/>
      <c r="BI4132" t="s"/>
      <c r="BJ4132" t="s"/>
      <c r="BK4132" t="s"/>
      <c r="BL4132" t="s"/>
      <c r="BM4132" t="s"/>
      <c r="BN4132" t="s"/>
      <c r="BO4132" t="s"/>
      <c r="BP4132" t="s"/>
      <c r="BQ4132" t="s"/>
      <c r="BR4132" t="s">
        <v>92</v>
      </c>
    </row>
    <row r="4133" spans="1:70">
      <c r="A4133" t="s">
        <v>70</v>
      </c>
      <c r="B4133" t="s">
        <v>71</v>
      </c>
      <c r="C4133" t="s">
        <v>72</v>
      </c>
      <c r="D4133" t="n">
        <v>2</v>
      </c>
      <c r="E4133" t="s">
        <v>1326</v>
      </c>
      <c r="F4133" t="n">
        <v>-1</v>
      </c>
      <c r="G4133" t="s">
        <v>74</v>
      </c>
      <c r="H4133" t="s">
        <v>75</v>
      </c>
      <c r="I4133" t="s"/>
      <c r="J4133" t="s">
        <v>74</v>
      </c>
      <c r="K4133" t="n">
        <v>126</v>
      </c>
      <c r="L4133" t="s">
        <v>76</v>
      </c>
      <c r="M4133" t="s"/>
      <c r="N4133" t="s">
        <v>650</v>
      </c>
      <c r="O4133" t="s">
        <v>78</v>
      </c>
      <c r="P4133" t="s">
        <v>1326</v>
      </c>
      <c r="Q4133" t="s"/>
      <c r="R4133" t="s">
        <v>220</v>
      </c>
      <c r="S4133" t="s">
        <v>603</v>
      </c>
      <c r="T4133" t="s">
        <v>81</v>
      </c>
      <c r="U4133" t="s">
        <v>82</v>
      </c>
      <c r="V4133" t="s">
        <v>83</v>
      </c>
      <c r="W4133" t="s">
        <v>84</v>
      </c>
      <c r="X4133" t="s"/>
      <c r="Y4133" t="s">
        <v>85</v>
      </c>
      <c r="Z4133">
        <f>HYPERLINK("https://hotel-media.eclerx.com/savepage/tk_15468537059270368_sr_273.html","info")</f>
        <v/>
      </c>
      <c r="AA4133" t="n">
        <v>-2311859</v>
      </c>
      <c r="AB4133" t="s"/>
      <c r="AC4133" t="s"/>
      <c r="AD4133" t="s">
        <v>86</v>
      </c>
      <c r="AE4133" t="s"/>
      <c r="AF4133" t="s"/>
      <c r="AG4133" t="s"/>
      <c r="AH4133" t="s"/>
      <c r="AI4133" t="s"/>
      <c r="AJ4133" t="s"/>
      <c r="AK4133" t="s">
        <v>87</v>
      </c>
      <c r="AL4133" t="s"/>
      <c r="AM4133" t="s"/>
      <c r="AN4133" t="s">
        <v>87</v>
      </c>
      <c r="AO4133" t="s"/>
      <c r="AP4133" t="n">
        <v>32</v>
      </c>
      <c r="AQ4133" t="s">
        <v>88</v>
      </c>
      <c r="AR4133" t="s">
        <v>127</v>
      </c>
      <c r="AS4133" t="s"/>
      <c r="AT4133" t="s">
        <v>90</v>
      </c>
      <c r="AU4133" t="s"/>
      <c r="AV4133" t="s"/>
      <c r="AW4133" t="s"/>
      <c r="AX4133" t="s"/>
      <c r="AY4133" t="n">
        <v>2311859</v>
      </c>
      <c r="AZ4133" t="s">
        <v>1328</v>
      </c>
      <c r="BA4133" t="s"/>
      <c r="BB4133" t="n">
        <v>152099</v>
      </c>
      <c r="BC4133" t="n">
        <v>53.5479961312</v>
      </c>
      <c r="BD4133" t="n">
        <v>53.5479961312</v>
      </c>
      <c r="BE4133" t="s"/>
      <c r="BF4133" t="s"/>
      <c r="BG4133" t="s"/>
      <c r="BH4133" t="s"/>
      <c r="BI4133" t="s"/>
      <c r="BJ4133" t="s"/>
      <c r="BK4133" t="s"/>
      <c r="BL4133" t="s"/>
      <c r="BM4133" t="s"/>
      <c r="BN4133" t="s"/>
      <c r="BO4133" t="s"/>
      <c r="BP4133" t="s"/>
      <c r="BQ4133" t="s"/>
      <c r="BR4133" t="s">
        <v>92</v>
      </c>
    </row>
    <row r="4134" spans="1:70">
      <c r="A4134" t="s">
        <v>70</v>
      </c>
      <c r="B4134" t="s">
        <v>71</v>
      </c>
      <c r="C4134" t="s">
        <v>72</v>
      </c>
      <c r="D4134" t="n">
        <v>2</v>
      </c>
      <c r="E4134" t="s">
        <v>1326</v>
      </c>
      <c r="F4134" t="n">
        <v>-1</v>
      </c>
      <c r="G4134" t="s">
        <v>74</v>
      </c>
      <c r="H4134" t="s">
        <v>75</v>
      </c>
      <c r="I4134" t="s"/>
      <c r="J4134" t="s">
        <v>74</v>
      </c>
      <c r="K4134" t="n">
        <v>126</v>
      </c>
      <c r="L4134" t="s">
        <v>76</v>
      </c>
      <c r="M4134" t="s"/>
      <c r="N4134" t="s">
        <v>650</v>
      </c>
      <c r="O4134" t="s">
        <v>78</v>
      </c>
      <c r="P4134" t="s">
        <v>1326</v>
      </c>
      <c r="Q4134" t="s"/>
      <c r="R4134" t="s">
        <v>220</v>
      </c>
      <c r="S4134" t="s">
        <v>603</v>
      </c>
      <c r="T4134" t="s">
        <v>81</v>
      </c>
      <c r="U4134" t="s">
        <v>82</v>
      </c>
      <c r="V4134" t="s">
        <v>83</v>
      </c>
      <c r="W4134" t="s">
        <v>84</v>
      </c>
      <c r="X4134" t="s"/>
      <c r="Y4134" t="s">
        <v>85</v>
      </c>
      <c r="Z4134">
        <f>HYPERLINK("https://hotel-media.eclerx.com/savepage/tk_15468537059270368_sr_273.html","info")</f>
        <v/>
      </c>
      <c r="AA4134" t="n">
        <v>-2311859</v>
      </c>
      <c r="AB4134" t="s"/>
      <c r="AC4134" t="s"/>
      <c r="AD4134" t="s">
        <v>86</v>
      </c>
      <c r="AE4134" t="s"/>
      <c r="AF4134" t="s"/>
      <c r="AG4134" t="s"/>
      <c r="AH4134" t="s"/>
      <c r="AI4134" t="s"/>
      <c r="AJ4134" t="s"/>
      <c r="AK4134" t="s">
        <v>87</v>
      </c>
      <c r="AL4134" t="s"/>
      <c r="AM4134" t="s"/>
      <c r="AN4134" t="s">
        <v>87</v>
      </c>
      <c r="AO4134" t="s"/>
      <c r="AP4134" t="n">
        <v>32</v>
      </c>
      <c r="AQ4134" t="s">
        <v>88</v>
      </c>
      <c r="AR4134" t="s">
        <v>119</v>
      </c>
      <c r="AS4134" t="s"/>
      <c r="AT4134" t="s">
        <v>90</v>
      </c>
      <c r="AU4134" t="s"/>
      <c r="AV4134" t="s"/>
      <c r="AW4134" t="s"/>
      <c r="AX4134" t="s"/>
      <c r="AY4134" t="n">
        <v>2311859</v>
      </c>
      <c r="AZ4134" t="s">
        <v>1328</v>
      </c>
      <c r="BA4134" t="s"/>
      <c r="BB4134" t="n">
        <v>152099</v>
      </c>
      <c r="BC4134" t="n">
        <v>53.5479961312</v>
      </c>
      <c r="BD4134" t="n">
        <v>53.5479961312</v>
      </c>
      <c r="BE4134" t="s"/>
      <c r="BF4134" t="s"/>
      <c r="BG4134" t="s"/>
      <c r="BH4134" t="s"/>
      <c r="BI4134" t="s"/>
      <c r="BJ4134" t="s"/>
      <c r="BK4134" t="s"/>
      <c r="BL4134" t="s"/>
      <c r="BM4134" t="s"/>
      <c r="BN4134" t="s"/>
      <c r="BO4134" t="s"/>
      <c r="BP4134" t="s"/>
      <c r="BQ4134" t="s"/>
      <c r="BR4134" t="s">
        <v>92</v>
      </c>
    </row>
    <row r="4135" spans="1:70">
      <c r="A4135" t="s">
        <v>70</v>
      </c>
      <c r="B4135" t="s">
        <v>71</v>
      </c>
      <c r="C4135" t="s">
        <v>72</v>
      </c>
      <c r="D4135" t="n">
        <v>2</v>
      </c>
      <c r="E4135" t="s">
        <v>1326</v>
      </c>
      <c r="F4135" t="n">
        <v>-1</v>
      </c>
      <c r="G4135" t="s">
        <v>74</v>
      </c>
      <c r="H4135" t="s">
        <v>75</v>
      </c>
      <c r="I4135" t="s"/>
      <c r="J4135" t="s">
        <v>74</v>
      </c>
      <c r="K4135" t="n">
        <v>127</v>
      </c>
      <c r="L4135" t="s">
        <v>76</v>
      </c>
      <c r="M4135" t="s"/>
      <c r="N4135" t="s">
        <v>652</v>
      </c>
      <c r="O4135" t="s">
        <v>78</v>
      </c>
      <c r="P4135" t="s">
        <v>1326</v>
      </c>
      <c r="Q4135" t="s"/>
      <c r="R4135" t="s">
        <v>220</v>
      </c>
      <c r="S4135" t="s">
        <v>259</v>
      </c>
      <c r="T4135" t="s">
        <v>81</v>
      </c>
      <c r="U4135" t="s">
        <v>82</v>
      </c>
      <c r="V4135" t="s">
        <v>83</v>
      </c>
      <c r="W4135" t="s">
        <v>84</v>
      </c>
      <c r="X4135" t="s"/>
      <c r="Y4135" t="s">
        <v>85</v>
      </c>
      <c r="Z4135">
        <f>HYPERLINK("https://hotel-media.eclerx.com/savepage/tk_15468537059270368_sr_273.html","info")</f>
        <v/>
      </c>
      <c r="AA4135" t="n">
        <v>-2311859</v>
      </c>
      <c r="AB4135" t="s"/>
      <c r="AC4135" t="s"/>
      <c r="AD4135" t="s">
        <v>86</v>
      </c>
      <c r="AE4135" t="s"/>
      <c r="AF4135" t="s"/>
      <c r="AG4135" t="s"/>
      <c r="AH4135" t="s"/>
      <c r="AI4135" t="s"/>
      <c r="AJ4135" t="s"/>
      <c r="AK4135" t="s">
        <v>87</v>
      </c>
      <c r="AL4135" t="s"/>
      <c r="AM4135" t="s"/>
      <c r="AN4135" t="s">
        <v>87</v>
      </c>
      <c r="AO4135" t="s"/>
      <c r="AP4135" t="n">
        <v>32</v>
      </c>
      <c r="AQ4135" t="s">
        <v>88</v>
      </c>
      <c r="AR4135" t="s">
        <v>121</v>
      </c>
      <c r="AS4135" t="s"/>
      <c r="AT4135" t="s">
        <v>90</v>
      </c>
      <c r="AU4135" t="s"/>
      <c r="AV4135" t="s"/>
      <c r="AW4135" t="s"/>
      <c r="AX4135" t="s"/>
      <c r="AY4135" t="n">
        <v>2311859</v>
      </c>
      <c r="AZ4135" t="s">
        <v>1328</v>
      </c>
      <c r="BA4135" t="s"/>
      <c r="BB4135" t="n">
        <v>152099</v>
      </c>
      <c r="BC4135" t="n">
        <v>53.5479961312</v>
      </c>
      <c r="BD4135" t="n">
        <v>53.5479961312</v>
      </c>
      <c r="BE4135" t="s"/>
      <c r="BF4135" t="s"/>
      <c r="BG4135" t="s"/>
      <c r="BH4135" t="s"/>
      <c r="BI4135" t="s"/>
      <c r="BJ4135" t="s"/>
      <c r="BK4135" t="s"/>
      <c r="BL4135" t="s"/>
      <c r="BM4135" t="s"/>
      <c r="BN4135" t="s"/>
      <c r="BO4135" t="s"/>
      <c r="BP4135" t="s"/>
      <c r="BQ4135" t="s"/>
      <c r="BR4135" t="s">
        <v>92</v>
      </c>
    </row>
    <row r="4136" spans="1:70">
      <c r="A4136" t="s">
        <v>70</v>
      </c>
      <c r="B4136" t="s">
        <v>71</v>
      </c>
      <c r="C4136" t="s">
        <v>72</v>
      </c>
      <c r="D4136" t="n">
        <v>2</v>
      </c>
      <c r="E4136" t="s">
        <v>1326</v>
      </c>
      <c r="F4136" t="n">
        <v>-1</v>
      </c>
      <c r="G4136" t="s">
        <v>74</v>
      </c>
      <c r="H4136" t="s">
        <v>75</v>
      </c>
      <c r="I4136" t="s"/>
      <c r="J4136" t="s">
        <v>74</v>
      </c>
      <c r="K4136" t="n">
        <v>128</v>
      </c>
      <c r="L4136" t="s">
        <v>76</v>
      </c>
      <c r="M4136" t="s"/>
      <c r="N4136" t="s">
        <v>650</v>
      </c>
      <c r="O4136" t="s">
        <v>78</v>
      </c>
      <c r="P4136" t="s">
        <v>1326</v>
      </c>
      <c r="Q4136" t="s"/>
      <c r="R4136" t="s">
        <v>220</v>
      </c>
      <c r="S4136" t="s">
        <v>564</v>
      </c>
      <c r="T4136" t="s">
        <v>81</v>
      </c>
      <c r="U4136" t="s">
        <v>82</v>
      </c>
      <c r="V4136" t="s">
        <v>83</v>
      </c>
      <c r="W4136" t="s">
        <v>84</v>
      </c>
      <c r="X4136" t="s"/>
      <c r="Y4136" t="s">
        <v>85</v>
      </c>
      <c r="Z4136">
        <f>HYPERLINK("https://hotel-media.eclerx.com/savepage/tk_15468537059270368_sr_273.html","info")</f>
        <v/>
      </c>
      <c r="AA4136" t="n">
        <v>-2311859</v>
      </c>
      <c r="AB4136" t="s"/>
      <c r="AC4136" t="s"/>
      <c r="AD4136" t="s">
        <v>86</v>
      </c>
      <c r="AE4136" t="s"/>
      <c r="AF4136" t="s"/>
      <c r="AG4136" t="s"/>
      <c r="AH4136" t="s"/>
      <c r="AI4136" t="s"/>
      <c r="AJ4136" t="s"/>
      <c r="AK4136" t="s">
        <v>87</v>
      </c>
      <c r="AL4136" t="s"/>
      <c r="AM4136" t="s"/>
      <c r="AN4136" t="s">
        <v>87</v>
      </c>
      <c r="AO4136" t="s"/>
      <c r="AP4136" t="n">
        <v>32</v>
      </c>
      <c r="AQ4136" t="s">
        <v>88</v>
      </c>
      <c r="AR4136" t="s">
        <v>141</v>
      </c>
      <c r="AS4136" t="s"/>
      <c r="AT4136" t="s">
        <v>90</v>
      </c>
      <c r="AU4136" t="s"/>
      <c r="AV4136" t="s"/>
      <c r="AW4136" t="s"/>
      <c r="AX4136" t="s"/>
      <c r="AY4136" t="n">
        <v>2311859</v>
      </c>
      <c r="AZ4136" t="s">
        <v>1328</v>
      </c>
      <c r="BA4136" t="s"/>
      <c r="BB4136" t="n">
        <v>152099</v>
      </c>
      <c r="BC4136" t="n">
        <v>53.5479961312</v>
      </c>
      <c r="BD4136" t="n">
        <v>53.5479961312</v>
      </c>
      <c r="BE4136" t="s"/>
      <c r="BF4136" t="s"/>
      <c r="BG4136" t="s"/>
      <c r="BH4136" t="s"/>
      <c r="BI4136" t="s"/>
      <c r="BJ4136" t="s"/>
      <c r="BK4136" t="s"/>
      <c r="BL4136" t="s"/>
      <c r="BM4136" t="s"/>
      <c r="BN4136" t="s"/>
      <c r="BO4136" t="s"/>
      <c r="BP4136" t="s"/>
      <c r="BQ4136" t="s"/>
      <c r="BR4136" t="s">
        <v>92</v>
      </c>
    </row>
    <row r="4137" spans="1:70">
      <c r="A4137" t="s">
        <v>70</v>
      </c>
      <c r="B4137" t="s">
        <v>71</v>
      </c>
      <c r="C4137" t="s">
        <v>72</v>
      </c>
      <c r="D4137" t="n">
        <v>2</v>
      </c>
      <c r="E4137" t="s">
        <v>1326</v>
      </c>
      <c r="F4137" t="n">
        <v>-1</v>
      </c>
      <c r="G4137" t="s">
        <v>74</v>
      </c>
      <c r="H4137" t="s">
        <v>75</v>
      </c>
      <c r="I4137" t="s"/>
      <c r="J4137" t="s">
        <v>74</v>
      </c>
      <c r="K4137" t="n">
        <v>128</v>
      </c>
      <c r="L4137" t="s">
        <v>76</v>
      </c>
      <c r="M4137" t="s"/>
      <c r="N4137" t="s">
        <v>650</v>
      </c>
      <c r="O4137" t="s">
        <v>78</v>
      </c>
      <c r="P4137" t="s">
        <v>1326</v>
      </c>
      <c r="Q4137" t="s"/>
      <c r="R4137" t="s">
        <v>220</v>
      </c>
      <c r="S4137" t="s">
        <v>564</v>
      </c>
      <c r="T4137" t="s">
        <v>81</v>
      </c>
      <c r="U4137" t="s">
        <v>82</v>
      </c>
      <c r="V4137" t="s">
        <v>83</v>
      </c>
      <c r="W4137" t="s">
        <v>84</v>
      </c>
      <c r="X4137" t="s"/>
      <c r="Y4137" t="s">
        <v>85</v>
      </c>
      <c r="Z4137">
        <f>HYPERLINK("https://hotel-media.eclerx.com/savepage/tk_15468537059270368_sr_273.html","info")</f>
        <v/>
      </c>
      <c r="AA4137" t="n">
        <v>-2311859</v>
      </c>
      <c r="AB4137" t="s"/>
      <c r="AC4137" t="s"/>
      <c r="AD4137" t="s">
        <v>86</v>
      </c>
      <c r="AE4137" t="s"/>
      <c r="AF4137" t="s"/>
      <c r="AG4137" t="s"/>
      <c r="AH4137" t="s"/>
      <c r="AI4137" t="s"/>
      <c r="AJ4137" t="s"/>
      <c r="AK4137" t="s">
        <v>87</v>
      </c>
      <c r="AL4137" t="s"/>
      <c r="AM4137" t="s"/>
      <c r="AN4137" t="s">
        <v>87</v>
      </c>
      <c r="AO4137" t="s"/>
      <c r="AP4137" t="n">
        <v>32</v>
      </c>
      <c r="AQ4137" t="s">
        <v>88</v>
      </c>
      <c r="AR4137" t="s">
        <v>148</v>
      </c>
      <c r="AS4137" t="s"/>
      <c r="AT4137" t="s">
        <v>90</v>
      </c>
      <c r="AU4137" t="s"/>
      <c r="AV4137" t="s"/>
      <c r="AW4137" t="s"/>
      <c r="AX4137" t="s"/>
      <c r="AY4137" t="n">
        <v>2311859</v>
      </c>
      <c r="AZ4137" t="s">
        <v>1328</v>
      </c>
      <c r="BA4137" t="s"/>
      <c r="BB4137" t="n">
        <v>152099</v>
      </c>
      <c r="BC4137" t="n">
        <v>53.5479961312</v>
      </c>
      <c r="BD4137" t="n">
        <v>53.5479961312</v>
      </c>
      <c r="BE4137" t="s"/>
      <c r="BF4137" t="s"/>
      <c r="BG4137" t="s"/>
      <c r="BH4137" t="s"/>
      <c r="BI4137" t="s"/>
      <c r="BJ4137" t="s"/>
      <c r="BK4137" t="s"/>
      <c r="BL4137" t="s"/>
      <c r="BM4137" t="s"/>
      <c r="BN4137" t="s"/>
      <c r="BO4137" t="s"/>
      <c r="BP4137" t="s"/>
      <c r="BQ4137" t="s"/>
      <c r="BR4137" t="s">
        <v>92</v>
      </c>
    </row>
    <row r="4138" spans="1:70">
      <c r="A4138" t="s">
        <v>70</v>
      </c>
      <c r="B4138" t="s">
        <v>71</v>
      </c>
      <c r="C4138" t="s">
        <v>72</v>
      </c>
      <c r="D4138" t="n">
        <v>2</v>
      </c>
      <c r="E4138" t="s">
        <v>1326</v>
      </c>
      <c r="F4138" t="n">
        <v>-1</v>
      </c>
      <c r="G4138" t="s">
        <v>74</v>
      </c>
      <c r="H4138" t="s">
        <v>75</v>
      </c>
      <c r="I4138" t="s"/>
      <c r="J4138" t="s">
        <v>74</v>
      </c>
      <c r="K4138" t="n">
        <v>130</v>
      </c>
      <c r="L4138" t="s">
        <v>76</v>
      </c>
      <c r="M4138" t="s"/>
      <c r="N4138" t="s">
        <v>1335</v>
      </c>
      <c r="O4138" t="s">
        <v>78</v>
      </c>
      <c r="P4138" t="s">
        <v>1326</v>
      </c>
      <c r="Q4138" t="s"/>
      <c r="R4138" t="s">
        <v>220</v>
      </c>
      <c r="S4138" t="s">
        <v>271</v>
      </c>
      <c r="T4138" t="s">
        <v>81</v>
      </c>
      <c r="U4138" t="s">
        <v>82</v>
      </c>
      <c r="V4138" t="s">
        <v>83</v>
      </c>
      <c r="W4138" t="s">
        <v>97</v>
      </c>
      <c r="X4138" t="s"/>
      <c r="Y4138" t="s">
        <v>85</v>
      </c>
      <c r="Z4138">
        <f>HYPERLINK("https://hotel-media.eclerx.com/savepage/tk_15468537059270368_sr_273.html","info")</f>
        <v/>
      </c>
      <c r="AA4138" t="n">
        <v>-2311859</v>
      </c>
      <c r="AB4138" t="s"/>
      <c r="AC4138" t="s"/>
      <c r="AD4138" t="s">
        <v>86</v>
      </c>
      <c r="AE4138" t="s"/>
      <c r="AF4138" t="s"/>
      <c r="AG4138" t="s"/>
      <c r="AH4138" t="s"/>
      <c r="AI4138" t="s"/>
      <c r="AJ4138" t="s"/>
      <c r="AK4138" t="s">
        <v>87</v>
      </c>
      <c r="AL4138" t="s"/>
      <c r="AM4138" t="s"/>
      <c r="AN4138" t="s">
        <v>87</v>
      </c>
      <c r="AO4138" t="s"/>
      <c r="AP4138" t="n">
        <v>32</v>
      </c>
      <c r="AQ4138" t="s">
        <v>88</v>
      </c>
      <c r="AR4138" t="s">
        <v>89</v>
      </c>
      <c r="AS4138" t="s"/>
      <c r="AT4138" t="s">
        <v>90</v>
      </c>
      <c r="AU4138" t="s"/>
      <c r="AV4138" t="s"/>
      <c r="AW4138" t="s"/>
      <c r="AX4138" t="s"/>
      <c r="AY4138" t="n">
        <v>2311859</v>
      </c>
      <c r="AZ4138" t="s">
        <v>1328</v>
      </c>
      <c r="BA4138" t="s"/>
      <c r="BB4138" t="n">
        <v>152099</v>
      </c>
      <c r="BC4138" t="n">
        <v>53.5479961312</v>
      </c>
      <c r="BD4138" t="n">
        <v>53.5479961312</v>
      </c>
      <c r="BE4138" t="s"/>
      <c r="BF4138" t="s"/>
      <c r="BG4138" t="s"/>
      <c r="BH4138" t="s"/>
      <c r="BI4138" t="s"/>
      <c r="BJ4138" t="s"/>
      <c r="BK4138" t="s"/>
      <c r="BL4138" t="s"/>
      <c r="BM4138" t="s"/>
      <c r="BN4138" t="s"/>
      <c r="BO4138" t="s"/>
      <c r="BP4138" t="s"/>
      <c r="BQ4138" t="s"/>
      <c r="BR4138" t="s">
        <v>92</v>
      </c>
    </row>
    <row r="4139" spans="1:70">
      <c r="A4139" t="s">
        <v>70</v>
      </c>
      <c r="B4139" t="s">
        <v>71</v>
      </c>
      <c r="C4139" t="s">
        <v>72</v>
      </c>
      <c r="D4139" t="n">
        <v>2</v>
      </c>
      <c r="E4139" t="s">
        <v>1326</v>
      </c>
      <c r="F4139" t="n">
        <v>-1</v>
      </c>
      <c r="G4139" t="s">
        <v>74</v>
      </c>
      <c r="H4139" t="s">
        <v>75</v>
      </c>
      <c r="I4139" t="s"/>
      <c r="J4139" t="s">
        <v>74</v>
      </c>
      <c r="K4139" t="n">
        <v>131</v>
      </c>
      <c r="L4139" t="s">
        <v>76</v>
      </c>
      <c r="M4139" t="s"/>
      <c r="N4139" t="s">
        <v>650</v>
      </c>
      <c r="O4139" t="s">
        <v>78</v>
      </c>
      <c r="P4139" t="s">
        <v>1326</v>
      </c>
      <c r="Q4139" t="s"/>
      <c r="R4139" t="s">
        <v>220</v>
      </c>
      <c r="S4139" t="s">
        <v>318</v>
      </c>
      <c r="T4139" t="s">
        <v>81</v>
      </c>
      <c r="U4139" t="s">
        <v>82</v>
      </c>
      <c r="V4139" t="s">
        <v>83</v>
      </c>
      <c r="W4139" t="s">
        <v>84</v>
      </c>
      <c r="X4139" t="s"/>
      <c r="Y4139" t="s">
        <v>85</v>
      </c>
      <c r="Z4139">
        <f>HYPERLINK("https://hotel-media.eclerx.com/savepage/tk_15468537059270368_sr_273.html","info")</f>
        <v/>
      </c>
      <c r="AA4139" t="n">
        <v>-2311859</v>
      </c>
      <c r="AB4139" t="s"/>
      <c r="AC4139" t="s"/>
      <c r="AD4139" t="s">
        <v>86</v>
      </c>
      <c r="AE4139" t="s"/>
      <c r="AF4139" t="s"/>
      <c r="AG4139" t="s"/>
      <c r="AH4139" t="s"/>
      <c r="AI4139" t="s"/>
      <c r="AJ4139" t="s"/>
      <c r="AK4139" t="s">
        <v>87</v>
      </c>
      <c r="AL4139" t="s"/>
      <c r="AM4139" t="s"/>
      <c r="AN4139" t="s">
        <v>87</v>
      </c>
      <c r="AO4139" t="s"/>
      <c r="AP4139" t="n">
        <v>32</v>
      </c>
      <c r="AQ4139" t="s">
        <v>88</v>
      </c>
      <c r="AR4139" t="s">
        <v>119</v>
      </c>
      <c r="AS4139" t="s"/>
      <c r="AT4139" t="s">
        <v>90</v>
      </c>
      <c r="AU4139" t="s"/>
      <c r="AV4139" t="s"/>
      <c r="AW4139" t="s"/>
      <c r="AX4139" t="s"/>
      <c r="AY4139" t="n">
        <v>2311859</v>
      </c>
      <c r="AZ4139" t="s">
        <v>1328</v>
      </c>
      <c r="BA4139" t="s"/>
      <c r="BB4139" t="n">
        <v>152099</v>
      </c>
      <c r="BC4139" t="n">
        <v>53.5479961312</v>
      </c>
      <c r="BD4139" t="n">
        <v>53.5479961312</v>
      </c>
      <c r="BE4139" t="s"/>
      <c r="BF4139" t="s"/>
      <c r="BG4139" t="s"/>
      <c r="BH4139" t="s"/>
      <c r="BI4139" t="s"/>
      <c r="BJ4139" t="s"/>
      <c r="BK4139" t="s"/>
      <c r="BL4139" t="s"/>
      <c r="BM4139" t="s"/>
      <c r="BN4139" t="s"/>
      <c r="BO4139" t="s"/>
      <c r="BP4139" t="s"/>
      <c r="BQ4139" t="s"/>
      <c r="BR4139" t="s">
        <v>92</v>
      </c>
    </row>
    <row r="4140" spans="1:70">
      <c r="A4140" t="s">
        <v>70</v>
      </c>
      <c r="B4140" t="s">
        <v>71</v>
      </c>
      <c r="C4140" t="s">
        <v>72</v>
      </c>
      <c r="D4140" t="n">
        <v>2</v>
      </c>
      <c r="E4140" t="s">
        <v>1326</v>
      </c>
      <c r="F4140" t="n">
        <v>-1</v>
      </c>
      <c r="G4140" t="s">
        <v>74</v>
      </c>
      <c r="H4140" t="s">
        <v>75</v>
      </c>
      <c r="I4140" t="s"/>
      <c r="J4140" t="s">
        <v>74</v>
      </c>
      <c r="K4140" t="n">
        <v>132</v>
      </c>
      <c r="L4140" t="s">
        <v>76</v>
      </c>
      <c r="M4140" t="s"/>
      <c r="N4140" t="s">
        <v>1335</v>
      </c>
      <c r="O4140" t="s">
        <v>78</v>
      </c>
      <c r="P4140" t="s">
        <v>1326</v>
      </c>
      <c r="Q4140" t="s"/>
      <c r="R4140" t="s">
        <v>220</v>
      </c>
      <c r="S4140" t="s">
        <v>260</v>
      </c>
      <c r="T4140" t="s">
        <v>81</v>
      </c>
      <c r="U4140" t="s">
        <v>82</v>
      </c>
      <c r="V4140" t="s">
        <v>83</v>
      </c>
      <c r="W4140" t="s">
        <v>97</v>
      </c>
      <c r="X4140" t="s"/>
      <c r="Y4140" t="s">
        <v>85</v>
      </c>
      <c r="Z4140">
        <f>HYPERLINK("https://hotel-media.eclerx.com/savepage/tk_15468537059270368_sr_273.html","info")</f>
        <v/>
      </c>
      <c r="AA4140" t="n">
        <v>-2311859</v>
      </c>
      <c r="AB4140" t="s"/>
      <c r="AC4140" t="s"/>
      <c r="AD4140" t="s">
        <v>86</v>
      </c>
      <c r="AE4140" t="s"/>
      <c r="AF4140" t="s"/>
      <c r="AG4140" t="s"/>
      <c r="AH4140" t="s"/>
      <c r="AI4140" t="s"/>
      <c r="AJ4140" t="s"/>
      <c r="AK4140" t="s">
        <v>87</v>
      </c>
      <c r="AL4140" t="s"/>
      <c r="AM4140" t="s"/>
      <c r="AN4140" t="s">
        <v>87</v>
      </c>
      <c r="AO4140" t="s"/>
      <c r="AP4140" t="n">
        <v>32</v>
      </c>
      <c r="AQ4140" t="s">
        <v>88</v>
      </c>
      <c r="AR4140" t="s">
        <v>114</v>
      </c>
      <c r="AS4140" t="s"/>
      <c r="AT4140" t="s">
        <v>90</v>
      </c>
      <c r="AU4140" t="s"/>
      <c r="AV4140" t="s"/>
      <c r="AW4140" t="s"/>
      <c r="AX4140" t="s"/>
      <c r="AY4140" t="n">
        <v>2311859</v>
      </c>
      <c r="AZ4140" t="s">
        <v>1328</v>
      </c>
      <c r="BA4140" t="s"/>
      <c r="BB4140" t="n">
        <v>152099</v>
      </c>
      <c r="BC4140" t="n">
        <v>53.5479961312</v>
      </c>
      <c r="BD4140" t="n">
        <v>53.5479961312</v>
      </c>
      <c r="BE4140" t="s"/>
      <c r="BF4140" t="s"/>
      <c r="BG4140" t="s"/>
      <c r="BH4140" t="s"/>
      <c r="BI4140" t="s"/>
      <c r="BJ4140" t="s"/>
      <c r="BK4140" t="s"/>
      <c r="BL4140" t="s"/>
      <c r="BM4140" t="s"/>
      <c r="BN4140" t="s"/>
      <c r="BO4140" t="s"/>
      <c r="BP4140" t="s"/>
      <c r="BQ4140" t="s"/>
      <c r="BR4140" t="s">
        <v>92</v>
      </c>
    </row>
    <row r="4141" spans="1:70">
      <c r="A4141" t="s">
        <v>70</v>
      </c>
      <c r="B4141" t="s">
        <v>71</v>
      </c>
      <c r="C4141" t="s">
        <v>72</v>
      </c>
      <c r="D4141" t="n">
        <v>2</v>
      </c>
      <c r="E4141" t="s">
        <v>1326</v>
      </c>
      <c r="F4141" t="n">
        <v>-1</v>
      </c>
      <c r="G4141" t="s">
        <v>74</v>
      </c>
      <c r="H4141" t="s">
        <v>75</v>
      </c>
      <c r="I4141" t="s"/>
      <c r="J4141" t="s">
        <v>74</v>
      </c>
      <c r="K4141" t="n">
        <v>132</v>
      </c>
      <c r="L4141" t="s">
        <v>76</v>
      </c>
      <c r="M4141" t="s"/>
      <c r="N4141" t="s">
        <v>652</v>
      </c>
      <c r="O4141" t="s">
        <v>78</v>
      </c>
      <c r="P4141" t="s">
        <v>1326</v>
      </c>
      <c r="Q4141" t="s"/>
      <c r="R4141" t="s">
        <v>220</v>
      </c>
      <c r="S4141" t="s">
        <v>260</v>
      </c>
      <c r="T4141" t="s">
        <v>81</v>
      </c>
      <c r="U4141" t="s">
        <v>82</v>
      </c>
      <c r="V4141" t="s">
        <v>83</v>
      </c>
      <c r="W4141" t="s">
        <v>84</v>
      </c>
      <c r="X4141" t="s"/>
      <c r="Y4141" t="s">
        <v>85</v>
      </c>
      <c r="Z4141">
        <f>HYPERLINK("https://hotel-media.eclerx.com/savepage/tk_15468537059270368_sr_273.html","info")</f>
        <v/>
      </c>
      <c r="AA4141" t="n">
        <v>-2311859</v>
      </c>
      <c r="AB4141" t="s"/>
      <c r="AC4141" t="s"/>
      <c r="AD4141" t="s">
        <v>86</v>
      </c>
      <c r="AE4141" t="s"/>
      <c r="AF4141" t="s"/>
      <c r="AG4141" t="s"/>
      <c r="AH4141" t="s"/>
      <c r="AI4141" t="s"/>
      <c r="AJ4141" t="s"/>
      <c r="AK4141" t="s">
        <v>87</v>
      </c>
      <c r="AL4141" t="s"/>
      <c r="AM4141" t="s"/>
      <c r="AN4141" t="s">
        <v>87</v>
      </c>
      <c r="AO4141" t="s"/>
      <c r="AP4141" t="n">
        <v>32</v>
      </c>
      <c r="AQ4141" t="s">
        <v>88</v>
      </c>
      <c r="AR4141" t="s">
        <v>121</v>
      </c>
      <c r="AS4141" t="s"/>
      <c r="AT4141" t="s">
        <v>90</v>
      </c>
      <c r="AU4141" t="s"/>
      <c r="AV4141" t="s"/>
      <c r="AW4141" t="s"/>
      <c r="AX4141" t="s"/>
      <c r="AY4141" t="n">
        <v>2311859</v>
      </c>
      <c r="AZ4141" t="s">
        <v>1328</v>
      </c>
      <c r="BA4141" t="s"/>
      <c r="BB4141" t="n">
        <v>152099</v>
      </c>
      <c r="BC4141" t="n">
        <v>53.5479961312</v>
      </c>
      <c r="BD4141" t="n">
        <v>53.5479961312</v>
      </c>
      <c r="BE4141" t="s"/>
      <c r="BF4141" t="s"/>
      <c r="BG4141" t="s"/>
      <c r="BH4141" t="s"/>
      <c r="BI4141" t="s"/>
      <c r="BJ4141" t="s"/>
      <c r="BK4141" t="s"/>
      <c r="BL4141" t="s"/>
      <c r="BM4141" t="s"/>
      <c r="BN4141" t="s"/>
      <c r="BO4141" t="s"/>
      <c r="BP4141" t="s"/>
      <c r="BQ4141" t="s"/>
      <c r="BR4141" t="s">
        <v>92</v>
      </c>
    </row>
    <row r="4142" spans="1:70">
      <c r="A4142" t="s">
        <v>70</v>
      </c>
      <c r="B4142" t="s">
        <v>71</v>
      </c>
      <c r="C4142" t="s">
        <v>72</v>
      </c>
      <c r="D4142" t="n">
        <v>2</v>
      </c>
      <c r="E4142" t="s">
        <v>1326</v>
      </c>
      <c r="F4142" t="n">
        <v>-1</v>
      </c>
      <c r="G4142" t="s">
        <v>74</v>
      </c>
      <c r="H4142" t="s">
        <v>75</v>
      </c>
      <c r="I4142" t="s"/>
      <c r="J4142" t="s">
        <v>74</v>
      </c>
      <c r="K4142" t="n">
        <v>133</v>
      </c>
      <c r="L4142" t="s">
        <v>76</v>
      </c>
      <c r="M4142" t="s"/>
      <c r="N4142" t="s">
        <v>650</v>
      </c>
      <c r="O4142" t="s">
        <v>78</v>
      </c>
      <c r="P4142" t="s">
        <v>1326</v>
      </c>
      <c r="Q4142" t="s"/>
      <c r="R4142" t="s">
        <v>220</v>
      </c>
      <c r="S4142" t="s">
        <v>266</v>
      </c>
      <c r="T4142" t="s">
        <v>81</v>
      </c>
      <c r="U4142" t="s">
        <v>82</v>
      </c>
      <c r="V4142" t="s">
        <v>83</v>
      </c>
      <c r="W4142" t="s">
        <v>84</v>
      </c>
      <c r="X4142" t="s"/>
      <c r="Y4142" t="s">
        <v>85</v>
      </c>
      <c r="Z4142">
        <f>HYPERLINK("https://hotel-media.eclerx.com/savepage/tk_15468537059270368_sr_273.html","info")</f>
        <v/>
      </c>
      <c r="AA4142" t="n">
        <v>-2311859</v>
      </c>
      <c r="AB4142" t="s"/>
      <c r="AC4142" t="s"/>
      <c r="AD4142" t="s">
        <v>86</v>
      </c>
      <c r="AE4142" t="s"/>
      <c r="AF4142" t="s"/>
      <c r="AG4142" t="s"/>
      <c r="AH4142" t="s"/>
      <c r="AI4142" t="s"/>
      <c r="AJ4142" t="s"/>
      <c r="AK4142" t="s">
        <v>87</v>
      </c>
      <c r="AL4142" t="s"/>
      <c r="AM4142" t="s"/>
      <c r="AN4142" t="s">
        <v>87</v>
      </c>
      <c r="AO4142" t="s"/>
      <c r="AP4142" t="n">
        <v>32</v>
      </c>
      <c r="AQ4142" t="s">
        <v>88</v>
      </c>
      <c r="AR4142" t="s">
        <v>148</v>
      </c>
      <c r="AS4142" t="s"/>
      <c r="AT4142" t="s">
        <v>90</v>
      </c>
      <c r="AU4142" t="s"/>
      <c r="AV4142" t="s"/>
      <c r="AW4142" t="s"/>
      <c r="AX4142" t="s"/>
      <c r="AY4142" t="n">
        <v>2311859</v>
      </c>
      <c r="AZ4142" t="s">
        <v>1328</v>
      </c>
      <c r="BA4142" t="s"/>
      <c r="BB4142" t="n">
        <v>152099</v>
      </c>
      <c r="BC4142" t="n">
        <v>53.5479961312</v>
      </c>
      <c r="BD4142" t="n">
        <v>53.5479961312</v>
      </c>
      <c r="BE4142" t="s"/>
      <c r="BF4142" t="s"/>
      <c r="BG4142" t="s"/>
      <c r="BH4142" t="s"/>
      <c r="BI4142" t="s"/>
      <c r="BJ4142" t="s"/>
      <c r="BK4142" t="s"/>
      <c r="BL4142" t="s"/>
      <c r="BM4142" t="s"/>
      <c r="BN4142" t="s"/>
      <c r="BO4142" t="s"/>
      <c r="BP4142" t="s"/>
      <c r="BQ4142" t="s"/>
      <c r="BR4142" t="s">
        <v>92</v>
      </c>
    </row>
    <row r="4143" spans="1:70">
      <c r="A4143" t="s">
        <v>70</v>
      </c>
      <c r="B4143" t="s">
        <v>71</v>
      </c>
      <c r="C4143" t="s">
        <v>72</v>
      </c>
      <c r="D4143" t="n">
        <v>2</v>
      </c>
      <c r="E4143" t="s">
        <v>1326</v>
      </c>
      <c r="F4143" t="n">
        <v>-1</v>
      </c>
      <c r="G4143" t="s">
        <v>74</v>
      </c>
      <c r="H4143" t="s">
        <v>75</v>
      </c>
      <c r="I4143" t="s"/>
      <c r="J4143" t="s">
        <v>74</v>
      </c>
      <c r="K4143" t="n">
        <v>133</v>
      </c>
      <c r="L4143" t="s">
        <v>76</v>
      </c>
      <c r="M4143" t="s"/>
      <c r="N4143" t="s">
        <v>1336</v>
      </c>
      <c r="O4143" t="s">
        <v>78</v>
      </c>
      <c r="P4143" t="s">
        <v>1326</v>
      </c>
      <c r="Q4143" t="s"/>
      <c r="R4143" t="s">
        <v>220</v>
      </c>
      <c r="S4143" t="s">
        <v>266</v>
      </c>
      <c r="T4143" t="s">
        <v>81</v>
      </c>
      <c r="U4143" t="s">
        <v>82</v>
      </c>
      <c r="V4143" t="s">
        <v>83</v>
      </c>
      <c r="W4143" t="s">
        <v>97</v>
      </c>
      <c r="X4143" t="s"/>
      <c r="Y4143" t="s">
        <v>85</v>
      </c>
      <c r="Z4143">
        <f>HYPERLINK("https://hotel-media.eclerx.com/savepage/tk_15468537059270368_sr_273.html","info")</f>
        <v/>
      </c>
      <c r="AA4143" t="n">
        <v>-2311859</v>
      </c>
      <c r="AB4143" t="s"/>
      <c r="AC4143" t="s"/>
      <c r="AD4143" t="s">
        <v>86</v>
      </c>
      <c r="AE4143" t="s"/>
      <c r="AF4143" t="s"/>
      <c r="AG4143" t="s"/>
      <c r="AH4143" t="s"/>
      <c r="AI4143" t="s"/>
      <c r="AJ4143" t="s"/>
      <c r="AK4143" t="s">
        <v>87</v>
      </c>
      <c r="AL4143" t="s"/>
      <c r="AM4143" t="s"/>
      <c r="AN4143" t="s">
        <v>87</v>
      </c>
      <c r="AO4143" t="s"/>
      <c r="AP4143" t="n">
        <v>32</v>
      </c>
      <c r="AQ4143" t="s">
        <v>88</v>
      </c>
      <c r="AR4143" t="s">
        <v>141</v>
      </c>
      <c r="AS4143" t="s"/>
      <c r="AT4143" t="s">
        <v>90</v>
      </c>
      <c r="AU4143" t="s"/>
      <c r="AV4143" t="s"/>
      <c r="AW4143" t="s"/>
      <c r="AX4143" t="s"/>
      <c r="AY4143" t="n">
        <v>2311859</v>
      </c>
      <c r="AZ4143" t="s">
        <v>1328</v>
      </c>
      <c r="BA4143" t="s"/>
      <c r="BB4143" t="n">
        <v>152099</v>
      </c>
      <c r="BC4143" t="n">
        <v>53.5479961312</v>
      </c>
      <c r="BD4143" t="n">
        <v>53.5479961312</v>
      </c>
      <c r="BE4143" t="s"/>
      <c r="BF4143" t="s"/>
      <c r="BG4143" t="s"/>
      <c r="BH4143" t="s"/>
      <c r="BI4143" t="s"/>
      <c r="BJ4143" t="s"/>
      <c r="BK4143" t="s"/>
      <c r="BL4143" t="s"/>
      <c r="BM4143" t="s"/>
      <c r="BN4143" t="s"/>
      <c r="BO4143" t="s"/>
      <c r="BP4143" t="s"/>
      <c r="BQ4143" t="s"/>
      <c r="BR4143" t="s">
        <v>92</v>
      </c>
    </row>
    <row r="4144" spans="1:70">
      <c r="A4144" t="s">
        <v>70</v>
      </c>
      <c r="B4144" t="s">
        <v>71</v>
      </c>
      <c r="C4144" t="s">
        <v>72</v>
      </c>
      <c r="D4144" t="n">
        <v>2</v>
      </c>
      <c r="E4144" t="s">
        <v>1326</v>
      </c>
      <c r="F4144" t="n">
        <v>-1</v>
      </c>
      <c r="G4144" t="s">
        <v>74</v>
      </c>
      <c r="H4144" t="s">
        <v>75</v>
      </c>
      <c r="I4144" t="s"/>
      <c r="J4144" t="s">
        <v>74</v>
      </c>
      <c r="K4144" t="n">
        <v>134</v>
      </c>
      <c r="L4144" t="s">
        <v>76</v>
      </c>
      <c r="M4144" t="s"/>
      <c r="N4144" t="s">
        <v>1337</v>
      </c>
      <c r="O4144" t="s">
        <v>78</v>
      </c>
      <c r="P4144" t="s">
        <v>1326</v>
      </c>
      <c r="Q4144" t="s"/>
      <c r="R4144" t="s">
        <v>220</v>
      </c>
      <c r="S4144" t="s">
        <v>303</v>
      </c>
      <c r="T4144" t="s">
        <v>81</v>
      </c>
      <c r="U4144" t="s">
        <v>82</v>
      </c>
      <c r="V4144" t="s">
        <v>83</v>
      </c>
      <c r="W4144" t="s">
        <v>97</v>
      </c>
      <c r="X4144" t="s"/>
      <c r="Y4144" t="s">
        <v>85</v>
      </c>
      <c r="Z4144">
        <f>HYPERLINK("https://hotel-media.eclerx.com/savepage/tk_15468537059270368_sr_273.html","info")</f>
        <v/>
      </c>
      <c r="AA4144" t="n">
        <v>-2311859</v>
      </c>
      <c r="AB4144" t="s"/>
      <c r="AC4144" t="s"/>
      <c r="AD4144" t="s">
        <v>86</v>
      </c>
      <c r="AE4144" t="s"/>
      <c r="AF4144" t="s"/>
      <c r="AG4144" t="s"/>
      <c r="AH4144" t="s"/>
      <c r="AI4144" t="s"/>
      <c r="AJ4144" t="s"/>
      <c r="AK4144" t="s">
        <v>87</v>
      </c>
      <c r="AL4144" t="s"/>
      <c r="AM4144" t="s"/>
      <c r="AN4144" t="s">
        <v>87</v>
      </c>
      <c r="AO4144" t="s"/>
      <c r="AP4144" t="n">
        <v>32</v>
      </c>
      <c r="AQ4144" t="s">
        <v>88</v>
      </c>
      <c r="AR4144" t="s">
        <v>89</v>
      </c>
      <c r="AS4144" t="s"/>
      <c r="AT4144" t="s">
        <v>90</v>
      </c>
      <c r="AU4144" t="s"/>
      <c r="AV4144" t="s"/>
      <c r="AW4144" t="s"/>
      <c r="AX4144" t="s"/>
      <c r="AY4144" t="n">
        <v>2311859</v>
      </c>
      <c r="AZ4144" t="s">
        <v>1328</v>
      </c>
      <c r="BA4144" t="s"/>
      <c r="BB4144" t="n">
        <v>152099</v>
      </c>
      <c r="BC4144" t="n">
        <v>53.5479961312</v>
      </c>
      <c r="BD4144" t="n">
        <v>53.5479961312</v>
      </c>
      <c r="BE4144" t="s"/>
      <c r="BF4144" t="s"/>
      <c r="BG4144" t="s"/>
      <c r="BH4144" t="s"/>
      <c r="BI4144" t="s"/>
      <c r="BJ4144" t="s"/>
      <c r="BK4144" t="s"/>
      <c r="BL4144" t="s"/>
      <c r="BM4144" t="s"/>
      <c r="BN4144" t="s"/>
      <c r="BO4144" t="s"/>
      <c r="BP4144" t="s"/>
      <c r="BQ4144" t="s"/>
      <c r="BR4144" t="s">
        <v>92</v>
      </c>
    </row>
    <row r="4145" spans="1:70">
      <c r="A4145" t="s">
        <v>70</v>
      </c>
      <c r="B4145" t="s">
        <v>71</v>
      </c>
      <c r="C4145" t="s">
        <v>72</v>
      </c>
      <c r="D4145" t="n">
        <v>2</v>
      </c>
      <c r="E4145" t="s">
        <v>1326</v>
      </c>
      <c r="F4145" t="n">
        <v>-1</v>
      </c>
      <c r="G4145" t="s">
        <v>74</v>
      </c>
      <c r="H4145" t="s">
        <v>75</v>
      </c>
      <c r="I4145" t="s"/>
      <c r="J4145" t="s">
        <v>74</v>
      </c>
      <c r="K4145" t="n">
        <v>134</v>
      </c>
      <c r="L4145" t="s">
        <v>76</v>
      </c>
      <c r="M4145" t="s"/>
      <c r="N4145" t="s">
        <v>1338</v>
      </c>
      <c r="O4145" t="s">
        <v>78</v>
      </c>
      <c r="P4145" t="s">
        <v>1326</v>
      </c>
      <c r="Q4145" t="s"/>
      <c r="R4145" t="s">
        <v>220</v>
      </c>
      <c r="S4145" t="s">
        <v>303</v>
      </c>
      <c r="T4145" t="s">
        <v>81</v>
      </c>
      <c r="U4145" t="s">
        <v>82</v>
      </c>
      <c r="V4145" t="s">
        <v>83</v>
      </c>
      <c r="W4145" t="s">
        <v>97</v>
      </c>
      <c r="X4145" t="s"/>
      <c r="Y4145" t="s">
        <v>85</v>
      </c>
      <c r="Z4145">
        <f>HYPERLINK("https://hotel-media.eclerx.com/savepage/tk_15468537059270368_sr_273.html","info")</f>
        <v/>
      </c>
      <c r="AA4145" t="n">
        <v>-2311859</v>
      </c>
      <c r="AB4145" t="s"/>
      <c r="AC4145" t="s"/>
      <c r="AD4145" t="s">
        <v>86</v>
      </c>
      <c r="AE4145" t="s"/>
      <c r="AF4145" t="s"/>
      <c r="AG4145" t="s"/>
      <c r="AH4145" t="s"/>
      <c r="AI4145" t="s"/>
      <c r="AJ4145" t="s"/>
      <c r="AK4145" t="s">
        <v>87</v>
      </c>
      <c r="AL4145" t="s"/>
      <c r="AM4145" t="s"/>
      <c r="AN4145" t="s">
        <v>87</v>
      </c>
      <c r="AO4145" t="s"/>
      <c r="AP4145" t="n">
        <v>32</v>
      </c>
      <c r="AQ4145" t="s">
        <v>88</v>
      </c>
      <c r="AR4145" t="s">
        <v>114</v>
      </c>
      <c r="AS4145" t="s"/>
      <c r="AT4145" t="s">
        <v>90</v>
      </c>
      <c r="AU4145" t="s"/>
      <c r="AV4145" t="s"/>
      <c r="AW4145" t="s"/>
      <c r="AX4145" t="s"/>
      <c r="AY4145" t="n">
        <v>2311859</v>
      </c>
      <c r="AZ4145" t="s">
        <v>1328</v>
      </c>
      <c r="BA4145" t="s"/>
      <c r="BB4145" t="n">
        <v>152099</v>
      </c>
      <c r="BC4145" t="n">
        <v>53.5479961312</v>
      </c>
      <c r="BD4145" t="n">
        <v>53.5479961312</v>
      </c>
      <c r="BE4145" t="s"/>
      <c r="BF4145" t="s"/>
      <c r="BG4145" t="s"/>
      <c r="BH4145" t="s"/>
      <c r="BI4145" t="s"/>
      <c r="BJ4145" t="s"/>
      <c r="BK4145" t="s"/>
      <c r="BL4145" t="s"/>
      <c r="BM4145" t="s"/>
      <c r="BN4145" t="s"/>
      <c r="BO4145" t="s"/>
      <c r="BP4145" t="s"/>
      <c r="BQ4145" t="s"/>
      <c r="BR4145" t="s">
        <v>92</v>
      </c>
    </row>
    <row r="4146" spans="1:70">
      <c r="A4146" t="s">
        <v>70</v>
      </c>
      <c r="B4146" t="s">
        <v>71</v>
      </c>
      <c r="C4146" t="s">
        <v>72</v>
      </c>
      <c r="D4146" t="n">
        <v>2</v>
      </c>
      <c r="E4146" t="s">
        <v>1326</v>
      </c>
      <c r="F4146" t="n">
        <v>-1</v>
      </c>
      <c r="G4146" t="s">
        <v>74</v>
      </c>
      <c r="H4146" t="s">
        <v>75</v>
      </c>
      <c r="I4146" t="s"/>
      <c r="J4146" t="s">
        <v>74</v>
      </c>
      <c r="K4146" t="n">
        <v>135</v>
      </c>
      <c r="L4146" t="s">
        <v>76</v>
      </c>
      <c r="M4146" t="s"/>
      <c r="N4146" t="s">
        <v>1339</v>
      </c>
      <c r="O4146" t="s">
        <v>78</v>
      </c>
      <c r="P4146" t="s">
        <v>1326</v>
      </c>
      <c r="Q4146" t="s"/>
      <c r="R4146" t="s">
        <v>220</v>
      </c>
      <c r="S4146" t="s">
        <v>274</v>
      </c>
      <c r="T4146" t="s">
        <v>81</v>
      </c>
      <c r="U4146" t="s">
        <v>82</v>
      </c>
      <c r="V4146" t="s">
        <v>83</v>
      </c>
      <c r="W4146" t="s">
        <v>97</v>
      </c>
      <c r="X4146" t="s"/>
      <c r="Y4146" t="s">
        <v>85</v>
      </c>
      <c r="Z4146">
        <f>HYPERLINK("https://hotel-media.eclerx.com/savepage/tk_15468537059270368_sr_273.html","info")</f>
        <v/>
      </c>
      <c r="AA4146" t="n">
        <v>-2311859</v>
      </c>
      <c r="AB4146" t="s"/>
      <c r="AC4146" t="s"/>
      <c r="AD4146" t="s">
        <v>86</v>
      </c>
      <c r="AE4146" t="s"/>
      <c r="AF4146" t="s"/>
      <c r="AG4146" t="s"/>
      <c r="AH4146" t="s"/>
      <c r="AI4146" t="s"/>
      <c r="AJ4146" t="s"/>
      <c r="AK4146" t="s">
        <v>87</v>
      </c>
      <c r="AL4146" t="s"/>
      <c r="AM4146" t="s"/>
      <c r="AN4146" t="s">
        <v>87</v>
      </c>
      <c r="AO4146" t="s"/>
      <c r="AP4146" t="n">
        <v>32</v>
      </c>
      <c r="AQ4146" t="s">
        <v>88</v>
      </c>
      <c r="AR4146" t="s">
        <v>133</v>
      </c>
      <c r="AS4146" t="s"/>
      <c r="AT4146" t="s">
        <v>90</v>
      </c>
      <c r="AU4146" t="s"/>
      <c r="AV4146" t="s"/>
      <c r="AW4146" t="s"/>
      <c r="AX4146" t="s"/>
      <c r="AY4146" t="n">
        <v>2311859</v>
      </c>
      <c r="AZ4146" t="s">
        <v>1328</v>
      </c>
      <c r="BA4146" t="s"/>
      <c r="BB4146" t="n">
        <v>152099</v>
      </c>
      <c r="BC4146" t="n">
        <v>53.5479961312</v>
      </c>
      <c r="BD4146" t="n">
        <v>53.5479961312</v>
      </c>
      <c r="BE4146" t="s"/>
      <c r="BF4146" t="s"/>
      <c r="BG4146" t="s"/>
      <c r="BH4146" t="s"/>
      <c r="BI4146" t="s"/>
      <c r="BJ4146" t="s"/>
      <c r="BK4146" t="s"/>
      <c r="BL4146" t="s"/>
      <c r="BM4146" t="s"/>
      <c r="BN4146" t="s"/>
      <c r="BO4146" t="s"/>
      <c r="BP4146" t="s"/>
      <c r="BQ4146" t="s"/>
      <c r="BR4146" t="s">
        <v>92</v>
      </c>
    </row>
    <row r="4147" spans="1:70">
      <c r="A4147" t="s">
        <v>70</v>
      </c>
      <c r="B4147" t="s">
        <v>71</v>
      </c>
      <c r="C4147" t="s">
        <v>72</v>
      </c>
      <c r="D4147" t="n">
        <v>2</v>
      </c>
      <c r="E4147" t="s">
        <v>1326</v>
      </c>
      <c r="F4147" t="n">
        <v>-1</v>
      </c>
      <c r="G4147" t="s">
        <v>74</v>
      </c>
      <c r="H4147" t="s">
        <v>75</v>
      </c>
      <c r="I4147" t="s"/>
      <c r="J4147" t="s">
        <v>74</v>
      </c>
      <c r="K4147" t="n">
        <v>138</v>
      </c>
      <c r="L4147" t="s">
        <v>76</v>
      </c>
      <c r="M4147" t="s"/>
      <c r="N4147" t="s">
        <v>1340</v>
      </c>
      <c r="O4147" t="s">
        <v>78</v>
      </c>
      <c r="P4147" t="s">
        <v>1326</v>
      </c>
      <c r="Q4147" t="s"/>
      <c r="R4147" t="s">
        <v>220</v>
      </c>
      <c r="S4147" t="s">
        <v>211</v>
      </c>
      <c r="T4147" t="s">
        <v>81</v>
      </c>
      <c r="U4147" t="s">
        <v>82</v>
      </c>
      <c r="V4147" t="s">
        <v>83</v>
      </c>
      <c r="W4147" t="s">
        <v>97</v>
      </c>
      <c r="X4147" t="s"/>
      <c r="Y4147" t="s">
        <v>85</v>
      </c>
      <c r="Z4147">
        <f>HYPERLINK("https://hotel-media.eclerx.com/savepage/tk_15468537059270368_sr_273.html","info")</f>
        <v/>
      </c>
      <c r="AA4147" t="n">
        <v>-2311859</v>
      </c>
      <c r="AB4147" t="s"/>
      <c r="AC4147" t="s"/>
      <c r="AD4147" t="s">
        <v>86</v>
      </c>
      <c r="AE4147" t="s"/>
      <c r="AF4147" t="s"/>
      <c r="AG4147" t="s"/>
      <c r="AH4147" t="s"/>
      <c r="AI4147" t="s"/>
      <c r="AJ4147" t="s"/>
      <c r="AK4147" t="s">
        <v>87</v>
      </c>
      <c r="AL4147" t="s"/>
      <c r="AM4147" t="s"/>
      <c r="AN4147" t="s">
        <v>87</v>
      </c>
      <c r="AO4147" t="s"/>
      <c r="AP4147" t="n">
        <v>32</v>
      </c>
      <c r="AQ4147" t="s">
        <v>88</v>
      </c>
      <c r="AR4147" t="s">
        <v>121</v>
      </c>
      <c r="AS4147" t="s"/>
      <c r="AT4147" t="s">
        <v>90</v>
      </c>
      <c r="AU4147" t="s"/>
      <c r="AV4147" t="s"/>
      <c r="AW4147" t="s"/>
      <c r="AX4147" t="s"/>
      <c r="AY4147" t="n">
        <v>2311859</v>
      </c>
      <c r="AZ4147" t="s">
        <v>1328</v>
      </c>
      <c r="BA4147" t="s"/>
      <c r="BB4147" t="n">
        <v>152099</v>
      </c>
      <c r="BC4147" t="n">
        <v>53.5479961312</v>
      </c>
      <c r="BD4147" t="n">
        <v>53.5479961312</v>
      </c>
      <c r="BE4147" t="s"/>
      <c r="BF4147" t="s"/>
      <c r="BG4147" t="s"/>
      <c r="BH4147" t="s"/>
      <c r="BI4147" t="s"/>
      <c r="BJ4147" t="s"/>
      <c r="BK4147" t="s"/>
      <c r="BL4147" t="s"/>
      <c r="BM4147" t="s"/>
      <c r="BN4147" t="s"/>
      <c r="BO4147" t="s"/>
      <c r="BP4147" t="s"/>
      <c r="BQ4147" t="s"/>
      <c r="BR4147" t="s">
        <v>92</v>
      </c>
    </row>
    <row r="4148" spans="1:70">
      <c r="A4148" t="s">
        <v>70</v>
      </c>
      <c r="B4148" t="s">
        <v>71</v>
      </c>
      <c r="C4148" t="s">
        <v>72</v>
      </c>
      <c r="D4148" t="n">
        <v>2</v>
      </c>
      <c r="E4148" t="s">
        <v>1326</v>
      </c>
      <c r="F4148" t="n">
        <v>-1</v>
      </c>
      <c r="G4148" t="s">
        <v>74</v>
      </c>
      <c r="H4148" t="s">
        <v>75</v>
      </c>
      <c r="I4148" t="s"/>
      <c r="J4148" t="s">
        <v>74</v>
      </c>
      <c r="K4148" t="n">
        <v>141</v>
      </c>
      <c r="L4148" t="s">
        <v>76</v>
      </c>
      <c r="M4148" t="s"/>
      <c r="N4148" t="s">
        <v>1340</v>
      </c>
      <c r="O4148" t="s">
        <v>78</v>
      </c>
      <c r="P4148" t="s">
        <v>1326</v>
      </c>
      <c r="Q4148" t="s"/>
      <c r="R4148" t="s">
        <v>220</v>
      </c>
      <c r="S4148" t="s">
        <v>213</v>
      </c>
      <c r="T4148" t="s">
        <v>81</v>
      </c>
      <c r="U4148" t="s">
        <v>82</v>
      </c>
      <c r="V4148" t="s">
        <v>83</v>
      </c>
      <c r="W4148" t="s">
        <v>97</v>
      </c>
      <c r="X4148" t="s"/>
      <c r="Y4148" t="s">
        <v>85</v>
      </c>
      <c r="Z4148">
        <f>HYPERLINK("https://hotel-media.eclerx.com/savepage/tk_15468537059270368_sr_273.html","info")</f>
        <v/>
      </c>
      <c r="AA4148" t="n">
        <v>-2311859</v>
      </c>
      <c r="AB4148" t="s"/>
      <c r="AC4148" t="s"/>
      <c r="AD4148" t="s">
        <v>86</v>
      </c>
      <c r="AE4148" t="s"/>
      <c r="AF4148" t="s"/>
      <c r="AG4148" t="s"/>
      <c r="AH4148" t="s"/>
      <c r="AI4148" t="s"/>
      <c r="AJ4148" t="s"/>
      <c r="AK4148" t="s">
        <v>87</v>
      </c>
      <c r="AL4148" t="s"/>
      <c r="AM4148" t="s"/>
      <c r="AN4148" t="s">
        <v>87</v>
      </c>
      <c r="AO4148" t="s"/>
      <c r="AP4148" t="n">
        <v>32</v>
      </c>
      <c r="AQ4148" t="s">
        <v>88</v>
      </c>
      <c r="AR4148" t="s">
        <v>121</v>
      </c>
      <c r="AS4148" t="s"/>
      <c r="AT4148" t="s">
        <v>90</v>
      </c>
      <c r="AU4148" t="s"/>
      <c r="AV4148" t="s"/>
      <c r="AW4148" t="s"/>
      <c r="AX4148" t="s"/>
      <c r="AY4148" t="n">
        <v>2311859</v>
      </c>
      <c r="AZ4148" t="s">
        <v>1328</v>
      </c>
      <c r="BA4148" t="s"/>
      <c r="BB4148" t="n">
        <v>152099</v>
      </c>
      <c r="BC4148" t="n">
        <v>53.5479961312</v>
      </c>
      <c r="BD4148" t="n">
        <v>53.5479961312</v>
      </c>
      <c r="BE4148" t="s"/>
      <c r="BF4148" t="s"/>
      <c r="BG4148" t="s"/>
      <c r="BH4148" t="s"/>
      <c r="BI4148" t="s"/>
      <c r="BJ4148" t="s"/>
      <c r="BK4148" t="s"/>
      <c r="BL4148" t="s"/>
      <c r="BM4148" t="s"/>
      <c r="BN4148" t="s"/>
      <c r="BO4148" t="s"/>
      <c r="BP4148" t="s"/>
      <c r="BQ4148" t="s"/>
      <c r="BR4148" t="s">
        <v>92</v>
      </c>
    </row>
    <row r="4149" spans="1:70">
      <c r="A4149" t="s">
        <v>70</v>
      </c>
      <c r="B4149" t="s">
        <v>71</v>
      </c>
      <c r="C4149" t="s">
        <v>72</v>
      </c>
      <c r="D4149" t="n">
        <v>2</v>
      </c>
      <c r="E4149" t="s">
        <v>1326</v>
      </c>
      <c r="F4149" t="n">
        <v>-1</v>
      </c>
      <c r="G4149" t="s">
        <v>74</v>
      </c>
      <c r="H4149" t="s">
        <v>75</v>
      </c>
      <c r="I4149" t="s"/>
      <c r="J4149" t="s">
        <v>74</v>
      </c>
      <c r="K4149" t="n">
        <v>143</v>
      </c>
      <c r="L4149" t="s">
        <v>76</v>
      </c>
      <c r="M4149" t="s"/>
      <c r="N4149" t="s">
        <v>1330</v>
      </c>
      <c r="O4149" t="s">
        <v>78</v>
      </c>
      <c r="P4149" t="s">
        <v>1326</v>
      </c>
      <c r="Q4149" t="s"/>
      <c r="R4149" t="s">
        <v>220</v>
      </c>
      <c r="S4149" t="s">
        <v>654</v>
      </c>
      <c r="T4149" t="s">
        <v>81</v>
      </c>
      <c r="U4149" t="s">
        <v>82</v>
      </c>
      <c r="V4149" t="s">
        <v>83</v>
      </c>
      <c r="W4149" t="s">
        <v>84</v>
      </c>
      <c r="X4149" t="s"/>
      <c r="Y4149" t="s">
        <v>85</v>
      </c>
      <c r="Z4149">
        <f>HYPERLINK("https://hotel-media.eclerx.com/savepage/tk_15468537059270368_sr_273.html","info")</f>
        <v/>
      </c>
      <c r="AA4149" t="n">
        <v>-2311859</v>
      </c>
      <c r="AB4149" t="s"/>
      <c r="AC4149" t="s"/>
      <c r="AD4149" t="s">
        <v>86</v>
      </c>
      <c r="AE4149" t="s"/>
      <c r="AF4149" t="s"/>
      <c r="AG4149" t="s"/>
      <c r="AH4149" t="s"/>
      <c r="AI4149" t="s"/>
      <c r="AJ4149" t="s"/>
      <c r="AK4149" t="s">
        <v>87</v>
      </c>
      <c r="AL4149" t="s"/>
      <c r="AM4149" t="s"/>
      <c r="AN4149" t="s">
        <v>87</v>
      </c>
      <c r="AO4149" t="s"/>
      <c r="AP4149" t="n">
        <v>32</v>
      </c>
      <c r="AQ4149" t="s">
        <v>88</v>
      </c>
      <c r="AR4149" t="s">
        <v>130</v>
      </c>
      <c r="AS4149" t="s"/>
      <c r="AT4149" t="s">
        <v>90</v>
      </c>
      <c r="AU4149" t="s"/>
      <c r="AV4149" t="s"/>
      <c r="AW4149" t="s"/>
      <c r="AX4149" t="s"/>
      <c r="AY4149" t="n">
        <v>2311859</v>
      </c>
      <c r="AZ4149" t="s">
        <v>1328</v>
      </c>
      <c r="BA4149" t="s"/>
      <c r="BB4149" t="n">
        <v>152099</v>
      </c>
      <c r="BC4149" t="n">
        <v>53.5479961312</v>
      </c>
      <c r="BD4149" t="n">
        <v>53.5479961312</v>
      </c>
      <c r="BE4149" t="s"/>
      <c r="BF4149" t="s"/>
      <c r="BG4149" t="s"/>
      <c r="BH4149" t="s"/>
      <c r="BI4149" t="s"/>
      <c r="BJ4149" t="s"/>
      <c r="BK4149" t="s"/>
      <c r="BL4149" t="s"/>
      <c r="BM4149" t="s"/>
      <c r="BN4149" t="s"/>
      <c r="BO4149" t="s"/>
      <c r="BP4149" t="s"/>
      <c r="BQ4149" t="s"/>
      <c r="BR4149" t="s">
        <v>92</v>
      </c>
    </row>
    <row r="4150" spans="1:70">
      <c r="A4150" t="s">
        <v>70</v>
      </c>
      <c r="B4150" t="s">
        <v>71</v>
      </c>
      <c r="C4150" t="s">
        <v>72</v>
      </c>
      <c r="D4150" t="n">
        <v>2</v>
      </c>
      <c r="E4150" t="s">
        <v>1326</v>
      </c>
      <c r="F4150" t="n">
        <v>-1</v>
      </c>
      <c r="G4150" t="s">
        <v>74</v>
      </c>
      <c r="H4150" t="s">
        <v>75</v>
      </c>
      <c r="I4150" t="s"/>
      <c r="J4150" t="s">
        <v>74</v>
      </c>
      <c r="K4150" t="n">
        <v>147</v>
      </c>
      <c r="L4150" t="s">
        <v>76</v>
      </c>
      <c r="M4150" t="s"/>
      <c r="N4150" t="s">
        <v>1341</v>
      </c>
      <c r="O4150" t="s">
        <v>78</v>
      </c>
      <c r="P4150" t="s">
        <v>1326</v>
      </c>
      <c r="Q4150" t="s"/>
      <c r="R4150" t="s">
        <v>220</v>
      </c>
      <c r="S4150" t="s">
        <v>393</v>
      </c>
      <c r="T4150" t="s">
        <v>81</v>
      </c>
      <c r="U4150" t="s">
        <v>82</v>
      </c>
      <c r="V4150" t="s">
        <v>83</v>
      </c>
      <c r="W4150" t="s">
        <v>84</v>
      </c>
      <c r="X4150" t="s"/>
      <c r="Y4150" t="s">
        <v>85</v>
      </c>
      <c r="Z4150">
        <f>HYPERLINK("https://hotel-media.eclerx.com/savepage/tk_15468537059270368_sr_273.html","info")</f>
        <v/>
      </c>
      <c r="AA4150" t="n">
        <v>-2311859</v>
      </c>
      <c r="AB4150" t="s"/>
      <c r="AC4150" t="s"/>
      <c r="AD4150" t="s">
        <v>86</v>
      </c>
      <c r="AE4150" t="s"/>
      <c r="AF4150" t="s"/>
      <c r="AG4150" t="s"/>
      <c r="AH4150" t="s"/>
      <c r="AI4150" t="s"/>
      <c r="AJ4150" t="s"/>
      <c r="AK4150" t="s">
        <v>87</v>
      </c>
      <c r="AL4150" t="s"/>
      <c r="AM4150" t="s"/>
      <c r="AN4150" t="s">
        <v>87</v>
      </c>
      <c r="AO4150" t="s"/>
      <c r="AP4150" t="n">
        <v>32</v>
      </c>
      <c r="AQ4150" t="s">
        <v>88</v>
      </c>
      <c r="AR4150" t="s">
        <v>89</v>
      </c>
      <c r="AS4150" t="s"/>
      <c r="AT4150" t="s">
        <v>90</v>
      </c>
      <c r="AU4150" t="s"/>
      <c r="AV4150" t="s"/>
      <c r="AW4150" t="s"/>
      <c r="AX4150" t="s"/>
      <c r="AY4150" t="n">
        <v>2311859</v>
      </c>
      <c r="AZ4150" t="s">
        <v>1328</v>
      </c>
      <c r="BA4150" t="s"/>
      <c r="BB4150" t="n">
        <v>152099</v>
      </c>
      <c r="BC4150" t="n">
        <v>53.5479961312</v>
      </c>
      <c r="BD4150" t="n">
        <v>53.5479961312</v>
      </c>
      <c r="BE4150" t="s"/>
      <c r="BF4150" t="s"/>
      <c r="BG4150" t="s"/>
      <c r="BH4150" t="s"/>
      <c r="BI4150" t="s"/>
      <c r="BJ4150" t="s"/>
      <c r="BK4150" t="s"/>
      <c r="BL4150" t="s"/>
      <c r="BM4150" t="s"/>
      <c r="BN4150" t="s"/>
      <c r="BO4150" t="s"/>
      <c r="BP4150" t="s"/>
      <c r="BQ4150" t="s"/>
      <c r="BR4150" t="s">
        <v>92</v>
      </c>
    </row>
    <row r="4151" spans="1:70">
      <c r="A4151" t="s">
        <v>70</v>
      </c>
      <c r="B4151" t="s">
        <v>71</v>
      </c>
      <c r="C4151" t="s">
        <v>72</v>
      </c>
      <c r="D4151" t="n">
        <v>2</v>
      </c>
      <c r="E4151" t="s">
        <v>1326</v>
      </c>
      <c r="F4151" t="n">
        <v>-1</v>
      </c>
      <c r="G4151" t="s">
        <v>74</v>
      </c>
      <c r="H4151" t="s">
        <v>75</v>
      </c>
      <c r="I4151" t="s"/>
      <c r="J4151" t="s">
        <v>74</v>
      </c>
      <c r="K4151" t="n">
        <v>147</v>
      </c>
      <c r="L4151" t="s">
        <v>76</v>
      </c>
      <c r="M4151" t="s"/>
      <c r="N4151" t="s">
        <v>1341</v>
      </c>
      <c r="O4151" t="s">
        <v>78</v>
      </c>
      <c r="P4151" t="s">
        <v>1326</v>
      </c>
      <c r="Q4151" t="s"/>
      <c r="R4151" t="s">
        <v>220</v>
      </c>
      <c r="S4151" t="s">
        <v>393</v>
      </c>
      <c r="T4151" t="s">
        <v>81</v>
      </c>
      <c r="U4151" t="s">
        <v>82</v>
      </c>
      <c r="V4151" t="s">
        <v>83</v>
      </c>
      <c r="W4151" t="s">
        <v>84</v>
      </c>
      <c r="X4151" t="s"/>
      <c r="Y4151" t="s">
        <v>85</v>
      </c>
      <c r="Z4151">
        <f>HYPERLINK("https://hotel-media.eclerx.com/savepage/tk_15468537059270368_sr_273.html","info")</f>
        <v/>
      </c>
      <c r="AA4151" t="n">
        <v>-2311859</v>
      </c>
      <c r="AB4151" t="s"/>
      <c r="AC4151" t="s"/>
      <c r="AD4151" t="s">
        <v>86</v>
      </c>
      <c r="AE4151" t="s"/>
      <c r="AF4151" t="s"/>
      <c r="AG4151" t="s"/>
      <c r="AH4151" t="s"/>
      <c r="AI4151" t="s"/>
      <c r="AJ4151" t="s"/>
      <c r="AK4151" t="s">
        <v>87</v>
      </c>
      <c r="AL4151" t="s"/>
      <c r="AM4151" t="s"/>
      <c r="AN4151" t="s">
        <v>87</v>
      </c>
      <c r="AO4151" t="s"/>
      <c r="AP4151" t="n">
        <v>32</v>
      </c>
      <c r="AQ4151" t="s">
        <v>88</v>
      </c>
      <c r="AR4151" t="s">
        <v>114</v>
      </c>
      <c r="AS4151" t="s"/>
      <c r="AT4151" t="s">
        <v>90</v>
      </c>
      <c r="AU4151" t="s"/>
      <c r="AV4151" t="s"/>
      <c r="AW4151" t="s"/>
      <c r="AX4151" t="s"/>
      <c r="AY4151" t="n">
        <v>2311859</v>
      </c>
      <c r="AZ4151" t="s">
        <v>1328</v>
      </c>
      <c r="BA4151" t="s"/>
      <c r="BB4151" t="n">
        <v>152099</v>
      </c>
      <c r="BC4151" t="n">
        <v>53.5479961312</v>
      </c>
      <c r="BD4151" t="n">
        <v>53.5479961312</v>
      </c>
      <c r="BE4151" t="s"/>
      <c r="BF4151" t="s"/>
      <c r="BG4151" t="s"/>
      <c r="BH4151" t="s"/>
      <c r="BI4151" t="s"/>
      <c r="BJ4151" t="s"/>
      <c r="BK4151" t="s"/>
      <c r="BL4151" t="s"/>
      <c r="BM4151" t="s"/>
      <c r="BN4151" t="s"/>
      <c r="BO4151" t="s"/>
      <c r="BP4151" t="s"/>
      <c r="BQ4151" t="s"/>
      <c r="BR4151" t="s">
        <v>92</v>
      </c>
    </row>
    <row r="4152" spans="1:70">
      <c r="A4152" t="s">
        <v>70</v>
      </c>
      <c r="B4152" t="s">
        <v>71</v>
      </c>
      <c r="C4152" t="s">
        <v>72</v>
      </c>
      <c r="D4152" t="n">
        <v>2</v>
      </c>
      <c r="E4152" t="s">
        <v>1326</v>
      </c>
      <c r="F4152" t="n">
        <v>-1</v>
      </c>
      <c r="G4152" t="s">
        <v>74</v>
      </c>
      <c r="H4152" t="s">
        <v>75</v>
      </c>
      <c r="I4152" t="s"/>
      <c r="J4152" t="s">
        <v>74</v>
      </c>
      <c r="K4152" t="n">
        <v>149</v>
      </c>
      <c r="L4152" t="s">
        <v>76</v>
      </c>
      <c r="M4152" t="s"/>
      <c r="N4152" t="s">
        <v>1336</v>
      </c>
      <c r="O4152" t="s">
        <v>78</v>
      </c>
      <c r="P4152" t="s">
        <v>1326</v>
      </c>
      <c r="Q4152" t="s"/>
      <c r="R4152" t="s">
        <v>220</v>
      </c>
      <c r="S4152" t="s">
        <v>568</v>
      </c>
      <c r="T4152" t="s">
        <v>81</v>
      </c>
      <c r="U4152" t="s">
        <v>82</v>
      </c>
      <c r="V4152" t="s">
        <v>83</v>
      </c>
      <c r="W4152" t="s">
        <v>97</v>
      </c>
      <c r="X4152" t="s"/>
      <c r="Y4152" t="s">
        <v>85</v>
      </c>
      <c r="Z4152">
        <f>HYPERLINK("https://hotel-media.eclerx.com/savepage/tk_15468537059270368_sr_273.html","info")</f>
        <v/>
      </c>
      <c r="AA4152" t="n">
        <v>-2311859</v>
      </c>
      <c r="AB4152" t="s"/>
      <c r="AC4152" t="s"/>
      <c r="AD4152" t="s">
        <v>86</v>
      </c>
      <c r="AE4152" t="s"/>
      <c r="AF4152" t="s"/>
      <c r="AG4152" t="s"/>
      <c r="AH4152" t="s"/>
      <c r="AI4152" t="s"/>
      <c r="AJ4152" t="s"/>
      <c r="AK4152" t="s">
        <v>87</v>
      </c>
      <c r="AL4152" t="s"/>
      <c r="AM4152" t="s"/>
      <c r="AN4152" t="s">
        <v>87</v>
      </c>
      <c r="AO4152" t="s"/>
      <c r="AP4152" t="n">
        <v>32</v>
      </c>
      <c r="AQ4152" t="s">
        <v>88</v>
      </c>
      <c r="AR4152" t="s">
        <v>130</v>
      </c>
      <c r="AS4152" t="s"/>
      <c r="AT4152" t="s">
        <v>90</v>
      </c>
      <c r="AU4152" t="s"/>
      <c r="AV4152" t="s"/>
      <c r="AW4152" t="s"/>
      <c r="AX4152" t="s"/>
      <c r="AY4152" t="n">
        <v>2311859</v>
      </c>
      <c r="AZ4152" t="s">
        <v>1328</v>
      </c>
      <c r="BA4152" t="s"/>
      <c r="BB4152" t="n">
        <v>152099</v>
      </c>
      <c r="BC4152" t="n">
        <v>53.5479961312</v>
      </c>
      <c r="BD4152" t="n">
        <v>53.5479961312</v>
      </c>
      <c r="BE4152" t="s"/>
      <c r="BF4152" t="s"/>
      <c r="BG4152" t="s"/>
      <c r="BH4152" t="s"/>
      <c r="BI4152" t="s"/>
      <c r="BJ4152" t="s"/>
      <c r="BK4152" t="s"/>
      <c r="BL4152" t="s"/>
      <c r="BM4152" t="s"/>
      <c r="BN4152" t="s"/>
      <c r="BO4152" t="s"/>
      <c r="BP4152" t="s"/>
      <c r="BQ4152" t="s"/>
      <c r="BR4152" t="s">
        <v>92</v>
      </c>
    </row>
    <row r="4153" spans="1:70">
      <c r="A4153" t="s">
        <v>70</v>
      </c>
      <c r="B4153" t="s">
        <v>71</v>
      </c>
      <c r="C4153" t="s">
        <v>72</v>
      </c>
      <c r="D4153" t="n">
        <v>2</v>
      </c>
      <c r="E4153" t="s">
        <v>1326</v>
      </c>
      <c r="F4153" t="n">
        <v>-1</v>
      </c>
      <c r="G4153" t="s">
        <v>74</v>
      </c>
      <c r="H4153" t="s">
        <v>75</v>
      </c>
      <c r="I4153" t="s"/>
      <c r="J4153" t="s">
        <v>74</v>
      </c>
      <c r="K4153" t="n">
        <v>149</v>
      </c>
      <c r="L4153" t="s">
        <v>76</v>
      </c>
      <c r="M4153" t="s"/>
      <c r="N4153" t="s">
        <v>1335</v>
      </c>
      <c r="O4153" t="s">
        <v>78</v>
      </c>
      <c r="P4153" t="s">
        <v>1326</v>
      </c>
      <c r="Q4153" t="s"/>
      <c r="R4153" t="s">
        <v>220</v>
      </c>
      <c r="S4153" t="s">
        <v>568</v>
      </c>
      <c r="T4153" t="s">
        <v>81</v>
      </c>
      <c r="U4153" t="s">
        <v>82</v>
      </c>
      <c r="V4153" t="s">
        <v>83</v>
      </c>
      <c r="W4153" t="s">
        <v>84</v>
      </c>
      <c r="X4153" t="s"/>
      <c r="Y4153" t="s">
        <v>85</v>
      </c>
      <c r="Z4153">
        <f>HYPERLINK("https://hotel-media.eclerx.com/savepage/tk_15468537059270368_sr_273.html","info")</f>
        <v/>
      </c>
      <c r="AA4153" t="n">
        <v>-2311859</v>
      </c>
      <c r="AB4153" t="s"/>
      <c r="AC4153" t="s"/>
      <c r="AD4153" t="s">
        <v>86</v>
      </c>
      <c r="AE4153" t="s"/>
      <c r="AF4153" t="s"/>
      <c r="AG4153" t="s"/>
      <c r="AH4153" t="s"/>
      <c r="AI4153" t="s"/>
      <c r="AJ4153" t="s"/>
      <c r="AK4153" t="s">
        <v>87</v>
      </c>
      <c r="AL4153" t="s"/>
      <c r="AM4153" t="s"/>
      <c r="AN4153" t="s">
        <v>87</v>
      </c>
      <c r="AO4153" t="s"/>
      <c r="AP4153" t="n">
        <v>32</v>
      </c>
      <c r="AQ4153" t="s">
        <v>88</v>
      </c>
      <c r="AR4153" t="s">
        <v>114</v>
      </c>
      <c r="AS4153" t="s"/>
      <c r="AT4153" t="s">
        <v>90</v>
      </c>
      <c r="AU4153" t="s"/>
      <c r="AV4153" t="s"/>
      <c r="AW4153" t="s"/>
      <c r="AX4153" t="s"/>
      <c r="AY4153" t="n">
        <v>2311859</v>
      </c>
      <c r="AZ4153" t="s">
        <v>1328</v>
      </c>
      <c r="BA4153" t="s"/>
      <c r="BB4153" t="n">
        <v>152099</v>
      </c>
      <c r="BC4153" t="n">
        <v>53.5479961312</v>
      </c>
      <c r="BD4153" t="n">
        <v>53.5479961312</v>
      </c>
      <c r="BE4153" t="s"/>
      <c r="BF4153" t="s"/>
      <c r="BG4153" t="s"/>
      <c r="BH4153" t="s"/>
      <c r="BI4153" t="s"/>
      <c r="BJ4153" t="s"/>
      <c r="BK4153" t="s"/>
      <c r="BL4153" t="s"/>
      <c r="BM4153" t="s"/>
      <c r="BN4153" t="s"/>
      <c r="BO4153" t="s"/>
      <c r="BP4153" t="s"/>
      <c r="BQ4153" t="s"/>
      <c r="BR4153" t="s">
        <v>92</v>
      </c>
    </row>
    <row r="4154" spans="1:70">
      <c r="A4154" t="s">
        <v>70</v>
      </c>
      <c r="B4154" t="s">
        <v>71</v>
      </c>
      <c r="C4154" t="s">
        <v>72</v>
      </c>
      <c r="D4154" t="n">
        <v>2</v>
      </c>
      <c r="E4154" t="s">
        <v>1326</v>
      </c>
      <c r="F4154" t="n">
        <v>-1</v>
      </c>
      <c r="G4154" t="s">
        <v>74</v>
      </c>
      <c r="H4154" t="s">
        <v>75</v>
      </c>
      <c r="I4154" t="s"/>
      <c r="J4154" t="s">
        <v>74</v>
      </c>
      <c r="K4154" t="n">
        <v>161</v>
      </c>
      <c r="L4154" t="s">
        <v>76</v>
      </c>
      <c r="M4154" t="s"/>
      <c r="N4154" t="s">
        <v>1315</v>
      </c>
      <c r="O4154" t="s">
        <v>78</v>
      </c>
      <c r="P4154" t="s">
        <v>1326</v>
      </c>
      <c r="Q4154" t="s"/>
      <c r="R4154" t="s">
        <v>220</v>
      </c>
      <c r="S4154" t="s">
        <v>362</v>
      </c>
      <c r="T4154" t="s">
        <v>81</v>
      </c>
      <c r="U4154" t="s">
        <v>82</v>
      </c>
      <c r="V4154" t="s">
        <v>83</v>
      </c>
      <c r="W4154" t="s">
        <v>84</v>
      </c>
      <c r="X4154" t="s"/>
      <c r="Y4154" t="s">
        <v>85</v>
      </c>
      <c r="Z4154">
        <f>HYPERLINK("https://hotel-media.eclerx.com/savepage/tk_15468537059270368_sr_273.html","info")</f>
        <v/>
      </c>
      <c r="AA4154" t="n">
        <v>-2311859</v>
      </c>
      <c r="AB4154" t="s"/>
      <c r="AC4154" t="s"/>
      <c r="AD4154" t="s">
        <v>86</v>
      </c>
      <c r="AE4154" t="s"/>
      <c r="AF4154" t="s"/>
      <c r="AG4154" t="s"/>
      <c r="AH4154" t="s"/>
      <c r="AI4154" t="s"/>
      <c r="AJ4154" t="s"/>
      <c r="AK4154" t="s">
        <v>87</v>
      </c>
      <c r="AL4154" t="s"/>
      <c r="AM4154" t="s"/>
      <c r="AN4154" t="s">
        <v>87</v>
      </c>
      <c r="AO4154" t="s"/>
      <c r="AP4154" t="n">
        <v>32</v>
      </c>
      <c r="AQ4154" t="s">
        <v>88</v>
      </c>
      <c r="AR4154" t="s">
        <v>114</v>
      </c>
      <c r="AS4154" t="s"/>
      <c r="AT4154" t="s">
        <v>90</v>
      </c>
      <c r="AU4154" t="s"/>
      <c r="AV4154" t="s"/>
      <c r="AW4154" t="s"/>
      <c r="AX4154" t="s"/>
      <c r="AY4154" t="n">
        <v>2311859</v>
      </c>
      <c r="AZ4154" t="s">
        <v>1328</v>
      </c>
      <c r="BA4154" t="s"/>
      <c r="BB4154" t="n">
        <v>152099</v>
      </c>
      <c r="BC4154" t="n">
        <v>53.5479961312</v>
      </c>
      <c r="BD4154" t="n">
        <v>53.5479961312</v>
      </c>
      <c r="BE4154" t="s"/>
      <c r="BF4154" t="s"/>
      <c r="BG4154" t="s"/>
      <c r="BH4154" t="s"/>
      <c r="BI4154" t="s"/>
      <c r="BJ4154" t="s"/>
      <c r="BK4154" t="s"/>
      <c r="BL4154" t="s"/>
      <c r="BM4154" t="s"/>
      <c r="BN4154" t="s"/>
      <c r="BO4154" t="s"/>
      <c r="BP4154" t="s"/>
      <c r="BQ4154" t="s"/>
      <c r="BR4154" t="s">
        <v>92</v>
      </c>
    </row>
    <row r="4155" spans="1:70">
      <c r="A4155" t="s">
        <v>70</v>
      </c>
      <c r="B4155" t="s">
        <v>71</v>
      </c>
      <c r="C4155" t="s">
        <v>72</v>
      </c>
      <c r="D4155" t="n">
        <v>2</v>
      </c>
      <c r="E4155" t="s">
        <v>1326</v>
      </c>
      <c r="F4155" t="n">
        <v>-1</v>
      </c>
      <c r="G4155" t="s">
        <v>74</v>
      </c>
      <c r="H4155" t="s">
        <v>75</v>
      </c>
      <c r="I4155" t="s"/>
      <c r="J4155" t="s">
        <v>74</v>
      </c>
      <c r="K4155" t="n">
        <v>161</v>
      </c>
      <c r="L4155" t="s">
        <v>76</v>
      </c>
      <c r="M4155" t="s"/>
      <c r="N4155" t="s">
        <v>1342</v>
      </c>
      <c r="O4155" t="s">
        <v>78</v>
      </c>
      <c r="P4155" t="s">
        <v>1326</v>
      </c>
      <c r="Q4155" t="s"/>
      <c r="R4155" t="s">
        <v>220</v>
      </c>
      <c r="S4155" t="s">
        <v>362</v>
      </c>
      <c r="T4155" t="s">
        <v>81</v>
      </c>
      <c r="U4155" t="s">
        <v>82</v>
      </c>
      <c r="V4155" t="s">
        <v>83</v>
      </c>
      <c r="W4155" t="s">
        <v>84</v>
      </c>
      <c r="X4155" t="s"/>
      <c r="Y4155" t="s">
        <v>85</v>
      </c>
      <c r="Z4155">
        <f>HYPERLINK("https://hotel-media.eclerx.com/savepage/tk_15468537059270368_sr_273.html","info")</f>
        <v/>
      </c>
      <c r="AA4155" t="n">
        <v>-2311859</v>
      </c>
      <c r="AB4155" t="s"/>
      <c r="AC4155" t="s"/>
      <c r="AD4155" t="s">
        <v>86</v>
      </c>
      <c r="AE4155" t="s"/>
      <c r="AF4155" t="s"/>
      <c r="AG4155" t="s"/>
      <c r="AH4155" t="s"/>
      <c r="AI4155" t="s"/>
      <c r="AJ4155" t="s"/>
      <c r="AK4155" t="s">
        <v>87</v>
      </c>
      <c r="AL4155" t="s"/>
      <c r="AM4155" t="s"/>
      <c r="AN4155" t="s">
        <v>87</v>
      </c>
      <c r="AO4155" t="s"/>
      <c r="AP4155" t="n">
        <v>32</v>
      </c>
      <c r="AQ4155" t="s">
        <v>88</v>
      </c>
      <c r="AR4155" t="s">
        <v>89</v>
      </c>
      <c r="AS4155" t="s"/>
      <c r="AT4155" t="s">
        <v>90</v>
      </c>
      <c r="AU4155" t="s"/>
      <c r="AV4155" t="s"/>
      <c r="AW4155" t="s"/>
      <c r="AX4155" t="s"/>
      <c r="AY4155" t="n">
        <v>2311859</v>
      </c>
      <c r="AZ4155" t="s">
        <v>1328</v>
      </c>
      <c r="BA4155" t="s"/>
      <c r="BB4155" t="n">
        <v>152099</v>
      </c>
      <c r="BC4155" t="n">
        <v>53.5479961312</v>
      </c>
      <c r="BD4155" t="n">
        <v>53.5479961312</v>
      </c>
      <c r="BE4155" t="s"/>
      <c r="BF4155" t="s"/>
      <c r="BG4155" t="s"/>
      <c r="BH4155" t="s"/>
      <c r="BI4155" t="s"/>
      <c r="BJ4155" t="s"/>
      <c r="BK4155" t="s"/>
      <c r="BL4155" t="s"/>
      <c r="BM4155" t="s"/>
      <c r="BN4155" t="s"/>
      <c r="BO4155" t="s"/>
      <c r="BP4155" t="s"/>
      <c r="BQ4155" t="s"/>
      <c r="BR4155" t="s">
        <v>92</v>
      </c>
    </row>
    <row r="4156" spans="1:70">
      <c r="A4156" t="s">
        <v>70</v>
      </c>
      <c r="B4156" t="s">
        <v>71</v>
      </c>
      <c r="C4156" t="s">
        <v>72</v>
      </c>
      <c r="D4156" t="n">
        <v>2</v>
      </c>
      <c r="E4156" t="s">
        <v>1326</v>
      </c>
      <c r="F4156" t="n">
        <v>-1</v>
      </c>
      <c r="G4156" t="s">
        <v>74</v>
      </c>
      <c r="H4156" t="s">
        <v>75</v>
      </c>
      <c r="I4156" t="s"/>
      <c r="J4156" t="s">
        <v>74</v>
      </c>
      <c r="K4156" t="n">
        <v>163</v>
      </c>
      <c r="L4156" t="s">
        <v>76</v>
      </c>
      <c r="M4156" t="s"/>
      <c r="N4156" t="s">
        <v>1335</v>
      </c>
      <c r="O4156" t="s">
        <v>78</v>
      </c>
      <c r="P4156" t="s">
        <v>1326</v>
      </c>
      <c r="Q4156" t="s"/>
      <c r="R4156" t="s">
        <v>220</v>
      </c>
      <c r="S4156" t="s">
        <v>429</v>
      </c>
      <c r="T4156" t="s">
        <v>81</v>
      </c>
      <c r="U4156" t="s">
        <v>82</v>
      </c>
      <c r="V4156" t="s">
        <v>83</v>
      </c>
      <c r="W4156" t="s">
        <v>84</v>
      </c>
      <c r="X4156" t="s"/>
      <c r="Y4156" t="s">
        <v>85</v>
      </c>
      <c r="Z4156">
        <f>HYPERLINK("https://hotel-media.eclerx.com/savepage/tk_15468537059270368_sr_273.html","info")</f>
        <v/>
      </c>
      <c r="AA4156" t="n">
        <v>-2311859</v>
      </c>
      <c r="AB4156" t="s"/>
      <c r="AC4156" t="s"/>
      <c r="AD4156" t="s">
        <v>86</v>
      </c>
      <c r="AE4156" t="s"/>
      <c r="AF4156" t="s"/>
      <c r="AG4156" t="s"/>
      <c r="AH4156" t="s"/>
      <c r="AI4156" t="s"/>
      <c r="AJ4156" t="s"/>
      <c r="AK4156" t="s">
        <v>87</v>
      </c>
      <c r="AL4156" t="s"/>
      <c r="AM4156" t="s"/>
      <c r="AN4156" t="s">
        <v>87</v>
      </c>
      <c r="AO4156" t="s"/>
      <c r="AP4156" t="n">
        <v>32</v>
      </c>
      <c r="AQ4156" t="s">
        <v>88</v>
      </c>
      <c r="AR4156" t="s">
        <v>89</v>
      </c>
      <c r="AS4156" t="s"/>
      <c r="AT4156" t="s">
        <v>90</v>
      </c>
      <c r="AU4156" t="s"/>
      <c r="AV4156" t="s"/>
      <c r="AW4156" t="s"/>
      <c r="AX4156" t="s"/>
      <c r="AY4156" t="n">
        <v>2311859</v>
      </c>
      <c r="AZ4156" t="s">
        <v>1328</v>
      </c>
      <c r="BA4156" t="s"/>
      <c r="BB4156" t="n">
        <v>152099</v>
      </c>
      <c r="BC4156" t="n">
        <v>53.5479961312</v>
      </c>
      <c r="BD4156" t="n">
        <v>53.5479961312</v>
      </c>
      <c r="BE4156" t="s"/>
      <c r="BF4156" t="s"/>
      <c r="BG4156" t="s"/>
      <c r="BH4156" t="s"/>
      <c r="BI4156" t="s"/>
      <c r="BJ4156" t="s"/>
      <c r="BK4156" t="s"/>
      <c r="BL4156" t="s"/>
      <c r="BM4156" t="s"/>
      <c r="BN4156" t="s"/>
      <c r="BO4156" t="s"/>
      <c r="BP4156" t="s"/>
      <c r="BQ4156" t="s"/>
      <c r="BR4156" t="s">
        <v>92</v>
      </c>
    </row>
    <row r="4157" spans="1:70">
      <c r="A4157" t="s">
        <v>70</v>
      </c>
      <c r="B4157" t="s">
        <v>71</v>
      </c>
      <c r="C4157" t="s">
        <v>72</v>
      </c>
      <c r="D4157" t="n">
        <v>2</v>
      </c>
      <c r="E4157" t="s">
        <v>1326</v>
      </c>
      <c r="F4157" t="n">
        <v>-1</v>
      </c>
      <c r="G4157" t="s">
        <v>74</v>
      </c>
      <c r="H4157" t="s">
        <v>75</v>
      </c>
      <c r="I4157" t="s"/>
      <c r="J4157" t="s">
        <v>74</v>
      </c>
      <c r="K4157" t="n">
        <v>167</v>
      </c>
      <c r="L4157" t="s">
        <v>76</v>
      </c>
      <c r="M4157" t="s"/>
      <c r="N4157" t="s">
        <v>1336</v>
      </c>
      <c r="O4157" t="s">
        <v>78</v>
      </c>
      <c r="P4157" t="s">
        <v>1326</v>
      </c>
      <c r="Q4157" t="s"/>
      <c r="R4157" t="s">
        <v>220</v>
      </c>
      <c r="S4157" t="s">
        <v>717</v>
      </c>
      <c r="T4157" t="s">
        <v>81</v>
      </c>
      <c r="U4157" t="s">
        <v>82</v>
      </c>
      <c r="V4157" t="s">
        <v>83</v>
      </c>
      <c r="W4157" t="s">
        <v>84</v>
      </c>
      <c r="X4157" t="s"/>
      <c r="Y4157" t="s">
        <v>85</v>
      </c>
      <c r="Z4157">
        <f>HYPERLINK("https://hotel-media.eclerx.com/savepage/tk_15468537059270368_sr_273.html","info")</f>
        <v/>
      </c>
      <c r="AA4157" t="n">
        <v>-2311859</v>
      </c>
      <c r="AB4157" t="s"/>
      <c r="AC4157" t="s"/>
      <c r="AD4157" t="s">
        <v>86</v>
      </c>
      <c r="AE4157" t="s"/>
      <c r="AF4157" t="s"/>
      <c r="AG4157" t="s"/>
      <c r="AH4157" t="s"/>
      <c r="AI4157" t="s"/>
      <c r="AJ4157" t="s"/>
      <c r="AK4157" t="s">
        <v>87</v>
      </c>
      <c r="AL4157" t="s"/>
      <c r="AM4157" t="s"/>
      <c r="AN4157" t="s">
        <v>87</v>
      </c>
      <c r="AO4157" t="s"/>
      <c r="AP4157" t="n">
        <v>32</v>
      </c>
      <c r="AQ4157" t="s">
        <v>88</v>
      </c>
      <c r="AR4157" t="s">
        <v>141</v>
      </c>
      <c r="AS4157" t="s"/>
      <c r="AT4157" t="s">
        <v>90</v>
      </c>
      <c r="AU4157" t="s"/>
      <c r="AV4157" t="s"/>
      <c r="AW4157" t="s"/>
      <c r="AX4157" t="s"/>
      <c r="AY4157" t="n">
        <v>2311859</v>
      </c>
      <c r="AZ4157" t="s">
        <v>1328</v>
      </c>
      <c r="BA4157" t="s"/>
      <c r="BB4157" t="n">
        <v>152099</v>
      </c>
      <c r="BC4157" t="n">
        <v>53.5479961312</v>
      </c>
      <c r="BD4157" t="n">
        <v>53.5479961312</v>
      </c>
      <c r="BE4157" t="s"/>
      <c r="BF4157" t="s"/>
      <c r="BG4157" t="s"/>
      <c r="BH4157" t="s"/>
      <c r="BI4157" t="s"/>
      <c r="BJ4157" t="s"/>
      <c r="BK4157" t="s"/>
      <c r="BL4157" t="s"/>
      <c r="BM4157" t="s"/>
      <c r="BN4157" t="s"/>
      <c r="BO4157" t="s"/>
      <c r="BP4157" t="s"/>
      <c r="BQ4157" t="s"/>
      <c r="BR4157" t="s">
        <v>92</v>
      </c>
    </row>
    <row r="4158" spans="1:70">
      <c r="A4158" t="s">
        <v>70</v>
      </c>
      <c r="B4158" t="s">
        <v>71</v>
      </c>
      <c r="C4158" t="s">
        <v>72</v>
      </c>
      <c r="D4158" t="n">
        <v>2</v>
      </c>
      <c r="E4158" t="s">
        <v>1326</v>
      </c>
      <c r="F4158" t="n">
        <v>-1</v>
      </c>
      <c r="G4158" t="s">
        <v>74</v>
      </c>
      <c r="H4158" t="s">
        <v>75</v>
      </c>
      <c r="I4158" t="s"/>
      <c r="J4158" t="s">
        <v>74</v>
      </c>
      <c r="K4158" t="n">
        <v>169</v>
      </c>
      <c r="L4158" t="s">
        <v>76</v>
      </c>
      <c r="M4158" t="s"/>
      <c r="N4158" t="s">
        <v>1340</v>
      </c>
      <c r="O4158" t="s">
        <v>78</v>
      </c>
      <c r="P4158" t="s">
        <v>1326</v>
      </c>
      <c r="Q4158" t="s"/>
      <c r="R4158" t="s">
        <v>220</v>
      </c>
      <c r="S4158" t="s">
        <v>217</v>
      </c>
      <c r="T4158" t="s">
        <v>81</v>
      </c>
      <c r="U4158" t="s">
        <v>82</v>
      </c>
      <c r="V4158" t="s">
        <v>83</v>
      </c>
      <c r="W4158" t="s">
        <v>84</v>
      </c>
      <c r="X4158" t="s"/>
      <c r="Y4158" t="s">
        <v>85</v>
      </c>
      <c r="Z4158">
        <f>HYPERLINK("https://hotel-media.eclerx.com/savepage/tk_15468537059270368_sr_273.html","info")</f>
        <v/>
      </c>
      <c r="AA4158" t="n">
        <v>-2311859</v>
      </c>
      <c r="AB4158" t="s"/>
      <c r="AC4158" t="s"/>
      <c r="AD4158" t="s">
        <v>86</v>
      </c>
      <c r="AE4158" t="s"/>
      <c r="AF4158" t="s"/>
      <c r="AG4158" t="s"/>
      <c r="AH4158" t="s"/>
      <c r="AI4158" t="s"/>
      <c r="AJ4158" t="s"/>
      <c r="AK4158" t="s">
        <v>87</v>
      </c>
      <c r="AL4158" t="s"/>
      <c r="AM4158" t="s"/>
      <c r="AN4158" t="s">
        <v>87</v>
      </c>
      <c r="AO4158" t="s"/>
      <c r="AP4158" t="n">
        <v>32</v>
      </c>
      <c r="AQ4158" t="s">
        <v>88</v>
      </c>
      <c r="AR4158" t="s">
        <v>121</v>
      </c>
      <c r="AS4158" t="s"/>
      <c r="AT4158" t="s">
        <v>90</v>
      </c>
      <c r="AU4158" t="s"/>
      <c r="AV4158" t="s"/>
      <c r="AW4158" t="s"/>
      <c r="AX4158" t="s"/>
      <c r="AY4158" t="n">
        <v>2311859</v>
      </c>
      <c r="AZ4158" t="s">
        <v>1328</v>
      </c>
      <c r="BA4158" t="s"/>
      <c r="BB4158" t="n">
        <v>152099</v>
      </c>
      <c r="BC4158" t="n">
        <v>53.5479961312</v>
      </c>
      <c r="BD4158" t="n">
        <v>53.5479961312</v>
      </c>
      <c r="BE4158" t="s"/>
      <c r="BF4158" t="s"/>
      <c r="BG4158" t="s"/>
      <c r="BH4158" t="s"/>
      <c r="BI4158" t="s"/>
      <c r="BJ4158" t="s"/>
      <c r="BK4158" t="s"/>
      <c r="BL4158" t="s"/>
      <c r="BM4158" t="s"/>
      <c r="BN4158" t="s"/>
      <c r="BO4158" t="s"/>
      <c r="BP4158" t="s"/>
      <c r="BQ4158" t="s"/>
      <c r="BR4158" t="s">
        <v>92</v>
      </c>
    </row>
    <row r="4159" spans="1:70">
      <c r="A4159" t="s">
        <v>70</v>
      </c>
      <c r="B4159" t="s">
        <v>71</v>
      </c>
      <c r="C4159" t="s">
        <v>72</v>
      </c>
      <c r="D4159" t="n">
        <v>2</v>
      </c>
      <c r="E4159" t="s">
        <v>1326</v>
      </c>
      <c r="F4159" t="n">
        <v>-1</v>
      </c>
      <c r="G4159" t="s">
        <v>74</v>
      </c>
      <c r="H4159" t="s">
        <v>75</v>
      </c>
      <c r="I4159" t="s"/>
      <c r="J4159" t="s">
        <v>74</v>
      </c>
      <c r="K4159" t="n">
        <v>169</v>
      </c>
      <c r="L4159" t="s">
        <v>76</v>
      </c>
      <c r="M4159" t="s"/>
      <c r="N4159" t="s">
        <v>1343</v>
      </c>
      <c r="O4159" t="s">
        <v>78</v>
      </c>
      <c r="P4159" t="s">
        <v>1326</v>
      </c>
      <c r="Q4159" t="s"/>
      <c r="R4159" t="s">
        <v>220</v>
      </c>
      <c r="S4159" t="s">
        <v>217</v>
      </c>
      <c r="T4159" t="s">
        <v>81</v>
      </c>
      <c r="U4159" t="s">
        <v>82</v>
      </c>
      <c r="V4159" t="s">
        <v>83</v>
      </c>
      <c r="W4159" t="s">
        <v>97</v>
      </c>
      <c r="X4159" t="s"/>
      <c r="Y4159" t="s">
        <v>85</v>
      </c>
      <c r="Z4159">
        <f>HYPERLINK("https://hotel-media.eclerx.com/savepage/tk_15468537059270368_sr_273.html","info")</f>
        <v/>
      </c>
      <c r="AA4159" t="n">
        <v>-2311859</v>
      </c>
      <c r="AB4159" t="s"/>
      <c r="AC4159" t="s"/>
      <c r="AD4159" t="s">
        <v>86</v>
      </c>
      <c r="AE4159" t="s"/>
      <c r="AF4159" t="s"/>
      <c r="AG4159" t="s"/>
      <c r="AH4159" t="s"/>
      <c r="AI4159" t="s"/>
      <c r="AJ4159" t="s"/>
      <c r="AK4159" t="s">
        <v>87</v>
      </c>
      <c r="AL4159" t="s"/>
      <c r="AM4159" t="s"/>
      <c r="AN4159" t="s">
        <v>87</v>
      </c>
      <c r="AO4159" t="s"/>
      <c r="AP4159" t="n">
        <v>32</v>
      </c>
      <c r="AQ4159" t="s">
        <v>88</v>
      </c>
      <c r="AR4159" t="s">
        <v>89</v>
      </c>
      <c r="AS4159" t="s"/>
      <c r="AT4159" t="s">
        <v>90</v>
      </c>
      <c r="AU4159" t="s"/>
      <c r="AV4159" t="s"/>
      <c r="AW4159" t="s"/>
      <c r="AX4159" t="s"/>
      <c r="AY4159" t="n">
        <v>2311859</v>
      </c>
      <c r="AZ4159" t="s">
        <v>1328</v>
      </c>
      <c r="BA4159" t="s"/>
      <c r="BB4159" t="n">
        <v>152099</v>
      </c>
      <c r="BC4159" t="n">
        <v>53.5479961312</v>
      </c>
      <c r="BD4159" t="n">
        <v>53.5479961312</v>
      </c>
      <c r="BE4159" t="s"/>
      <c r="BF4159" t="s"/>
      <c r="BG4159" t="s"/>
      <c r="BH4159" t="s"/>
      <c r="BI4159" t="s"/>
      <c r="BJ4159" t="s"/>
      <c r="BK4159" t="s"/>
      <c r="BL4159" t="s"/>
      <c r="BM4159" t="s"/>
      <c r="BN4159" t="s"/>
      <c r="BO4159" t="s"/>
      <c r="BP4159" t="s"/>
      <c r="BQ4159" t="s"/>
      <c r="BR4159" t="s">
        <v>92</v>
      </c>
    </row>
    <row r="4160" spans="1:70">
      <c r="A4160" t="s">
        <v>70</v>
      </c>
      <c r="B4160" t="s">
        <v>71</v>
      </c>
      <c r="C4160" t="s">
        <v>72</v>
      </c>
      <c r="D4160" t="n">
        <v>2</v>
      </c>
      <c r="E4160" t="s">
        <v>1326</v>
      </c>
      <c r="F4160" t="n">
        <v>-1</v>
      </c>
      <c r="G4160" t="s">
        <v>74</v>
      </c>
      <c r="H4160" t="s">
        <v>75</v>
      </c>
      <c r="I4160" t="s"/>
      <c r="J4160" t="s">
        <v>74</v>
      </c>
      <c r="K4160" t="n">
        <v>170</v>
      </c>
      <c r="L4160" t="s">
        <v>76</v>
      </c>
      <c r="M4160" t="s"/>
      <c r="N4160" t="s">
        <v>1339</v>
      </c>
      <c r="O4160" t="s">
        <v>78</v>
      </c>
      <c r="P4160" t="s">
        <v>1326</v>
      </c>
      <c r="Q4160" t="s"/>
      <c r="R4160" t="s">
        <v>220</v>
      </c>
      <c r="S4160" t="s">
        <v>863</v>
      </c>
      <c r="T4160" t="s">
        <v>81</v>
      </c>
      <c r="U4160" t="s">
        <v>82</v>
      </c>
      <c r="V4160" t="s">
        <v>83</v>
      </c>
      <c r="W4160" t="s">
        <v>84</v>
      </c>
      <c r="X4160" t="s"/>
      <c r="Y4160" t="s">
        <v>85</v>
      </c>
      <c r="Z4160">
        <f>HYPERLINK("https://hotel-media.eclerx.com/savepage/tk_15468537059270368_sr_273.html","info")</f>
        <v/>
      </c>
      <c r="AA4160" t="n">
        <v>-2311859</v>
      </c>
      <c r="AB4160" t="s"/>
      <c r="AC4160" t="s"/>
      <c r="AD4160" t="s">
        <v>86</v>
      </c>
      <c r="AE4160" t="s"/>
      <c r="AF4160" t="s"/>
      <c r="AG4160" t="s"/>
      <c r="AH4160" t="s"/>
      <c r="AI4160" t="s"/>
      <c r="AJ4160" t="s"/>
      <c r="AK4160" t="s">
        <v>87</v>
      </c>
      <c r="AL4160" t="s"/>
      <c r="AM4160" t="s"/>
      <c r="AN4160" t="s">
        <v>87</v>
      </c>
      <c r="AO4160" t="s"/>
      <c r="AP4160" t="n">
        <v>32</v>
      </c>
      <c r="AQ4160" t="s">
        <v>88</v>
      </c>
      <c r="AR4160" t="s">
        <v>133</v>
      </c>
      <c r="AS4160" t="s"/>
      <c r="AT4160" t="s">
        <v>90</v>
      </c>
      <c r="AU4160" t="s"/>
      <c r="AV4160" t="s"/>
      <c r="AW4160" t="s"/>
      <c r="AX4160" t="s"/>
      <c r="AY4160" t="n">
        <v>2311859</v>
      </c>
      <c r="AZ4160" t="s">
        <v>1328</v>
      </c>
      <c r="BA4160" t="s"/>
      <c r="BB4160" t="n">
        <v>152099</v>
      </c>
      <c r="BC4160" t="n">
        <v>53.5479961312</v>
      </c>
      <c r="BD4160" t="n">
        <v>53.5479961312</v>
      </c>
      <c r="BE4160" t="s"/>
      <c r="BF4160" t="s"/>
      <c r="BG4160" t="s"/>
      <c r="BH4160" t="s"/>
      <c r="BI4160" t="s"/>
      <c r="BJ4160" t="s"/>
      <c r="BK4160" t="s"/>
      <c r="BL4160" t="s"/>
      <c r="BM4160" t="s"/>
      <c r="BN4160" t="s"/>
      <c r="BO4160" t="s"/>
      <c r="BP4160" t="s"/>
      <c r="BQ4160" t="s"/>
      <c r="BR4160" t="s">
        <v>92</v>
      </c>
    </row>
    <row r="4161" spans="1:70">
      <c r="A4161" t="s">
        <v>70</v>
      </c>
      <c r="B4161" t="s">
        <v>71</v>
      </c>
      <c r="C4161" t="s">
        <v>72</v>
      </c>
      <c r="D4161" t="n">
        <v>2</v>
      </c>
      <c r="E4161" t="s">
        <v>1326</v>
      </c>
      <c r="F4161" t="n">
        <v>-1</v>
      </c>
      <c r="G4161" t="s">
        <v>74</v>
      </c>
      <c r="H4161" t="s">
        <v>75</v>
      </c>
      <c r="I4161" t="s"/>
      <c r="J4161" t="s">
        <v>74</v>
      </c>
      <c r="K4161" t="n">
        <v>172</v>
      </c>
      <c r="L4161" t="s">
        <v>76</v>
      </c>
      <c r="M4161" t="s"/>
      <c r="N4161" t="s">
        <v>1344</v>
      </c>
      <c r="O4161" t="s">
        <v>78</v>
      </c>
      <c r="P4161" t="s">
        <v>1326</v>
      </c>
      <c r="Q4161" t="s"/>
      <c r="R4161" t="s">
        <v>220</v>
      </c>
      <c r="S4161" t="s">
        <v>618</v>
      </c>
      <c r="T4161" t="s">
        <v>81</v>
      </c>
      <c r="U4161" t="s">
        <v>82</v>
      </c>
      <c r="V4161" t="s">
        <v>83</v>
      </c>
      <c r="W4161" t="s">
        <v>97</v>
      </c>
      <c r="X4161" t="s"/>
      <c r="Y4161" t="s">
        <v>85</v>
      </c>
      <c r="Z4161">
        <f>HYPERLINK("https://hotel-media.eclerx.com/savepage/tk_15468537059270368_sr_273.html","info")</f>
        <v/>
      </c>
      <c r="AA4161" t="n">
        <v>-2311859</v>
      </c>
      <c r="AB4161" t="s"/>
      <c r="AC4161" t="s"/>
      <c r="AD4161" t="s">
        <v>86</v>
      </c>
      <c r="AE4161" t="s"/>
      <c r="AF4161" t="s"/>
      <c r="AG4161" t="s"/>
      <c r="AH4161" t="s"/>
      <c r="AI4161" t="s"/>
      <c r="AJ4161" t="s"/>
      <c r="AK4161" t="s">
        <v>87</v>
      </c>
      <c r="AL4161" t="s"/>
      <c r="AM4161" t="s"/>
      <c r="AN4161" t="s">
        <v>87</v>
      </c>
      <c r="AO4161" t="s"/>
      <c r="AP4161" t="n">
        <v>32</v>
      </c>
      <c r="AQ4161" t="s">
        <v>88</v>
      </c>
      <c r="AR4161" t="s">
        <v>141</v>
      </c>
      <c r="AS4161" t="s"/>
      <c r="AT4161" t="s">
        <v>90</v>
      </c>
      <c r="AU4161" t="s"/>
      <c r="AV4161" t="s"/>
      <c r="AW4161" t="s"/>
      <c r="AX4161" t="s"/>
      <c r="AY4161" t="n">
        <v>2311859</v>
      </c>
      <c r="AZ4161" t="s">
        <v>1328</v>
      </c>
      <c r="BA4161" t="s"/>
      <c r="BB4161" t="n">
        <v>152099</v>
      </c>
      <c r="BC4161" t="n">
        <v>53.5479961312</v>
      </c>
      <c r="BD4161" t="n">
        <v>53.5479961312</v>
      </c>
      <c r="BE4161" t="s"/>
      <c r="BF4161" t="s"/>
      <c r="BG4161" t="s"/>
      <c r="BH4161" t="s"/>
      <c r="BI4161" t="s"/>
      <c r="BJ4161" t="s"/>
      <c r="BK4161" t="s"/>
      <c r="BL4161" t="s"/>
      <c r="BM4161" t="s"/>
      <c r="BN4161" t="s"/>
      <c r="BO4161" t="s"/>
      <c r="BP4161" t="s"/>
      <c r="BQ4161" t="s"/>
      <c r="BR4161" t="s">
        <v>92</v>
      </c>
    </row>
    <row r="4162" spans="1:70">
      <c r="A4162" t="s">
        <v>70</v>
      </c>
      <c r="B4162" t="s">
        <v>71</v>
      </c>
      <c r="C4162" t="s">
        <v>72</v>
      </c>
      <c r="D4162" t="n">
        <v>2</v>
      </c>
      <c r="E4162" t="s">
        <v>1326</v>
      </c>
      <c r="F4162" t="n">
        <v>-1</v>
      </c>
      <c r="G4162" t="s">
        <v>74</v>
      </c>
      <c r="H4162" t="s">
        <v>75</v>
      </c>
      <c r="I4162" t="s"/>
      <c r="J4162" t="s">
        <v>74</v>
      </c>
      <c r="K4162" t="n">
        <v>172</v>
      </c>
      <c r="L4162" t="s">
        <v>76</v>
      </c>
      <c r="M4162" t="s"/>
      <c r="N4162" t="s">
        <v>1345</v>
      </c>
      <c r="O4162" t="s">
        <v>78</v>
      </c>
      <c r="P4162" t="s">
        <v>1326</v>
      </c>
      <c r="Q4162" t="s"/>
      <c r="R4162" t="s">
        <v>220</v>
      </c>
      <c r="S4162" t="s">
        <v>618</v>
      </c>
      <c r="T4162" t="s">
        <v>81</v>
      </c>
      <c r="U4162" t="s">
        <v>82</v>
      </c>
      <c r="V4162" t="s">
        <v>83</v>
      </c>
      <c r="W4162" t="s">
        <v>97</v>
      </c>
      <c r="X4162" t="s"/>
      <c r="Y4162" t="s">
        <v>85</v>
      </c>
      <c r="Z4162">
        <f>HYPERLINK("https://hotel-media.eclerx.com/savepage/tk_15468537059270368_sr_273.html","info")</f>
        <v/>
      </c>
      <c r="AA4162" t="n">
        <v>-2311859</v>
      </c>
      <c r="AB4162" t="s"/>
      <c r="AC4162" t="s"/>
      <c r="AD4162" t="s">
        <v>86</v>
      </c>
      <c r="AE4162" t="s"/>
      <c r="AF4162" t="s"/>
      <c r="AG4162" t="s"/>
      <c r="AH4162" t="s"/>
      <c r="AI4162" t="s"/>
      <c r="AJ4162" t="s"/>
      <c r="AK4162" t="s">
        <v>87</v>
      </c>
      <c r="AL4162" t="s"/>
      <c r="AM4162" t="s"/>
      <c r="AN4162" t="s">
        <v>87</v>
      </c>
      <c r="AO4162" t="s"/>
      <c r="AP4162" t="n">
        <v>32</v>
      </c>
      <c r="AQ4162" t="s">
        <v>88</v>
      </c>
      <c r="AR4162" t="s">
        <v>114</v>
      </c>
      <c r="AS4162" t="s"/>
      <c r="AT4162" t="s">
        <v>90</v>
      </c>
      <c r="AU4162" t="s"/>
      <c r="AV4162" t="s"/>
      <c r="AW4162" t="s"/>
      <c r="AX4162" t="s"/>
      <c r="AY4162" t="n">
        <v>2311859</v>
      </c>
      <c r="AZ4162" t="s">
        <v>1328</v>
      </c>
      <c r="BA4162" t="s"/>
      <c r="BB4162" t="n">
        <v>152099</v>
      </c>
      <c r="BC4162" t="n">
        <v>53.5479961312</v>
      </c>
      <c r="BD4162" t="n">
        <v>53.5479961312</v>
      </c>
      <c r="BE4162" t="s"/>
      <c r="BF4162" t="s"/>
      <c r="BG4162" t="s"/>
      <c r="BH4162" t="s"/>
      <c r="BI4162" t="s"/>
      <c r="BJ4162" t="s"/>
      <c r="BK4162" t="s"/>
      <c r="BL4162" t="s"/>
      <c r="BM4162" t="s"/>
      <c r="BN4162" t="s"/>
      <c r="BO4162" t="s"/>
      <c r="BP4162" t="s"/>
      <c r="BQ4162" t="s"/>
      <c r="BR4162" t="s">
        <v>92</v>
      </c>
    </row>
    <row r="4163" spans="1:70">
      <c r="A4163" t="s">
        <v>70</v>
      </c>
      <c r="B4163" t="s">
        <v>71</v>
      </c>
      <c r="C4163" t="s">
        <v>72</v>
      </c>
      <c r="D4163" t="n">
        <v>2</v>
      </c>
      <c r="E4163" t="s">
        <v>1326</v>
      </c>
      <c r="F4163" t="n">
        <v>-1</v>
      </c>
      <c r="G4163" t="s">
        <v>74</v>
      </c>
      <c r="H4163" t="s">
        <v>75</v>
      </c>
      <c r="I4163" t="s"/>
      <c r="J4163" t="s">
        <v>74</v>
      </c>
      <c r="K4163" t="n">
        <v>174</v>
      </c>
      <c r="L4163" t="s">
        <v>76</v>
      </c>
      <c r="M4163" t="s"/>
      <c r="N4163" t="s">
        <v>1346</v>
      </c>
      <c r="O4163" t="s">
        <v>78</v>
      </c>
      <c r="P4163" t="s">
        <v>1326</v>
      </c>
      <c r="Q4163" t="s"/>
      <c r="R4163" t="s">
        <v>220</v>
      </c>
      <c r="S4163" t="s">
        <v>229</v>
      </c>
      <c r="T4163" t="s">
        <v>81</v>
      </c>
      <c r="U4163" t="s">
        <v>82</v>
      </c>
      <c r="V4163" t="s">
        <v>83</v>
      </c>
      <c r="W4163" t="s">
        <v>97</v>
      </c>
      <c r="X4163" t="s"/>
      <c r="Y4163" t="s">
        <v>85</v>
      </c>
      <c r="Z4163">
        <f>HYPERLINK("https://hotel-media.eclerx.com/savepage/tk_15468537059270368_sr_273.html","info")</f>
        <v/>
      </c>
      <c r="AA4163" t="n">
        <v>-2311859</v>
      </c>
      <c r="AB4163" t="s"/>
      <c r="AC4163" t="s"/>
      <c r="AD4163" t="s">
        <v>86</v>
      </c>
      <c r="AE4163" t="s"/>
      <c r="AF4163" t="s"/>
      <c r="AG4163" t="s"/>
      <c r="AH4163" t="s"/>
      <c r="AI4163" t="s"/>
      <c r="AJ4163" t="s"/>
      <c r="AK4163" t="s">
        <v>87</v>
      </c>
      <c r="AL4163" t="s"/>
      <c r="AM4163" t="s"/>
      <c r="AN4163" t="s">
        <v>87</v>
      </c>
      <c r="AO4163" t="s"/>
      <c r="AP4163" t="n">
        <v>32</v>
      </c>
      <c r="AQ4163" t="s">
        <v>88</v>
      </c>
      <c r="AR4163" t="s">
        <v>114</v>
      </c>
      <c r="AS4163" t="s"/>
      <c r="AT4163" t="s">
        <v>90</v>
      </c>
      <c r="AU4163" t="s"/>
      <c r="AV4163" t="s"/>
      <c r="AW4163" t="s"/>
      <c r="AX4163" t="s"/>
      <c r="AY4163" t="n">
        <v>2311859</v>
      </c>
      <c r="AZ4163" t="s">
        <v>1328</v>
      </c>
      <c r="BA4163" t="s"/>
      <c r="BB4163" t="n">
        <v>152099</v>
      </c>
      <c r="BC4163" t="n">
        <v>53.5479961312</v>
      </c>
      <c r="BD4163" t="n">
        <v>53.5479961312</v>
      </c>
      <c r="BE4163" t="s"/>
      <c r="BF4163" t="s"/>
      <c r="BG4163" t="s"/>
      <c r="BH4163" t="s"/>
      <c r="BI4163" t="s"/>
      <c r="BJ4163" t="s"/>
      <c r="BK4163" t="s"/>
      <c r="BL4163" t="s"/>
      <c r="BM4163" t="s"/>
      <c r="BN4163" t="s"/>
      <c r="BO4163" t="s"/>
      <c r="BP4163" t="s"/>
      <c r="BQ4163" t="s"/>
      <c r="BR4163" t="s">
        <v>92</v>
      </c>
    </row>
    <row r="4164" spans="1:70">
      <c r="A4164" t="s">
        <v>70</v>
      </c>
      <c r="B4164" t="s">
        <v>71</v>
      </c>
      <c r="C4164" t="s">
        <v>72</v>
      </c>
      <c r="D4164" t="n">
        <v>2</v>
      </c>
      <c r="E4164" t="s">
        <v>1326</v>
      </c>
      <c r="F4164" t="n">
        <v>-1</v>
      </c>
      <c r="G4164" t="s">
        <v>74</v>
      </c>
      <c r="H4164" t="s">
        <v>75</v>
      </c>
      <c r="I4164" t="s"/>
      <c r="J4164" t="s">
        <v>74</v>
      </c>
      <c r="K4164" t="n">
        <v>174</v>
      </c>
      <c r="L4164" t="s">
        <v>76</v>
      </c>
      <c r="M4164" t="s"/>
      <c r="N4164" t="s">
        <v>1340</v>
      </c>
      <c r="O4164" t="s">
        <v>78</v>
      </c>
      <c r="P4164" t="s">
        <v>1326</v>
      </c>
      <c r="Q4164" t="s"/>
      <c r="R4164" t="s">
        <v>220</v>
      </c>
      <c r="S4164" t="s">
        <v>229</v>
      </c>
      <c r="T4164" t="s">
        <v>81</v>
      </c>
      <c r="U4164" t="s">
        <v>82</v>
      </c>
      <c r="V4164" t="s">
        <v>83</v>
      </c>
      <c r="W4164" t="s">
        <v>84</v>
      </c>
      <c r="X4164" t="s"/>
      <c r="Y4164" t="s">
        <v>85</v>
      </c>
      <c r="Z4164">
        <f>HYPERLINK("https://hotel-media.eclerx.com/savepage/tk_15468537059270368_sr_273.html","info")</f>
        <v/>
      </c>
      <c r="AA4164" t="n">
        <v>-2311859</v>
      </c>
      <c r="AB4164" t="s"/>
      <c r="AC4164" t="s"/>
      <c r="AD4164" t="s">
        <v>86</v>
      </c>
      <c r="AE4164" t="s"/>
      <c r="AF4164" t="s"/>
      <c r="AG4164" t="s"/>
      <c r="AH4164" t="s"/>
      <c r="AI4164" t="s"/>
      <c r="AJ4164" t="s"/>
      <c r="AK4164" t="s">
        <v>87</v>
      </c>
      <c r="AL4164" t="s"/>
      <c r="AM4164" t="s"/>
      <c r="AN4164" t="s">
        <v>87</v>
      </c>
      <c r="AO4164" t="s"/>
      <c r="AP4164" t="n">
        <v>32</v>
      </c>
      <c r="AQ4164" t="s">
        <v>88</v>
      </c>
      <c r="AR4164" t="s">
        <v>121</v>
      </c>
      <c r="AS4164" t="s"/>
      <c r="AT4164" t="s">
        <v>90</v>
      </c>
      <c r="AU4164" t="s"/>
      <c r="AV4164" t="s"/>
      <c r="AW4164" t="s"/>
      <c r="AX4164" t="s"/>
      <c r="AY4164" t="n">
        <v>2311859</v>
      </c>
      <c r="AZ4164" t="s">
        <v>1328</v>
      </c>
      <c r="BA4164" t="s"/>
      <c r="BB4164" t="n">
        <v>152099</v>
      </c>
      <c r="BC4164" t="n">
        <v>53.5479961312</v>
      </c>
      <c r="BD4164" t="n">
        <v>53.5479961312</v>
      </c>
      <c r="BE4164" t="s"/>
      <c r="BF4164" t="s"/>
      <c r="BG4164" t="s"/>
      <c r="BH4164" t="s"/>
      <c r="BI4164" t="s"/>
      <c r="BJ4164" t="s"/>
      <c r="BK4164" t="s"/>
      <c r="BL4164" t="s"/>
      <c r="BM4164" t="s"/>
      <c r="BN4164" t="s"/>
      <c r="BO4164" t="s"/>
      <c r="BP4164" t="s"/>
      <c r="BQ4164" t="s"/>
      <c r="BR4164" t="s">
        <v>92</v>
      </c>
    </row>
    <row r="4165" spans="1:70">
      <c r="A4165" t="s">
        <v>70</v>
      </c>
      <c r="B4165" t="s">
        <v>71</v>
      </c>
      <c r="C4165" t="s">
        <v>72</v>
      </c>
      <c r="D4165" t="n">
        <v>2</v>
      </c>
      <c r="E4165" t="s">
        <v>1326</v>
      </c>
      <c r="F4165" t="n">
        <v>-1</v>
      </c>
      <c r="G4165" t="s">
        <v>74</v>
      </c>
      <c r="H4165" t="s">
        <v>75</v>
      </c>
      <c r="I4165" t="s"/>
      <c r="J4165" t="s">
        <v>74</v>
      </c>
      <c r="K4165" t="n">
        <v>174</v>
      </c>
      <c r="L4165" t="s">
        <v>76</v>
      </c>
      <c r="M4165" t="s"/>
      <c r="N4165" t="s">
        <v>1346</v>
      </c>
      <c r="O4165" t="s">
        <v>78</v>
      </c>
      <c r="P4165" t="s">
        <v>1326</v>
      </c>
      <c r="Q4165" t="s"/>
      <c r="R4165" t="s">
        <v>220</v>
      </c>
      <c r="S4165" t="s">
        <v>229</v>
      </c>
      <c r="T4165" t="s">
        <v>81</v>
      </c>
      <c r="U4165" t="s">
        <v>82</v>
      </c>
      <c r="V4165" t="s">
        <v>83</v>
      </c>
      <c r="W4165" t="s">
        <v>97</v>
      </c>
      <c r="X4165" t="s"/>
      <c r="Y4165" t="s">
        <v>85</v>
      </c>
      <c r="Z4165">
        <f>HYPERLINK("https://hotel-media.eclerx.com/savepage/tk_15468537059270368_sr_273.html","info")</f>
        <v/>
      </c>
      <c r="AA4165" t="n">
        <v>-2311859</v>
      </c>
      <c r="AB4165" t="s"/>
      <c r="AC4165" t="s"/>
      <c r="AD4165" t="s">
        <v>86</v>
      </c>
      <c r="AE4165" t="s"/>
      <c r="AF4165" t="s"/>
      <c r="AG4165" t="s"/>
      <c r="AH4165" t="s"/>
      <c r="AI4165" t="s"/>
      <c r="AJ4165" t="s"/>
      <c r="AK4165" t="s">
        <v>87</v>
      </c>
      <c r="AL4165" t="s"/>
      <c r="AM4165" t="s"/>
      <c r="AN4165" t="s">
        <v>87</v>
      </c>
      <c r="AO4165" t="s"/>
      <c r="AP4165" t="n">
        <v>32</v>
      </c>
      <c r="AQ4165" t="s">
        <v>88</v>
      </c>
      <c r="AR4165" t="s">
        <v>89</v>
      </c>
      <c r="AS4165" t="s"/>
      <c r="AT4165" t="s">
        <v>90</v>
      </c>
      <c r="AU4165" t="s"/>
      <c r="AV4165" t="s"/>
      <c r="AW4165" t="s"/>
      <c r="AX4165" t="s"/>
      <c r="AY4165" t="n">
        <v>2311859</v>
      </c>
      <c r="AZ4165" t="s">
        <v>1328</v>
      </c>
      <c r="BA4165" t="s"/>
      <c r="BB4165" t="n">
        <v>152099</v>
      </c>
      <c r="BC4165" t="n">
        <v>53.5479961312</v>
      </c>
      <c r="BD4165" t="n">
        <v>53.5479961312</v>
      </c>
      <c r="BE4165" t="s"/>
      <c r="BF4165" t="s"/>
      <c r="BG4165" t="s"/>
      <c r="BH4165" t="s"/>
      <c r="BI4165" t="s"/>
      <c r="BJ4165" t="s"/>
      <c r="BK4165" t="s"/>
      <c r="BL4165" t="s"/>
      <c r="BM4165" t="s"/>
      <c r="BN4165" t="s"/>
      <c r="BO4165" t="s"/>
      <c r="BP4165" t="s"/>
      <c r="BQ4165" t="s"/>
      <c r="BR4165" t="s">
        <v>92</v>
      </c>
    </row>
    <row r="4166" spans="1:70">
      <c r="A4166" t="s">
        <v>70</v>
      </c>
      <c r="B4166" t="s">
        <v>71</v>
      </c>
      <c r="C4166" t="s">
        <v>72</v>
      </c>
      <c r="D4166" t="n">
        <v>2</v>
      </c>
      <c r="E4166" t="s">
        <v>1326</v>
      </c>
      <c r="F4166" t="n">
        <v>-1</v>
      </c>
      <c r="G4166" t="s">
        <v>74</v>
      </c>
      <c r="H4166" t="s">
        <v>75</v>
      </c>
      <c r="I4166" t="s"/>
      <c r="J4166" t="s">
        <v>74</v>
      </c>
      <c r="K4166" t="n">
        <v>175</v>
      </c>
      <c r="L4166" t="s">
        <v>76</v>
      </c>
      <c r="M4166" t="s"/>
      <c r="N4166" t="s">
        <v>1347</v>
      </c>
      <c r="O4166" t="s">
        <v>78</v>
      </c>
      <c r="P4166" t="s">
        <v>1326</v>
      </c>
      <c r="Q4166" t="s"/>
      <c r="R4166" t="s">
        <v>220</v>
      </c>
      <c r="S4166" t="s">
        <v>158</v>
      </c>
      <c r="T4166" t="s">
        <v>81</v>
      </c>
      <c r="U4166" t="s">
        <v>82</v>
      </c>
      <c r="V4166" t="s">
        <v>83</v>
      </c>
      <c r="W4166" t="s">
        <v>97</v>
      </c>
      <c r="X4166" t="s"/>
      <c r="Y4166" t="s">
        <v>85</v>
      </c>
      <c r="Z4166">
        <f>HYPERLINK("https://hotel-media.eclerx.com/savepage/tk_15468537059270368_sr_273.html","info")</f>
        <v/>
      </c>
      <c r="AA4166" t="n">
        <v>-2311859</v>
      </c>
      <c r="AB4166" t="s"/>
      <c r="AC4166" t="s"/>
      <c r="AD4166" t="s">
        <v>86</v>
      </c>
      <c r="AE4166" t="s"/>
      <c r="AF4166" t="s"/>
      <c r="AG4166" t="s"/>
      <c r="AH4166" t="s"/>
      <c r="AI4166" t="s"/>
      <c r="AJ4166" t="s"/>
      <c r="AK4166" t="s">
        <v>87</v>
      </c>
      <c r="AL4166" t="s"/>
      <c r="AM4166" t="s"/>
      <c r="AN4166" t="s">
        <v>87</v>
      </c>
      <c r="AO4166" t="s"/>
      <c r="AP4166" t="n">
        <v>32</v>
      </c>
      <c r="AQ4166" t="s">
        <v>88</v>
      </c>
      <c r="AR4166" t="s">
        <v>127</v>
      </c>
      <c r="AS4166" t="s"/>
      <c r="AT4166" t="s">
        <v>90</v>
      </c>
      <c r="AU4166" t="s"/>
      <c r="AV4166" t="s"/>
      <c r="AW4166" t="s"/>
      <c r="AX4166" t="s"/>
      <c r="AY4166" t="n">
        <v>2311859</v>
      </c>
      <c r="AZ4166" t="s">
        <v>1328</v>
      </c>
      <c r="BA4166" t="s"/>
      <c r="BB4166" t="n">
        <v>152099</v>
      </c>
      <c r="BC4166" t="n">
        <v>53.5479961312</v>
      </c>
      <c r="BD4166" t="n">
        <v>53.5479961312</v>
      </c>
      <c r="BE4166" t="s"/>
      <c r="BF4166" t="s"/>
      <c r="BG4166" t="s"/>
      <c r="BH4166" t="s"/>
      <c r="BI4166" t="s"/>
      <c r="BJ4166" t="s"/>
      <c r="BK4166" t="s"/>
      <c r="BL4166" t="s"/>
      <c r="BM4166" t="s"/>
      <c r="BN4166" t="s"/>
      <c r="BO4166" t="s"/>
      <c r="BP4166" t="s"/>
      <c r="BQ4166" t="s"/>
      <c r="BR4166" t="s">
        <v>92</v>
      </c>
    </row>
    <row r="4167" spans="1:70">
      <c r="A4167" t="s">
        <v>70</v>
      </c>
      <c r="B4167" t="s">
        <v>71</v>
      </c>
      <c r="C4167" t="s">
        <v>72</v>
      </c>
      <c r="D4167" t="n">
        <v>2</v>
      </c>
      <c r="E4167" t="s">
        <v>1326</v>
      </c>
      <c r="F4167" t="n">
        <v>-1</v>
      </c>
      <c r="G4167" t="s">
        <v>74</v>
      </c>
      <c r="H4167" t="s">
        <v>75</v>
      </c>
      <c r="I4167" t="s"/>
      <c r="J4167" t="s">
        <v>74</v>
      </c>
      <c r="K4167" t="n">
        <v>175</v>
      </c>
      <c r="L4167" t="s">
        <v>76</v>
      </c>
      <c r="M4167" t="s"/>
      <c r="N4167" t="s">
        <v>1348</v>
      </c>
      <c r="O4167" t="s">
        <v>78</v>
      </c>
      <c r="P4167" t="s">
        <v>1326</v>
      </c>
      <c r="Q4167" t="s"/>
      <c r="R4167" t="s">
        <v>220</v>
      </c>
      <c r="S4167" t="s">
        <v>158</v>
      </c>
      <c r="T4167" t="s">
        <v>81</v>
      </c>
      <c r="U4167" t="s">
        <v>82</v>
      </c>
      <c r="V4167" t="s">
        <v>83</v>
      </c>
      <c r="W4167" t="s">
        <v>97</v>
      </c>
      <c r="X4167" t="s"/>
      <c r="Y4167" t="s">
        <v>85</v>
      </c>
      <c r="Z4167">
        <f>HYPERLINK("https://hotel-media.eclerx.com/savepage/tk_15468537059270368_sr_273.html","info")</f>
        <v/>
      </c>
      <c r="AA4167" t="n">
        <v>-2311859</v>
      </c>
      <c r="AB4167" t="s"/>
      <c r="AC4167" t="s"/>
      <c r="AD4167" t="s">
        <v>86</v>
      </c>
      <c r="AE4167" t="s"/>
      <c r="AF4167" t="s"/>
      <c r="AG4167" t="s"/>
      <c r="AH4167" t="s"/>
      <c r="AI4167" t="s"/>
      <c r="AJ4167" t="s"/>
      <c r="AK4167" t="s">
        <v>87</v>
      </c>
      <c r="AL4167" t="s"/>
      <c r="AM4167" t="s"/>
      <c r="AN4167" t="s">
        <v>87</v>
      </c>
      <c r="AO4167" t="s"/>
      <c r="AP4167" t="n">
        <v>32</v>
      </c>
      <c r="AQ4167" t="s">
        <v>88</v>
      </c>
      <c r="AR4167" t="s">
        <v>133</v>
      </c>
      <c r="AS4167" t="s"/>
      <c r="AT4167" t="s">
        <v>90</v>
      </c>
      <c r="AU4167" t="s"/>
      <c r="AV4167" t="s"/>
      <c r="AW4167" t="s"/>
      <c r="AX4167" t="s"/>
      <c r="AY4167" t="n">
        <v>2311859</v>
      </c>
      <c r="AZ4167" t="s">
        <v>1328</v>
      </c>
      <c r="BA4167" t="s"/>
      <c r="BB4167" t="n">
        <v>152099</v>
      </c>
      <c r="BC4167" t="n">
        <v>53.5479961312</v>
      </c>
      <c r="BD4167" t="n">
        <v>53.5479961312</v>
      </c>
      <c r="BE4167" t="s"/>
      <c r="BF4167" t="s"/>
      <c r="BG4167" t="s"/>
      <c r="BH4167" t="s"/>
      <c r="BI4167" t="s"/>
      <c r="BJ4167" t="s"/>
      <c r="BK4167" t="s"/>
      <c r="BL4167" t="s"/>
      <c r="BM4167" t="s"/>
      <c r="BN4167" t="s"/>
      <c r="BO4167" t="s"/>
      <c r="BP4167" t="s"/>
      <c r="BQ4167" t="s"/>
      <c r="BR4167" t="s">
        <v>92</v>
      </c>
    </row>
    <row r="4168" spans="1:70">
      <c r="A4168" t="s">
        <v>70</v>
      </c>
      <c r="B4168" t="s">
        <v>71</v>
      </c>
      <c r="C4168" t="s">
        <v>72</v>
      </c>
      <c r="D4168" t="n">
        <v>2</v>
      </c>
      <c r="E4168" t="s">
        <v>1326</v>
      </c>
      <c r="F4168" t="n">
        <v>-1</v>
      </c>
      <c r="G4168" t="s">
        <v>74</v>
      </c>
      <c r="H4168" t="s">
        <v>75</v>
      </c>
      <c r="I4168" t="s"/>
      <c r="J4168" t="s">
        <v>74</v>
      </c>
      <c r="K4168" t="n">
        <v>176</v>
      </c>
      <c r="L4168" t="s">
        <v>76</v>
      </c>
      <c r="M4168" t="s"/>
      <c r="N4168" t="s">
        <v>1344</v>
      </c>
      <c r="O4168" t="s">
        <v>78</v>
      </c>
      <c r="P4168" t="s">
        <v>1326</v>
      </c>
      <c r="Q4168" t="s"/>
      <c r="R4168" t="s">
        <v>220</v>
      </c>
      <c r="S4168" t="s">
        <v>160</v>
      </c>
      <c r="T4168" t="s">
        <v>81</v>
      </c>
      <c r="U4168" t="s">
        <v>82</v>
      </c>
      <c r="V4168" t="s">
        <v>83</v>
      </c>
      <c r="W4168" t="s">
        <v>97</v>
      </c>
      <c r="X4168" t="s"/>
      <c r="Y4168" t="s">
        <v>85</v>
      </c>
      <c r="Z4168">
        <f>HYPERLINK("https://hotel-media.eclerx.com/savepage/tk_15468537059270368_sr_273.html","info")</f>
        <v/>
      </c>
      <c r="AA4168" t="n">
        <v>-2311859</v>
      </c>
      <c r="AB4168" t="s"/>
      <c r="AC4168" t="s"/>
      <c r="AD4168" t="s">
        <v>86</v>
      </c>
      <c r="AE4168" t="s"/>
      <c r="AF4168" t="s"/>
      <c r="AG4168" t="s"/>
      <c r="AH4168" t="s"/>
      <c r="AI4168" t="s"/>
      <c r="AJ4168" t="s"/>
      <c r="AK4168" t="s">
        <v>87</v>
      </c>
      <c r="AL4168" t="s"/>
      <c r="AM4168" t="s"/>
      <c r="AN4168" t="s">
        <v>87</v>
      </c>
      <c r="AO4168" t="s"/>
      <c r="AP4168" t="n">
        <v>32</v>
      </c>
      <c r="AQ4168" t="s">
        <v>88</v>
      </c>
      <c r="AR4168" t="s">
        <v>119</v>
      </c>
      <c r="AS4168" t="s"/>
      <c r="AT4168" t="s">
        <v>90</v>
      </c>
      <c r="AU4168" t="s"/>
      <c r="AV4168" t="s"/>
      <c r="AW4168" t="s"/>
      <c r="AX4168" t="s"/>
      <c r="AY4168" t="n">
        <v>2311859</v>
      </c>
      <c r="AZ4168" t="s">
        <v>1328</v>
      </c>
      <c r="BA4168" t="s"/>
      <c r="BB4168" t="n">
        <v>152099</v>
      </c>
      <c r="BC4168" t="n">
        <v>53.5479961312</v>
      </c>
      <c r="BD4168" t="n">
        <v>53.5479961312</v>
      </c>
      <c r="BE4168" t="s"/>
      <c r="BF4168" t="s"/>
      <c r="BG4168" t="s"/>
      <c r="BH4168" t="s"/>
      <c r="BI4168" t="s"/>
      <c r="BJ4168" t="s"/>
      <c r="BK4168" t="s"/>
      <c r="BL4168" t="s"/>
      <c r="BM4168" t="s"/>
      <c r="BN4168" t="s"/>
      <c r="BO4168" t="s"/>
      <c r="BP4168" t="s"/>
      <c r="BQ4168" t="s"/>
      <c r="BR4168" t="s">
        <v>92</v>
      </c>
    </row>
    <row r="4169" spans="1:70">
      <c r="A4169" t="s">
        <v>70</v>
      </c>
      <c r="B4169" t="s">
        <v>71</v>
      </c>
      <c r="C4169" t="s">
        <v>72</v>
      </c>
      <c r="D4169" t="n">
        <v>2</v>
      </c>
      <c r="E4169" t="s">
        <v>1326</v>
      </c>
      <c r="F4169" t="n">
        <v>-1</v>
      </c>
      <c r="G4169" t="s">
        <v>74</v>
      </c>
      <c r="H4169" t="s">
        <v>75</v>
      </c>
      <c r="I4169" t="s"/>
      <c r="J4169" t="s">
        <v>74</v>
      </c>
      <c r="K4169" t="n">
        <v>178</v>
      </c>
      <c r="L4169" t="s">
        <v>76</v>
      </c>
      <c r="M4169" t="s"/>
      <c r="N4169" t="s">
        <v>1344</v>
      </c>
      <c r="O4169" t="s">
        <v>78</v>
      </c>
      <c r="P4169" t="s">
        <v>1326</v>
      </c>
      <c r="Q4169" t="s"/>
      <c r="R4169" t="s">
        <v>220</v>
      </c>
      <c r="S4169" t="s">
        <v>579</v>
      </c>
      <c r="T4169" t="s">
        <v>81</v>
      </c>
      <c r="U4169" t="s">
        <v>82</v>
      </c>
      <c r="V4169" t="s">
        <v>83</v>
      </c>
      <c r="W4169" t="s">
        <v>97</v>
      </c>
      <c r="X4169" t="s"/>
      <c r="Y4169" t="s">
        <v>85</v>
      </c>
      <c r="Z4169">
        <f>HYPERLINK("https://hotel-media.eclerx.com/savepage/tk_15468537059270368_sr_273.html","info")</f>
        <v/>
      </c>
      <c r="AA4169" t="n">
        <v>-2311859</v>
      </c>
      <c r="AB4169" t="s"/>
      <c r="AC4169" t="s"/>
      <c r="AD4169" t="s">
        <v>86</v>
      </c>
      <c r="AE4169" t="s"/>
      <c r="AF4169" t="s"/>
      <c r="AG4169" t="s"/>
      <c r="AH4169" t="s"/>
      <c r="AI4169" t="s"/>
      <c r="AJ4169" t="s"/>
      <c r="AK4169" t="s">
        <v>87</v>
      </c>
      <c r="AL4169" t="s"/>
      <c r="AM4169" t="s"/>
      <c r="AN4169" t="s">
        <v>87</v>
      </c>
      <c r="AO4169" t="s"/>
      <c r="AP4169" t="n">
        <v>32</v>
      </c>
      <c r="AQ4169" t="s">
        <v>88</v>
      </c>
      <c r="AR4169" t="s">
        <v>148</v>
      </c>
      <c r="AS4169" t="s"/>
      <c r="AT4169" t="s">
        <v>90</v>
      </c>
      <c r="AU4169" t="s"/>
      <c r="AV4169" t="s"/>
      <c r="AW4169" t="s"/>
      <c r="AX4169" t="s"/>
      <c r="AY4169" t="n">
        <v>2311859</v>
      </c>
      <c r="AZ4169" t="s">
        <v>1328</v>
      </c>
      <c r="BA4169" t="s"/>
      <c r="BB4169" t="n">
        <v>152099</v>
      </c>
      <c r="BC4169" t="n">
        <v>53.5479961312</v>
      </c>
      <c r="BD4169" t="n">
        <v>53.5479961312</v>
      </c>
      <c r="BE4169" t="s"/>
      <c r="BF4169" t="s"/>
      <c r="BG4169" t="s"/>
      <c r="BH4169" t="s"/>
      <c r="BI4169" t="s"/>
      <c r="BJ4169" t="s"/>
      <c r="BK4169" t="s"/>
      <c r="BL4169" t="s"/>
      <c r="BM4169" t="s"/>
      <c r="BN4169" t="s"/>
      <c r="BO4169" t="s"/>
      <c r="BP4169" t="s"/>
      <c r="BQ4169" t="s"/>
      <c r="BR4169" t="s">
        <v>92</v>
      </c>
    </row>
    <row r="4170" spans="1:70">
      <c r="A4170" t="s">
        <v>70</v>
      </c>
      <c r="B4170" t="s">
        <v>71</v>
      </c>
      <c r="C4170" t="s">
        <v>72</v>
      </c>
      <c r="D4170" t="n">
        <v>2</v>
      </c>
      <c r="E4170" t="s">
        <v>1326</v>
      </c>
      <c r="F4170" t="n">
        <v>-1</v>
      </c>
      <c r="G4170" t="s">
        <v>74</v>
      </c>
      <c r="H4170" t="s">
        <v>75</v>
      </c>
      <c r="I4170" t="s"/>
      <c r="J4170" t="s">
        <v>74</v>
      </c>
      <c r="K4170" t="n">
        <v>179</v>
      </c>
      <c r="L4170" t="s">
        <v>76</v>
      </c>
      <c r="M4170" t="s"/>
      <c r="N4170" t="s">
        <v>1344</v>
      </c>
      <c r="O4170" t="s">
        <v>78</v>
      </c>
      <c r="P4170" t="s">
        <v>1326</v>
      </c>
      <c r="Q4170" t="s"/>
      <c r="R4170" t="s">
        <v>220</v>
      </c>
      <c r="S4170" t="s">
        <v>657</v>
      </c>
      <c r="T4170" t="s">
        <v>81</v>
      </c>
      <c r="U4170" t="s">
        <v>82</v>
      </c>
      <c r="V4170" t="s">
        <v>83</v>
      </c>
      <c r="W4170" t="s">
        <v>97</v>
      </c>
      <c r="X4170" t="s"/>
      <c r="Y4170" t="s">
        <v>85</v>
      </c>
      <c r="Z4170">
        <f>HYPERLINK("https://hotel-media.eclerx.com/savepage/tk_15468537059270368_sr_273.html","info")</f>
        <v/>
      </c>
      <c r="AA4170" t="n">
        <v>-2311859</v>
      </c>
      <c r="AB4170" t="s"/>
      <c r="AC4170" t="s"/>
      <c r="AD4170" t="s">
        <v>86</v>
      </c>
      <c r="AE4170" t="s"/>
      <c r="AF4170" t="s"/>
      <c r="AG4170" t="s"/>
      <c r="AH4170" t="s"/>
      <c r="AI4170" t="s"/>
      <c r="AJ4170" t="s"/>
      <c r="AK4170" t="s">
        <v>87</v>
      </c>
      <c r="AL4170" t="s"/>
      <c r="AM4170" t="s"/>
      <c r="AN4170" t="s">
        <v>87</v>
      </c>
      <c r="AO4170" t="s"/>
      <c r="AP4170" t="n">
        <v>32</v>
      </c>
      <c r="AQ4170" t="s">
        <v>88</v>
      </c>
      <c r="AR4170" t="s">
        <v>121</v>
      </c>
      <c r="AS4170" t="s"/>
      <c r="AT4170" t="s">
        <v>90</v>
      </c>
      <c r="AU4170" t="s"/>
      <c r="AV4170" t="s"/>
      <c r="AW4170" t="s"/>
      <c r="AX4170" t="s"/>
      <c r="AY4170" t="n">
        <v>2311859</v>
      </c>
      <c r="AZ4170" t="s">
        <v>1328</v>
      </c>
      <c r="BA4170" t="s"/>
      <c r="BB4170" t="n">
        <v>152099</v>
      </c>
      <c r="BC4170" t="n">
        <v>53.5479961312</v>
      </c>
      <c r="BD4170" t="n">
        <v>53.5479961312</v>
      </c>
      <c r="BE4170" t="s"/>
      <c r="BF4170" t="s"/>
      <c r="BG4170" t="s"/>
      <c r="BH4170" t="s"/>
      <c r="BI4170" t="s"/>
      <c r="BJ4170" t="s"/>
      <c r="BK4170" t="s"/>
      <c r="BL4170" t="s"/>
      <c r="BM4170" t="s"/>
      <c r="BN4170" t="s"/>
      <c r="BO4170" t="s"/>
      <c r="BP4170" t="s"/>
      <c r="BQ4170" t="s"/>
      <c r="BR4170" t="s">
        <v>92</v>
      </c>
    </row>
    <row r="4171" spans="1:70">
      <c r="A4171" t="s">
        <v>70</v>
      </c>
      <c r="B4171" t="s">
        <v>71</v>
      </c>
      <c r="C4171" t="s">
        <v>72</v>
      </c>
      <c r="D4171" t="n">
        <v>2</v>
      </c>
      <c r="E4171" t="s">
        <v>1326</v>
      </c>
      <c r="F4171" t="n">
        <v>-1</v>
      </c>
      <c r="G4171" t="s">
        <v>74</v>
      </c>
      <c r="H4171" t="s">
        <v>75</v>
      </c>
      <c r="I4171" t="s"/>
      <c r="J4171" t="s">
        <v>74</v>
      </c>
      <c r="K4171" t="n">
        <v>181</v>
      </c>
      <c r="L4171" t="s">
        <v>76</v>
      </c>
      <c r="M4171" t="s"/>
      <c r="N4171" t="s">
        <v>1344</v>
      </c>
      <c r="O4171" t="s">
        <v>78</v>
      </c>
      <c r="P4171" t="s">
        <v>1326</v>
      </c>
      <c r="Q4171" t="s"/>
      <c r="R4171" t="s">
        <v>220</v>
      </c>
      <c r="S4171" t="s">
        <v>809</v>
      </c>
      <c r="T4171" t="s">
        <v>81</v>
      </c>
      <c r="U4171" t="s">
        <v>82</v>
      </c>
      <c r="V4171" t="s">
        <v>83</v>
      </c>
      <c r="W4171" t="s">
        <v>97</v>
      </c>
      <c r="X4171" t="s"/>
      <c r="Y4171" t="s">
        <v>85</v>
      </c>
      <c r="Z4171">
        <f>HYPERLINK("https://hotel-media.eclerx.com/savepage/tk_15468537059270368_sr_273.html","info")</f>
        <v/>
      </c>
      <c r="AA4171" t="n">
        <v>-2311859</v>
      </c>
      <c r="AB4171" t="s"/>
      <c r="AC4171" t="s"/>
      <c r="AD4171" t="s">
        <v>86</v>
      </c>
      <c r="AE4171" t="s"/>
      <c r="AF4171" t="s"/>
      <c r="AG4171" t="s"/>
      <c r="AH4171" t="s"/>
      <c r="AI4171" t="s"/>
      <c r="AJ4171" t="s"/>
      <c r="AK4171" t="s">
        <v>87</v>
      </c>
      <c r="AL4171" t="s"/>
      <c r="AM4171" t="s"/>
      <c r="AN4171" t="s">
        <v>87</v>
      </c>
      <c r="AO4171" t="s"/>
      <c r="AP4171" t="n">
        <v>32</v>
      </c>
      <c r="AQ4171" t="s">
        <v>88</v>
      </c>
      <c r="AR4171" t="s">
        <v>119</v>
      </c>
      <c r="AS4171" t="s"/>
      <c r="AT4171" t="s">
        <v>90</v>
      </c>
      <c r="AU4171" t="s"/>
      <c r="AV4171" t="s"/>
      <c r="AW4171" t="s"/>
      <c r="AX4171" t="s"/>
      <c r="AY4171" t="n">
        <v>2311859</v>
      </c>
      <c r="AZ4171" t="s">
        <v>1328</v>
      </c>
      <c r="BA4171" t="s"/>
      <c r="BB4171" t="n">
        <v>152099</v>
      </c>
      <c r="BC4171" t="n">
        <v>53.5479961312</v>
      </c>
      <c r="BD4171" t="n">
        <v>53.5479961312</v>
      </c>
      <c r="BE4171" t="s"/>
      <c r="BF4171" t="s"/>
      <c r="BG4171" t="s"/>
      <c r="BH4171" t="s"/>
      <c r="BI4171" t="s"/>
      <c r="BJ4171" t="s"/>
      <c r="BK4171" t="s"/>
      <c r="BL4171" t="s"/>
      <c r="BM4171" t="s"/>
      <c r="BN4171" t="s"/>
      <c r="BO4171" t="s"/>
      <c r="BP4171" t="s"/>
      <c r="BQ4171" t="s"/>
      <c r="BR4171" t="s">
        <v>92</v>
      </c>
    </row>
    <row r="4172" spans="1:70">
      <c r="A4172" t="s">
        <v>70</v>
      </c>
      <c r="B4172" t="s">
        <v>71</v>
      </c>
      <c r="C4172" t="s">
        <v>72</v>
      </c>
      <c r="D4172" t="n">
        <v>2</v>
      </c>
      <c r="E4172" t="s">
        <v>1326</v>
      </c>
      <c r="F4172" t="n">
        <v>-1</v>
      </c>
      <c r="G4172" t="s">
        <v>74</v>
      </c>
      <c r="H4172" t="s">
        <v>75</v>
      </c>
      <c r="I4172" t="s"/>
      <c r="J4172" t="s">
        <v>74</v>
      </c>
      <c r="K4172" t="n">
        <v>181</v>
      </c>
      <c r="L4172" t="s">
        <v>76</v>
      </c>
      <c r="M4172" t="s"/>
      <c r="N4172" t="s">
        <v>1344</v>
      </c>
      <c r="O4172" t="s">
        <v>78</v>
      </c>
      <c r="P4172" t="s">
        <v>1326</v>
      </c>
      <c r="Q4172" t="s"/>
      <c r="R4172" t="s">
        <v>220</v>
      </c>
      <c r="S4172" t="s">
        <v>809</v>
      </c>
      <c r="T4172" t="s">
        <v>81</v>
      </c>
      <c r="U4172" t="s">
        <v>82</v>
      </c>
      <c r="V4172" t="s">
        <v>83</v>
      </c>
      <c r="W4172" t="s">
        <v>97</v>
      </c>
      <c r="X4172" t="s"/>
      <c r="Y4172" t="s">
        <v>85</v>
      </c>
      <c r="Z4172">
        <f>HYPERLINK("https://hotel-media.eclerx.com/savepage/tk_15468537059270368_sr_273.html","info")</f>
        <v/>
      </c>
      <c r="AA4172" t="n">
        <v>-2311859</v>
      </c>
      <c r="AB4172" t="s"/>
      <c r="AC4172" t="s"/>
      <c r="AD4172" t="s">
        <v>86</v>
      </c>
      <c r="AE4172" t="s"/>
      <c r="AF4172" t="s"/>
      <c r="AG4172" t="s"/>
      <c r="AH4172" t="s"/>
      <c r="AI4172" t="s"/>
      <c r="AJ4172" t="s"/>
      <c r="AK4172" t="s">
        <v>87</v>
      </c>
      <c r="AL4172" t="s"/>
      <c r="AM4172" t="s"/>
      <c r="AN4172" t="s">
        <v>87</v>
      </c>
      <c r="AO4172" t="s"/>
      <c r="AP4172" t="n">
        <v>32</v>
      </c>
      <c r="AQ4172" t="s">
        <v>88</v>
      </c>
      <c r="AR4172" t="s">
        <v>119</v>
      </c>
      <c r="AS4172" t="s"/>
      <c r="AT4172" t="s">
        <v>90</v>
      </c>
      <c r="AU4172" t="s"/>
      <c r="AV4172" t="s"/>
      <c r="AW4172" t="s"/>
      <c r="AX4172" t="s"/>
      <c r="AY4172" t="n">
        <v>2311859</v>
      </c>
      <c r="AZ4172" t="s">
        <v>1328</v>
      </c>
      <c r="BA4172" t="s"/>
      <c r="BB4172" t="n">
        <v>152099</v>
      </c>
      <c r="BC4172" t="n">
        <v>53.5479961312</v>
      </c>
      <c r="BD4172" t="n">
        <v>53.5479961312</v>
      </c>
      <c r="BE4172" t="s"/>
      <c r="BF4172" t="s"/>
      <c r="BG4172" t="s"/>
      <c r="BH4172" t="s"/>
      <c r="BI4172" t="s"/>
      <c r="BJ4172" t="s"/>
      <c r="BK4172" t="s"/>
      <c r="BL4172" t="s"/>
      <c r="BM4172" t="s"/>
      <c r="BN4172" t="s"/>
      <c r="BO4172" t="s"/>
      <c r="BP4172" t="s"/>
      <c r="BQ4172" t="s"/>
      <c r="BR4172" t="s">
        <v>92</v>
      </c>
    </row>
    <row r="4173" spans="1:70">
      <c r="A4173" t="s">
        <v>70</v>
      </c>
      <c r="B4173" t="s">
        <v>71</v>
      </c>
      <c r="C4173" t="s">
        <v>72</v>
      </c>
      <c r="D4173" t="n">
        <v>2</v>
      </c>
      <c r="E4173" t="s">
        <v>1326</v>
      </c>
      <c r="F4173" t="n">
        <v>-1</v>
      </c>
      <c r="G4173" t="s">
        <v>74</v>
      </c>
      <c r="H4173" t="s">
        <v>75</v>
      </c>
      <c r="I4173" t="s"/>
      <c r="J4173" t="s">
        <v>74</v>
      </c>
      <c r="K4173" t="n">
        <v>182</v>
      </c>
      <c r="L4173" t="s">
        <v>76</v>
      </c>
      <c r="M4173" t="s"/>
      <c r="N4173" t="s">
        <v>1349</v>
      </c>
      <c r="O4173" t="s">
        <v>78</v>
      </c>
      <c r="P4173" t="s">
        <v>1326</v>
      </c>
      <c r="Q4173" t="s"/>
      <c r="R4173" t="s">
        <v>220</v>
      </c>
      <c r="S4173" t="s">
        <v>162</v>
      </c>
      <c r="T4173" t="s">
        <v>81</v>
      </c>
      <c r="U4173" t="s">
        <v>82</v>
      </c>
      <c r="V4173" t="s">
        <v>83</v>
      </c>
      <c r="W4173" t="s">
        <v>97</v>
      </c>
      <c r="X4173" t="s"/>
      <c r="Y4173" t="s">
        <v>85</v>
      </c>
      <c r="Z4173">
        <f>HYPERLINK("https://hotel-media.eclerx.com/savepage/tk_15468537059270368_sr_273.html","info")</f>
        <v/>
      </c>
      <c r="AA4173" t="n">
        <v>-2311859</v>
      </c>
      <c r="AB4173" t="s"/>
      <c r="AC4173" t="s"/>
      <c r="AD4173" t="s">
        <v>86</v>
      </c>
      <c r="AE4173" t="s"/>
      <c r="AF4173" t="s"/>
      <c r="AG4173" t="s"/>
      <c r="AH4173" t="s"/>
      <c r="AI4173" t="s"/>
      <c r="AJ4173" t="s"/>
      <c r="AK4173" t="s">
        <v>87</v>
      </c>
      <c r="AL4173" t="s"/>
      <c r="AM4173" t="s"/>
      <c r="AN4173" t="s">
        <v>87</v>
      </c>
      <c r="AO4173" t="s"/>
      <c r="AP4173" t="n">
        <v>32</v>
      </c>
      <c r="AQ4173" t="s">
        <v>88</v>
      </c>
      <c r="AR4173" t="s">
        <v>133</v>
      </c>
      <c r="AS4173" t="s"/>
      <c r="AT4173" t="s">
        <v>90</v>
      </c>
      <c r="AU4173" t="s"/>
      <c r="AV4173" t="s"/>
      <c r="AW4173" t="s"/>
      <c r="AX4173" t="s"/>
      <c r="AY4173" t="n">
        <v>2311859</v>
      </c>
      <c r="AZ4173" t="s">
        <v>1328</v>
      </c>
      <c r="BA4173" t="s"/>
      <c r="BB4173" t="n">
        <v>152099</v>
      </c>
      <c r="BC4173" t="n">
        <v>53.5479961312</v>
      </c>
      <c r="BD4173" t="n">
        <v>53.5479961312</v>
      </c>
      <c r="BE4173" t="s"/>
      <c r="BF4173" t="s"/>
      <c r="BG4173" t="s"/>
      <c r="BH4173" t="s"/>
      <c r="BI4173" t="s"/>
      <c r="BJ4173" t="s"/>
      <c r="BK4173" t="s"/>
      <c r="BL4173" t="s"/>
      <c r="BM4173" t="s"/>
      <c r="BN4173" t="s"/>
      <c r="BO4173" t="s"/>
      <c r="BP4173" t="s"/>
      <c r="BQ4173" t="s"/>
      <c r="BR4173" t="s">
        <v>92</v>
      </c>
    </row>
    <row r="4174" spans="1:70">
      <c r="A4174" t="s">
        <v>70</v>
      </c>
      <c r="B4174" t="s">
        <v>71</v>
      </c>
      <c r="C4174" t="s">
        <v>72</v>
      </c>
      <c r="D4174" t="n">
        <v>2</v>
      </c>
      <c r="E4174" t="s">
        <v>1326</v>
      </c>
      <c r="F4174" t="n">
        <v>-1</v>
      </c>
      <c r="G4174" t="s">
        <v>74</v>
      </c>
      <c r="H4174" t="s">
        <v>75</v>
      </c>
      <c r="I4174" t="s"/>
      <c r="J4174" t="s">
        <v>74</v>
      </c>
      <c r="K4174" t="n">
        <v>183</v>
      </c>
      <c r="L4174" t="s">
        <v>76</v>
      </c>
      <c r="M4174" t="s"/>
      <c r="N4174" t="s">
        <v>1344</v>
      </c>
      <c r="O4174" t="s">
        <v>78</v>
      </c>
      <c r="P4174" t="s">
        <v>1326</v>
      </c>
      <c r="Q4174" t="s"/>
      <c r="R4174" t="s">
        <v>220</v>
      </c>
      <c r="S4174" t="s">
        <v>582</v>
      </c>
      <c r="T4174" t="s">
        <v>81</v>
      </c>
      <c r="U4174" t="s">
        <v>82</v>
      </c>
      <c r="V4174" t="s">
        <v>83</v>
      </c>
      <c r="W4174" t="s">
        <v>97</v>
      </c>
      <c r="X4174" t="s"/>
      <c r="Y4174" t="s">
        <v>85</v>
      </c>
      <c r="Z4174">
        <f>HYPERLINK("https://hotel-media.eclerx.com/savepage/tk_15468537059270368_sr_273.html","info")</f>
        <v/>
      </c>
      <c r="AA4174" t="n">
        <v>-2311859</v>
      </c>
      <c r="AB4174" t="s"/>
      <c r="AC4174" t="s"/>
      <c r="AD4174" t="s">
        <v>86</v>
      </c>
      <c r="AE4174" t="s"/>
      <c r="AF4174" t="s"/>
      <c r="AG4174" t="s"/>
      <c r="AH4174" t="s"/>
      <c r="AI4174" t="s"/>
      <c r="AJ4174" t="s"/>
      <c r="AK4174" t="s">
        <v>87</v>
      </c>
      <c r="AL4174" t="s"/>
      <c r="AM4174" t="s"/>
      <c r="AN4174" t="s">
        <v>87</v>
      </c>
      <c r="AO4174" t="s"/>
      <c r="AP4174" t="n">
        <v>32</v>
      </c>
      <c r="AQ4174" t="s">
        <v>88</v>
      </c>
      <c r="AR4174" t="s">
        <v>148</v>
      </c>
      <c r="AS4174" t="s"/>
      <c r="AT4174" t="s">
        <v>90</v>
      </c>
      <c r="AU4174" t="s"/>
      <c r="AV4174" t="s"/>
      <c r="AW4174" t="s"/>
      <c r="AX4174" t="s"/>
      <c r="AY4174" t="n">
        <v>2311859</v>
      </c>
      <c r="AZ4174" t="s">
        <v>1328</v>
      </c>
      <c r="BA4174" t="s"/>
      <c r="BB4174" t="n">
        <v>152099</v>
      </c>
      <c r="BC4174" t="n">
        <v>53.5479961312</v>
      </c>
      <c r="BD4174" t="n">
        <v>53.5479961312</v>
      </c>
      <c r="BE4174" t="s"/>
      <c r="BF4174" t="s"/>
      <c r="BG4174" t="s"/>
      <c r="BH4174" t="s"/>
      <c r="BI4174" t="s"/>
      <c r="BJ4174" t="s"/>
      <c r="BK4174" t="s"/>
      <c r="BL4174" t="s"/>
      <c r="BM4174" t="s"/>
      <c r="BN4174" t="s"/>
      <c r="BO4174" t="s"/>
      <c r="BP4174" t="s"/>
      <c r="BQ4174" t="s"/>
      <c r="BR4174" t="s">
        <v>92</v>
      </c>
    </row>
    <row r="4175" spans="1:70">
      <c r="A4175" t="s">
        <v>70</v>
      </c>
      <c r="B4175" t="s">
        <v>71</v>
      </c>
      <c r="C4175" t="s">
        <v>72</v>
      </c>
      <c r="D4175" t="n">
        <v>2</v>
      </c>
      <c r="E4175" t="s">
        <v>1326</v>
      </c>
      <c r="F4175" t="n">
        <v>-1</v>
      </c>
      <c r="G4175" t="s">
        <v>74</v>
      </c>
      <c r="H4175" t="s">
        <v>75</v>
      </c>
      <c r="I4175" t="s"/>
      <c r="J4175" t="s">
        <v>74</v>
      </c>
      <c r="K4175" t="n">
        <v>183</v>
      </c>
      <c r="L4175" t="s">
        <v>76</v>
      </c>
      <c r="M4175" t="s"/>
      <c r="N4175" t="s">
        <v>1344</v>
      </c>
      <c r="O4175" t="s">
        <v>78</v>
      </c>
      <c r="P4175" t="s">
        <v>1326</v>
      </c>
      <c r="Q4175" t="s"/>
      <c r="R4175" t="s">
        <v>220</v>
      </c>
      <c r="S4175" t="s">
        <v>582</v>
      </c>
      <c r="T4175" t="s">
        <v>81</v>
      </c>
      <c r="U4175" t="s">
        <v>82</v>
      </c>
      <c r="V4175" t="s">
        <v>83</v>
      </c>
      <c r="W4175" t="s">
        <v>97</v>
      </c>
      <c r="X4175" t="s"/>
      <c r="Y4175" t="s">
        <v>85</v>
      </c>
      <c r="Z4175">
        <f>HYPERLINK("https://hotel-media.eclerx.com/savepage/tk_15468537059270368_sr_273.html","info")</f>
        <v/>
      </c>
      <c r="AA4175" t="n">
        <v>-2311859</v>
      </c>
      <c r="AB4175" t="s"/>
      <c r="AC4175" t="s"/>
      <c r="AD4175" t="s">
        <v>86</v>
      </c>
      <c r="AE4175" t="s"/>
      <c r="AF4175" t="s"/>
      <c r="AG4175" t="s"/>
      <c r="AH4175" t="s"/>
      <c r="AI4175" t="s"/>
      <c r="AJ4175" t="s"/>
      <c r="AK4175" t="s">
        <v>87</v>
      </c>
      <c r="AL4175" t="s"/>
      <c r="AM4175" t="s"/>
      <c r="AN4175" t="s">
        <v>87</v>
      </c>
      <c r="AO4175" t="s"/>
      <c r="AP4175" t="n">
        <v>32</v>
      </c>
      <c r="AQ4175" t="s">
        <v>88</v>
      </c>
      <c r="AR4175" t="s">
        <v>148</v>
      </c>
      <c r="AS4175" t="s"/>
      <c r="AT4175" t="s">
        <v>90</v>
      </c>
      <c r="AU4175" t="s"/>
      <c r="AV4175" t="s"/>
      <c r="AW4175" t="s"/>
      <c r="AX4175" t="s"/>
      <c r="AY4175" t="n">
        <v>2311859</v>
      </c>
      <c r="AZ4175" t="s">
        <v>1328</v>
      </c>
      <c r="BA4175" t="s"/>
      <c r="BB4175" t="n">
        <v>152099</v>
      </c>
      <c r="BC4175" t="n">
        <v>53.5479961312</v>
      </c>
      <c r="BD4175" t="n">
        <v>53.5479961312</v>
      </c>
      <c r="BE4175" t="s"/>
      <c r="BF4175" t="s"/>
      <c r="BG4175" t="s"/>
      <c r="BH4175" t="s"/>
      <c r="BI4175" t="s"/>
      <c r="BJ4175" t="s"/>
      <c r="BK4175" t="s"/>
      <c r="BL4175" t="s"/>
      <c r="BM4175" t="s"/>
      <c r="BN4175" t="s"/>
      <c r="BO4175" t="s"/>
      <c r="BP4175" t="s"/>
      <c r="BQ4175" t="s"/>
      <c r="BR4175" t="s">
        <v>92</v>
      </c>
    </row>
    <row r="4176" spans="1:70">
      <c r="A4176" t="s">
        <v>70</v>
      </c>
      <c r="B4176" t="s">
        <v>71</v>
      </c>
      <c r="C4176" t="s">
        <v>72</v>
      </c>
      <c r="D4176" t="n">
        <v>2</v>
      </c>
      <c r="E4176" t="s">
        <v>1326</v>
      </c>
      <c r="F4176" t="n">
        <v>-1</v>
      </c>
      <c r="G4176" t="s">
        <v>74</v>
      </c>
      <c r="H4176" t="s">
        <v>75</v>
      </c>
      <c r="I4176" t="s"/>
      <c r="J4176" t="s">
        <v>74</v>
      </c>
      <c r="K4176" t="n">
        <v>183</v>
      </c>
      <c r="L4176" t="s">
        <v>76</v>
      </c>
      <c r="M4176" t="s"/>
      <c r="N4176" t="s">
        <v>1219</v>
      </c>
      <c r="O4176" t="s">
        <v>78</v>
      </c>
      <c r="P4176" t="s">
        <v>1326</v>
      </c>
      <c r="Q4176" t="s"/>
      <c r="R4176" t="s">
        <v>220</v>
      </c>
      <c r="S4176" t="s">
        <v>582</v>
      </c>
      <c r="T4176" t="s">
        <v>81</v>
      </c>
      <c r="U4176" t="s">
        <v>82</v>
      </c>
      <c r="V4176" t="s">
        <v>83</v>
      </c>
      <c r="W4176" t="s">
        <v>97</v>
      </c>
      <c r="X4176" t="s"/>
      <c r="Y4176" t="s">
        <v>85</v>
      </c>
      <c r="Z4176">
        <f>HYPERLINK("https://hotel-media.eclerx.com/savepage/tk_15468537059270368_sr_273.html","info")</f>
        <v/>
      </c>
      <c r="AA4176" t="n">
        <v>-2311859</v>
      </c>
      <c r="AB4176" t="s"/>
      <c r="AC4176" t="s"/>
      <c r="AD4176" t="s">
        <v>86</v>
      </c>
      <c r="AE4176" t="s"/>
      <c r="AF4176" t="s"/>
      <c r="AG4176" t="s"/>
      <c r="AH4176" t="s"/>
      <c r="AI4176" t="s"/>
      <c r="AJ4176" t="s"/>
      <c r="AK4176" t="s">
        <v>87</v>
      </c>
      <c r="AL4176" t="s"/>
      <c r="AM4176" t="s"/>
      <c r="AN4176" t="s">
        <v>87</v>
      </c>
      <c r="AO4176" t="s"/>
      <c r="AP4176" t="n">
        <v>32</v>
      </c>
      <c r="AQ4176" t="s">
        <v>88</v>
      </c>
      <c r="AR4176" t="s">
        <v>121</v>
      </c>
      <c r="AS4176" t="s"/>
      <c r="AT4176" t="s">
        <v>90</v>
      </c>
      <c r="AU4176" t="s"/>
      <c r="AV4176" t="s"/>
      <c r="AW4176" t="s"/>
      <c r="AX4176" t="s"/>
      <c r="AY4176" t="n">
        <v>2311859</v>
      </c>
      <c r="AZ4176" t="s">
        <v>1328</v>
      </c>
      <c r="BA4176" t="s"/>
      <c r="BB4176" t="n">
        <v>152099</v>
      </c>
      <c r="BC4176" t="n">
        <v>53.5479961312</v>
      </c>
      <c r="BD4176" t="n">
        <v>53.5479961312</v>
      </c>
      <c r="BE4176" t="s"/>
      <c r="BF4176" t="s"/>
      <c r="BG4176" t="s"/>
      <c r="BH4176" t="s"/>
      <c r="BI4176" t="s"/>
      <c r="BJ4176" t="s"/>
      <c r="BK4176" t="s"/>
      <c r="BL4176" t="s"/>
      <c r="BM4176" t="s"/>
      <c r="BN4176" t="s"/>
      <c r="BO4176" t="s"/>
      <c r="BP4176" t="s"/>
      <c r="BQ4176" t="s"/>
      <c r="BR4176" t="s">
        <v>92</v>
      </c>
    </row>
    <row r="4177" spans="1:70">
      <c r="A4177" t="s">
        <v>70</v>
      </c>
      <c r="B4177" t="s">
        <v>71</v>
      </c>
      <c r="C4177" t="s">
        <v>72</v>
      </c>
      <c r="D4177" t="n">
        <v>2</v>
      </c>
      <c r="E4177" t="s">
        <v>1326</v>
      </c>
      <c r="F4177" t="n">
        <v>-1</v>
      </c>
      <c r="G4177" t="s">
        <v>74</v>
      </c>
      <c r="H4177" t="s">
        <v>75</v>
      </c>
      <c r="I4177" t="s"/>
      <c r="J4177" t="s">
        <v>74</v>
      </c>
      <c r="K4177" t="n">
        <v>187</v>
      </c>
      <c r="L4177" t="s">
        <v>76</v>
      </c>
      <c r="M4177" t="s"/>
      <c r="N4177" t="s">
        <v>1336</v>
      </c>
      <c r="O4177" t="s">
        <v>78</v>
      </c>
      <c r="P4177" t="s">
        <v>1326</v>
      </c>
      <c r="Q4177" t="s"/>
      <c r="R4177" t="s">
        <v>220</v>
      </c>
      <c r="S4177" t="s">
        <v>944</v>
      </c>
      <c r="T4177" t="s">
        <v>81</v>
      </c>
      <c r="U4177" t="s">
        <v>82</v>
      </c>
      <c r="V4177" t="s">
        <v>83</v>
      </c>
      <c r="W4177" t="s">
        <v>84</v>
      </c>
      <c r="X4177" t="s"/>
      <c r="Y4177" t="s">
        <v>85</v>
      </c>
      <c r="Z4177">
        <f>HYPERLINK("https://hotel-media.eclerx.com/savepage/tk_15468537059270368_sr_273.html","info")</f>
        <v/>
      </c>
      <c r="AA4177" t="n">
        <v>-2311859</v>
      </c>
      <c r="AB4177" t="s"/>
      <c r="AC4177" t="s"/>
      <c r="AD4177" t="s">
        <v>86</v>
      </c>
      <c r="AE4177" t="s"/>
      <c r="AF4177" t="s"/>
      <c r="AG4177" t="s"/>
      <c r="AH4177" t="s"/>
      <c r="AI4177" t="s"/>
      <c r="AJ4177" t="s"/>
      <c r="AK4177" t="s">
        <v>87</v>
      </c>
      <c r="AL4177" t="s"/>
      <c r="AM4177" t="s"/>
      <c r="AN4177" t="s">
        <v>87</v>
      </c>
      <c r="AO4177" t="s"/>
      <c r="AP4177" t="n">
        <v>32</v>
      </c>
      <c r="AQ4177" t="s">
        <v>88</v>
      </c>
      <c r="AR4177" t="s">
        <v>130</v>
      </c>
      <c r="AS4177" t="s"/>
      <c r="AT4177" t="s">
        <v>90</v>
      </c>
      <c r="AU4177" t="s"/>
      <c r="AV4177" t="s"/>
      <c r="AW4177" t="s"/>
      <c r="AX4177" t="s"/>
      <c r="AY4177" t="n">
        <v>2311859</v>
      </c>
      <c r="AZ4177" t="s">
        <v>1328</v>
      </c>
      <c r="BA4177" t="s"/>
      <c r="BB4177" t="n">
        <v>152099</v>
      </c>
      <c r="BC4177" t="n">
        <v>53.5479961312</v>
      </c>
      <c r="BD4177" t="n">
        <v>53.5479961312</v>
      </c>
      <c r="BE4177" t="s"/>
      <c r="BF4177" t="s"/>
      <c r="BG4177" t="s"/>
      <c r="BH4177" t="s"/>
      <c r="BI4177" t="s"/>
      <c r="BJ4177" t="s"/>
      <c r="BK4177" t="s"/>
      <c r="BL4177" t="s"/>
      <c r="BM4177" t="s"/>
      <c r="BN4177" t="s"/>
      <c r="BO4177" t="s"/>
      <c r="BP4177" t="s"/>
      <c r="BQ4177" t="s"/>
      <c r="BR4177" t="s">
        <v>92</v>
      </c>
    </row>
    <row r="4178" spans="1:70">
      <c r="A4178" t="s">
        <v>70</v>
      </c>
      <c r="B4178" t="s">
        <v>71</v>
      </c>
      <c r="C4178" t="s">
        <v>72</v>
      </c>
      <c r="D4178" t="n">
        <v>2</v>
      </c>
      <c r="E4178" t="s">
        <v>1326</v>
      </c>
      <c r="F4178" t="n">
        <v>-1</v>
      </c>
      <c r="G4178" t="s">
        <v>74</v>
      </c>
      <c r="H4178" t="s">
        <v>75</v>
      </c>
      <c r="I4178" t="s"/>
      <c r="J4178" t="s">
        <v>74</v>
      </c>
      <c r="K4178" t="n">
        <v>189</v>
      </c>
      <c r="L4178" t="s">
        <v>76</v>
      </c>
      <c r="M4178" t="s"/>
      <c r="N4178" t="s">
        <v>1345</v>
      </c>
      <c r="O4178" t="s">
        <v>78</v>
      </c>
      <c r="P4178" t="s">
        <v>1326</v>
      </c>
      <c r="Q4178" t="s"/>
      <c r="R4178" t="s">
        <v>220</v>
      </c>
      <c r="S4178" t="s">
        <v>709</v>
      </c>
      <c r="T4178" t="s">
        <v>81</v>
      </c>
      <c r="U4178" t="s">
        <v>82</v>
      </c>
      <c r="V4178" t="s">
        <v>83</v>
      </c>
      <c r="W4178" t="s">
        <v>84</v>
      </c>
      <c r="X4178" t="s"/>
      <c r="Y4178" t="s">
        <v>85</v>
      </c>
      <c r="Z4178">
        <f>HYPERLINK("https://hotel-media.eclerx.com/savepage/tk_15468537059270368_sr_273.html","info")</f>
        <v/>
      </c>
      <c r="AA4178" t="n">
        <v>-2311859</v>
      </c>
      <c r="AB4178" t="s"/>
      <c r="AC4178" t="s"/>
      <c r="AD4178" t="s">
        <v>86</v>
      </c>
      <c r="AE4178" t="s"/>
      <c r="AF4178" t="s"/>
      <c r="AG4178" t="s"/>
      <c r="AH4178" t="s"/>
      <c r="AI4178" t="s"/>
      <c r="AJ4178" t="s"/>
      <c r="AK4178" t="s">
        <v>87</v>
      </c>
      <c r="AL4178" t="s"/>
      <c r="AM4178" t="s"/>
      <c r="AN4178" t="s">
        <v>87</v>
      </c>
      <c r="AO4178" t="s"/>
      <c r="AP4178" t="n">
        <v>32</v>
      </c>
      <c r="AQ4178" t="s">
        <v>88</v>
      </c>
      <c r="AR4178" t="s">
        <v>114</v>
      </c>
      <c r="AS4178" t="s"/>
      <c r="AT4178" t="s">
        <v>90</v>
      </c>
      <c r="AU4178" t="s"/>
      <c r="AV4178" t="s"/>
      <c r="AW4178" t="s"/>
      <c r="AX4178" t="s"/>
      <c r="AY4178" t="n">
        <v>2311859</v>
      </c>
      <c r="AZ4178" t="s">
        <v>1328</v>
      </c>
      <c r="BA4178" t="s"/>
      <c r="BB4178" t="n">
        <v>152099</v>
      </c>
      <c r="BC4178" t="n">
        <v>53.5479961312</v>
      </c>
      <c r="BD4178" t="n">
        <v>53.5479961312</v>
      </c>
      <c r="BE4178" t="s"/>
      <c r="BF4178" t="s"/>
      <c r="BG4178" t="s"/>
      <c r="BH4178" t="s"/>
      <c r="BI4178" t="s"/>
      <c r="BJ4178" t="s"/>
      <c r="BK4178" t="s"/>
      <c r="BL4178" t="s"/>
      <c r="BM4178" t="s"/>
      <c r="BN4178" t="s"/>
      <c r="BO4178" t="s"/>
      <c r="BP4178" t="s"/>
      <c r="BQ4178" t="s"/>
      <c r="BR4178" t="s">
        <v>92</v>
      </c>
    </row>
    <row r="4179" spans="1:70">
      <c r="A4179" t="s">
        <v>70</v>
      </c>
      <c r="B4179" t="s">
        <v>71</v>
      </c>
      <c r="C4179" t="s">
        <v>72</v>
      </c>
      <c r="D4179" t="n">
        <v>2</v>
      </c>
      <c r="E4179" t="s">
        <v>1326</v>
      </c>
      <c r="F4179" t="n">
        <v>-1</v>
      </c>
      <c r="G4179" t="s">
        <v>74</v>
      </c>
      <c r="H4179" t="s">
        <v>75</v>
      </c>
      <c r="I4179" t="s"/>
      <c r="J4179" t="s">
        <v>74</v>
      </c>
      <c r="K4179" t="n">
        <v>193</v>
      </c>
      <c r="L4179" t="s">
        <v>76</v>
      </c>
      <c r="M4179" t="s"/>
      <c r="N4179" t="s">
        <v>1350</v>
      </c>
      <c r="O4179" t="s">
        <v>78</v>
      </c>
      <c r="P4179" t="s">
        <v>1326</v>
      </c>
      <c r="Q4179" t="s"/>
      <c r="R4179" t="s">
        <v>220</v>
      </c>
      <c r="S4179" t="s">
        <v>405</v>
      </c>
      <c r="T4179" t="s">
        <v>81</v>
      </c>
      <c r="U4179" t="s">
        <v>82</v>
      </c>
      <c r="V4179" t="s">
        <v>83</v>
      </c>
      <c r="W4179" t="s">
        <v>97</v>
      </c>
      <c r="X4179" t="s"/>
      <c r="Y4179" t="s">
        <v>85</v>
      </c>
      <c r="Z4179">
        <f>HYPERLINK("https://hotel-media.eclerx.com/savepage/tk_15468537059270368_sr_273.html","info")</f>
        <v/>
      </c>
      <c r="AA4179" t="n">
        <v>-2311859</v>
      </c>
      <c r="AB4179" t="s"/>
      <c r="AC4179" t="s"/>
      <c r="AD4179" t="s">
        <v>86</v>
      </c>
      <c r="AE4179" t="s"/>
      <c r="AF4179" t="s"/>
      <c r="AG4179" t="s"/>
      <c r="AH4179" t="s"/>
      <c r="AI4179" t="s"/>
      <c r="AJ4179" t="s"/>
      <c r="AK4179" t="s">
        <v>87</v>
      </c>
      <c r="AL4179" t="s"/>
      <c r="AM4179" t="s"/>
      <c r="AN4179" t="s">
        <v>87</v>
      </c>
      <c r="AO4179" t="s"/>
      <c r="AP4179" t="n">
        <v>32</v>
      </c>
      <c r="AQ4179" t="s">
        <v>88</v>
      </c>
      <c r="AR4179" t="s">
        <v>130</v>
      </c>
      <c r="AS4179" t="s"/>
      <c r="AT4179" t="s">
        <v>90</v>
      </c>
      <c r="AU4179" t="s"/>
      <c r="AV4179" t="s"/>
      <c r="AW4179" t="s"/>
      <c r="AX4179" t="s"/>
      <c r="AY4179" t="n">
        <v>2311859</v>
      </c>
      <c r="AZ4179" t="s">
        <v>1328</v>
      </c>
      <c r="BA4179" t="s"/>
      <c r="BB4179" t="n">
        <v>152099</v>
      </c>
      <c r="BC4179" t="n">
        <v>53.5479961312</v>
      </c>
      <c r="BD4179" t="n">
        <v>53.5479961312</v>
      </c>
      <c r="BE4179" t="s"/>
      <c r="BF4179" t="s"/>
      <c r="BG4179" t="s"/>
      <c r="BH4179" t="s"/>
      <c r="BI4179" t="s"/>
      <c r="BJ4179" t="s"/>
      <c r="BK4179" t="s"/>
      <c r="BL4179" t="s"/>
      <c r="BM4179" t="s"/>
      <c r="BN4179" t="s"/>
      <c r="BO4179" t="s"/>
      <c r="BP4179" t="s"/>
      <c r="BQ4179" t="s"/>
      <c r="BR4179" t="s">
        <v>92</v>
      </c>
    </row>
    <row r="4180" spans="1:70">
      <c r="A4180" t="s">
        <v>70</v>
      </c>
      <c r="B4180" t="s">
        <v>71</v>
      </c>
      <c r="C4180" t="s">
        <v>72</v>
      </c>
      <c r="D4180" t="n">
        <v>2</v>
      </c>
      <c r="E4180" t="s">
        <v>1326</v>
      </c>
      <c r="F4180" t="n">
        <v>-1</v>
      </c>
      <c r="G4180" t="s">
        <v>74</v>
      </c>
      <c r="H4180" t="s">
        <v>75</v>
      </c>
      <c r="I4180" t="s"/>
      <c r="J4180" t="s">
        <v>74</v>
      </c>
      <c r="K4180" t="n">
        <v>201</v>
      </c>
      <c r="L4180" t="s">
        <v>76</v>
      </c>
      <c r="M4180" t="s"/>
      <c r="N4180" t="s">
        <v>1351</v>
      </c>
      <c r="O4180" t="s">
        <v>78</v>
      </c>
      <c r="P4180" t="s">
        <v>1326</v>
      </c>
      <c r="Q4180" t="s"/>
      <c r="R4180" t="s">
        <v>220</v>
      </c>
      <c r="S4180" t="s">
        <v>585</v>
      </c>
      <c r="T4180" t="s">
        <v>81</v>
      </c>
      <c r="U4180" t="s">
        <v>82</v>
      </c>
      <c r="V4180" t="s">
        <v>83</v>
      </c>
      <c r="W4180" t="s">
        <v>84</v>
      </c>
      <c r="X4180" t="s"/>
      <c r="Y4180" t="s">
        <v>85</v>
      </c>
      <c r="Z4180">
        <f>HYPERLINK("https://hotel-media.eclerx.com/savepage/tk_15468537059270368_sr_273.html","info")</f>
        <v/>
      </c>
      <c r="AA4180" t="n">
        <v>-2311859</v>
      </c>
      <c r="AB4180" t="s"/>
      <c r="AC4180" t="s"/>
      <c r="AD4180" t="s">
        <v>86</v>
      </c>
      <c r="AE4180" t="s"/>
      <c r="AF4180" t="s"/>
      <c r="AG4180" t="s"/>
      <c r="AH4180" t="s"/>
      <c r="AI4180" t="s"/>
      <c r="AJ4180" t="s"/>
      <c r="AK4180" t="s">
        <v>87</v>
      </c>
      <c r="AL4180" t="s"/>
      <c r="AM4180" t="s"/>
      <c r="AN4180" t="s">
        <v>87</v>
      </c>
      <c r="AO4180" t="s"/>
      <c r="AP4180" t="n">
        <v>32</v>
      </c>
      <c r="AQ4180" t="s">
        <v>88</v>
      </c>
      <c r="AR4180" t="s">
        <v>89</v>
      </c>
      <c r="AS4180" t="s"/>
      <c r="AT4180" t="s">
        <v>90</v>
      </c>
      <c r="AU4180" t="s"/>
      <c r="AV4180" t="s"/>
      <c r="AW4180" t="s"/>
      <c r="AX4180" t="s"/>
      <c r="AY4180" t="n">
        <v>2311859</v>
      </c>
      <c r="AZ4180" t="s">
        <v>1328</v>
      </c>
      <c r="BA4180" t="s"/>
      <c r="BB4180" t="n">
        <v>152099</v>
      </c>
      <c r="BC4180" t="n">
        <v>53.5479961312</v>
      </c>
      <c r="BD4180" t="n">
        <v>53.5479961312</v>
      </c>
      <c r="BE4180" t="s"/>
      <c r="BF4180" t="s"/>
      <c r="BG4180" t="s"/>
      <c r="BH4180" t="s"/>
      <c r="BI4180" t="s"/>
      <c r="BJ4180" t="s"/>
      <c r="BK4180" t="s"/>
      <c r="BL4180" t="s"/>
      <c r="BM4180" t="s"/>
      <c r="BN4180" t="s"/>
      <c r="BO4180" t="s"/>
      <c r="BP4180" t="s"/>
      <c r="BQ4180" t="s"/>
      <c r="BR4180" t="s">
        <v>92</v>
      </c>
    </row>
    <row r="4181" spans="1:70">
      <c r="A4181" t="s">
        <v>70</v>
      </c>
      <c r="B4181" t="s">
        <v>71</v>
      </c>
      <c r="C4181" t="s">
        <v>72</v>
      </c>
      <c r="D4181" t="n">
        <v>2</v>
      </c>
      <c r="E4181" t="s">
        <v>1326</v>
      </c>
      <c r="F4181" t="n">
        <v>-1</v>
      </c>
      <c r="G4181" t="s">
        <v>74</v>
      </c>
      <c r="H4181" t="s">
        <v>75</v>
      </c>
      <c r="I4181" t="s"/>
      <c r="J4181" t="s">
        <v>74</v>
      </c>
      <c r="K4181" t="n">
        <v>201</v>
      </c>
      <c r="L4181" t="s">
        <v>76</v>
      </c>
      <c r="M4181" t="s"/>
      <c r="N4181" t="s">
        <v>1351</v>
      </c>
      <c r="O4181" t="s">
        <v>78</v>
      </c>
      <c r="P4181" t="s">
        <v>1326</v>
      </c>
      <c r="Q4181" t="s"/>
      <c r="R4181" t="s">
        <v>220</v>
      </c>
      <c r="S4181" t="s">
        <v>585</v>
      </c>
      <c r="T4181" t="s">
        <v>81</v>
      </c>
      <c r="U4181" t="s">
        <v>82</v>
      </c>
      <c r="V4181" t="s">
        <v>83</v>
      </c>
      <c r="W4181" t="s">
        <v>84</v>
      </c>
      <c r="X4181" t="s"/>
      <c r="Y4181" t="s">
        <v>85</v>
      </c>
      <c r="Z4181">
        <f>HYPERLINK("https://hotel-media.eclerx.com/savepage/tk_15468537059270368_sr_273.html","info")</f>
        <v/>
      </c>
      <c r="AA4181" t="n">
        <v>-2311859</v>
      </c>
      <c r="AB4181" t="s"/>
      <c r="AC4181" t="s"/>
      <c r="AD4181" t="s">
        <v>86</v>
      </c>
      <c r="AE4181" t="s"/>
      <c r="AF4181" t="s"/>
      <c r="AG4181" t="s"/>
      <c r="AH4181" t="s"/>
      <c r="AI4181" t="s"/>
      <c r="AJ4181" t="s"/>
      <c r="AK4181" t="s">
        <v>87</v>
      </c>
      <c r="AL4181" t="s"/>
      <c r="AM4181" t="s"/>
      <c r="AN4181" t="s">
        <v>87</v>
      </c>
      <c r="AO4181" t="s"/>
      <c r="AP4181" t="n">
        <v>32</v>
      </c>
      <c r="AQ4181" t="s">
        <v>88</v>
      </c>
      <c r="AR4181" t="s">
        <v>114</v>
      </c>
      <c r="AS4181" t="s"/>
      <c r="AT4181" t="s">
        <v>90</v>
      </c>
      <c r="AU4181" t="s"/>
      <c r="AV4181" t="s"/>
      <c r="AW4181" t="s"/>
      <c r="AX4181" t="s"/>
      <c r="AY4181" t="n">
        <v>2311859</v>
      </c>
      <c r="AZ4181" t="s">
        <v>1328</v>
      </c>
      <c r="BA4181" t="s"/>
      <c r="BB4181" t="n">
        <v>152099</v>
      </c>
      <c r="BC4181" t="n">
        <v>53.5479961312</v>
      </c>
      <c r="BD4181" t="n">
        <v>53.5479961312</v>
      </c>
      <c r="BE4181" t="s"/>
      <c r="BF4181" t="s"/>
      <c r="BG4181" t="s"/>
      <c r="BH4181" t="s"/>
      <c r="BI4181" t="s"/>
      <c r="BJ4181" t="s"/>
      <c r="BK4181" t="s"/>
      <c r="BL4181" t="s"/>
      <c r="BM4181" t="s"/>
      <c r="BN4181" t="s"/>
      <c r="BO4181" t="s"/>
      <c r="BP4181" t="s"/>
      <c r="BQ4181" t="s"/>
      <c r="BR4181" t="s">
        <v>92</v>
      </c>
    </row>
    <row r="4182" spans="1:70">
      <c r="A4182" t="s">
        <v>70</v>
      </c>
      <c r="B4182" t="s">
        <v>71</v>
      </c>
      <c r="C4182" t="s">
        <v>72</v>
      </c>
      <c r="D4182" t="n">
        <v>2</v>
      </c>
      <c r="E4182" t="s">
        <v>1326</v>
      </c>
      <c r="F4182" t="n">
        <v>-1</v>
      </c>
      <c r="G4182" t="s">
        <v>74</v>
      </c>
      <c r="H4182" t="s">
        <v>75</v>
      </c>
      <c r="I4182" t="s"/>
      <c r="J4182" t="s">
        <v>74</v>
      </c>
      <c r="K4182" t="n">
        <v>202</v>
      </c>
      <c r="L4182" t="s">
        <v>76</v>
      </c>
      <c r="M4182" t="s"/>
      <c r="N4182" t="s">
        <v>1343</v>
      </c>
      <c r="O4182" t="s">
        <v>78</v>
      </c>
      <c r="P4182" t="s">
        <v>1326</v>
      </c>
      <c r="Q4182" t="s"/>
      <c r="R4182" t="s">
        <v>220</v>
      </c>
      <c r="S4182" t="s">
        <v>166</v>
      </c>
      <c r="T4182" t="s">
        <v>81</v>
      </c>
      <c r="U4182" t="s">
        <v>82</v>
      </c>
      <c r="V4182" t="s">
        <v>83</v>
      </c>
      <c r="W4182" t="s">
        <v>84</v>
      </c>
      <c r="X4182" t="s"/>
      <c r="Y4182" t="s">
        <v>85</v>
      </c>
      <c r="Z4182">
        <f>HYPERLINK("https://hotel-media.eclerx.com/savepage/tk_15468537059270368_sr_273.html","info")</f>
        <v/>
      </c>
      <c r="AA4182" t="n">
        <v>-2311859</v>
      </c>
      <c r="AB4182" t="s"/>
      <c r="AC4182" t="s"/>
      <c r="AD4182" t="s">
        <v>86</v>
      </c>
      <c r="AE4182" t="s"/>
      <c r="AF4182" t="s"/>
      <c r="AG4182" t="s"/>
      <c r="AH4182" t="s"/>
      <c r="AI4182" t="s"/>
      <c r="AJ4182" t="s"/>
      <c r="AK4182" t="s">
        <v>87</v>
      </c>
      <c r="AL4182" t="s"/>
      <c r="AM4182" t="s"/>
      <c r="AN4182" t="s">
        <v>87</v>
      </c>
      <c r="AO4182" t="s"/>
      <c r="AP4182" t="n">
        <v>32</v>
      </c>
      <c r="AQ4182" t="s">
        <v>88</v>
      </c>
      <c r="AR4182" t="s">
        <v>89</v>
      </c>
      <c r="AS4182" t="s"/>
      <c r="AT4182" t="s">
        <v>90</v>
      </c>
      <c r="AU4182" t="s"/>
      <c r="AV4182" t="s"/>
      <c r="AW4182" t="s"/>
      <c r="AX4182" t="s"/>
      <c r="AY4182" t="n">
        <v>2311859</v>
      </c>
      <c r="AZ4182" t="s">
        <v>1328</v>
      </c>
      <c r="BA4182" t="s"/>
      <c r="BB4182" t="n">
        <v>152099</v>
      </c>
      <c r="BC4182" t="n">
        <v>53.5479961312</v>
      </c>
      <c r="BD4182" t="n">
        <v>53.5479961312</v>
      </c>
      <c r="BE4182" t="s"/>
      <c r="BF4182" t="s"/>
      <c r="BG4182" t="s"/>
      <c r="BH4182" t="s"/>
      <c r="BI4182" t="s"/>
      <c r="BJ4182" t="s"/>
      <c r="BK4182" t="s"/>
      <c r="BL4182" t="s"/>
      <c r="BM4182" t="s"/>
      <c r="BN4182" t="s"/>
      <c r="BO4182" t="s"/>
      <c r="BP4182" t="s"/>
      <c r="BQ4182" t="s"/>
      <c r="BR4182" t="s">
        <v>92</v>
      </c>
    </row>
    <row r="4183" spans="1:70">
      <c r="A4183" t="s">
        <v>70</v>
      </c>
      <c r="B4183" t="s">
        <v>71</v>
      </c>
      <c r="C4183" t="s">
        <v>72</v>
      </c>
      <c r="D4183" t="n">
        <v>2</v>
      </c>
      <c r="E4183" t="s">
        <v>1326</v>
      </c>
      <c r="F4183" t="n">
        <v>-1</v>
      </c>
      <c r="G4183" t="s">
        <v>74</v>
      </c>
      <c r="H4183" t="s">
        <v>75</v>
      </c>
      <c r="I4183" t="s"/>
      <c r="J4183" t="s">
        <v>74</v>
      </c>
      <c r="K4183" t="n">
        <v>205</v>
      </c>
      <c r="L4183" t="s">
        <v>76</v>
      </c>
      <c r="M4183" t="s"/>
      <c r="N4183" t="s">
        <v>1344</v>
      </c>
      <c r="O4183" t="s">
        <v>78</v>
      </c>
      <c r="P4183" t="s">
        <v>1326</v>
      </c>
      <c r="Q4183" t="s"/>
      <c r="R4183" t="s">
        <v>220</v>
      </c>
      <c r="S4183" t="s">
        <v>168</v>
      </c>
      <c r="T4183" t="s">
        <v>81</v>
      </c>
      <c r="U4183" t="s">
        <v>82</v>
      </c>
      <c r="V4183" t="s">
        <v>83</v>
      </c>
      <c r="W4183" t="s">
        <v>84</v>
      </c>
      <c r="X4183" t="s"/>
      <c r="Y4183" t="s">
        <v>85</v>
      </c>
      <c r="Z4183">
        <f>HYPERLINK("https://hotel-media.eclerx.com/savepage/tk_15468537059270368_sr_273.html","info")</f>
        <v/>
      </c>
      <c r="AA4183" t="n">
        <v>-2311859</v>
      </c>
      <c r="AB4183" t="s"/>
      <c r="AC4183" t="s"/>
      <c r="AD4183" t="s">
        <v>86</v>
      </c>
      <c r="AE4183" t="s"/>
      <c r="AF4183" t="s"/>
      <c r="AG4183" t="s"/>
      <c r="AH4183" t="s"/>
      <c r="AI4183" t="s"/>
      <c r="AJ4183" t="s"/>
      <c r="AK4183" t="s">
        <v>87</v>
      </c>
      <c r="AL4183" t="s"/>
      <c r="AM4183" t="s"/>
      <c r="AN4183" t="s">
        <v>87</v>
      </c>
      <c r="AO4183" t="s"/>
      <c r="AP4183" t="n">
        <v>32</v>
      </c>
      <c r="AQ4183" t="s">
        <v>88</v>
      </c>
      <c r="AR4183" t="s">
        <v>141</v>
      </c>
      <c r="AS4183" t="s"/>
      <c r="AT4183" t="s">
        <v>90</v>
      </c>
      <c r="AU4183" t="s"/>
      <c r="AV4183" t="s"/>
      <c r="AW4183" t="s"/>
      <c r="AX4183" t="s"/>
      <c r="AY4183" t="n">
        <v>2311859</v>
      </c>
      <c r="AZ4183" t="s">
        <v>1328</v>
      </c>
      <c r="BA4183" t="s"/>
      <c r="BB4183" t="n">
        <v>152099</v>
      </c>
      <c r="BC4183" t="n">
        <v>53.5479961312</v>
      </c>
      <c r="BD4183" t="n">
        <v>53.5479961312</v>
      </c>
      <c r="BE4183" t="s"/>
      <c r="BF4183" t="s"/>
      <c r="BG4183" t="s"/>
      <c r="BH4183" t="s"/>
      <c r="BI4183" t="s"/>
      <c r="BJ4183" t="s"/>
      <c r="BK4183" t="s"/>
      <c r="BL4183" t="s"/>
      <c r="BM4183" t="s"/>
      <c r="BN4183" t="s"/>
      <c r="BO4183" t="s"/>
      <c r="BP4183" t="s"/>
      <c r="BQ4183" t="s"/>
      <c r="BR4183" t="s">
        <v>92</v>
      </c>
    </row>
    <row r="4184" spans="1:70">
      <c r="A4184" t="s">
        <v>70</v>
      </c>
      <c r="B4184" t="s">
        <v>71</v>
      </c>
      <c r="C4184" t="s">
        <v>72</v>
      </c>
      <c r="D4184" t="n">
        <v>2</v>
      </c>
      <c r="E4184" t="s">
        <v>1326</v>
      </c>
      <c r="F4184" t="n">
        <v>-1</v>
      </c>
      <c r="G4184" t="s">
        <v>74</v>
      </c>
      <c r="H4184" t="s">
        <v>75</v>
      </c>
      <c r="I4184" t="s"/>
      <c r="J4184" t="s">
        <v>74</v>
      </c>
      <c r="K4184" t="n">
        <v>209</v>
      </c>
      <c r="L4184" t="s">
        <v>76</v>
      </c>
      <c r="M4184" t="s"/>
      <c r="N4184" t="s">
        <v>1219</v>
      </c>
      <c r="O4184" t="s">
        <v>78</v>
      </c>
      <c r="P4184" t="s">
        <v>1326</v>
      </c>
      <c r="Q4184" t="s"/>
      <c r="R4184" t="s">
        <v>220</v>
      </c>
      <c r="S4184" t="s">
        <v>172</v>
      </c>
      <c r="T4184" t="s">
        <v>81</v>
      </c>
      <c r="U4184" t="s">
        <v>82</v>
      </c>
      <c r="V4184" t="s">
        <v>83</v>
      </c>
      <c r="W4184" t="s">
        <v>84</v>
      </c>
      <c r="X4184" t="s"/>
      <c r="Y4184" t="s">
        <v>85</v>
      </c>
      <c r="Z4184">
        <f>HYPERLINK("https://hotel-media.eclerx.com/savepage/tk_15468537059270368_sr_273.html","info")</f>
        <v/>
      </c>
      <c r="AA4184" t="n">
        <v>-2311859</v>
      </c>
      <c r="AB4184" t="s"/>
      <c r="AC4184" t="s"/>
      <c r="AD4184" t="s">
        <v>86</v>
      </c>
      <c r="AE4184" t="s"/>
      <c r="AF4184" t="s"/>
      <c r="AG4184" t="s"/>
      <c r="AH4184" t="s"/>
      <c r="AI4184" t="s"/>
      <c r="AJ4184" t="s"/>
      <c r="AK4184" t="s">
        <v>87</v>
      </c>
      <c r="AL4184" t="s"/>
      <c r="AM4184" t="s"/>
      <c r="AN4184" t="s">
        <v>87</v>
      </c>
      <c r="AO4184" t="s"/>
      <c r="AP4184" t="n">
        <v>32</v>
      </c>
      <c r="AQ4184" t="s">
        <v>88</v>
      </c>
      <c r="AR4184" t="s">
        <v>121</v>
      </c>
      <c r="AS4184" t="s"/>
      <c r="AT4184" t="s">
        <v>90</v>
      </c>
      <c r="AU4184" t="s"/>
      <c r="AV4184" t="s"/>
      <c r="AW4184" t="s"/>
      <c r="AX4184" t="s"/>
      <c r="AY4184" t="n">
        <v>2311859</v>
      </c>
      <c r="AZ4184" t="s">
        <v>1328</v>
      </c>
      <c r="BA4184" t="s"/>
      <c r="BB4184" t="n">
        <v>152099</v>
      </c>
      <c r="BC4184" t="n">
        <v>53.5479961312</v>
      </c>
      <c r="BD4184" t="n">
        <v>53.5479961312</v>
      </c>
      <c r="BE4184" t="s"/>
      <c r="BF4184" t="s"/>
      <c r="BG4184" t="s"/>
      <c r="BH4184" t="s"/>
      <c r="BI4184" t="s"/>
      <c r="BJ4184" t="s"/>
      <c r="BK4184" t="s"/>
      <c r="BL4184" t="s"/>
      <c r="BM4184" t="s"/>
      <c r="BN4184" t="s"/>
      <c r="BO4184" t="s"/>
      <c r="BP4184" t="s"/>
      <c r="BQ4184" t="s"/>
      <c r="BR4184" t="s">
        <v>92</v>
      </c>
    </row>
    <row r="4185" spans="1:70">
      <c r="A4185" t="s">
        <v>70</v>
      </c>
      <c r="B4185" t="s">
        <v>71</v>
      </c>
      <c r="C4185" t="s">
        <v>72</v>
      </c>
      <c r="D4185" t="n">
        <v>2</v>
      </c>
      <c r="E4185" t="s">
        <v>1326</v>
      </c>
      <c r="F4185" t="n">
        <v>-1</v>
      </c>
      <c r="G4185" t="s">
        <v>74</v>
      </c>
      <c r="H4185" t="s">
        <v>75</v>
      </c>
      <c r="I4185" t="s"/>
      <c r="J4185" t="s">
        <v>74</v>
      </c>
      <c r="K4185" t="n">
        <v>210</v>
      </c>
      <c r="L4185" t="s">
        <v>76</v>
      </c>
      <c r="M4185" t="s"/>
      <c r="N4185" t="s">
        <v>1347</v>
      </c>
      <c r="O4185" t="s">
        <v>78</v>
      </c>
      <c r="P4185" t="s">
        <v>1326</v>
      </c>
      <c r="Q4185" t="s"/>
      <c r="R4185" t="s">
        <v>220</v>
      </c>
      <c r="S4185" t="s">
        <v>661</v>
      </c>
      <c r="T4185" t="s">
        <v>81</v>
      </c>
      <c r="U4185" t="s">
        <v>82</v>
      </c>
      <c r="V4185" t="s">
        <v>83</v>
      </c>
      <c r="W4185" t="s">
        <v>84</v>
      </c>
      <c r="X4185" t="s"/>
      <c r="Y4185" t="s">
        <v>85</v>
      </c>
      <c r="Z4185">
        <f>HYPERLINK("https://hotel-media.eclerx.com/savepage/tk_15468537059270368_sr_273.html","info")</f>
        <v/>
      </c>
      <c r="AA4185" t="n">
        <v>-2311859</v>
      </c>
      <c r="AB4185" t="s"/>
      <c r="AC4185" t="s"/>
      <c r="AD4185" t="s">
        <v>86</v>
      </c>
      <c r="AE4185" t="s"/>
      <c r="AF4185" t="s"/>
      <c r="AG4185" t="s"/>
      <c r="AH4185" t="s"/>
      <c r="AI4185" t="s"/>
      <c r="AJ4185" t="s"/>
      <c r="AK4185" t="s">
        <v>87</v>
      </c>
      <c r="AL4185" t="s"/>
      <c r="AM4185" t="s"/>
      <c r="AN4185" t="s">
        <v>87</v>
      </c>
      <c r="AO4185" t="s"/>
      <c r="AP4185" t="n">
        <v>32</v>
      </c>
      <c r="AQ4185" t="s">
        <v>88</v>
      </c>
      <c r="AR4185" t="s">
        <v>127</v>
      </c>
      <c r="AS4185" t="s"/>
      <c r="AT4185" t="s">
        <v>90</v>
      </c>
      <c r="AU4185" t="s"/>
      <c r="AV4185" t="s"/>
      <c r="AW4185" t="s"/>
      <c r="AX4185" t="s"/>
      <c r="AY4185" t="n">
        <v>2311859</v>
      </c>
      <c r="AZ4185" t="s">
        <v>1328</v>
      </c>
      <c r="BA4185" t="s"/>
      <c r="BB4185" t="n">
        <v>152099</v>
      </c>
      <c r="BC4185" t="n">
        <v>53.5479961312</v>
      </c>
      <c r="BD4185" t="n">
        <v>53.5479961312</v>
      </c>
      <c r="BE4185" t="s"/>
      <c r="BF4185" t="s"/>
      <c r="BG4185" t="s"/>
      <c r="BH4185" t="s"/>
      <c r="BI4185" t="s"/>
      <c r="BJ4185" t="s"/>
      <c r="BK4185" t="s"/>
      <c r="BL4185" t="s"/>
      <c r="BM4185" t="s"/>
      <c r="BN4185" t="s"/>
      <c r="BO4185" t="s"/>
      <c r="BP4185" t="s"/>
      <c r="BQ4185" t="s"/>
      <c r="BR4185" t="s">
        <v>92</v>
      </c>
    </row>
    <row r="4186" spans="1:70">
      <c r="A4186" t="s">
        <v>70</v>
      </c>
      <c r="B4186" t="s">
        <v>71</v>
      </c>
      <c r="C4186" t="s">
        <v>72</v>
      </c>
      <c r="D4186" t="n">
        <v>2</v>
      </c>
      <c r="E4186" t="s">
        <v>1326</v>
      </c>
      <c r="F4186" t="n">
        <v>-1</v>
      </c>
      <c r="G4186" t="s">
        <v>74</v>
      </c>
      <c r="H4186" t="s">
        <v>75</v>
      </c>
      <c r="I4186" t="s"/>
      <c r="J4186" t="s">
        <v>74</v>
      </c>
      <c r="K4186" t="n">
        <v>210</v>
      </c>
      <c r="L4186" t="s">
        <v>76</v>
      </c>
      <c r="M4186" t="s"/>
      <c r="N4186" t="s">
        <v>1348</v>
      </c>
      <c r="O4186" t="s">
        <v>78</v>
      </c>
      <c r="P4186" t="s">
        <v>1326</v>
      </c>
      <c r="Q4186" t="s"/>
      <c r="R4186" t="s">
        <v>220</v>
      </c>
      <c r="S4186" t="s">
        <v>661</v>
      </c>
      <c r="T4186" t="s">
        <v>81</v>
      </c>
      <c r="U4186" t="s">
        <v>82</v>
      </c>
      <c r="V4186" t="s">
        <v>83</v>
      </c>
      <c r="W4186" t="s">
        <v>84</v>
      </c>
      <c r="X4186" t="s"/>
      <c r="Y4186" t="s">
        <v>85</v>
      </c>
      <c r="Z4186">
        <f>HYPERLINK("https://hotel-media.eclerx.com/savepage/tk_15468537059270368_sr_273.html","info")</f>
        <v/>
      </c>
      <c r="AA4186" t="n">
        <v>-2311859</v>
      </c>
      <c r="AB4186" t="s"/>
      <c r="AC4186" t="s"/>
      <c r="AD4186" t="s">
        <v>86</v>
      </c>
      <c r="AE4186" t="s"/>
      <c r="AF4186" t="s"/>
      <c r="AG4186" t="s"/>
      <c r="AH4186" t="s"/>
      <c r="AI4186" t="s"/>
      <c r="AJ4186" t="s"/>
      <c r="AK4186" t="s">
        <v>87</v>
      </c>
      <c r="AL4186" t="s"/>
      <c r="AM4186" t="s"/>
      <c r="AN4186" t="s">
        <v>87</v>
      </c>
      <c r="AO4186" t="s"/>
      <c r="AP4186" t="n">
        <v>32</v>
      </c>
      <c r="AQ4186" t="s">
        <v>88</v>
      </c>
      <c r="AR4186" t="s">
        <v>133</v>
      </c>
      <c r="AS4186" t="s"/>
      <c r="AT4186" t="s">
        <v>90</v>
      </c>
      <c r="AU4186" t="s"/>
      <c r="AV4186" t="s"/>
      <c r="AW4186" t="s"/>
      <c r="AX4186" t="s"/>
      <c r="AY4186" t="n">
        <v>2311859</v>
      </c>
      <c r="AZ4186" t="s">
        <v>1328</v>
      </c>
      <c r="BA4186" t="s"/>
      <c r="BB4186" t="n">
        <v>152099</v>
      </c>
      <c r="BC4186" t="n">
        <v>53.5479961312</v>
      </c>
      <c r="BD4186" t="n">
        <v>53.5479961312</v>
      </c>
      <c r="BE4186" t="s"/>
      <c r="BF4186" t="s"/>
      <c r="BG4186" t="s"/>
      <c r="BH4186" t="s"/>
      <c r="BI4186" t="s"/>
      <c r="BJ4186" t="s"/>
      <c r="BK4186" t="s"/>
      <c r="BL4186" t="s"/>
      <c r="BM4186" t="s"/>
      <c r="BN4186" t="s"/>
      <c r="BO4186" t="s"/>
      <c r="BP4186" t="s"/>
      <c r="BQ4186" t="s"/>
      <c r="BR4186" t="s">
        <v>92</v>
      </c>
    </row>
    <row r="4187" spans="1:70">
      <c r="A4187" t="s">
        <v>70</v>
      </c>
      <c r="B4187" t="s">
        <v>71</v>
      </c>
      <c r="C4187" t="s">
        <v>72</v>
      </c>
      <c r="D4187" t="n">
        <v>2</v>
      </c>
      <c r="E4187" t="s">
        <v>1326</v>
      </c>
      <c r="F4187" t="n">
        <v>-1</v>
      </c>
      <c r="G4187" t="s">
        <v>74</v>
      </c>
      <c r="H4187" t="s">
        <v>75</v>
      </c>
      <c r="I4187" t="s"/>
      <c r="J4187" t="s">
        <v>74</v>
      </c>
      <c r="K4187" t="n">
        <v>211</v>
      </c>
      <c r="L4187" t="s">
        <v>76</v>
      </c>
      <c r="M4187" t="s"/>
      <c r="N4187" t="s">
        <v>1344</v>
      </c>
      <c r="O4187" t="s">
        <v>78</v>
      </c>
      <c r="P4187" t="s">
        <v>1326</v>
      </c>
      <c r="Q4187" t="s"/>
      <c r="R4187" t="s">
        <v>220</v>
      </c>
      <c r="S4187" t="s">
        <v>874</v>
      </c>
      <c r="T4187" t="s">
        <v>81</v>
      </c>
      <c r="U4187" t="s">
        <v>82</v>
      </c>
      <c r="V4187" t="s">
        <v>83</v>
      </c>
      <c r="W4187" t="s">
        <v>84</v>
      </c>
      <c r="X4187" t="s"/>
      <c r="Y4187" t="s">
        <v>85</v>
      </c>
      <c r="Z4187">
        <f>HYPERLINK("https://hotel-media.eclerx.com/savepage/tk_15468537059270368_sr_273.html","info")</f>
        <v/>
      </c>
      <c r="AA4187" t="n">
        <v>-2311859</v>
      </c>
      <c r="AB4187" t="s"/>
      <c r="AC4187" t="s"/>
      <c r="AD4187" t="s">
        <v>86</v>
      </c>
      <c r="AE4187" t="s"/>
      <c r="AF4187" t="s"/>
      <c r="AG4187" t="s"/>
      <c r="AH4187" t="s"/>
      <c r="AI4187" t="s"/>
      <c r="AJ4187" t="s"/>
      <c r="AK4187" t="s">
        <v>87</v>
      </c>
      <c r="AL4187" t="s"/>
      <c r="AM4187" t="s"/>
      <c r="AN4187" t="s">
        <v>87</v>
      </c>
      <c r="AO4187" t="s"/>
      <c r="AP4187" t="n">
        <v>32</v>
      </c>
      <c r="AQ4187" t="s">
        <v>88</v>
      </c>
      <c r="AR4187" t="s">
        <v>119</v>
      </c>
      <c r="AS4187" t="s"/>
      <c r="AT4187" t="s">
        <v>90</v>
      </c>
      <c r="AU4187" t="s"/>
      <c r="AV4187" t="s"/>
      <c r="AW4187" t="s"/>
      <c r="AX4187" t="s"/>
      <c r="AY4187" t="n">
        <v>2311859</v>
      </c>
      <c r="AZ4187" t="s">
        <v>1328</v>
      </c>
      <c r="BA4187" t="s"/>
      <c r="BB4187" t="n">
        <v>152099</v>
      </c>
      <c r="BC4187" t="n">
        <v>53.5479961312</v>
      </c>
      <c r="BD4187" t="n">
        <v>53.5479961312</v>
      </c>
      <c r="BE4187" t="s"/>
      <c r="BF4187" t="s"/>
      <c r="BG4187" t="s"/>
      <c r="BH4187" t="s"/>
      <c r="BI4187" t="s"/>
      <c r="BJ4187" t="s"/>
      <c r="BK4187" t="s"/>
      <c r="BL4187" t="s"/>
      <c r="BM4187" t="s"/>
      <c r="BN4187" t="s"/>
      <c r="BO4187" t="s"/>
      <c r="BP4187" t="s"/>
      <c r="BQ4187" t="s"/>
      <c r="BR4187" t="s">
        <v>92</v>
      </c>
    </row>
    <row r="4188" spans="1:70">
      <c r="A4188" t="s">
        <v>70</v>
      </c>
      <c r="B4188" t="s">
        <v>71</v>
      </c>
      <c r="C4188" t="s">
        <v>72</v>
      </c>
      <c r="D4188" t="n">
        <v>2</v>
      </c>
      <c r="E4188" t="s">
        <v>1326</v>
      </c>
      <c r="F4188" t="n">
        <v>-1</v>
      </c>
      <c r="G4188" t="s">
        <v>74</v>
      </c>
      <c r="H4188" t="s">
        <v>75</v>
      </c>
      <c r="I4188" t="s"/>
      <c r="J4188" t="s">
        <v>74</v>
      </c>
      <c r="K4188" t="n">
        <v>213</v>
      </c>
      <c r="L4188" t="s">
        <v>76</v>
      </c>
      <c r="M4188" t="s"/>
      <c r="N4188" t="s">
        <v>1344</v>
      </c>
      <c r="O4188" t="s">
        <v>78</v>
      </c>
      <c r="P4188" t="s">
        <v>1326</v>
      </c>
      <c r="Q4188" t="s"/>
      <c r="R4188" t="s">
        <v>220</v>
      </c>
      <c r="S4188" t="s">
        <v>877</v>
      </c>
      <c r="T4188" t="s">
        <v>81</v>
      </c>
      <c r="U4188" t="s">
        <v>82</v>
      </c>
      <c r="V4188" t="s">
        <v>83</v>
      </c>
      <c r="W4188" t="s">
        <v>84</v>
      </c>
      <c r="X4188" t="s"/>
      <c r="Y4188" t="s">
        <v>85</v>
      </c>
      <c r="Z4188">
        <f>HYPERLINK("https://hotel-media.eclerx.com/savepage/tk_15468537059270368_sr_273.html","info")</f>
        <v/>
      </c>
      <c r="AA4188" t="n">
        <v>-2311859</v>
      </c>
      <c r="AB4188" t="s"/>
      <c r="AC4188" t="s"/>
      <c r="AD4188" t="s">
        <v>86</v>
      </c>
      <c r="AE4188" t="s"/>
      <c r="AF4188" t="s"/>
      <c r="AG4188" t="s"/>
      <c r="AH4188" t="s"/>
      <c r="AI4188" t="s"/>
      <c r="AJ4188" t="s"/>
      <c r="AK4188" t="s">
        <v>87</v>
      </c>
      <c r="AL4188" t="s"/>
      <c r="AM4188" t="s"/>
      <c r="AN4188" t="s">
        <v>87</v>
      </c>
      <c r="AO4188" t="s"/>
      <c r="AP4188" t="n">
        <v>32</v>
      </c>
      <c r="AQ4188" t="s">
        <v>88</v>
      </c>
      <c r="AR4188" t="s">
        <v>148</v>
      </c>
      <c r="AS4188" t="s"/>
      <c r="AT4188" t="s">
        <v>90</v>
      </c>
      <c r="AU4188" t="s"/>
      <c r="AV4188" t="s"/>
      <c r="AW4188" t="s"/>
      <c r="AX4188" t="s"/>
      <c r="AY4188" t="n">
        <v>2311859</v>
      </c>
      <c r="AZ4188" t="s">
        <v>1328</v>
      </c>
      <c r="BA4188" t="s"/>
      <c r="BB4188" t="n">
        <v>152099</v>
      </c>
      <c r="BC4188" t="n">
        <v>53.5479961312</v>
      </c>
      <c r="BD4188" t="n">
        <v>53.5479961312</v>
      </c>
      <c r="BE4188" t="s"/>
      <c r="BF4188" t="s"/>
      <c r="BG4188" t="s"/>
      <c r="BH4188" t="s"/>
      <c r="BI4188" t="s"/>
      <c r="BJ4188" t="s"/>
      <c r="BK4188" t="s"/>
      <c r="BL4188" t="s"/>
      <c r="BM4188" t="s"/>
      <c r="BN4188" t="s"/>
      <c r="BO4188" t="s"/>
      <c r="BP4188" t="s"/>
      <c r="BQ4188" t="s"/>
      <c r="BR4188" t="s">
        <v>92</v>
      </c>
    </row>
    <row r="4189" spans="1:70">
      <c r="A4189" t="s">
        <v>70</v>
      </c>
      <c r="B4189" t="s">
        <v>71</v>
      </c>
      <c r="C4189" t="s">
        <v>72</v>
      </c>
      <c r="D4189" t="n">
        <v>2</v>
      </c>
      <c r="E4189" t="s">
        <v>1326</v>
      </c>
      <c r="F4189" t="n">
        <v>-1</v>
      </c>
      <c r="G4189" t="s">
        <v>74</v>
      </c>
      <c r="H4189" t="s">
        <v>75</v>
      </c>
      <c r="I4189" t="s"/>
      <c r="J4189" t="s">
        <v>74</v>
      </c>
      <c r="K4189" t="n">
        <v>214</v>
      </c>
      <c r="L4189" t="s">
        <v>76</v>
      </c>
      <c r="M4189" t="s"/>
      <c r="N4189" t="s">
        <v>1344</v>
      </c>
      <c r="O4189" t="s">
        <v>78</v>
      </c>
      <c r="P4189" t="s">
        <v>1326</v>
      </c>
      <c r="Q4189" t="s"/>
      <c r="R4189" t="s">
        <v>220</v>
      </c>
      <c r="S4189" t="s">
        <v>878</v>
      </c>
      <c r="T4189" t="s">
        <v>81</v>
      </c>
      <c r="U4189" t="s">
        <v>82</v>
      </c>
      <c r="V4189" t="s">
        <v>83</v>
      </c>
      <c r="W4189" t="s">
        <v>84</v>
      </c>
      <c r="X4189" t="s"/>
      <c r="Y4189" t="s">
        <v>85</v>
      </c>
      <c r="Z4189">
        <f>HYPERLINK("https://hotel-media.eclerx.com/savepage/tk_15468537059270368_sr_273.html","info")</f>
        <v/>
      </c>
      <c r="AA4189" t="n">
        <v>-2311859</v>
      </c>
      <c r="AB4189" t="s"/>
      <c r="AC4189" t="s"/>
      <c r="AD4189" t="s">
        <v>86</v>
      </c>
      <c r="AE4189" t="s"/>
      <c r="AF4189" t="s"/>
      <c r="AG4189" t="s"/>
      <c r="AH4189" t="s"/>
      <c r="AI4189" t="s"/>
      <c r="AJ4189" t="s"/>
      <c r="AK4189" t="s">
        <v>87</v>
      </c>
      <c r="AL4189" t="s"/>
      <c r="AM4189" t="s"/>
      <c r="AN4189" t="s">
        <v>87</v>
      </c>
      <c r="AO4189" t="s"/>
      <c r="AP4189" t="n">
        <v>32</v>
      </c>
      <c r="AQ4189" t="s">
        <v>88</v>
      </c>
      <c r="AR4189" t="s">
        <v>121</v>
      </c>
      <c r="AS4189" t="s"/>
      <c r="AT4189" t="s">
        <v>90</v>
      </c>
      <c r="AU4189" t="s"/>
      <c r="AV4189" t="s"/>
      <c r="AW4189" t="s"/>
      <c r="AX4189" t="s"/>
      <c r="AY4189" t="n">
        <v>2311859</v>
      </c>
      <c r="AZ4189" t="s">
        <v>1328</v>
      </c>
      <c r="BA4189" t="s"/>
      <c r="BB4189" t="n">
        <v>152099</v>
      </c>
      <c r="BC4189" t="n">
        <v>53.5479961312</v>
      </c>
      <c r="BD4189" t="n">
        <v>53.5479961312</v>
      </c>
      <c r="BE4189" t="s"/>
      <c r="BF4189" t="s"/>
      <c r="BG4189" t="s"/>
      <c r="BH4189" t="s"/>
      <c r="BI4189" t="s"/>
      <c r="BJ4189" t="s"/>
      <c r="BK4189" t="s"/>
      <c r="BL4189" t="s"/>
      <c r="BM4189" t="s"/>
      <c r="BN4189" t="s"/>
      <c r="BO4189" t="s"/>
      <c r="BP4189" t="s"/>
      <c r="BQ4189" t="s"/>
      <c r="BR4189" t="s">
        <v>92</v>
      </c>
    </row>
    <row r="4190" spans="1:70">
      <c r="A4190" t="s">
        <v>70</v>
      </c>
      <c r="B4190" t="s">
        <v>71</v>
      </c>
      <c r="C4190" t="s">
        <v>72</v>
      </c>
      <c r="D4190" t="n">
        <v>2</v>
      </c>
      <c r="E4190" t="s">
        <v>1326</v>
      </c>
      <c r="F4190" t="n">
        <v>-1</v>
      </c>
      <c r="G4190" t="s">
        <v>74</v>
      </c>
      <c r="H4190" t="s">
        <v>75</v>
      </c>
      <c r="I4190" t="s"/>
      <c r="J4190" t="s">
        <v>74</v>
      </c>
      <c r="K4190" t="n">
        <v>230</v>
      </c>
      <c r="L4190" t="s">
        <v>76</v>
      </c>
      <c r="M4190" t="s"/>
      <c r="N4190" t="s">
        <v>1350</v>
      </c>
      <c r="O4190" t="s">
        <v>78</v>
      </c>
      <c r="P4190" t="s">
        <v>1326</v>
      </c>
      <c r="Q4190" t="s"/>
      <c r="R4190" t="s">
        <v>220</v>
      </c>
      <c r="S4190" t="s">
        <v>1086</v>
      </c>
      <c r="T4190" t="s">
        <v>81</v>
      </c>
      <c r="U4190" t="s">
        <v>82</v>
      </c>
      <c r="V4190" t="s">
        <v>83</v>
      </c>
      <c r="W4190" t="s">
        <v>84</v>
      </c>
      <c r="X4190" t="s"/>
      <c r="Y4190" t="s">
        <v>85</v>
      </c>
      <c r="Z4190">
        <f>HYPERLINK("https://hotel-media.eclerx.com/savepage/tk_15468537059270368_sr_273.html","info")</f>
        <v/>
      </c>
      <c r="AA4190" t="n">
        <v>-2311859</v>
      </c>
      <c r="AB4190" t="s"/>
      <c r="AC4190" t="s"/>
      <c r="AD4190" t="s">
        <v>86</v>
      </c>
      <c r="AE4190" t="s"/>
      <c r="AF4190" t="s"/>
      <c r="AG4190" t="s"/>
      <c r="AH4190" t="s"/>
      <c r="AI4190" t="s"/>
      <c r="AJ4190" t="s"/>
      <c r="AK4190" t="s">
        <v>87</v>
      </c>
      <c r="AL4190" t="s"/>
      <c r="AM4190" t="s"/>
      <c r="AN4190" t="s">
        <v>87</v>
      </c>
      <c r="AO4190" t="s"/>
      <c r="AP4190" t="n">
        <v>32</v>
      </c>
      <c r="AQ4190" t="s">
        <v>88</v>
      </c>
      <c r="AR4190" t="s">
        <v>130</v>
      </c>
      <c r="AS4190" t="s"/>
      <c r="AT4190" t="s">
        <v>90</v>
      </c>
      <c r="AU4190" t="s"/>
      <c r="AV4190" t="s"/>
      <c r="AW4190" t="s"/>
      <c r="AX4190" t="s"/>
      <c r="AY4190" t="n">
        <v>2311859</v>
      </c>
      <c r="AZ4190" t="s">
        <v>1328</v>
      </c>
      <c r="BA4190" t="s"/>
      <c r="BB4190" t="n">
        <v>152099</v>
      </c>
      <c r="BC4190" t="n">
        <v>53.5479961312</v>
      </c>
      <c r="BD4190" t="n">
        <v>53.5479961312</v>
      </c>
      <c r="BE4190" t="s"/>
      <c r="BF4190" t="s"/>
      <c r="BG4190" t="s"/>
      <c r="BH4190" t="s"/>
      <c r="BI4190" t="s"/>
      <c r="BJ4190" t="s"/>
      <c r="BK4190" t="s"/>
      <c r="BL4190" t="s"/>
      <c r="BM4190" t="s"/>
      <c r="BN4190" t="s"/>
      <c r="BO4190" t="s"/>
      <c r="BP4190" t="s"/>
      <c r="BQ4190" t="s"/>
      <c r="BR4190" t="s">
        <v>92</v>
      </c>
    </row>
    <row r="4191" spans="1:70">
      <c r="A4191" t="s">
        <v>70</v>
      </c>
      <c r="B4191" t="s">
        <v>71</v>
      </c>
      <c r="C4191" t="s">
        <v>72</v>
      </c>
      <c r="D4191" t="n">
        <v>2</v>
      </c>
      <c r="E4191" t="s">
        <v>1326</v>
      </c>
      <c r="F4191" t="n">
        <v>-1</v>
      </c>
      <c r="G4191" t="s">
        <v>74</v>
      </c>
      <c r="H4191" t="s">
        <v>75</v>
      </c>
      <c r="I4191" t="s"/>
      <c r="J4191" t="s">
        <v>74</v>
      </c>
      <c r="K4191" t="n">
        <v>299</v>
      </c>
      <c r="L4191" t="s">
        <v>76</v>
      </c>
      <c r="M4191" t="s"/>
      <c r="N4191" t="s">
        <v>1352</v>
      </c>
      <c r="O4191" t="s">
        <v>78</v>
      </c>
      <c r="P4191" t="s">
        <v>1326</v>
      </c>
      <c r="Q4191" t="s"/>
      <c r="R4191" t="s">
        <v>220</v>
      </c>
      <c r="S4191" t="s">
        <v>1353</v>
      </c>
      <c r="T4191" t="s">
        <v>81</v>
      </c>
      <c r="U4191" t="s">
        <v>82</v>
      </c>
      <c r="V4191" t="s">
        <v>83</v>
      </c>
      <c r="W4191" t="s">
        <v>97</v>
      </c>
      <c r="X4191" t="s"/>
      <c r="Y4191" t="s">
        <v>85</v>
      </c>
      <c r="Z4191">
        <f>HYPERLINK("https://hotel-media.eclerx.com/savepage/tk_15468537059270368_sr_273.html","info")</f>
        <v/>
      </c>
      <c r="AA4191" t="n">
        <v>-2311859</v>
      </c>
      <c r="AB4191" t="s"/>
      <c r="AC4191" t="s"/>
      <c r="AD4191" t="s">
        <v>86</v>
      </c>
      <c r="AE4191" t="s"/>
      <c r="AF4191" t="s"/>
      <c r="AG4191" t="s"/>
      <c r="AH4191" t="s"/>
      <c r="AI4191" t="s"/>
      <c r="AJ4191" t="s"/>
      <c r="AK4191" t="s">
        <v>87</v>
      </c>
      <c r="AL4191" t="s"/>
      <c r="AM4191" t="s"/>
      <c r="AN4191" t="s">
        <v>87</v>
      </c>
      <c r="AO4191" t="s"/>
      <c r="AP4191" t="n">
        <v>32</v>
      </c>
      <c r="AQ4191" t="s">
        <v>88</v>
      </c>
      <c r="AR4191" t="s">
        <v>89</v>
      </c>
      <c r="AS4191" t="s"/>
      <c r="AT4191" t="s">
        <v>90</v>
      </c>
      <c r="AU4191" t="s"/>
      <c r="AV4191" t="s"/>
      <c r="AW4191" t="s"/>
      <c r="AX4191" t="s"/>
      <c r="AY4191" t="n">
        <v>2311859</v>
      </c>
      <c r="AZ4191" t="s">
        <v>1328</v>
      </c>
      <c r="BA4191" t="s"/>
      <c r="BB4191" t="n">
        <v>152099</v>
      </c>
      <c r="BC4191" t="n">
        <v>53.5479961312</v>
      </c>
      <c r="BD4191" t="n">
        <v>53.5479961312</v>
      </c>
      <c r="BE4191" t="s"/>
      <c r="BF4191" t="s"/>
      <c r="BG4191" t="s"/>
      <c r="BH4191" t="s"/>
      <c r="BI4191" t="s"/>
      <c r="BJ4191" t="s"/>
      <c r="BK4191" t="s"/>
      <c r="BL4191" t="s"/>
      <c r="BM4191" t="s"/>
      <c r="BN4191" t="s"/>
      <c r="BO4191" t="s"/>
      <c r="BP4191" t="s"/>
      <c r="BQ4191" t="s"/>
      <c r="BR4191" t="s">
        <v>92</v>
      </c>
    </row>
    <row r="4192" spans="1:70">
      <c r="A4192" t="s">
        <v>70</v>
      </c>
      <c r="B4192" t="s">
        <v>71</v>
      </c>
      <c r="C4192" t="s">
        <v>72</v>
      </c>
      <c r="D4192" t="n">
        <v>2</v>
      </c>
      <c r="E4192" t="s">
        <v>1326</v>
      </c>
      <c r="F4192" t="n">
        <v>-1</v>
      </c>
      <c r="G4192" t="s">
        <v>74</v>
      </c>
      <c r="H4192" t="s">
        <v>75</v>
      </c>
      <c r="I4192" t="s"/>
      <c r="J4192" t="s">
        <v>74</v>
      </c>
      <c r="K4192" t="n">
        <v>326</v>
      </c>
      <c r="L4192" t="s">
        <v>76</v>
      </c>
      <c r="M4192" t="s"/>
      <c r="N4192" t="s">
        <v>1354</v>
      </c>
      <c r="O4192" t="s">
        <v>78</v>
      </c>
      <c r="P4192" t="s">
        <v>1326</v>
      </c>
      <c r="Q4192" t="s"/>
      <c r="R4192" t="s">
        <v>220</v>
      </c>
      <c r="S4192" t="s">
        <v>1175</v>
      </c>
      <c r="T4192" t="s">
        <v>81</v>
      </c>
      <c r="U4192" t="s">
        <v>82</v>
      </c>
      <c r="V4192" t="s">
        <v>83</v>
      </c>
      <c r="W4192" t="s">
        <v>97</v>
      </c>
      <c r="X4192" t="s"/>
      <c r="Y4192" t="s">
        <v>85</v>
      </c>
      <c r="Z4192">
        <f>HYPERLINK("https://hotel-media.eclerx.com/savepage/tk_15468537059270368_sr_273.html","info")</f>
        <v/>
      </c>
      <c r="AA4192" t="n">
        <v>-2311859</v>
      </c>
      <c r="AB4192" t="s"/>
      <c r="AC4192" t="s"/>
      <c r="AD4192" t="s">
        <v>86</v>
      </c>
      <c r="AE4192" t="s"/>
      <c r="AF4192" t="s"/>
      <c r="AG4192" t="s"/>
      <c r="AH4192" t="s"/>
      <c r="AI4192" t="s"/>
      <c r="AJ4192" t="s"/>
      <c r="AK4192" t="s">
        <v>87</v>
      </c>
      <c r="AL4192" t="s"/>
      <c r="AM4192" t="s"/>
      <c r="AN4192" t="s">
        <v>87</v>
      </c>
      <c r="AO4192" t="s"/>
      <c r="AP4192" t="n">
        <v>32</v>
      </c>
      <c r="AQ4192" t="s">
        <v>88</v>
      </c>
      <c r="AR4192" t="s">
        <v>89</v>
      </c>
      <c r="AS4192" t="s"/>
      <c r="AT4192" t="s">
        <v>90</v>
      </c>
      <c r="AU4192" t="s"/>
      <c r="AV4192" t="s"/>
      <c r="AW4192" t="s"/>
      <c r="AX4192" t="s"/>
      <c r="AY4192" t="n">
        <v>2311859</v>
      </c>
      <c r="AZ4192" t="s">
        <v>1328</v>
      </c>
      <c r="BA4192" t="s"/>
      <c r="BB4192" t="n">
        <v>152099</v>
      </c>
      <c r="BC4192" t="n">
        <v>53.5479961312</v>
      </c>
      <c r="BD4192" t="n">
        <v>53.5479961312</v>
      </c>
      <c r="BE4192" t="s"/>
      <c r="BF4192" t="s"/>
      <c r="BG4192" t="s"/>
      <c r="BH4192" t="s"/>
      <c r="BI4192" t="s"/>
      <c r="BJ4192" t="s"/>
      <c r="BK4192" t="s"/>
      <c r="BL4192" t="s"/>
      <c r="BM4192" t="s"/>
      <c r="BN4192" t="s"/>
      <c r="BO4192" t="s"/>
      <c r="BP4192" t="s"/>
      <c r="BQ4192" t="s"/>
      <c r="BR4192" t="s">
        <v>92</v>
      </c>
    </row>
    <row r="4193" spans="1:70">
      <c r="A4193" t="s">
        <v>70</v>
      </c>
      <c r="B4193" t="s">
        <v>71</v>
      </c>
      <c r="C4193" t="s">
        <v>72</v>
      </c>
      <c r="D4193" t="n">
        <v>2</v>
      </c>
      <c r="E4193" t="s">
        <v>1326</v>
      </c>
      <c r="F4193" t="n">
        <v>-1</v>
      </c>
      <c r="G4193" t="s">
        <v>74</v>
      </c>
      <c r="H4193" t="s">
        <v>75</v>
      </c>
      <c r="I4193" t="s"/>
      <c r="J4193" t="s">
        <v>74</v>
      </c>
      <c r="K4193" t="n">
        <v>332</v>
      </c>
      <c r="L4193" t="s">
        <v>76</v>
      </c>
      <c r="M4193" t="s"/>
      <c r="N4193" t="s">
        <v>1355</v>
      </c>
      <c r="O4193" t="s">
        <v>78</v>
      </c>
      <c r="P4193" t="s">
        <v>1326</v>
      </c>
      <c r="Q4193" t="s"/>
      <c r="R4193" t="s">
        <v>220</v>
      </c>
      <c r="S4193" t="s">
        <v>1026</v>
      </c>
      <c r="T4193" t="s">
        <v>81</v>
      </c>
      <c r="U4193" t="s">
        <v>82</v>
      </c>
      <c r="V4193" t="s">
        <v>83</v>
      </c>
      <c r="W4193" t="s">
        <v>84</v>
      </c>
      <c r="X4193" t="s"/>
      <c r="Y4193" t="s">
        <v>85</v>
      </c>
      <c r="Z4193">
        <f>HYPERLINK("https://hotel-media.eclerx.com/savepage/tk_15468537059270368_sr_273.html","info")</f>
        <v/>
      </c>
      <c r="AA4193" t="n">
        <v>-2311859</v>
      </c>
      <c r="AB4193" t="s"/>
      <c r="AC4193" t="s"/>
      <c r="AD4193" t="s">
        <v>86</v>
      </c>
      <c r="AE4193" t="s"/>
      <c r="AF4193" t="s"/>
      <c r="AG4193" t="s"/>
      <c r="AH4193" t="s"/>
      <c r="AI4193" t="s"/>
      <c r="AJ4193" t="s"/>
      <c r="AK4193" t="s">
        <v>87</v>
      </c>
      <c r="AL4193" t="s"/>
      <c r="AM4193" t="s"/>
      <c r="AN4193" t="s">
        <v>87</v>
      </c>
      <c r="AO4193" t="s"/>
      <c r="AP4193" t="n">
        <v>32</v>
      </c>
      <c r="AQ4193" t="s">
        <v>88</v>
      </c>
      <c r="AR4193" t="s">
        <v>89</v>
      </c>
      <c r="AS4193" t="s"/>
      <c r="AT4193" t="s">
        <v>90</v>
      </c>
      <c r="AU4193" t="s"/>
      <c r="AV4193" t="s"/>
      <c r="AW4193" t="s"/>
      <c r="AX4193" t="s"/>
      <c r="AY4193" t="n">
        <v>2311859</v>
      </c>
      <c r="AZ4193" t="s">
        <v>1328</v>
      </c>
      <c r="BA4193" t="s"/>
      <c r="BB4193" t="n">
        <v>152099</v>
      </c>
      <c r="BC4193" t="n">
        <v>53.5479961312</v>
      </c>
      <c r="BD4193" t="n">
        <v>53.5479961312</v>
      </c>
      <c r="BE4193" t="s"/>
      <c r="BF4193" t="s"/>
      <c r="BG4193" t="s"/>
      <c r="BH4193" t="s"/>
      <c r="BI4193" t="s"/>
      <c r="BJ4193" t="s"/>
      <c r="BK4193" t="s"/>
      <c r="BL4193" t="s"/>
      <c r="BM4193" t="s"/>
      <c r="BN4193" t="s"/>
      <c r="BO4193" t="s"/>
      <c r="BP4193" t="s"/>
      <c r="BQ4193" t="s"/>
      <c r="BR4193" t="s">
        <v>92</v>
      </c>
    </row>
    <row r="4194" spans="1:70">
      <c r="A4194" t="s">
        <v>70</v>
      </c>
      <c r="B4194" t="s">
        <v>71</v>
      </c>
      <c r="C4194" t="s">
        <v>72</v>
      </c>
      <c r="D4194" t="n">
        <v>2</v>
      </c>
      <c r="E4194" t="s">
        <v>1326</v>
      </c>
      <c r="F4194" t="n">
        <v>-1</v>
      </c>
      <c r="G4194" t="s">
        <v>74</v>
      </c>
      <c r="H4194" t="s">
        <v>75</v>
      </c>
      <c r="I4194" t="s"/>
      <c r="J4194" t="s">
        <v>74</v>
      </c>
      <c r="K4194" t="n">
        <v>332</v>
      </c>
      <c r="L4194" t="s">
        <v>76</v>
      </c>
      <c r="M4194" t="s"/>
      <c r="N4194" t="s">
        <v>648</v>
      </c>
      <c r="O4194" t="s">
        <v>78</v>
      </c>
      <c r="P4194" t="s">
        <v>1326</v>
      </c>
      <c r="Q4194" t="s"/>
      <c r="R4194" t="s">
        <v>220</v>
      </c>
      <c r="S4194" t="s">
        <v>1026</v>
      </c>
      <c r="T4194" t="s">
        <v>81</v>
      </c>
      <c r="U4194" t="s">
        <v>82</v>
      </c>
      <c r="V4194" t="s">
        <v>83</v>
      </c>
      <c r="W4194" t="s">
        <v>97</v>
      </c>
      <c r="X4194" t="s"/>
      <c r="Y4194" t="s">
        <v>85</v>
      </c>
      <c r="Z4194">
        <f>HYPERLINK("https://hotel-media.eclerx.com/savepage/tk_15468537059270368_sr_273.html","info")</f>
        <v/>
      </c>
      <c r="AA4194" t="n">
        <v>-2311859</v>
      </c>
      <c r="AB4194" t="s"/>
      <c r="AC4194" t="s"/>
      <c r="AD4194" t="s">
        <v>86</v>
      </c>
      <c r="AE4194" t="s"/>
      <c r="AF4194" t="s"/>
      <c r="AG4194" t="s"/>
      <c r="AH4194" t="s"/>
      <c r="AI4194" t="s"/>
      <c r="AJ4194" t="s"/>
      <c r="AK4194" t="s">
        <v>87</v>
      </c>
      <c r="AL4194" t="s"/>
      <c r="AM4194" t="s"/>
      <c r="AN4194" t="s">
        <v>87</v>
      </c>
      <c r="AO4194" t="s"/>
      <c r="AP4194" t="n">
        <v>32</v>
      </c>
      <c r="AQ4194" t="s">
        <v>88</v>
      </c>
      <c r="AR4194" t="s">
        <v>89</v>
      </c>
      <c r="AS4194" t="s"/>
      <c r="AT4194" t="s">
        <v>90</v>
      </c>
      <c r="AU4194" t="s"/>
      <c r="AV4194" t="s"/>
      <c r="AW4194" t="s"/>
      <c r="AX4194" t="s"/>
      <c r="AY4194" t="n">
        <v>2311859</v>
      </c>
      <c r="AZ4194" t="s">
        <v>1328</v>
      </c>
      <c r="BA4194" t="s"/>
      <c r="BB4194" t="n">
        <v>152099</v>
      </c>
      <c r="BC4194" t="n">
        <v>53.5479961312</v>
      </c>
      <c r="BD4194" t="n">
        <v>53.5479961312</v>
      </c>
      <c r="BE4194" t="s"/>
      <c r="BF4194" t="s"/>
      <c r="BG4194" t="s"/>
      <c r="BH4194" t="s"/>
      <c r="BI4194" t="s"/>
      <c r="BJ4194" t="s"/>
      <c r="BK4194" t="s"/>
      <c r="BL4194" t="s"/>
      <c r="BM4194" t="s"/>
      <c r="BN4194" t="s"/>
      <c r="BO4194" t="s"/>
      <c r="BP4194" t="s"/>
      <c r="BQ4194" t="s"/>
      <c r="BR4194" t="s">
        <v>92</v>
      </c>
    </row>
    <row r="4195" spans="1:70">
      <c r="A4195" t="s">
        <v>70</v>
      </c>
      <c r="B4195" t="s">
        <v>71</v>
      </c>
      <c r="C4195" t="s">
        <v>72</v>
      </c>
      <c r="D4195" t="n">
        <v>2</v>
      </c>
      <c r="E4195" t="s">
        <v>1326</v>
      </c>
      <c r="F4195" t="n">
        <v>-1</v>
      </c>
      <c r="G4195" t="s">
        <v>74</v>
      </c>
      <c r="H4195" t="s">
        <v>75</v>
      </c>
      <c r="I4195" t="s"/>
      <c r="J4195" t="s">
        <v>74</v>
      </c>
      <c r="K4195" t="n">
        <v>353</v>
      </c>
      <c r="L4195" t="s">
        <v>76</v>
      </c>
      <c r="M4195" t="s"/>
      <c r="N4195" t="s">
        <v>1356</v>
      </c>
      <c r="O4195" t="s">
        <v>78</v>
      </c>
      <c r="P4195" t="s">
        <v>1326</v>
      </c>
      <c r="Q4195" t="s"/>
      <c r="R4195" t="s">
        <v>220</v>
      </c>
      <c r="S4195" t="s">
        <v>1357</v>
      </c>
      <c r="T4195" t="s">
        <v>81</v>
      </c>
      <c r="U4195" t="s">
        <v>82</v>
      </c>
      <c r="V4195" t="s">
        <v>83</v>
      </c>
      <c r="W4195" t="s">
        <v>97</v>
      </c>
      <c r="X4195" t="s"/>
      <c r="Y4195" t="s">
        <v>85</v>
      </c>
      <c r="Z4195">
        <f>HYPERLINK("https://hotel-media.eclerx.com/savepage/tk_15468537059270368_sr_273.html","info")</f>
        <v/>
      </c>
      <c r="AA4195" t="n">
        <v>-2311859</v>
      </c>
      <c r="AB4195" t="s"/>
      <c r="AC4195" t="s"/>
      <c r="AD4195" t="s">
        <v>86</v>
      </c>
      <c r="AE4195" t="s"/>
      <c r="AF4195" t="s"/>
      <c r="AG4195" t="s"/>
      <c r="AH4195" t="s"/>
      <c r="AI4195" t="s"/>
      <c r="AJ4195" t="s"/>
      <c r="AK4195" t="s">
        <v>87</v>
      </c>
      <c r="AL4195" t="s"/>
      <c r="AM4195" t="s"/>
      <c r="AN4195" t="s">
        <v>87</v>
      </c>
      <c r="AO4195" t="s"/>
      <c r="AP4195" t="n">
        <v>32</v>
      </c>
      <c r="AQ4195" t="s">
        <v>88</v>
      </c>
      <c r="AR4195" t="s">
        <v>89</v>
      </c>
      <c r="AS4195" t="s"/>
      <c r="AT4195" t="s">
        <v>90</v>
      </c>
      <c r="AU4195" t="s"/>
      <c r="AV4195" t="s"/>
      <c r="AW4195" t="s"/>
      <c r="AX4195" t="s"/>
      <c r="AY4195" t="n">
        <v>2311859</v>
      </c>
      <c r="AZ4195" t="s">
        <v>1328</v>
      </c>
      <c r="BA4195" t="s"/>
      <c r="BB4195" t="n">
        <v>152099</v>
      </c>
      <c r="BC4195" t="n">
        <v>53.5479961312</v>
      </c>
      <c r="BD4195" t="n">
        <v>53.5479961312</v>
      </c>
      <c r="BE4195" t="s"/>
      <c r="BF4195" t="s"/>
      <c r="BG4195" t="s"/>
      <c r="BH4195" t="s"/>
      <c r="BI4195" t="s"/>
      <c r="BJ4195" t="s"/>
      <c r="BK4195" t="s"/>
      <c r="BL4195" t="s"/>
      <c r="BM4195" t="s"/>
      <c r="BN4195" t="s"/>
      <c r="BO4195" t="s"/>
      <c r="BP4195" t="s"/>
      <c r="BQ4195" t="s"/>
      <c r="BR4195" t="s">
        <v>92</v>
      </c>
    </row>
    <row r="4196" spans="1:70">
      <c r="A4196" t="s">
        <v>70</v>
      </c>
      <c r="B4196" t="s">
        <v>71</v>
      </c>
      <c r="C4196" t="s">
        <v>72</v>
      </c>
      <c r="D4196" t="n">
        <v>2</v>
      </c>
      <c r="E4196" t="s">
        <v>1326</v>
      </c>
      <c r="F4196" t="n">
        <v>-1</v>
      </c>
      <c r="G4196" t="s">
        <v>74</v>
      </c>
      <c r="H4196" t="s">
        <v>75</v>
      </c>
      <c r="I4196" t="s"/>
      <c r="J4196" t="s">
        <v>74</v>
      </c>
      <c r="K4196" t="n">
        <v>362</v>
      </c>
      <c r="L4196" t="s">
        <v>76</v>
      </c>
      <c r="M4196" t="s"/>
      <c r="N4196" t="s">
        <v>1358</v>
      </c>
      <c r="O4196" t="s">
        <v>78</v>
      </c>
      <c r="P4196" t="s">
        <v>1326</v>
      </c>
      <c r="Q4196" t="s"/>
      <c r="R4196" t="s">
        <v>220</v>
      </c>
      <c r="S4196" t="s">
        <v>1152</v>
      </c>
      <c r="T4196" t="s">
        <v>81</v>
      </c>
      <c r="U4196" t="s">
        <v>82</v>
      </c>
      <c r="V4196" t="s">
        <v>83</v>
      </c>
      <c r="W4196" t="s">
        <v>84</v>
      </c>
      <c r="X4196" t="s"/>
      <c r="Y4196" t="s">
        <v>85</v>
      </c>
      <c r="Z4196">
        <f>HYPERLINK("https://hotel-media.eclerx.com/savepage/tk_15468537059270368_sr_273.html","info")</f>
        <v/>
      </c>
      <c r="AA4196" t="n">
        <v>-2311859</v>
      </c>
      <c r="AB4196" t="s"/>
      <c r="AC4196" t="s"/>
      <c r="AD4196" t="s">
        <v>86</v>
      </c>
      <c r="AE4196" t="s"/>
      <c r="AF4196" t="s"/>
      <c r="AG4196" t="s"/>
      <c r="AH4196" t="s"/>
      <c r="AI4196" t="s"/>
      <c r="AJ4196" t="s"/>
      <c r="AK4196" t="s">
        <v>87</v>
      </c>
      <c r="AL4196" t="s"/>
      <c r="AM4196" t="s"/>
      <c r="AN4196" t="s">
        <v>87</v>
      </c>
      <c r="AO4196" t="s"/>
      <c r="AP4196" t="n">
        <v>32</v>
      </c>
      <c r="AQ4196" t="s">
        <v>88</v>
      </c>
      <c r="AR4196" t="s">
        <v>89</v>
      </c>
      <c r="AS4196" t="s"/>
      <c r="AT4196" t="s">
        <v>90</v>
      </c>
      <c r="AU4196" t="s"/>
      <c r="AV4196" t="s"/>
      <c r="AW4196" t="s"/>
      <c r="AX4196" t="s"/>
      <c r="AY4196" t="n">
        <v>2311859</v>
      </c>
      <c r="AZ4196" t="s">
        <v>1328</v>
      </c>
      <c r="BA4196" t="s"/>
      <c r="BB4196" t="n">
        <v>152099</v>
      </c>
      <c r="BC4196" t="n">
        <v>53.5479961312</v>
      </c>
      <c r="BD4196" t="n">
        <v>53.5479961312</v>
      </c>
      <c r="BE4196" t="s"/>
      <c r="BF4196" t="s"/>
      <c r="BG4196" t="s"/>
      <c r="BH4196" t="s"/>
      <c r="BI4196" t="s"/>
      <c r="BJ4196" t="s"/>
      <c r="BK4196" t="s"/>
      <c r="BL4196" t="s"/>
      <c r="BM4196" t="s"/>
      <c r="BN4196" t="s"/>
      <c r="BO4196" t="s"/>
      <c r="BP4196" t="s"/>
      <c r="BQ4196" t="s"/>
      <c r="BR4196" t="s">
        <v>92</v>
      </c>
    </row>
    <row r="4197" spans="1:70">
      <c r="A4197" t="s">
        <v>70</v>
      </c>
      <c r="B4197" t="s">
        <v>71</v>
      </c>
      <c r="C4197" t="s">
        <v>72</v>
      </c>
      <c r="D4197" t="n">
        <v>2</v>
      </c>
      <c r="E4197" t="s">
        <v>1326</v>
      </c>
      <c r="F4197" t="n">
        <v>-1</v>
      </c>
      <c r="G4197" t="s">
        <v>74</v>
      </c>
      <c r="H4197" t="s">
        <v>75</v>
      </c>
      <c r="I4197" t="s"/>
      <c r="J4197" t="s">
        <v>74</v>
      </c>
      <c r="K4197" t="n">
        <v>362</v>
      </c>
      <c r="L4197" t="s">
        <v>76</v>
      </c>
      <c r="M4197" t="s"/>
      <c r="N4197" t="s">
        <v>1359</v>
      </c>
      <c r="O4197" t="s">
        <v>78</v>
      </c>
      <c r="P4197" t="s">
        <v>1326</v>
      </c>
      <c r="Q4197" t="s"/>
      <c r="R4197" t="s">
        <v>220</v>
      </c>
      <c r="S4197" t="s">
        <v>1152</v>
      </c>
      <c r="T4197" t="s">
        <v>81</v>
      </c>
      <c r="U4197" t="s">
        <v>82</v>
      </c>
      <c r="V4197" t="s">
        <v>83</v>
      </c>
      <c r="W4197" t="s">
        <v>97</v>
      </c>
      <c r="X4197" t="s"/>
      <c r="Y4197" t="s">
        <v>85</v>
      </c>
      <c r="Z4197">
        <f>HYPERLINK("https://hotel-media.eclerx.com/savepage/tk_15468537059270368_sr_273.html","info")</f>
        <v/>
      </c>
      <c r="AA4197" t="n">
        <v>-2311859</v>
      </c>
      <c r="AB4197" t="s"/>
      <c r="AC4197" t="s"/>
      <c r="AD4197" t="s">
        <v>86</v>
      </c>
      <c r="AE4197" t="s"/>
      <c r="AF4197" t="s"/>
      <c r="AG4197" t="s"/>
      <c r="AH4197" t="s"/>
      <c r="AI4197" t="s"/>
      <c r="AJ4197" t="s"/>
      <c r="AK4197" t="s">
        <v>87</v>
      </c>
      <c r="AL4197" t="s"/>
      <c r="AM4197" t="s"/>
      <c r="AN4197" t="s">
        <v>87</v>
      </c>
      <c r="AO4197" t="s"/>
      <c r="AP4197" t="n">
        <v>32</v>
      </c>
      <c r="AQ4197" t="s">
        <v>88</v>
      </c>
      <c r="AR4197" t="s">
        <v>89</v>
      </c>
      <c r="AS4197" t="s"/>
      <c r="AT4197" t="s">
        <v>90</v>
      </c>
      <c r="AU4197" t="s"/>
      <c r="AV4197" t="s"/>
      <c r="AW4197" t="s"/>
      <c r="AX4197" t="s"/>
      <c r="AY4197" t="n">
        <v>2311859</v>
      </c>
      <c r="AZ4197" t="s">
        <v>1328</v>
      </c>
      <c r="BA4197" t="s"/>
      <c r="BB4197" t="n">
        <v>152099</v>
      </c>
      <c r="BC4197" t="n">
        <v>53.5479961312</v>
      </c>
      <c r="BD4197" t="n">
        <v>53.5479961312</v>
      </c>
      <c r="BE4197" t="s"/>
      <c r="BF4197" t="s"/>
      <c r="BG4197" t="s"/>
      <c r="BH4197" t="s"/>
      <c r="BI4197" t="s"/>
      <c r="BJ4197" t="s"/>
      <c r="BK4197" t="s"/>
      <c r="BL4197" t="s"/>
      <c r="BM4197" t="s"/>
      <c r="BN4197" t="s"/>
      <c r="BO4197" t="s"/>
      <c r="BP4197" t="s"/>
      <c r="BQ4197" t="s"/>
      <c r="BR4197" t="s">
        <v>92</v>
      </c>
    </row>
    <row r="4198" spans="1:70">
      <c r="A4198" t="s">
        <v>70</v>
      </c>
      <c r="B4198" t="s">
        <v>71</v>
      </c>
      <c r="C4198" t="s">
        <v>72</v>
      </c>
      <c r="D4198" t="n">
        <v>2</v>
      </c>
      <c r="E4198" t="s">
        <v>1326</v>
      </c>
      <c r="F4198" t="n">
        <v>-1</v>
      </c>
      <c r="G4198" t="s">
        <v>74</v>
      </c>
      <c r="H4198" t="s">
        <v>75</v>
      </c>
      <c r="I4198" t="s"/>
      <c r="J4198" t="s">
        <v>74</v>
      </c>
      <c r="K4198" t="n">
        <v>392</v>
      </c>
      <c r="L4198" t="s">
        <v>76</v>
      </c>
      <c r="M4198" t="s"/>
      <c r="N4198" t="s">
        <v>1360</v>
      </c>
      <c r="O4198" t="s">
        <v>78</v>
      </c>
      <c r="P4198" t="s">
        <v>1326</v>
      </c>
      <c r="Q4198" t="s"/>
      <c r="R4198" t="s">
        <v>220</v>
      </c>
      <c r="S4198" t="s">
        <v>1361</v>
      </c>
      <c r="T4198" t="s">
        <v>81</v>
      </c>
      <c r="U4198" t="s">
        <v>82</v>
      </c>
      <c r="V4198" t="s">
        <v>83</v>
      </c>
      <c r="W4198" t="s">
        <v>84</v>
      </c>
      <c r="X4198" t="s"/>
      <c r="Y4198" t="s">
        <v>85</v>
      </c>
      <c r="Z4198">
        <f>HYPERLINK("https://hotel-media.eclerx.com/savepage/tk_15468537059270368_sr_273.html","info")</f>
        <v/>
      </c>
      <c r="AA4198" t="n">
        <v>-2311859</v>
      </c>
      <c r="AB4198" t="s"/>
      <c r="AC4198" t="s"/>
      <c r="AD4198" t="s">
        <v>86</v>
      </c>
      <c r="AE4198" t="s"/>
      <c r="AF4198" t="s"/>
      <c r="AG4198" t="s"/>
      <c r="AH4198" t="s"/>
      <c r="AI4198" t="s"/>
      <c r="AJ4198" t="s"/>
      <c r="AK4198" t="s">
        <v>87</v>
      </c>
      <c r="AL4198" t="s"/>
      <c r="AM4198" t="s"/>
      <c r="AN4198" t="s">
        <v>87</v>
      </c>
      <c r="AO4198" t="s"/>
      <c r="AP4198" t="n">
        <v>32</v>
      </c>
      <c r="AQ4198" t="s">
        <v>88</v>
      </c>
      <c r="AR4198" t="s">
        <v>89</v>
      </c>
      <c r="AS4198" t="s"/>
      <c r="AT4198" t="s">
        <v>90</v>
      </c>
      <c r="AU4198" t="s"/>
      <c r="AV4198" t="s"/>
      <c r="AW4198" t="s"/>
      <c r="AX4198" t="s"/>
      <c r="AY4198" t="n">
        <v>2311859</v>
      </c>
      <c r="AZ4198" t="s">
        <v>1328</v>
      </c>
      <c r="BA4198" t="s"/>
      <c r="BB4198" t="n">
        <v>152099</v>
      </c>
      <c r="BC4198" t="n">
        <v>53.5479961312</v>
      </c>
      <c r="BD4198" t="n">
        <v>53.5479961312</v>
      </c>
      <c r="BE4198" t="s"/>
      <c r="BF4198" t="s"/>
      <c r="BG4198" t="s"/>
      <c r="BH4198" t="s"/>
      <c r="BI4198" t="s"/>
      <c r="BJ4198" t="s"/>
      <c r="BK4198" t="s"/>
      <c r="BL4198" t="s"/>
      <c r="BM4198" t="s"/>
      <c r="BN4198" t="s"/>
      <c r="BO4198" t="s"/>
      <c r="BP4198" t="s"/>
      <c r="BQ4198" t="s"/>
      <c r="BR4198" t="s">
        <v>92</v>
      </c>
    </row>
    <row r="4199" spans="1:70">
      <c r="A4199" t="s">
        <v>70</v>
      </c>
      <c r="B4199" t="s">
        <v>71</v>
      </c>
      <c r="C4199" t="s">
        <v>72</v>
      </c>
      <c r="D4199" t="n">
        <v>2</v>
      </c>
      <c r="E4199" t="s">
        <v>1326</v>
      </c>
      <c r="F4199" t="n">
        <v>-1</v>
      </c>
      <c r="G4199" t="s">
        <v>74</v>
      </c>
      <c r="H4199" t="s">
        <v>75</v>
      </c>
      <c r="I4199" t="s"/>
      <c r="J4199" t="s">
        <v>74</v>
      </c>
      <c r="K4199" t="n">
        <v>392</v>
      </c>
      <c r="L4199" t="s">
        <v>76</v>
      </c>
      <c r="M4199" t="s"/>
      <c r="N4199" t="s">
        <v>1362</v>
      </c>
      <c r="O4199" t="s">
        <v>78</v>
      </c>
      <c r="P4199" t="s">
        <v>1326</v>
      </c>
      <c r="Q4199" t="s"/>
      <c r="R4199" t="s">
        <v>220</v>
      </c>
      <c r="S4199" t="s">
        <v>1361</v>
      </c>
      <c r="T4199" t="s">
        <v>81</v>
      </c>
      <c r="U4199" t="s">
        <v>82</v>
      </c>
      <c r="V4199" t="s">
        <v>83</v>
      </c>
      <c r="W4199" t="s">
        <v>97</v>
      </c>
      <c r="X4199" t="s"/>
      <c r="Y4199" t="s">
        <v>85</v>
      </c>
      <c r="Z4199">
        <f>HYPERLINK("https://hotel-media.eclerx.com/savepage/tk_15468537059270368_sr_273.html","info")</f>
        <v/>
      </c>
      <c r="AA4199" t="n">
        <v>-2311859</v>
      </c>
      <c r="AB4199" t="s"/>
      <c r="AC4199" t="s"/>
      <c r="AD4199" t="s">
        <v>86</v>
      </c>
      <c r="AE4199" t="s"/>
      <c r="AF4199" t="s"/>
      <c r="AG4199" t="s"/>
      <c r="AH4199" t="s"/>
      <c r="AI4199" t="s"/>
      <c r="AJ4199" t="s"/>
      <c r="AK4199" t="s">
        <v>87</v>
      </c>
      <c r="AL4199" t="s"/>
      <c r="AM4199" t="s"/>
      <c r="AN4199" t="s">
        <v>87</v>
      </c>
      <c r="AO4199" t="s"/>
      <c r="AP4199" t="n">
        <v>32</v>
      </c>
      <c r="AQ4199" t="s">
        <v>88</v>
      </c>
      <c r="AR4199" t="s">
        <v>89</v>
      </c>
      <c r="AS4199" t="s"/>
      <c r="AT4199" t="s">
        <v>90</v>
      </c>
      <c r="AU4199" t="s"/>
      <c r="AV4199" t="s"/>
      <c r="AW4199" t="s"/>
      <c r="AX4199" t="s"/>
      <c r="AY4199" t="n">
        <v>2311859</v>
      </c>
      <c r="AZ4199" t="s">
        <v>1328</v>
      </c>
      <c r="BA4199" t="s"/>
      <c r="BB4199" t="n">
        <v>152099</v>
      </c>
      <c r="BC4199" t="n">
        <v>53.5479961312</v>
      </c>
      <c r="BD4199" t="n">
        <v>53.5479961312</v>
      </c>
      <c r="BE4199" t="s"/>
      <c r="BF4199" t="s"/>
      <c r="BG4199" t="s"/>
      <c r="BH4199" t="s"/>
      <c r="BI4199" t="s"/>
      <c r="BJ4199" t="s"/>
      <c r="BK4199" t="s"/>
      <c r="BL4199" t="s"/>
      <c r="BM4199" t="s"/>
      <c r="BN4199" t="s"/>
      <c r="BO4199" t="s"/>
      <c r="BP4199" t="s"/>
      <c r="BQ4199" t="s"/>
      <c r="BR4199" t="s">
        <v>92</v>
      </c>
    </row>
    <row r="4200" spans="1:70">
      <c r="A4200" t="s">
        <v>70</v>
      </c>
      <c r="B4200" t="s">
        <v>71</v>
      </c>
      <c r="C4200" t="s">
        <v>72</v>
      </c>
      <c r="D4200" t="n">
        <v>2</v>
      </c>
      <c r="E4200" t="s">
        <v>1363</v>
      </c>
      <c r="F4200" t="n">
        <v>-1</v>
      </c>
      <c r="G4200" t="s">
        <v>74</v>
      </c>
      <c r="H4200" t="s">
        <v>75</v>
      </c>
      <c r="I4200" t="s"/>
      <c r="J4200" t="s">
        <v>74</v>
      </c>
      <c r="K4200" t="n">
        <v>40</v>
      </c>
      <c r="L4200" t="s">
        <v>76</v>
      </c>
      <c r="M4200" t="s"/>
      <c r="N4200" t="s">
        <v>1364</v>
      </c>
      <c r="O4200" t="s">
        <v>78</v>
      </c>
      <c r="P4200" t="s">
        <v>1363</v>
      </c>
      <c r="Q4200" t="s"/>
      <c r="R4200" t="s">
        <v>95</v>
      </c>
      <c r="S4200" t="s">
        <v>1365</v>
      </c>
      <c r="T4200" t="s">
        <v>81</v>
      </c>
      <c r="U4200" t="s">
        <v>82</v>
      </c>
      <c r="V4200" t="s">
        <v>83</v>
      </c>
      <c r="W4200" t="s">
        <v>97</v>
      </c>
      <c r="X4200" t="s"/>
      <c r="Y4200" t="s">
        <v>85</v>
      </c>
      <c r="Z4200">
        <f>HYPERLINK("https://hotel-media.eclerx.com/savepage/tk_15468539372321527_sr_273.html","info")</f>
        <v/>
      </c>
      <c r="AA4200" t="n">
        <v>-10087227</v>
      </c>
      <c r="AB4200" t="s"/>
      <c r="AC4200" t="s"/>
      <c r="AD4200" t="s">
        <v>86</v>
      </c>
      <c r="AE4200" t="s"/>
      <c r="AF4200" t="s"/>
      <c r="AG4200" t="s"/>
      <c r="AH4200" t="s"/>
      <c r="AI4200" t="s"/>
      <c r="AJ4200" t="s"/>
      <c r="AK4200" t="s">
        <v>87</v>
      </c>
      <c r="AL4200" t="s"/>
      <c r="AM4200" t="s"/>
      <c r="AN4200" t="s">
        <v>87</v>
      </c>
      <c r="AO4200" t="s"/>
      <c r="AP4200" t="n">
        <v>136</v>
      </c>
      <c r="AQ4200" t="s">
        <v>88</v>
      </c>
      <c r="AR4200" t="s">
        <v>89</v>
      </c>
      <c r="AS4200" t="s"/>
      <c r="AT4200" t="s">
        <v>90</v>
      </c>
      <c r="AU4200" t="s"/>
      <c r="AV4200" t="s"/>
      <c r="AW4200" t="s"/>
      <c r="AX4200" t="s"/>
      <c r="AY4200" t="n">
        <v>10087227</v>
      </c>
      <c r="AZ4200" t="s">
        <v>91</v>
      </c>
      <c r="BA4200" t="s"/>
      <c r="BB4200" t="n">
        <v>26052</v>
      </c>
      <c r="BC4200" t="s"/>
      <c r="BD4200" t="s"/>
      <c r="BE4200" t="s"/>
      <c r="BF4200" t="s"/>
      <c r="BG4200" t="s"/>
      <c r="BH4200" t="s"/>
      <c r="BI4200" t="s"/>
      <c r="BJ4200" t="s"/>
      <c r="BK4200" t="s"/>
      <c r="BL4200" t="s"/>
      <c r="BM4200" t="s"/>
      <c r="BN4200" t="s"/>
      <c r="BO4200" t="s"/>
      <c r="BP4200" t="s"/>
      <c r="BQ4200" t="s"/>
      <c r="BR4200" t="s">
        <v>92</v>
      </c>
    </row>
    <row r="4201" spans="1:70">
      <c r="A4201" t="s">
        <v>70</v>
      </c>
      <c r="B4201" t="s">
        <v>71</v>
      </c>
      <c r="C4201" t="s">
        <v>72</v>
      </c>
      <c r="D4201" t="n">
        <v>2</v>
      </c>
      <c r="E4201" t="s">
        <v>1363</v>
      </c>
      <c r="F4201" t="n">
        <v>-1</v>
      </c>
      <c r="G4201" t="s">
        <v>74</v>
      </c>
      <c r="H4201" t="s">
        <v>75</v>
      </c>
      <c r="I4201" t="s"/>
      <c r="J4201" t="s">
        <v>74</v>
      </c>
      <c r="K4201" t="n">
        <v>47</v>
      </c>
      <c r="L4201" t="s">
        <v>76</v>
      </c>
      <c r="M4201" t="s"/>
      <c r="N4201" t="s">
        <v>1366</v>
      </c>
      <c r="O4201" t="s">
        <v>78</v>
      </c>
      <c r="P4201" t="s">
        <v>1363</v>
      </c>
      <c r="Q4201" t="s"/>
      <c r="R4201" t="s">
        <v>95</v>
      </c>
      <c r="S4201" t="s">
        <v>1367</v>
      </c>
      <c r="T4201" t="s">
        <v>81</v>
      </c>
      <c r="U4201" t="s">
        <v>82</v>
      </c>
      <c r="V4201" t="s">
        <v>83</v>
      </c>
      <c r="W4201" t="s">
        <v>97</v>
      </c>
      <c r="X4201" t="s"/>
      <c r="Y4201" t="s">
        <v>85</v>
      </c>
      <c r="Z4201">
        <f>HYPERLINK("https://hotel-media.eclerx.com/savepage/tk_15468539372321527_sr_273.html","info")</f>
        <v/>
      </c>
      <c r="AA4201" t="n">
        <v>-10087227</v>
      </c>
      <c r="AB4201" t="s"/>
      <c r="AC4201" t="s"/>
      <c r="AD4201" t="s">
        <v>86</v>
      </c>
      <c r="AE4201" t="s"/>
      <c r="AF4201" t="s"/>
      <c r="AG4201" t="s"/>
      <c r="AH4201" t="s"/>
      <c r="AI4201" t="s"/>
      <c r="AJ4201" t="s"/>
      <c r="AK4201" t="s">
        <v>87</v>
      </c>
      <c r="AL4201" t="s"/>
      <c r="AM4201" t="s"/>
      <c r="AN4201" t="s">
        <v>87</v>
      </c>
      <c r="AO4201" t="s"/>
      <c r="AP4201" t="n">
        <v>136</v>
      </c>
      <c r="AQ4201" t="s">
        <v>88</v>
      </c>
      <c r="AR4201" t="s">
        <v>89</v>
      </c>
      <c r="AS4201" t="s"/>
      <c r="AT4201" t="s">
        <v>90</v>
      </c>
      <c r="AU4201" t="s"/>
      <c r="AV4201" t="s"/>
      <c r="AW4201" t="s"/>
      <c r="AX4201" t="s"/>
      <c r="AY4201" t="n">
        <v>10087227</v>
      </c>
      <c r="AZ4201" t="s">
        <v>91</v>
      </c>
      <c r="BA4201" t="s"/>
      <c r="BB4201" t="n">
        <v>26052</v>
      </c>
      <c r="BC4201" t="s"/>
      <c r="BD4201" t="s"/>
      <c r="BE4201" t="s"/>
      <c r="BF4201" t="s"/>
      <c r="BG4201" t="s"/>
      <c r="BH4201" t="s"/>
      <c r="BI4201" t="s"/>
      <c r="BJ4201" t="s"/>
      <c r="BK4201" t="s"/>
      <c r="BL4201" t="s"/>
      <c r="BM4201" t="s"/>
      <c r="BN4201" t="s"/>
      <c r="BO4201" t="s"/>
      <c r="BP4201" t="s"/>
      <c r="BQ4201" t="s"/>
      <c r="BR4201" t="s">
        <v>92</v>
      </c>
    </row>
    <row r="4202" spans="1:70">
      <c r="A4202" t="s">
        <v>70</v>
      </c>
      <c r="B4202" t="s">
        <v>71</v>
      </c>
      <c r="C4202" t="s">
        <v>72</v>
      </c>
      <c r="D4202" t="n">
        <v>2</v>
      </c>
      <c r="E4202" t="s">
        <v>1363</v>
      </c>
      <c r="F4202" t="n">
        <v>-1</v>
      </c>
      <c r="G4202" t="s">
        <v>74</v>
      </c>
      <c r="H4202" t="s">
        <v>75</v>
      </c>
      <c r="I4202" t="s"/>
      <c r="J4202" t="s">
        <v>74</v>
      </c>
      <c r="K4202" t="n">
        <v>52</v>
      </c>
      <c r="L4202" t="s">
        <v>76</v>
      </c>
      <c r="M4202" t="s"/>
      <c r="N4202" t="s">
        <v>1368</v>
      </c>
      <c r="O4202" t="s">
        <v>78</v>
      </c>
      <c r="P4202" t="s">
        <v>1363</v>
      </c>
      <c r="Q4202" t="s"/>
      <c r="R4202" t="s">
        <v>95</v>
      </c>
      <c r="S4202" t="s">
        <v>332</v>
      </c>
      <c r="T4202" t="s">
        <v>81</v>
      </c>
      <c r="U4202" t="s">
        <v>82</v>
      </c>
      <c r="V4202" t="s">
        <v>83</v>
      </c>
      <c r="W4202" t="s">
        <v>97</v>
      </c>
      <c r="X4202" t="s"/>
      <c r="Y4202" t="s">
        <v>85</v>
      </c>
      <c r="Z4202">
        <f>HYPERLINK("https://hotel-media.eclerx.com/savepage/tk_15468539372321527_sr_273.html","info")</f>
        <v/>
      </c>
      <c r="AA4202" t="n">
        <v>-10087227</v>
      </c>
      <c r="AB4202" t="s"/>
      <c r="AC4202" t="s"/>
      <c r="AD4202" t="s">
        <v>86</v>
      </c>
      <c r="AE4202" t="s"/>
      <c r="AF4202" t="s"/>
      <c r="AG4202" t="s"/>
      <c r="AH4202" t="s"/>
      <c r="AI4202" t="s"/>
      <c r="AJ4202" t="s"/>
      <c r="AK4202" t="s">
        <v>87</v>
      </c>
      <c r="AL4202" t="s"/>
      <c r="AM4202" t="s"/>
      <c r="AN4202" t="s">
        <v>87</v>
      </c>
      <c r="AO4202" t="s"/>
      <c r="AP4202" t="n">
        <v>136</v>
      </c>
      <c r="AQ4202" t="s">
        <v>88</v>
      </c>
      <c r="AR4202" t="s">
        <v>89</v>
      </c>
      <c r="AS4202" t="s"/>
      <c r="AT4202" t="s">
        <v>90</v>
      </c>
      <c r="AU4202" t="s"/>
      <c r="AV4202" t="s"/>
      <c r="AW4202" t="s"/>
      <c r="AX4202" t="s"/>
      <c r="AY4202" t="n">
        <v>10087227</v>
      </c>
      <c r="AZ4202" t="s">
        <v>91</v>
      </c>
      <c r="BA4202" t="s"/>
      <c r="BB4202" t="n">
        <v>26052</v>
      </c>
      <c r="BC4202" t="s"/>
      <c r="BD4202" t="s"/>
      <c r="BE4202" t="s"/>
      <c r="BF4202" t="s"/>
      <c r="BG4202" t="s"/>
      <c r="BH4202" t="s"/>
      <c r="BI4202" t="s"/>
      <c r="BJ4202" t="s"/>
      <c r="BK4202" t="s"/>
      <c r="BL4202" t="s"/>
      <c r="BM4202" t="s"/>
      <c r="BN4202" t="s"/>
      <c r="BO4202" t="s"/>
      <c r="BP4202" t="s"/>
      <c r="BQ4202" t="s"/>
      <c r="BR4202" t="s">
        <v>92</v>
      </c>
    </row>
    <row r="4203" spans="1:70">
      <c r="A4203" t="s">
        <v>70</v>
      </c>
      <c r="B4203" t="s">
        <v>71</v>
      </c>
      <c r="C4203" t="s">
        <v>72</v>
      </c>
      <c r="D4203" t="n">
        <v>2</v>
      </c>
      <c r="E4203" t="s">
        <v>1363</v>
      </c>
      <c r="F4203" t="n">
        <v>-1</v>
      </c>
      <c r="G4203" t="s">
        <v>74</v>
      </c>
      <c r="H4203" t="s">
        <v>75</v>
      </c>
      <c r="I4203" t="s"/>
      <c r="J4203" t="s">
        <v>74</v>
      </c>
      <c r="K4203" t="n">
        <v>61</v>
      </c>
      <c r="L4203" t="s">
        <v>76</v>
      </c>
      <c r="M4203" t="s"/>
      <c r="N4203" t="s">
        <v>1369</v>
      </c>
      <c r="O4203" t="s">
        <v>78</v>
      </c>
      <c r="P4203" t="s">
        <v>1363</v>
      </c>
      <c r="Q4203" t="s"/>
      <c r="R4203" t="s">
        <v>95</v>
      </c>
      <c r="S4203" t="s">
        <v>336</v>
      </c>
      <c r="T4203" t="s">
        <v>81</v>
      </c>
      <c r="U4203" t="s">
        <v>82</v>
      </c>
      <c r="V4203" t="s">
        <v>83</v>
      </c>
      <c r="W4203" t="s">
        <v>97</v>
      </c>
      <c r="X4203" t="s"/>
      <c r="Y4203" t="s">
        <v>85</v>
      </c>
      <c r="Z4203">
        <f>HYPERLINK("https://hotel-media.eclerx.com/savepage/tk_15468539372321527_sr_273.html","info")</f>
        <v/>
      </c>
      <c r="AA4203" t="n">
        <v>-10087227</v>
      </c>
      <c r="AB4203" t="s"/>
      <c r="AC4203" t="s"/>
      <c r="AD4203" t="s">
        <v>86</v>
      </c>
      <c r="AE4203" t="s"/>
      <c r="AF4203" t="s"/>
      <c r="AG4203" t="s"/>
      <c r="AH4203" t="s"/>
      <c r="AI4203" t="s"/>
      <c r="AJ4203" t="s"/>
      <c r="AK4203" t="s">
        <v>87</v>
      </c>
      <c r="AL4203" t="s"/>
      <c r="AM4203" t="s"/>
      <c r="AN4203" t="s">
        <v>87</v>
      </c>
      <c r="AO4203" t="s"/>
      <c r="AP4203" t="n">
        <v>136</v>
      </c>
      <c r="AQ4203" t="s">
        <v>88</v>
      </c>
      <c r="AR4203" t="s">
        <v>89</v>
      </c>
      <c r="AS4203" t="s"/>
      <c r="AT4203" t="s">
        <v>90</v>
      </c>
      <c r="AU4203" t="s"/>
      <c r="AV4203" t="s"/>
      <c r="AW4203" t="s"/>
      <c r="AX4203" t="s"/>
      <c r="AY4203" t="n">
        <v>10087227</v>
      </c>
      <c r="AZ4203" t="s">
        <v>91</v>
      </c>
      <c r="BA4203" t="s"/>
      <c r="BB4203" t="n">
        <v>26052</v>
      </c>
      <c r="BC4203" t="s"/>
      <c r="BD4203" t="s"/>
      <c r="BE4203" t="s"/>
      <c r="BF4203" t="s"/>
      <c r="BG4203" t="s"/>
      <c r="BH4203" t="s"/>
      <c r="BI4203" t="s"/>
      <c r="BJ4203" t="s"/>
      <c r="BK4203" t="s"/>
      <c r="BL4203" t="s"/>
      <c r="BM4203" t="s"/>
      <c r="BN4203" t="s"/>
      <c r="BO4203" t="s"/>
      <c r="BP4203" t="s"/>
      <c r="BQ4203" t="s"/>
      <c r="BR4203" t="s">
        <v>92</v>
      </c>
    </row>
    <row r="4204" spans="1:70">
      <c r="A4204" t="s">
        <v>70</v>
      </c>
      <c r="B4204" t="s">
        <v>71</v>
      </c>
      <c r="C4204" t="s">
        <v>72</v>
      </c>
      <c r="D4204" t="n">
        <v>2</v>
      </c>
      <c r="E4204" t="s">
        <v>1363</v>
      </c>
      <c r="F4204" t="n">
        <v>-1</v>
      </c>
      <c r="G4204" t="s">
        <v>74</v>
      </c>
      <c r="H4204" t="s">
        <v>75</v>
      </c>
      <c r="I4204" t="s"/>
      <c r="J4204" t="s">
        <v>74</v>
      </c>
      <c r="K4204" t="n">
        <v>65</v>
      </c>
      <c r="L4204" t="s">
        <v>76</v>
      </c>
      <c r="M4204" t="s"/>
      <c r="N4204" t="s">
        <v>1370</v>
      </c>
      <c r="O4204" t="s">
        <v>78</v>
      </c>
      <c r="P4204" t="s">
        <v>1363</v>
      </c>
      <c r="Q4204" t="s"/>
      <c r="R4204" t="s">
        <v>95</v>
      </c>
      <c r="S4204" t="s">
        <v>923</v>
      </c>
      <c r="T4204" t="s">
        <v>81</v>
      </c>
      <c r="U4204" t="s">
        <v>82</v>
      </c>
      <c r="V4204" t="s">
        <v>83</v>
      </c>
      <c r="W4204" t="s">
        <v>97</v>
      </c>
      <c r="X4204" t="s"/>
      <c r="Y4204" t="s">
        <v>85</v>
      </c>
      <c r="Z4204">
        <f>HYPERLINK("https://hotel-media.eclerx.com/savepage/tk_15468539372321527_sr_273.html","info")</f>
        <v/>
      </c>
      <c r="AA4204" t="n">
        <v>-10087227</v>
      </c>
      <c r="AB4204" t="s"/>
      <c r="AC4204" t="s"/>
      <c r="AD4204" t="s">
        <v>86</v>
      </c>
      <c r="AE4204" t="s"/>
      <c r="AF4204" t="s"/>
      <c r="AG4204" t="s"/>
      <c r="AH4204" t="s"/>
      <c r="AI4204" t="s"/>
      <c r="AJ4204" t="s"/>
      <c r="AK4204" t="s">
        <v>87</v>
      </c>
      <c r="AL4204" t="s"/>
      <c r="AM4204" t="s"/>
      <c r="AN4204" t="s">
        <v>87</v>
      </c>
      <c r="AO4204" t="s"/>
      <c r="AP4204" t="n">
        <v>136</v>
      </c>
      <c r="AQ4204" t="s">
        <v>88</v>
      </c>
      <c r="AR4204" t="s">
        <v>89</v>
      </c>
      <c r="AS4204" t="s"/>
      <c r="AT4204" t="s">
        <v>90</v>
      </c>
      <c r="AU4204" t="s"/>
      <c r="AV4204" t="s"/>
      <c r="AW4204" t="s"/>
      <c r="AX4204" t="s"/>
      <c r="AY4204" t="n">
        <v>10087227</v>
      </c>
      <c r="AZ4204" t="s">
        <v>91</v>
      </c>
      <c r="BA4204" t="s"/>
      <c r="BB4204" t="n">
        <v>26052</v>
      </c>
      <c r="BC4204" t="s"/>
      <c r="BD4204" t="s"/>
      <c r="BE4204" t="s"/>
      <c r="BF4204" t="s"/>
      <c r="BG4204" t="s"/>
      <c r="BH4204" t="s"/>
      <c r="BI4204" t="s"/>
      <c r="BJ4204" t="s"/>
      <c r="BK4204" t="s"/>
      <c r="BL4204" t="s"/>
      <c r="BM4204" t="s"/>
      <c r="BN4204" t="s"/>
      <c r="BO4204" t="s"/>
      <c r="BP4204" t="s"/>
      <c r="BQ4204" t="s"/>
      <c r="BR4204" t="s">
        <v>92</v>
      </c>
    </row>
    <row r="4205" spans="1:70">
      <c r="A4205" t="s">
        <v>70</v>
      </c>
      <c r="B4205" t="s">
        <v>71</v>
      </c>
      <c r="C4205" t="s">
        <v>72</v>
      </c>
      <c r="D4205" t="n">
        <v>2</v>
      </c>
      <c r="E4205" t="s">
        <v>1363</v>
      </c>
      <c r="F4205" t="n">
        <v>-1</v>
      </c>
      <c r="G4205" t="s">
        <v>74</v>
      </c>
      <c r="H4205" t="s">
        <v>75</v>
      </c>
      <c r="I4205" t="s"/>
      <c r="J4205" t="s">
        <v>74</v>
      </c>
      <c r="K4205" t="n">
        <v>76</v>
      </c>
      <c r="L4205" t="s">
        <v>76</v>
      </c>
      <c r="M4205" t="s"/>
      <c r="N4205" t="s">
        <v>745</v>
      </c>
      <c r="O4205" t="s">
        <v>78</v>
      </c>
      <c r="P4205" t="s">
        <v>1363</v>
      </c>
      <c r="Q4205" t="s"/>
      <c r="R4205" t="s">
        <v>95</v>
      </c>
      <c r="S4205" t="s">
        <v>451</v>
      </c>
      <c r="T4205" t="s">
        <v>81</v>
      </c>
      <c r="U4205" t="s">
        <v>82</v>
      </c>
      <c r="V4205" t="s">
        <v>83</v>
      </c>
      <c r="W4205" t="s">
        <v>97</v>
      </c>
      <c r="X4205" t="s"/>
      <c r="Y4205" t="s">
        <v>85</v>
      </c>
      <c r="Z4205">
        <f>HYPERLINK("https://hotel-media.eclerx.com/savepage/tk_15468539372321527_sr_273.html","info")</f>
        <v/>
      </c>
      <c r="AA4205" t="n">
        <v>-10087227</v>
      </c>
      <c r="AB4205" t="s"/>
      <c r="AC4205" t="s"/>
      <c r="AD4205" t="s">
        <v>86</v>
      </c>
      <c r="AE4205" t="s"/>
      <c r="AF4205" t="s"/>
      <c r="AG4205" t="s"/>
      <c r="AH4205" t="s"/>
      <c r="AI4205" t="s"/>
      <c r="AJ4205" t="s"/>
      <c r="AK4205" t="s">
        <v>87</v>
      </c>
      <c r="AL4205" t="s"/>
      <c r="AM4205" t="s"/>
      <c r="AN4205" t="s">
        <v>87</v>
      </c>
      <c r="AO4205" t="s"/>
      <c r="AP4205" t="n">
        <v>136</v>
      </c>
      <c r="AQ4205" t="s">
        <v>88</v>
      </c>
      <c r="AR4205" t="s">
        <v>89</v>
      </c>
      <c r="AS4205" t="s"/>
      <c r="AT4205" t="s">
        <v>90</v>
      </c>
      <c r="AU4205" t="s"/>
      <c r="AV4205" t="s"/>
      <c r="AW4205" t="s"/>
      <c r="AX4205" t="s"/>
      <c r="AY4205" t="n">
        <v>10087227</v>
      </c>
      <c r="AZ4205" t="s">
        <v>91</v>
      </c>
      <c r="BA4205" t="s"/>
      <c r="BB4205" t="n">
        <v>26052</v>
      </c>
      <c r="BC4205" t="s"/>
      <c r="BD4205" t="s"/>
      <c r="BE4205" t="s"/>
      <c r="BF4205" t="s"/>
      <c r="BG4205" t="s"/>
      <c r="BH4205" t="s"/>
      <c r="BI4205" t="s"/>
      <c r="BJ4205" t="s"/>
      <c r="BK4205" t="s"/>
      <c r="BL4205" t="s"/>
      <c r="BM4205" t="s"/>
      <c r="BN4205" t="s"/>
      <c r="BO4205" t="s"/>
      <c r="BP4205" t="s"/>
      <c r="BQ4205" t="s"/>
      <c r="BR4205" t="s">
        <v>92</v>
      </c>
    </row>
    <row r="4206" spans="1:70">
      <c r="A4206" t="s">
        <v>70</v>
      </c>
      <c r="B4206" t="s">
        <v>71</v>
      </c>
      <c r="C4206" t="s">
        <v>72</v>
      </c>
      <c r="D4206" t="n">
        <v>2</v>
      </c>
      <c r="E4206" t="s">
        <v>1363</v>
      </c>
      <c r="F4206" t="n">
        <v>-1</v>
      </c>
      <c r="G4206" t="s">
        <v>74</v>
      </c>
      <c r="H4206" t="s">
        <v>75</v>
      </c>
      <c r="I4206" t="s"/>
      <c r="J4206" t="s">
        <v>74</v>
      </c>
      <c r="K4206" t="n">
        <v>83</v>
      </c>
      <c r="L4206" t="s">
        <v>76</v>
      </c>
      <c r="M4206" t="s"/>
      <c r="N4206" t="s">
        <v>1371</v>
      </c>
      <c r="O4206" t="s">
        <v>78</v>
      </c>
      <c r="P4206" t="s">
        <v>1363</v>
      </c>
      <c r="Q4206" t="s"/>
      <c r="R4206" t="s">
        <v>95</v>
      </c>
      <c r="S4206" t="s">
        <v>198</v>
      </c>
      <c r="T4206" t="s">
        <v>81</v>
      </c>
      <c r="U4206" t="s">
        <v>82</v>
      </c>
      <c r="V4206" t="s">
        <v>83</v>
      </c>
      <c r="W4206" t="s">
        <v>97</v>
      </c>
      <c r="X4206" t="s"/>
      <c r="Y4206" t="s">
        <v>85</v>
      </c>
      <c r="Z4206">
        <f>HYPERLINK("https://hotel-media.eclerx.com/savepage/tk_15468539372321527_sr_273.html","info")</f>
        <v/>
      </c>
      <c r="AA4206" t="n">
        <v>-10087227</v>
      </c>
      <c r="AB4206" t="s"/>
      <c r="AC4206" t="s"/>
      <c r="AD4206" t="s">
        <v>86</v>
      </c>
      <c r="AE4206" t="s"/>
      <c r="AF4206" t="s"/>
      <c r="AG4206" t="s"/>
      <c r="AH4206" t="s"/>
      <c r="AI4206" t="s"/>
      <c r="AJ4206" t="s"/>
      <c r="AK4206" t="s">
        <v>87</v>
      </c>
      <c r="AL4206" t="s"/>
      <c r="AM4206" t="s"/>
      <c r="AN4206" t="s">
        <v>87</v>
      </c>
      <c r="AO4206" t="s"/>
      <c r="AP4206" t="n">
        <v>136</v>
      </c>
      <c r="AQ4206" t="s">
        <v>88</v>
      </c>
      <c r="AR4206" t="s">
        <v>89</v>
      </c>
      <c r="AS4206" t="s"/>
      <c r="AT4206" t="s">
        <v>90</v>
      </c>
      <c r="AU4206" t="s"/>
      <c r="AV4206" t="s"/>
      <c r="AW4206" t="s"/>
      <c r="AX4206" t="s"/>
      <c r="AY4206" t="n">
        <v>10087227</v>
      </c>
      <c r="AZ4206" t="s">
        <v>91</v>
      </c>
      <c r="BA4206" t="s"/>
      <c r="BB4206" t="n">
        <v>26052</v>
      </c>
      <c r="BC4206" t="s"/>
      <c r="BD4206" t="s"/>
      <c r="BE4206" t="s"/>
      <c r="BF4206" t="s"/>
      <c r="BG4206" t="s"/>
      <c r="BH4206" t="s"/>
      <c r="BI4206" t="s"/>
      <c r="BJ4206" t="s"/>
      <c r="BK4206" t="s"/>
      <c r="BL4206" t="s"/>
      <c r="BM4206" t="s"/>
      <c r="BN4206" t="s"/>
      <c r="BO4206" t="s"/>
      <c r="BP4206" t="s"/>
      <c r="BQ4206" t="s"/>
      <c r="BR4206" t="s">
        <v>92</v>
      </c>
    </row>
    <row r="4207" spans="1:70">
      <c r="A4207" t="s">
        <v>70</v>
      </c>
      <c r="B4207" t="s">
        <v>71</v>
      </c>
      <c r="C4207" t="s">
        <v>72</v>
      </c>
      <c r="D4207" t="n">
        <v>2</v>
      </c>
      <c r="E4207" t="s">
        <v>1363</v>
      </c>
      <c r="F4207" t="n">
        <v>-1</v>
      </c>
      <c r="G4207" t="s">
        <v>74</v>
      </c>
      <c r="H4207" t="s">
        <v>75</v>
      </c>
      <c r="I4207" t="s"/>
      <c r="J4207" t="s">
        <v>74</v>
      </c>
      <c r="K4207" t="n">
        <v>98</v>
      </c>
      <c r="L4207" t="s">
        <v>76</v>
      </c>
      <c r="M4207" t="s"/>
      <c r="N4207" t="s">
        <v>1372</v>
      </c>
      <c r="O4207" t="s">
        <v>78</v>
      </c>
      <c r="P4207" t="s">
        <v>1363</v>
      </c>
      <c r="Q4207" t="s"/>
      <c r="R4207" t="s">
        <v>95</v>
      </c>
      <c r="S4207" t="s">
        <v>103</v>
      </c>
      <c r="T4207" t="s">
        <v>81</v>
      </c>
      <c r="U4207" t="s">
        <v>82</v>
      </c>
      <c r="V4207" t="s">
        <v>83</v>
      </c>
      <c r="W4207" t="s">
        <v>97</v>
      </c>
      <c r="X4207" t="s"/>
      <c r="Y4207" t="s">
        <v>85</v>
      </c>
      <c r="Z4207">
        <f>HYPERLINK("https://hotel-media.eclerx.com/savepage/tk_15468539372321527_sr_273.html","info")</f>
        <v/>
      </c>
      <c r="AA4207" t="n">
        <v>-10087227</v>
      </c>
      <c r="AB4207" t="s"/>
      <c r="AC4207" t="s"/>
      <c r="AD4207" t="s">
        <v>86</v>
      </c>
      <c r="AE4207" t="s"/>
      <c r="AF4207" t="s"/>
      <c r="AG4207" t="s"/>
      <c r="AH4207" t="s"/>
      <c r="AI4207" t="s"/>
      <c r="AJ4207" t="s"/>
      <c r="AK4207" t="s">
        <v>87</v>
      </c>
      <c r="AL4207" t="s"/>
      <c r="AM4207" t="s"/>
      <c r="AN4207" t="s">
        <v>87</v>
      </c>
      <c r="AO4207" t="s"/>
      <c r="AP4207" t="n">
        <v>136</v>
      </c>
      <c r="AQ4207" t="s">
        <v>88</v>
      </c>
      <c r="AR4207" t="s">
        <v>89</v>
      </c>
      <c r="AS4207" t="s"/>
      <c r="AT4207" t="s">
        <v>90</v>
      </c>
      <c r="AU4207" t="s"/>
      <c r="AV4207" t="s"/>
      <c r="AW4207" t="s"/>
      <c r="AX4207" t="s"/>
      <c r="AY4207" t="n">
        <v>10087227</v>
      </c>
      <c r="AZ4207" t="s">
        <v>91</v>
      </c>
      <c r="BA4207" t="s"/>
      <c r="BB4207" t="n">
        <v>26052</v>
      </c>
      <c r="BC4207" t="s"/>
      <c r="BD4207" t="s"/>
      <c r="BE4207" t="s"/>
      <c r="BF4207" t="s"/>
      <c r="BG4207" t="s"/>
      <c r="BH4207" t="s"/>
      <c r="BI4207" t="s"/>
      <c r="BJ4207" t="s"/>
      <c r="BK4207" t="s"/>
      <c r="BL4207" t="s"/>
      <c r="BM4207" t="s"/>
      <c r="BN4207" t="s"/>
      <c r="BO4207" t="s"/>
      <c r="BP4207" t="s"/>
      <c r="BQ4207" t="s"/>
      <c r="BR4207" t="s">
        <v>92</v>
      </c>
    </row>
    <row r="4208" spans="1:70">
      <c r="A4208" t="s">
        <v>70</v>
      </c>
      <c r="B4208" t="s">
        <v>71</v>
      </c>
      <c r="C4208" t="s">
        <v>72</v>
      </c>
      <c r="D4208" t="n">
        <v>2</v>
      </c>
      <c r="E4208" t="s">
        <v>1373</v>
      </c>
      <c r="F4208" t="n">
        <v>-1</v>
      </c>
      <c r="G4208" t="s">
        <v>74</v>
      </c>
      <c r="H4208" t="s">
        <v>75</v>
      </c>
      <c r="I4208" t="s"/>
      <c r="J4208" t="s">
        <v>74</v>
      </c>
      <c r="K4208" t="n">
        <v>67</v>
      </c>
      <c r="L4208" t="s">
        <v>76</v>
      </c>
      <c r="M4208" t="s"/>
      <c r="N4208" t="s">
        <v>125</v>
      </c>
      <c r="O4208" t="s">
        <v>78</v>
      </c>
      <c r="P4208" t="s">
        <v>1373</v>
      </c>
      <c r="Q4208" t="s"/>
      <c r="R4208" t="s">
        <v>95</v>
      </c>
      <c r="S4208" t="s">
        <v>341</v>
      </c>
      <c r="T4208" t="s">
        <v>81</v>
      </c>
      <c r="U4208" t="s">
        <v>82</v>
      </c>
      <c r="V4208" t="s">
        <v>83</v>
      </c>
      <c r="W4208" t="s">
        <v>97</v>
      </c>
      <c r="X4208" t="s"/>
      <c r="Y4208" t="s">
        <v>85</v>
      </c>
      <c r="Z4208">
        <f>HYPERLINK("https://hotel-media.eclerx.com/savepage/tk_15468538509487948_sr_273.html","info")</f>
        <v/>
      </c>
      <c r="AA4208" t="n">
        <v>-2311828</v>
      </c>
      <c r="AB4208" t="s"/>
      <c r="AC4208" t="s"/>
      <c r="AD4208" t="s">
        <v>86</v>
      </c>
      <c r="AE4208" t="s"/>
      <c r="AF4208" t="s"/>
      <c r="AG4208" t="s"/>
      <c r="AH4208" t="s"/>
      <c r="AI4208" t="s"/>
      <c r="AJ4208" t="s"/>
      <c r="AK4208" t="s">
        <v>87</v>
      </c>
      <c r="AL4208" t="s"/>
      <c r="AM4208" t="s"/>
      <c r="AN4208" t="s">
        <v>87</v>
      </c>
      <c r="AO4208" t="s"/>
      <c r="AP4208" t="n">
        <v>97</v>
      </c>
      <c r="AQ4208" t="s">
        <v>88</v>
      </c>
      <c r="AR4208" t="s">
        <v>127</v>
      </c>
      <c r="AS4208" t="s"/>
      <c r="AT4208" t="s">
        <v>90</v>
      </c>
      <c r="AU4208" t="s"/>
      <c r="AV4208" t="s"/>
      <c r="AW4208" t="s"/>
      <c r="AX4208" t="s"/>
      <c r="AY4208" t="n">
        <v>2311828</v>
      </c>
      <c r="AZ4208" t="s">
        <v>1374</v>
      </c>
      <c r="BA4208" t="s"/>
      <c r="BB4208" t="n">
        <v>67471</v>
      </c>
      <c r="BC4208" t="n">
        <v>53.512673</v>
      </c>
      <c r="BD4208" t="n">
        <v>53.512673</v>
      </c>
      <c r="BE4208" t="s"/>
      <c r="BF4208" t="s"/>
      <c r="BG4208" t="s"/>
      <c r="BH4208" t="s"/>
      <c r="BI4208" t="s"/>
      <c r="BJ4208" t="s"/>
      <c r="BK4208" t="s"/>
      <c r="BL4208" t="s"/>
      <c r="BM4208" t="s"/>
      <c r="BN4208" t="s"/>
      <c r="BO4208" t="s"/>
      <c r="BP4208" t="s"/>
      <c r="BQ4208" t="s"/>
      <c r="BR4208" t="s">
        <v>92</v>
      </c>
    </row>
    <row r="4209" spans="1:70">
      <c r="A4209" t="s">
        <v>70</v>
      </c>
      <c r="B4209" t="s">
        <v>71</v>
      </c>
      <c r="C4209" t="s">
        <v>72</v>
      </c>
      <c r="D4209" t="n">
        <v>2</v>
      </c>
      <c r="E4209" t="s">
        <v>1373</v>
      </c>
      <c r="F4209" t="n">
        <v>-1</v>
      </c>
      <c r="G4209" t="s">
        <v>74</v>
      </c>
      <c r="H4209" t="s">
        <v>75</v>
      </c>
      <c r="I4209" t="s"/>
      <c r="J4209" t="s">
        <v>74</v>
      </c>
      <c r="K4209" t="n">
        <v>68</v>
      </c>
      <c r="L4209" t="s">
        <v>76</v>
      </c>
      <c r="M4209" t="s"/>
      <c r="N4209" t="s">
        <v>146</v>
      </c>
      <c r="O4209" t="s">
        <v>78</v>
      </c>
      <c r="P4209" t="s">
        <v>1373</v>
      </c>
      <c r="Q4209" t="s"/>
      <c r="R4209" t="s">
        <v>95</v>
      </c>
      <c r="S4209" t="s">
        <v>342</v>
      </c>
      <c r="T4209" t="s">
        <v>81</v>
      </c>
      <c r="U4209" t="s">
        <v>82</v>
      </c>
      <c r="V4209" t="s">
        <v>83</v>
      </c>
      <c r="W4209" t="s">
        <v>97</v>
      </c>
      <c r="X4209" t="s"/>
      <c r="Y4209" t="s">
        <v>85</v>
      </c>
      <c r="Z4209">
        <f>HYPERLINK("https://hotel-media.eclerx.com/savepage/tk_15468538509487948_sr_273.html","info")</f>
        <v/>
      </c>
      <c r="AA4209" t="n">
        <v>-2311828</v>
      </c>
      <c r="AB4209" t="s"/>
      <c r="AC4209" t="s"/>
      <c r="AD4209" t="s">
        <v>86</v>
      </c>
      <c r="AE4209" t="s"/>
      <c r="AF4209" t="s"/>
      <c r="AG4209" t="s"/>
      <c r="AH4209" t="s"/>
      <c r="AI4209" t="s"/>
      <c r="AJ4209" t="s"/>
      <c r="AK4209" t="s">
        <v>87</v>
      </c>
      <c r="AL4209" t="s"/>
      <c r="AM4209" t="s"/>
      <c r="AN4209" t="s">
        <v>87</v>
      </c>
      <c r="AO4209" t="s"/>
      <c r="AP4209" t="n">
        <v>97</v>
      </c>
      <c r="AQ4209" t="s">
        <v>88</v>
      </c>
      <c r="AR4209" t="s">
        <v>133</v>
      </c>
      <c r="AS4209" t="s"/>
      <c r="AT4209" t="s">
        <v>90</v>
      </c>
      <c r="AU4209" t="s"/>
      <c r="AV4209" t="s"/>
      <c r="AW4209" t="s"/>
      <c r="AX4209" t="s"/>
      <c r="AY4209" t="n">
        <v>2311828</v>
      </c>
      <c r="AZ4209" t="s">
        <v>1374</v>
      </c>
      <c r="BA4209" t="s"/>
      <c r="BB4209" t="n">
        <v>67471</v>
      </c>
      <c r="BC4209" t="n">
        <v>53.512673</v>
      </c>
      <c r="BD4209" t="n">
        <v>53.512673</v>
      </c>
      <c r="BE4209" t="s"/>
      <c r="BF4209" t="s"/>
      <c r="BG4209" t="s"/>
      <c r="BH4209" t="s"/>
      <c r="BI4209" t="s"/>
      <c r="BJ4209" t="s"/>
      <c r="BK4209" t="s"/>
      <c r="BL4209" t="s"/>
      <c r="BM4209" t="s"/>
      <c r="BN4209" t="s"/>
      <c r="BO4209" t="s"/>
      <c r="BP4209" t="s"/>
      <c r="BQ4209" t="s"/>
      <c r="BR4209" t="s">
        <v>92</v>
      </c>
    </row>
    <row r="4210" spans="1:70">
      <c r="A4210" t="s">
        <v>70</v>
      </c>
      <c r="B4210" t="s">
        <v>71</v>
      </c>
      <c r="C4210" t="s">
        <v>72</v>
      </c>
      <c r="D4210" t="n">
        <v>2</v>
      </c>
      <c r="E4210" t="s">
        <v>1373</v>
      </c>
      <c r="F4210" t="n">
        <v>-1</v>
      </c>
      <c r="G4210" t="s">
        <v>74</v>
      </c>
      <c r="H4210" t="s">
        <v>75</v>
      </c>
      <c r="I4210" t="s"/>
      <c r="J4210" t="s">
        <v>74</v>
      </c>
      <c r="K4210" t="n">
        <v>69</v>
      </c>
      <c r="L4210" t="s">
        <v>76</v>
      </c>
      <c r="M4210" t="s"/>
      <c r="N4210" t="s">
        <v>128</v>
      </c>
      <c r="O4210" t="s">
        <v>78</v>
      </c>
      <c r="P4210" t="s">
        <v>1373</v>
      </c>
      <c r="Q4210" t="s"/>
      <c r="R4210" t="s">
        <v>95</v>
      </c>
      <c r="S4210" t="s">
        <v>343</v>
      </c>
      <c r="T4210" t="s">
        <v>81</v>
      </c>
      <c r="U4210" t="s">
        <v>82</v>
      </c>
      <c r="V4210" t="s">
        <v>83</v>
      </c>
      <c r="W4210" t="s">
        <v>97</v>
      </c>
      <c r="X4210" t="s"/>
      <c r="Y4210" t="s">
        <v>85</v>
      </c>
      <c r="Z4210">
        <f>HYPERLINK("https://hotel-media.eclerx.com/savepage/tk_15468538509487948_sr_273.html","info")</f>
        <v/>
      </c>
      <c r="AA4210" t="n">
        <v>-2311828</v>
      </c>
      <c r="AB4210" t="s"/>
      <c r="AC4210" t="s"/>
      <c r="AD4210" t="s">
        <v>86</v>
      </c>
      <c r="AE4210" t="s"/>
      <c r="AF4210" t="s"/>
      <c r="AG4210" t="s"/>
      <c r="AH4210" t="s"/>
      <c r="AI4210" t="s"/>
      <c r="AJ4210" t="s"/>
      <c r="AK4210" t="s">
        <v>87</v>
      </c>
      <c r="AL4210" t="s"/>
      <c r="AM4210" t="s"/>
      <c r="AN4210" t="s">
        <v>87</v>
      </c>
      <c r="AO4210" t="s"/>
      <c r="AP4210" t="n">
        <v>97</v>
      </c>
      <c r="AQ4210" t="s">
        <v>88</v>
      </c>
      <c r="AR4210" t="s">
        <v>119</v>
      </c>
      <c r="AS4210" t="s"/>
      <c r="AT4210" t="s">
        <v>90</v>
      </c>
      <c r="AU4210" t="s"/>
      <c r="AV4210" t="s"/>
      <c r="AW4210" t="s"/>
      <c r="AX4210" t="s"/>
      <c r="AY4210" t="n">
        <v>2311828</v>
      </c>
      <c r="AZ4210" t="s">
        <v>1374</v>
      </c>
      <c r="BA4210" t="s"/>
      <c r="BB4210" t="n">
        <v>67471</v>
      </c>
      <c r="BC4210" t="n">
        <v>53.512673</v>
      </c>
      <c r="BD4210" t="n">
        <v>53.512673</v>
      </c>
      <c r="BE4210" t="s"/>
      <c r="BF4210" t="s"/>
      <c r="BG4210" t="s"/>
      <c r="BH4210" t="s"/>
      <c r="BI4210" t="s"/>
      <c r="BJ4210" t="s"/>
      <c r="BK4210" t="s"/>
      <c r="BL4210" t="s"/>
      <c r="BM4210" t="s"/>
      <c r="BN4210" t="s"/>
      <c r="BO4210" t="s"/>
      <c r="BP4210" t="s"/>
      <c r="BQ4210" t="s"/>
      <c r="BR4210" t="s">
        <v>92</v>
      </c>
    </row>
    <row r="4211" spans="1:70">
      <c r="A4211" t="s">
        <v>70</v>
      </c>
      <c r="B4211" t="s">
        <v>71</v>
      </c>
      <c r="C4211" t="s">
        <v>72</v>
      </c>
      <c r="D4211" t="n">
        <v>2</v>
      </c>
      <c r="E4211" t="s">
        <v>1373</v>
      </c>
      <c r="F4211" t="n">
        <v>-1</v>
      </c>
      <c r="G4211" t="s">
        <v>74</v>
      </c>
      <c r="H4211" t="s">
        <v>75</v>
      </c>
      <c r="I4211" t="s"/>
      <c r="J4211" t="s">
        <v>74</v>
      </c>
      <c r="K4211" t="n">
        <v>69</v>
      </c>
      <c r="L4211" t="s">
        <v>76</v>
      </c>
      <c r="M4211" t="s"/>
      <c r="N4211" t="s">
        <v>128</v>
      </c>
      <c r="O4211" t="s">
        <v>78</v>
      </c>
      <c r="P4211" t="s">
        <v>1373</v>
      </c>
      <c r="Q4211" t="s"/>
      <c r="R4211" t="s">
        <v>95</v>
      </c>
      <c r="S4211" t="s">
        <v>343</v>
      </c>
      <c r="T4211" t="s">
        <v>81</v>
      </c>
      <c r="U4211" t="s">
        <v>82</v>
      </c>
      <c r="V4211" t="s">
        <v>83</v>
      </c>
      <c r="W4211" t="s">
        <v>97</v>
      </c>
      <c r="X4211" t="s"/>
      <c r="Y4211" t="s">
        <v>85</v>
      </c>
      <c r="Z4211">
        <f>HYPERLINK("https://hotel-media.eclerx.com/savepage/tk_15468538509487948_sr_273.html","info")</f>
        <v/>
      </c>
      <c r="AA4211" t="n">
        <v>-2311828</v>
      </c>
      <c r="AB4211" t="s"/>
      <c r="AC4211" t="s"/>
      <c r="AD4211" t="s">
        <v>86</v>
      </c>
      <c r="AE4211" t="s"/>
      <c r="AF4211" t="s"/>
      <c r="AG4211" t="s"/>
      <c r="AH4211" t="s"/>
      <c r="AI4211" t="s"/>
      <c r="AJ4211" t="s"/>
      <c r="AK4211" t="s">
        <v>87</v>
      </c>
      <c r="AL4211" t="s"/>
      <c r="AM4211" t="s"/>
      <c r="AN4211" t="s">
        <v>87</v>
      </c>
      <c r="AO4211" t="s"/>
      <c r="AP4211" t="n">
        <v>97</v>
      </c>
      <c r="AQ4211" t="s">
        <v>88</v>
      </c>
      <c r="AR4211" t="s">
        <v>119</v>
      </c>
      <c r="AS4211" t="s"/>
      <c r="AT4211" t="s">
        <v>90</v>
      </c>
      <c r="AU4211" t="s"/>
      <c r="AV4211" t="s"/>
      <c r="AW4211" t="s"/>
      <c r="AX4211" t="s"/>
      <c r="AY4211" t="n">
        <v>2311828</v>
      </c>
      <c r="AZ4211" t="s">
        <v>1374</v>
      </c>
      <c r="BA4211" t="s"/>
      <c r="BB4211" t="n">
        <v>67471</v>
      </c>
      <c r="BC4211" t="n">
        <v>53.512673</v>
      </c>
      <c r="BD4211" t="n">
        <v>53.512673</v>
      </c>
      <c r="BE4211" t="s"/>
      <c r="BF4211" t="s"/>
      <c r="BG4211" t="s"/>
      <c r="BH4211" t="s"/>
      <c r="BI4211" t="s"/>
      <c r="BJ4211" t="s"/>
      <c r="BK4211" t="s"/>
      <c r="BL4211" t="s"/>
      <c r="BM4211" t="s"/>
      <c r="BN4211" t="s"/>
      <c r="BO4211" t="s"/>
      <c r="BP4211" t="s"/>
      <c r="BQ4211" t="s"/>
      <c r="BR4211" t="s">
        <v>92</v>
      </c>
    </row>
    <row r="4212" spans="1:70">
      <c r="A4212" t="s">
        <v>70</v>
      </c>
      <c r="B4212" t="s">
        <v>71</v>
      </c>
      <c r="C4212" t="s">
        <v>72</v>
      </c>
      <c r="D4212" t="n">
        <v>2</v>
      </c>
      <c r="E4212" t="s">
        <v>1373</v>
      </c>
      <c r="F4212" t="n">
        <v>-1</v>
      </c>
      <c r="G4212" t="s">
        <v>74</v>
      </c>
      <c r="H4212" t="s">
        <v>75</v>
      </c>
      <c r="I4212" t="s"/>
      <c r="J4212" t="s">
        <v>74</v>
      </c>
      <c r="K4212" t="n">
        <v>70</v>
      </c>
      <c r="L4212" t="s">
        <v>76</v>
      </c>
      <c r="M4212" t="s"/>
      <c r="N4212" t="s">
        <v>321</v>
      </c>
      <c r="O4212" t="s">
        <v>78</v>
      </c>
      <c r="P4212" t="s">
        <v>1373</v>
      </c>
      <c r="Q4212" t="s"/>
      <c r="R4212" t="s">
        <v>95</v>
      </c>
      <c r="S4212" t="s">
        <v>80</v>
      </c>
      <c r="T4212" t="s">
        <v>81</v>
      </c>
      <c r="U4212" t="s">
        <v>82</v>
      </c>
      <c r="V4212" t="s">
        <v>83</v>
      </c>
      <c r="W4212" t="s">
        <v>84</v>
      </c>
      <c r="X4212" t="s"/>
      <c r="Y4212" t="s">
        <v>85</v>
      </c>
      <c r="Z4212">
        <f>HYPERLINK("https://hotel-media.eclerx.com/savepage/tk_15468538509487948_sr_273.html","info")</f>
        <v/>
      </c>
      <c r="AA4212" t="n">
        <v>-2311828</v>
      </c>
      <c r="AB4212" t="s"/>
      <c r="AC4212" t="s"/>
      <c r="AD4212" t="s">
        <v>86</v>
      </c>
      <c r="AE4212" t="s"/>
      <c r="AF4212" t="s"/>
      <c r="AG4212" t="s"/>
      <c r="AH4212" t="s"/>
      <c r="AI4212" t="s"/>
      <c r="AJ4212" t="s"/>
      <c r="AK4212" t="s">
        <v>87</v>
      </c>
      <c r="AL4212" t="s"/>
      <c r="AM4212" t="s"/>
      <c r="AN4212" t="s">
        <v>87</v>
      </c>
      <c r="AO4212" t="s"/>
      <c r="AP4212" t="n">
        <v>97</v>
      </c>
      <c r="AQ4212" t="s">
        <v>88</v>
      </c>
      <c r="AR4212" t="s">
        <v>123</v>
      </c>
      <c r="AS4212" t="s"/>
      <c r="AT4212" t="s">
        <v>90</v>
      </c>
      <c r="AU4212" t="s"/>
      <c r="AV4212" t="s"/>
      <c r="AW4212" t="s"/>
      <c r="AX4212" t="s"/>
      <c r="AY4212" t="n">
        <v>2311828</v>
      </c>
      <c r="AZ4212" t="s">
        <v>1374</v>
      </c>
      <c r="BA4212" t="s"/>
      <c r="BB4212" t="n">
        <v>67471</v>
      </c>
      <c r="BC4212" t="n">
        <v>53.512673</v>
      </c>
      <c r="BD4212" t="n">
        <v>53.512673</v>
      </c>
      <c r="BE4212" t="s"/>
      <c r="BF4212" t="s"/>
      <c r="BG4212" t="s"/>
      <c r="BH4212" t="s"/>
      <c r="BI4212" t="s"/>
      <c r="BJ4212" t="s"/>
      <c r="BK4212" t="s"/>
      <c r="BL4212" t="s"/>
      <c r="BM4212" t="s"/>
      <c r="BN4212" t="s"/>
      <c r="BO4212" t="s"/>
      <c r="BP4212" t="s"/>
      <c r="BQ4212" t="s"/>
      <c r="BR4212" t="s">
        <v>92</v>
      </c>
    </row>
    <row r="4213" spans="1:70">
      <c r="A4213" t="s">
        <v>70</v>
      </c>
      <c r="B4213" t="s">
        <v>71</v>
      </c>
      <c r="C4213" t="s">
        <v>72</v>
      </c>
      <c r="D4213" t="n">
        <v>2</v>
      </c>
      <c r="E4213" t="s">
        <v>1373</v>
      </c>
      <c r="F4213" t="n">
        <v>-1</v>
      </c>
      <c r="G4213" t="s">
        <v>74</v>
      </c>
      <c r="H4213" t="s">
        <v>75</v>
      </c>
      <c r="I4213" t="s"/>
      <c r="J4213" t="s">
        <v>74</v>
      </c>
      <c r="K4213" t="n">
        <v>71</v>
      </c>
      <c r="L4213" t="s">
        <v>76</v>
      </c>
      <c r="M4213" t="s"/>
      <c r="N4213" t="s">
        <v>128</v>
      </c>
      <c r="O4213" t="s">
        <v>78</v>
      </c>
      <c r="P4213" t="s">
        <v>1373</v>
      </c>
      <c r="Q4213" t="s"/>
      <c r="R4213" t="s">
        <v>95</v>
      </c>
      <c r="S4213" t="s">
        <v>447</v>
      </c>
      <c r="T4213" t="s">
        <v>81</v>
      </c>
      <c r="U4213" t="s">
        <v>82</v>
      </c>
      <c r="V4213" t="s">
        <v>83</v>
      </c>
      <c r="W4213" t="s">
        <v>97</v>
      </c>
      <c r="X4213" t="s"/>
      <c r="Y4213" t="s">
        <v>85</v>
      </c>
      <c r="Z4213">
        <f>HYPERLINK("https://hotel-media.eclerx.com/savepage/tk_15468538509487948_sr_273.html","info")</f>
        <v/>
      </c>
      <c r="AA4213" t="n">
        <v>-2311828</v>
      </c>
      <c r="AB4213" t="s"/>
      <c r="AC4213" t="s"/>
      <c r="AD4213" t="s">
        <v>86</v>
      </c>
      <c r="AE4213" t="s"/>
      <c r="AF4213" t="s"/>
      <c r="AG4213" t="s"/>
      <c r="AH4213" t="s"/>
      <c r="AI4213" t="s"/>
      <c r="AJ4213" t="s"/>
      <c r="AK4213" t="s">
        <v>87</v>
      </c>
      <c r="AL4213" t="s"/>
      <c r="AM4213" t="s"/>
      <c r="AN4213" t="s">
        <v>87</v>
      </c>
      <c r="AO4213" t="s"/>
      <c r="AP4213" t="n">
        <v>97</v>
      </c>
      <c r="AQ4213" t="s">
        <v>88</v>
      </c>
      <c r="AR4213" t="s">
        <v>148</v>
      </c>
      <c r="AS4213" t="s"/>
      <c r="AT4213" t="s">
        <v>90</v>
      </c>
      <c r="AU4213" t="s"/>
      <c r="AV4213" t="s"/>
      <c r="AW4213" t="s"/>
      <c r="AX4213" t="s"/>
      <c r="AY4213" t="n">
        <v>2311828</v>
      </c>
      <c r="AZ4213" t="s">
        <v>1374</v>
      </c>
      <c r="BA4213" t="s"/>
      <c r="BB4213" t="n">
        <v>67471</v>
      </c>
      <c r="BC4213" t="n">
        <v>53.512673</v>
      </c>
      <c r="BD4213" t="n">
        <v>53.512673</v>
      </c>
      <c r="BE4213" t="s"/>
      <c r="BF4213" t="s"/>
      <c r="BG4213" t="s"/>
      <c r="BH4213" t="s"/>
      <c r="BI4213" t="s"/>
      <c r="BJ4213" t="s"/>
      <c r="BK4213" t="s"/>
      <c r="BL4213" t="s"/>
      <c r="BM4213" t="s"/>
      <c r="BN4213" t="s"/>
      <c r="BO4213" t="s"/>
      <c r="BP4213" t="s"/>
      <c r="BQ4213" t="s"/>
      <c r="BR4213" t="s">
        <v>92</v>
      </c>
    </row>
    <row r="4214" spans="1:70">
      <c r="A4214" t="s">
        <v>70</v>
      </c>
      <c r="B4214" t="s">
        <v>71</v>
      </c>
      <c r="C4214" t="s">
        <v>72</v>
      </c>
      <c r="D4214" t="n">
        <v>2</v>
      </c>
      <c r="E4214" t="s">
        <v>1373</v>
      </c>
      <c r="F4214" t="n">
        <v>-1</v>
      </c>
      <c r="G4214" t="s">
        <v>74</v>
      </c>
      <c r="H4214" t="s">
        <v>75</v>
      </c>
      <c r="I4214" t="s"/>
      <c r="J4214" t="s">
        <v>74</v>
      </c>
      <c r="K4214" t="n">
        <v>71</v>
      </c>
      <c r="L4214" t="s">
        <v>76</v>
      </c>
      <c r="M4214" t="s"/>
      <c r="N4214" t="s">
        <v>128</v>
      </c>
      <c r="O4214" t="s">
        <v>78</v>
      </c>
      <c r="P4214" t="s">
        <v>1373</v>
      </c>
      <c r="Q4214" t="s"/>
      <c r="R4214" t="s">
        <v>95</v>
      </c>
      <c r="S4214" t="s">
        <v>447</v>
      </c>
      <c r="T4214" t="s">
        <v>81</v>
      </c>
      <c r="U4214" t="s">
        <v>82</v>
      </c>
      <c r="V4214" t="s">
        <v>83</v>
      </c>
      <c r="W4214" t="s">
        <v>97</v>
      </c>
      <c r="X4214" t="s"/>
      <c r="Y4214" t="s">
        <v>85</v>
      </c>
      <c r="Z4214">
        <f>HYPERLINK("https://hotel-media.eclerx.com/savepage/tk_15468538509487948_sr_273.html","info")</f>
        <v/>
      </c>
      <c r="AA4214" t="n">
        <v>-2311828</v>
      </c>
      <c r="AB4214" t="s"/>
      <c r="AC4214" t="s"/>
      <c r="AD4214" t="s">
        <v>86</v>
      </c>
      <c r="AE4214" t="s"/>
      <c r="AF4214" t="s"/>
      <c r="AG4214" t="s"/>
      <c r="AH4214" t="s"/>
      <c r="AI4214" t="s"/>
      <c r="AJ4214" t="s"/>
      <c r="AK4214" t="s">
        <v>87</v>
      </c>
      <c r="AL4214" t="s"/>
      <c r="AM4214" t="s"/>
      <c r="AN4214" t="s">
        <v>87</v>
      </c>
      <c r="AO4214" t="s"/>
      <c r="AP4214" t="n">
        <v>97</v>
      </c>
      <c r="AQ4214" t="s">
        <v>88</v>
      </c>
      <c r="AR4214" t="s">
        <v>148</v>
      </c>
      <c r="AS4214" t="s"/>
      <c r="AT4214" t="s">
        <v>90</v>
      </c>
      <c r="AU4214" t="s"/>
      <c r="AV4214" t="s"/>
      <c r="AW4214" t="s"/>
      <c r="AX4214" t="s"/>
      <c r="AY4214" t="n">
        <v>2311828</v>
      </c>
      <c r="AZ4214" t="s">
        <v>1374</v>
      </c>
      <c r="BA4214" t="s"/>
      <c r="BB4214" t="n">
        <v>67471</v>
      </c>
      <c r="BC4214" t="n">
        <v>53.512673</v>
      </c>
      <c r="BD4214" t="n">
        <v>53.512673</v>
      </c>
      <c r="BE4214" t="s"/>
      <c r="BF4214" t="s"/>
      <c r="BG4214" t="s"/>
      <c r="BH4214" t="s"/>
      <c r="BI4214" t="s"/>
      <c r="BJ4214" t="s"/>
      <c r="BK4214" t="s"/>
      <c r="BL4214" t="s"/>
      <c r="BM4214" t="s"/>
      <c r="BN4214" t="s"/>
      <c r="BO4214" t="s"/>
      <c r="BP4214" t="s"/>
      <c r="BQ4214" t="s"/>
      <c r="BR4214" t="s">
        <v>92</v>
      </c>
    </row>
    <row r="4215" spans="1:70">
      <c r="A4215" t="s">
        <v>70</v>
      </c>
      <c r="B4215" t="s">
        <v>71</v>
      </c>
      <c r="C4215" t="s">
        <v>72</v>
      </c>
      <c r="D4215" t="n">
        <v>2</v>
      </c>
      <c r="E4215" t="s">
        <v>1373</v>
      </c>
      <c r="F4215" t="n">
        <v>-1</v>
      </c>
      <c r="G4215" t="s">
        <v>74</v>
      </c>
      <c r="H4215" t="s">
        <v>75</v>
      </c>
      <c r="I4215" t="s"/>
      <c r="J4215" t="s">
        <v>74</v>
      </c>
      <c r="K4215" t="n">
        <v>76</v>
      </c>
      <c r="L4215" t="s">
        <v>76</v>
      </c>
      <c r="M4215" t="s"/>
      <c r="N4215" t="s">
        <v>419</v>
      </c>
      <c r="O4215" t="s">
        <v>78</v>
      </c>
      <c r="P4215" t="s">
        <v>1373</v>
      </c>
      <c r="Q4215" t="s"/>
      <c r="R4215" t="s">
        <v>95</v>
      </c>
      <c r="S4215" t="s">
        <v>451</v>
      </c>
      <c r="T4215" t="s">
        <v>81</v>
      </c>
      <c r="U4215" t="s">
        <v>82</v>
      </c>
      <c r="V4215" t="s">
        <v>83</v>
      </c>
      <c r="W4215" t="s">
        <v>84</v>
      </c>
      <c r="X4215" t="s"/>
      <c r="Y4215" t="s">
        <v>85</v>
      </c>
      <c r="Z4215">
        <f>HYPERLINK("https://hotel-media.eclerx.com/savepage/tk_15468538509487948_sr_273.html","info")</f>
        <v/>
      </c>
      <c r="AA4215" t="n">
        <v>-2311828</v>
      </c>
      <c r="AB4215" t="s"/>
      <c r="AC4215" t="s"/>
      <c r="AD4215" t="s">
        <v>86</v>
      </c>
      <c r="AE4215" t="s"/>
      <c r="AF4215" t="s"/>
      <c r="AG4215" t="s"/>
      <c r="AH4215" t="s"/>
      <c r="AI4215" t="s"/>
      <c r="AJ4215" t="s"/>
      <c r="AK4215" t="s">
        <v>87</v>
      </c>
      <c r="AL4215" t="s"/>
      <c r="AM4215" t="s"/>
      <c r="AN4215" t="s">
        <v>87</v>
      </c>
      <c r="AO4215" t="s"/>
      <c r="AP4215" t="n">
        <v>97</v>
      </c>
      <c r="AQ4215" t="s">
        <v>88</v>
      </c>
      <c r="AR4215" t="s">
        <v>89</v>
      </c>
      <c r="AS4215" t="s"/>
      <c r="AT4215" t="s">
        <v>90</v>
      </c>
      <c r="AU4215" t="s"/>
      <c r="AV4215" t="s"/>
      <c r="AW4215" t="s"/>
      <c r="AX4215" t="s"/>
      <c r="AY4215" t="n">
        <v>2311828</v>
      </c>
      <c r="AZ4215" t="s">
        <v>1374</v>
      </c>
      <c r="BA4215" t="s"/>
      <c r="BB4215" t="n">
        <v>67471</v>
      </c>
      <c r="BC4215" t="n">
        <v>53.512673</v>
      </c>
      <c r="BD4215" t="n">
        <v>53.512673</v>
      </c>
      <c r="BE4215" t="s"/>
      <c r="BF4215" t="s"/>
      <c r="BG4215" t="s"/>
      <c r="BH4215" t="s"/>
      <c r="BI4215" t="s"/>
      <c r="BJ4215" t="s"/>
      <c r="BK4215" t="s"/>
      <c r="BL4215" t="s"/>
      <c r="BM4215" t="s"/>
      <c r="BN4215" t="s"/>
      <c r="BO4215" t="s"/>
      <c r="BP4215" t="s"/>
      <c r="BQ4215" t="s"/>
      <c r="BR4215" t="s">
        <v>92</v>
      </c>
    </row>
    <row r="4216" spans="1:70">
      <c r="A4216" t="s">
        <v>70</v>
      </c>
      <c r="B4216" t="s">
        <v>71</v>
      </c>
      <c r="C4216" t="s">
        <v>72</v>
      </c>
      <c r="D4216" t="n">
        <v>2</v>
      </c>
      <c r="E4216" t="s">
        <v>1373</v>
      </c>
      <c r="F4216" t="n">
        <v>-1</v>
      </c>
      <c r="G4216" t="s">
        <v>74</v>
      </c>
      <c r="H4216" t="s">
        <v>75</v>
      </c>
      <c r="I4216" t="s"/>
      <c r="J4216" t="s">
        <v>74</v>
      </c>
      <c r="K4216" t="n">
        <v>76</v>
      </c>
      <c r="L4216" t="s">
        <v>76</v>
      </c>
      <c r="M4216" t="s"/>
      <c r="N4216" t="s">
        <v>974</v>
      </c>
      <c r="O4216" t="s">
        <v>78</v>
      </c>
      <c r="P4216" t="s">
        <v>1373</v>
      </c>
      <c r="Q4216" t="s"/>
      <c r="R4216" t="s">
        <v>95</v>
      </c>
      <c r="S4216" t="s">
        <v>451</v>
      </c>
      <c r="T4216" t="s">
        <v>81</v>
      </c>
      <c r="U4216" t="s">
        <v>82</v>
      </c>
      <c r="V4216" t="s">
        <v>83</v>
      </c>
      <c r="W4216" t="s">
        <v>84</v>
      </c>
      <c r="X4216" t="s"/>
      <c r="Y4216" t="s">
        <v>85</v>
      </c>
      <c r="Z4216">
        <f>HYPERLINK("https://hotel-media.eclerx.com/savepage/tk_15468538509487948_sr_273.html","info")</f>
        <v/>
      </c>
      <c r="AA4216" t="n">
        <v>-2311828</v>
      </c>
      <c r="AB4216" t="s"/>
      <c r="AC4216" t="s"/>
      <c r="AD4216" t="s">
        <v>86</v>
      </c>
      <c r="AE4216" t="s"/>
      <c r="AF4216" t="s"/>
      <c r="AG4216" t="s"/>
      <c r="AH4216" t="s"/>
      <c r="AI4216" t="s"/>
      <c r="AJ4216" t="s"/>
      <c r="AK4216" t="s">
        <v>87</v>
      </c>
      <c r="AL4216" t="s"/>
      <c r="AM4216" t="s"/>
      <c r="AN4216" t="s">
        <v>87</v>
      </c>
      <c r="AO4216" t="s"/>
      <c r="AP4216" t="n">
        <v>97</v>
      </c>
      <c r="AQ4216" t="s">
        <v>88</v>
      </c>
      <c r="AR4216" t="s">
        <v>89</v>
      </c>
      <c r="AS4216" t="s"/>
      <c r="AT4216" t="s">
        <v>90</v>
      </c>
      <c r="AU4216" t="s"/>
      <c r="AV4216" t="s"/>
      <c r="AW4216" t="s"/>
      <c r="AX4216" t="s"/>
      <c r="AY4216" t="n">
        <v>2311828</v>
      </c>
      <c r="AZ4216" t="s">
        <v>1374</v>
      </c>
      <c r="BA4216" t="s"/>
      <c r="BB4216" t="n">
        <v>67471</v>
      </c>
      <c r="BC4216" t="n">
        <v>53.512673</v>
      </c>
      <c r="BD4216" t="n">
        <v>53.512673</v>
      </c>
      <c r="BE4216" t="s"/>
      <c r="BF4216" t="s"/>
      <c r="BG4216" t="s"/>
      <c r="BH4216" t="s"/>
      <c r="BI4216" t="s"/>
      <c r="BJ4216" t="s"/>
      <c r="BK4216" t="s"/>
      <c r="BL4216" t="s"/>
      <c r="BM4216" t="s"/>
      <c r="BN4216" t="s"/>
      <c r="BO4216" t="s"/>
      <c r="BP4216" t="s"/>
      <c r="BQ4216" t="s"/>
      <c r="BR4216" t="s">
        <v>92</v>
      </c>
    </row>
    <row r="4217" spans="1:70">
      <c r="A4217" t="s">
        <v>70</v>
      </c>
      <c r="B4217" t="s">
        <v>71</v>
      </c>
      <c r="C4217" t="s">
        <v>72</v>
      </c>
      <c r="D4217" t="n">
        <v>2</v>
      </c>
      <c r="E4217" t="s">
        <v>1373</v>
      </c>
      <c r="F4217" t="n">
        <v>-1</v>
      </c>
      <c r="G4217" t="s">
        <v>74</v>
      </c>
      <c r="H4217" t="s">
        <v>75</v>
      </c>
      <c r="I4217" t="s"/>
      <c r="J4217" t="s">
        <v>74</v>
      </c>
      <c r="K4217" t="n">
        <v>77</v>
      </c>
      <c r="L4217" t="s">
        <v>76</v>
      </c>
      <c r="M4217" t="s"/>
      <c r="N4217" t="s">
        <v>125</v>
      </c>
      <c r="O4217" t="s">
        <v>78</v>
      </c>
      <c r="P4217" t="s">
        <v>1373</v>
      </c>
      <c r="Q4217" t="s"/>
      <c r="R4217" t="s">
        <v>95</v>
      </c>
      <c r="S4217" t="s">
        <v>116</v>
      </c>
      <c r="T4217" t="s">
        <v>81</v>
      </c>
      <c r="U4217" t="s">
        <v>82</v>
      </c>
      <c r="V4217" t="s">
        <v>83</v>
      </c>
      <c r="W4217" t="s">
        <v>84</v>
      </c>
      <c r="X4217" t="s"/>
      <c r="Y4217" t="s">
        <v>85</v>
      </c>
      <c r="Z4217">
        <f>HYPERLINK("https://hotel-media.eclerx.com/savepage/tk_15468538509487948_sr_273.html","info")</f>
        <v/>
      </c>
      <c r="AA4217" t="n">
        <v>-2311828</v>
      </c>
      <c r="AB4217" t="s"/>
      <c r="AC4217" t="s"/>
      <c r="AD4217" t="s">
        <v>86</v>
      </c>
      <c r="AE4217" t="s"/>
      <c r="AF4217" t="s"/>
      <c r="AG4217" t="s"/>
      <c r="AH4217" t="s"/>
      <c r="AI4217" t="s"/>
      <c r="AJ4217" t="s"/>
      <c r="AK4217" t="s">
        <v>87</v>
      </c>
      <c r="AL4217" t="s"/>
      <c r="AM4217" t="s"/>
      <c r="AN4217" t="s">
        <v>87</v>
      </c>
      <c r="AO4217" t="s"/>
      <c r="AP4217" t="n">
        <v>97</v>
      </c>
      <c r="AQ4217" t="s">
        <v>88</v>
      </c>
      <c r="AR4217" t="s">
        <v>127</v>
      </c>
      <c r="AS4217" t="s"/>
      <c r="AT4217" t="s">
        <v>90</v>
      </c>
      <c r="AU4217" t="s"/>
      <c r="AV4217" t="s"/>
      <c r="AW4217" t="s"/>
      <c r="AX4217" t="s"/>
      <c r="AY4217" t="n">
        <v>2311828</v>
      </c>
      <c r="AZ4217" t="s">
        <v>1374</v>
      </c>
      <c r="BA4217" t="s"/>
      <c r="BB4217" t="n">
        <v>67471</v>
      </c>
      <c r="BC4217" t="n">
        <v>53.512673</v>
      </c>
      <c r="BD4217" t="n">
        <v>53.512673</v>
      </c>
      <c r="BE4217" t="s"/>
      <c r="BF4217" t="s"/>
      <c r="BG4217" t="s"/>
      <c r="BH4217" t="s"/>
      <c r="BI4217" t="s"/>
      <c r="BJ4217" t="s"/>
      <c r="BK4217" t="s"/>
      <c r="BL4217" t="s"/>
      <c r="BM4217" t="s"/>
      <c r="BN4217" t="s"/>
      <c r="BO4217" t="s"/>
      <c r="BP4217" t="s"/>
      <c r="BQ4217" t="s"/>
      <c r="BR4217" t="s">
        <v>92</v>
      </c>
    </row>
    <row r="4218" spans="1:70">
      <c r="A4218" t="s">
        <v>70</v>
      </c>
      <c r="B4218" t="s">
        <v>71</v>
      </c>
      <c r="C4218" t="s">
        <v>72</v>
      </c>
      <c r="D4218" t="n">
        <v>2</v>
      </c>
      <c r="E4218" t="s">
        <v>1373</v>
      </c>
      <c r="F4218" t="n">
        <v>-1</v>
      </c>
      <c r="G4218" t="s">
        <v>74</v>
      </c>
      <c r="H4218" t="s">
        <v>75</v>
      </c>
      <c r="I4218" t="s"/>
      <c r="J4218" t="s">
        <v>74</v>
      </c>
      <c r="K4218" t="n">
        <v>78</v>
      </c>
      <c r="L4218" t="s">
        <v>76</v>
      </c>
      <c r="M4218" t="s"/>
      <c r="N4218" t="s">
        <v>419</v>
      </c>
      <c r="O4218" t="s">
        <v>78</v>
      </c>
      <c r="P4218" t="s">
        <v>1373</v>
      </c>
      <c r="Q4218" t="s"/>
      <c r="R4218" t="s">
        <v>95</v>
      </c>
      <c r="S4218" t="s">
        <v>118</v>
      </c>
      <c r="T4218" t="s">
        <v>81</v>
      </c>
      <c r="U4218" t="s">
        <v>82</v>
      </c>
      <c r="V4218" t="s">
        <v>83</v>
      </c>
      <c r="W4218" t="s">
        <v>84</v>
      </c>
      <c r="X4218" t="s"/>
      <c r="Y4218" t="s">
        <v>85</v>
      </c>
      <c r="Z4218">
        <f>HYPERLINK("https://hotel-media.eclerx.com/savepage/tk_15468538509487948_sr_273.html","info")</f>
        <v/>
      </c>
      <c r="AA4218" t="n">
        <v>-2311828</v>
      </c>
      <c r="AB4218" t="s"/>
      <c r="AC4218" t="s"/>
      <c r="AD4218" t="s">
        <v>86</v>
      </c>
      <c r="AE4218" t="s"/>
      <c r="AF4218" t="s"/>
      <c r="AG4218" t="s"/>
      <c r="AH4218" t="s"/>
      <c r="AI4218" t="s"/>
      <c r="AJ4218" t="s"/>
      <c r="AK4218" t="s">
        <v>87</v>
      </c>
      <c r="AL4218" t="s"/>
      <c r="AM4218" t="s"/>
      <c r="AN4218" t="s">
        <v>87</v>
      </c>
      <c r="AO4218" t="s"/>
      <c r="AP4218" t="n">
        <v>97</v>
      </c>
      <c r="AQ4218" t="s">
        <v>88</v>
      </c>
      <c r="AR4218" t="s">
        <v>114</v>
      </c>
      <c r="AS4218" t="s"/>
      <c r="AT4218" t="s">
        <v>90</v>
      </c>
      <c r="AU4218" t="s"/>
      <c r="AV4218" t="s"/>
      <c r="AW4218" t="s"/>
      <c r="AX4218" t="s"/>
      <c r="AY4218" t="n">
        <v>2311828</v>
      </c>
      <c r="AZ4218" t="s">
        <v>1374</v>
      </c>
      <c r="BA4218" t="s"/>
      <c r="BB4218" t="n">
        <v>67471</v>
      </c>
      <c r="BC4218" t="n">
        <v>53.512673</v>
      </c>
      <c r="BD4218" t="n">
        <v>53.512673</v>
      </c>
      <c r="BE4218" t="s"/>
      <c r="BF4218" t="s"/>
      <c r="BG4218" t="s"/>
      <c r="BH4218" t="s"/>
      <c r="BI4218" t="s"/>
      <c r="BJ4218" t="s"/>
      <c r="BK4218" t="s"/>
      <c r="BL4218" t="s"/>
      <c r="BM4218" t="s"/>
      <c r="BN4218" t="s"/>
      <c r="BO4218" t="s"/>
      <c r="BP4218" t="s"/>
      <c r="BQ4218" t="s"/>
      <c r="BR4218" t="s">
        <v>92</v>
      </c>
    </row>
    <row r="4219" spans="1:70">
      <c r="A4219" t="s">
        <v>70</v>
      </c>
      <c r="B4219" t="s">
        <v>71</v>
      </c>
      <c r="C4219" t="s">
        <v>72</v>
      </c>
      <c r="D4219" t="n">
        <v>2</v>
      </c>
      <c r="E4219" t="s">
        <v>1373</v>
      </c>
      <c r="F4219" t="n">
        <v>-1</v>
      </c>
      <c r="G4219" t="s">
        <v>74</v>
      </c>
      <c r="H4219" t="s">
        <v>75</v>
      </c>
      <c r="I4219" t="s"/>
      <c r="J4219" t="s">
        <v>74</v>
      </c>
      <c r="K4219" t="n">
        <v>78</v>
      </c>
      <c r="L4219" t="s">
        <v>76</v>
      </c>
      <c r="M4219" t="s"/>
      <c r="N4219" t="s">
        <v>974</v>
      </c>
      <c r="O4219" t="s">
        <v>78</v>
      </c>
      <c r="P4219" t="s">
        <v>1373</v>
      </c>
      <c r="Q4219" t="s"/>
      <c r="R4219" t="s">
        <v>95</v>
      </c>
      <c r="S4219" t="s">
        <v>118</v>
      </c>
      <c r="T4219" t="s">
        <v>81</v>
      </c>
      <c r="U4219" t="s">
        <v>82</v>
      </c>
      <c r="V4219" t="s">
        <v>83</v>
      </c>
      <c r="W4219" t="s">
        <v>84</v>
      </c>
      <c r="X4219" t="s"/>
      <c r="Y4219" t="s">
        <v>85</v>
      </c>
      <c r="Z4219">
        <f>HYPERLINK("https://hotel-media.eclerx.com/savepage/tk_15468538509487948_sr_273.html","info")</f>
        <v/>
      </c>
      <c r="AA4219" t="n">
        <v>-2311828</v>
      </c>
      <c r="AB4219" t="s"/>
      <c r="AC4219" t="s"/>
      <c r="AD4219" t="s">
        <v>86</v>
      </c>
      <c r="AE4219" t="s"/>
      <c r="AF4219" t="s"/>
      <c r="AG4219" t="s"/>
      <c r="AH4219" t="s"/>
      <c r="AI4219" t="s"/>
      <c r="AJ4219" t="s"/>
      <c r="AK4219" t="s">
        <v>87</v>
      </c>
      <c r="AL4219" t="s"/>
      <c r="AM4219" t="s"/>
      <c r="AN4219" t="s">
        <v>87</v>
      </c>
      <c r="AO4219" t="s"/>
      <c r="AP4219" t="n">
        <v>97</v>
      </c>
      <c r="AQ4219" t="s">
        <v>88</v>
      </c>
      <c r="AR4219" t="s">
        <v>114</v>
      </c>
      <c r="AS4219" t="s"/>
      <c r="AT4219" t="s">
        <v>90</v>
      </c>
      <c r="AU4219" t="s"/>
      <c r="AV4219" t="s"/>
      <c r="AW4219" t="s"/>
      <c r="AX4219" t="s"/>
      <c r="AY4219" t="n">
        <v>2311828</v>
      </c>
      <c r="AZ4219" t="s">
        <v>1374</v>
      </c>
      <c r="BA4219" t="s"/>
      <c r="BB4219" t="n">
        <v>67471</v>
      </c>
      <c r="BC4219" t="n">
        <v>53.512673</v>
      </c>
      <c r="BD4219" t="n">
        <v>53.512673</v>
      </c>
      <c r="BE4219" t="s"/>
      <c r="BF4219" t="s"/>
      <c r="BG4219" t="s"/>
      <c r="BH4219" t="s"/>
      <c r="BI4219" t="s"/>
      <c r="BJ4219" t="s"/>
      <c r="BK4219" t="s"/>
      <c r="BL4219" t="s"/>
      <c r="BM4219" t="s"/>
      <c r="BN4219" t="s"/>
      <c r="BO4219" t="s"/>
      <c r="BP4219" t="s"/>
      <c r="BQ4219" t="s"/>
      <c r="BR4219" t="s">
        <v>92</v>
      </c>
    </row>
    <row r="4220" spans="1:70">
      <c r="A4220" t="s">
        <v>70</v>
      </c>
      <c r="B4220" t="s">
        <v>71</v>
      </c>
      <c r="C4220" t="s">
        <v>72</v>
      </c>
      <c r="D4220" t="n">
        <v>2</v>
      </c>
      <c r="E4220" t="s">
        <v>1373</v>
      </c>
      <c r="F4220" t="n">
        <v>-1</v>
      </c>
      <c r="G4220" t="s">
        <v>74</v>
      </c>
      <c r="H4220" t="s">
        <v>75</v>
      </c>
      <c r="I4220" t="s"/>
      <c r="J4220" t="s">
        <v>74</v>
      </c>
      <c r="K4220" t="n">
        <v>78</v>
      </c>
      <c r="L4220" t="s">
        <v>76</v>
      </c>
      <c r="M4220" t="s"/>
      <c r="N4220" t="s">
        <v>329</v>
      </c>
      <c r="O4220" t="s">
        <v>78</v>
      </c>
      <c r="P4220" t="s">
        <v>1373</v>
      </c>
      <c r="Q4220" t="s"/>
      <c r="R4220" t="s">
        <v>95</v>
      </c>
      <c r="S4220" t="s">
        <v>118</v>
      </c>
      <c r="T4220" t="s">
        <v>81</v>
      </c>
      <c r="U4220" t="s">
        <v>82</v>
      </c>
      <c r="V4220" t="s">
        <v>83</v>
      </c>
      <c r="W4220" t="s">
        <v>84</v>
      </c>
      <c r="X4220" t="s"/>
      <c r="Y4220" t="s">
        <v>85</v>
      </c>
      <c r="Z4220">
        <f>HYPERLINK("https://hotel-media.eclerx.com/savepage/tk_15468538509487948_sr_273.html","info")</f>
        <v/>
      </c>
      <c r="AA4220" t="n">
        <v>-2311828</v>
      </c>
      <c r="AB4220" t="s"/>
      <c r="AC4220" t="s"/>
      <c r="AD4220" t="s">
        <v>86</v>
      </c>
      <c r="AE4220" t="s"/>
      <c r="AF4220" t="s"/>
      <c r="AG4220" t="s"/>
      <c r="AH4220" t="s"/>
      <c r="AI4220" t="s"/>
      <c r="AJ4220" t="s"/>
      <c r="AK4220" t="s">
        <v>87</v>
      </c>
      <c r="AL4220" t="s"/>
      <c r="AM4220" t="s"/>
      <c r="AN4220" t="s">
        <v>87</v>
      </c>
      <c r="AO4220" t="s"/>
      <c r="AP4220" t="n">
        <v>97</v>
      </c>
      <c r="AQ4220" t="s">
        <v>88</v>
      </c>
      <c r="AR4220" t="s">
        <v>133</v>
      </c>
      <c r="AS4220" t="s"/>
      <c r="AT4220" t="s">
        <v>90</v>
      </c>
      <c r="AU4220" t="s"/>
      <c r="AV4220" t="s"/>
      <c r="AW4220" t="s"/>
      <c r="AX4220" t="s"/>
      <c r="AY4220" t="n">
        <v>2311828</v>
      </c>
      <c r="AZ4220" t="s">
        <v>1374</v>
      </c>
      <c r="BA4220" t="s"/>
      <c r="BB4220" t="n">
        <v>67471</v>
      </c>
      <c r="BC4220" t="n">
        <v>53.512673</v>
      </c>
      <c r="BD4220" t="n">
        <v>53.512673</v>
      </c>
      <c r="BE4220" t="s"/>
      <c r="BF4220" t="s"/>
      <c r="BG4220" t="s"/>
      <c r="BH4220" t="s"/>
      <c r="BI4220" t="s"/>
      <c r="BJ4220" t="s"/>
      <c r="BK4220" t="s"/>
      <c r="BL4220" t="s"/>
      <c r="BM4220" t="s"/>
      <c r="BN4220" t="s"/>
      <c r="BO4220" t="s"/>
      <c r="BP4220" t="s"/>
      <c r="BQ4220" t="s"/>
      <c r="BR4220" t="s">
        <v>92</v>
      </c>
    </row>
    <row r="4221" spans="1:70">
      <c r="A4221" t="s">
        <v>70</v>
      </c>
      <c r="B4221" t="s">
        <v>71</v>
      </c>
      <c r="C4221" t="s">
        <v>72</v>
      </c>
      <c r="D4221" t="n">
        <v>2</v>
      </c>
      <c r="E4221" t="s">
        <v>1373</v>
      </c>
      <c r="F4221" t="n">
        <v>-1</v>
      </c>
      <c r="G4221" t="s">
        <v>74</v>
      </c>
      <c r="H4221" t="s">
        <v>75</v>
      </c>
      <c r="I4221" t="s"/>
      <c r="J4221" t="s">
        <v>74</v>
      </c>
      <c r="K4221" t="n">
        <v>79</v>
      </c>
      <c r="L4221" t="s">
        <v>76</v>
      </c>
      <c r="M4221" t="s"/>
      <c r="N4221" t="s">
        <v>128</v>
      </c>
      <c r="O4221" t="s">
        <v>78</v>
      </c>
      <c r="P4221" t="s">
        <v>1373</v>
      </c>
      <c r="Q4221" t="s"/>
      <c r="R4221" t="s">
        <v>95</v>
      </c>
      <c r="S4221" t="s">
        <v>345</v>
      </c>
      <c r="T4221" t="s">
        <v>81</v>
      </c>
      <c r="U4221" t="s">
        <v>82</v>
      </c>
      <c r="V4221" t="s">
        <v>83</v>
      </c>
      <c r="W4221" t="s">
        <v>84</v>
      </c>
      <c r="X4221" t="s"/>
      <c r="Y4221" t="s">
        <v>85</v>
      </c>
      <c r="Z4221">
        <f>HYPERLINK("https://hotel-media.eclerx.com/savepage/tk_15468538509487948_sr_273.html","info")</f>
        <v/>
      </c>
      <c r="AA4221" t="n">
        <v>-2311828</v>
      </c>
      <c r="AB4221" t="s"/>
      <c r="AC4221" t="s"/>
      <c r="AD4221" t="s">
        <v>86</v>
      </c>
      <c r="AE4221" t="s"/>
      <c r="AF4221" t="s"/>
      <c r="AG4221" t="s"/>
      <c r="AH4221" t="s"/>
      <c r="AI4221" t="s"/>
      <c r="AJ4221" t="s"/>
      <c r="AK4221" t="s">
        <v>87</v>
      </c>
      <c r="AL4221" t="s"/>
      <c r="AM4221" t="s"/>
      <c r="AN4221" t="s">
        <v>87</v>
      </c>
      <c r="AO4221" t="s"/>
      <c r="AP4221" t="n">
        <v>97</v>
      </c>
      <c r="AQ4221" t="s">
        <v>88</v>
      </c>
      <c r="AR4221" t="s">
        <v>141</v>
      </c>
      <c r="AS4221" t="s"/>
      <c r="AT4221" t="s">
        <v>90</v>
      </c>
      <c r="AU4221" t="s"/>
      <c r="AV4221" t="s"/>
      <c r="AW4221" t="s"/>
      <c r="AX4221" t="s"/>
      <c r="AY4221" t="n">
        <v>2311828</v>
      </c>
      <c r="AZ4221" t="s">
        <v>1374</v>
      </c>
      <c r="BA4221" t="s"/>
      <c r="BB4221" t="n">
        <v>67471</v>
      </c>
      <c r="BC4221" t="n">
        <v>53.512673</v>
      </c>
      <c r="BD4221" t="n">
        <v>53.512673</v>
      </c>
      <c r="BE4221" t="s"/>
      <c r="BF4221" t="s"/>
      <c r="BG4221" t="s"/>
      <c r="BH4221" t="s"/>
      <c r="BI4221" t="s"/>
      <c r="BJ4221" t="s"/>
      <c r="BK4221" t="s"/>
      <c r="BL4221" t="s"/>
      <c r="BM4221" t="s"/>
      <c r="BN4221" t="s"/>
      <c r="BO4221" t="s"/>
      <c r="BP4221" t="s"/>
      <c r="BQ4221" t="s"/>
      <c r="BR4221" t="s">
        <v>92</v>
      </c>
    </row>
    <row r="4222" spans="1:70">
      <c r="A4222" t="s">
        <v>70</v>
      </c>
      <c r="B4222" t="s">
        <v>71</v>
      </c>
      <c r="C4222" t="s">
        <v>72</v>
      </c>
      <c r="D4222" t="n">
        <v>2</v>
      </c>
      <c r="E4222" t="s">
        <v>1373</v>
      </c>
      <c r="F4222" t="n">
        <v>-1</v>
      </c>
      <c r="G4222" t="s">
        <v>74</v>
      </c>
      <c r="H4222" t="s">
        <v>75</v>
      </c>
      <c r="I4222" t="s"/>
      <c r="J4222" t="s">
        <v>74</v>
      </c>
      <c r="K4222" t="n">
        <v>79</v>
      </c>
      <c r="L4222" t="s">
        <v>76</v>
      </c>
      <c r="M4222" t="s"/>
      <c r="N4222" t="s">
        <v>128</v>
      </c>
      <c r="O4222" t="s">
        <v>78</v>
      </c>
      <c r="P4222" t="s">
        <v>1373</v>
      </c>
      <c r="Q4222" t="s"/>
      <c r="R4222" t="s">
        <v>95</v>
      </c>
      <c r="S4222" t="s">
        <v>345</v>
      </c>
      <c r="T4222" t="s">
        <v>81</v>
      </c>
      <c r="U4222" t="s">
        <v>82</v>
      </c>
      <c r="V4222" t="s">
        <v>83</v>
      </c>
      <c r="W4222" t="s">
        <v>84</v>
      </c>
      <c r="X4222" t="s"/>
      <c r="Y4222" t="s">
        <v>85</v>
      </c>
      <c r="Z4222">
        <f>HYPERLINK("https://hotel-media.eclerx.com/savepage/tk_15468538509487948_sr_273.html","info")</f>
        <v/>
      </c>
      <c r="AA4222" t="n">
        <v>-2311828</v>
      </c>
      <c r="AB4222" t="s"/>
      <c r="AC4222" t="s"/>
      <c r="AD4222" t="s">
        <v>86</v>
      </c>
      <c r="AE4222" t="s"/>
      <c r="AF4222" t="s"/>
      <c r="AG4222" t="s"/>
      <c r="AH4222" t="s"/>
      <c r="AI4222" t="s"/>
      <c r="AJ4222" t="s"/>
      <c r="AK4222" t="s">
        <v>87</v>
      </c>
      <c r="AL4222" t="s"/>
      <c r="AM4222" t="s"/>
      <c r="AN4222" t="s">
        <v>87</v>
      </c>
      <c r="AO4222" t="s"/>
      <c r="AP4222" t="n">
        <v>97</v>
      </c>
      <c r="AQ4222" t="s">
        <v>88</v>
      </c>
      <c r="AR4222" t="s">
        <v>119</v>
      </c>
      <c r="AS4222" t="s"/>
      <c r="AT4222" t="s">
        <v>90</v>
      </c>
      <c r="AU4222" t="s"/>
      <c r="AV4222" t="s"/>
      <c r="AW4222" t="s"/>
      <c r="AX4222" t="s"/>
      <c r="AY4222" t="n">
        <v>2311828</v>
      </c>
      <c r="AZ4222" t="s">
        <v>1374</v>
      </c>
      <c r="BA4222" t="s"/>
      <c r="BB4222" t="n">
        <v>67471</v>
      </c>
      <c r="BC4222" t="n">
        <v>53.512673</v>
      </c>
      <c r="BD4222" t="n">
        <v>53.512673</v>
      </c>
      <c r="BE4222" t="s"/>
      <c r="BF4222" t="s"/>
      <c r="BG4222" t="s"/>
      <c r="BH4222" t="s"/>
      <c r="BI4222" t="s"/>
      <c r="BJ4222" t="s"/>
      <c r="BK4222" t="s"/>
      <c r="BL4222" t="s"/>
      <c r="BM4222" t="s"/>
      <c r="BN4222" t="s"/>
      <c r="BO4222" t="s"/>
      <c r="BP4222" t="s"/>
      <c r="BQ4222" t="s"/>
      <c r="BR4222" t="s">
        <v>92</v>
      </c>
    </row>
    <row r="4223" spans="1:70">
      <c r="A4223" t="s">
        <v>70</v>
      </c>
      <c r="B4223" t="s">
        <v>71</v>
      </c>
      <c r="C4223" t="s">
        <v>72</v>
      </c>
      <c r="D4223" t="n">
        <v>2</v>
      </c>
      <c r="E4223" t="s">
        <v>1373</v>
      </c>
      <c r="F4223" t="n">
        <v>-1</v>
      </c>
      <c r="G4223" t="s">
        <v>74</v>
      </c>
      <c r="H4223" t="s">
        <v>75</v>
      </c>
      <c r="I4223" t="s"/>
      <c r="J4223" t="s">
        <v>74</v>
      </c>
      <c r="K4223" t="n">
        <v>80</v>
      </c>
      <c r="L4223" t="s">
        <v>76</v>
      </c>
      <c r="M4223" t="s"/>
      <c r="N4223" t="s">
        <v>1375</v>
      </c>
      <c r="O4223" t="s">
        <v>78</v>
      </c>
      <c r="P4223" t="s">
        <v>1373</v>
      </c>
      <c r="Q4223" t="s"/>
      <c r="R4223" t="s">
        <v>95</v>
      </c>
      <c r="S4223" t="s">
        <v>96</v>
      </c>
      <c r="T4223" t="s">
        <v>81</v>
      </c>
      <c r="U4223" t="s">
        <v>82</v>
      </c>
      <c r="V4223" t="s">
        <v>83</v>
      </c>
      <c r="W4223" t="s">
        <v>84</v>
      </c>
      <c r="X4223" t="s"/>
      <c r="Y4223" t="s">
        <v>85</v>
      </c>
      <c r="Z4223">
        <f>HYPERLINK("https://hotel-media.eclerx.com/savepage/tk_15468538509487948_sr_273.html","info")</f>
        <v/>
      </c>
      <c r="AA4223" t="n">
        <v>-2311828</v>
      </c>
      <c r="AB4223" t="s"/>
      <c r="AC4223" t="s"/>
      <c r="AD4223" t="s">
        <v>86</v>
      </c>
      <c r="AE4223" t="s"/>
      <c r="AF4223" t="s"/>
      <c r="AG4223" t="s"/>
      <c r="AH4223" t="s"/>
      <c r="AI4223" t="s"/>
      <c r="AJ4223" t="s"/>
      <c r="AK4223" t="s">
        <v>87</v>
      </c>
      <c r="AL4223" t="s"/>
      <c r="AM4223" t="s"/>
      <c r="AN4223" t="s">
        <v>87</v>
      </c>
      <c r="AO4223" t="s"/>
      <c r="AP4223" t="n">
        <v>97</v>
      </c>
      <c r="AQ4223" t="s">
        <v>88</v>
      </c>
      <c r="AR4223" t="s">
        <v>287</v>
      </c>
      <c r="AS4223" t="s"/>
      <c r="AT4223" t="s">
        <v>90</v>
      </c>
      <c r="AU4223" t="s"/>
      <c r="AV4223" t="s"/>
      <c r="AW4223" t="s"/>
      <c r="AX4223" t="s"/>
      <c r="AY4223" t="n">
        <v>2311828</v>
      </c>
      <c r="AZ4223" t="s">
        <v>1374</v>
      </c>
      <c r="BA4223" t="s"/>
      <c r="BB4223" t="n">
        <v>67471</v>
      </c>
      <c r="BC4223" t="n">
        <v>53.512673</v>
      </c>
      <c r="BD4223" t="n">
        <v>53.512673</v>
      </c>
      <c r="BE4223" t="s"/>
      <c r="BF4223" t="s"/>
      <c r="BG4223" t="s"/>
      <c r="BH4223" t="s"/>
      <c r="BI4223" t="s"/>
      <c r="BJ4223" t="s"/>
      <c r="BK4223" t="s"/>
      <c r="BL4223" t="s"/>
      <c r="BM4223" t="s"/>
      <c r="BN4223" t="s"/>
      <c r="BO4223" t="s"/>
      <c r="BP4223" t="s"/>
      <c r="BQ4223" t="s"/>
      <c r="BR4223" t="s">
        <v>92</v>
      </c>
    </row>
    <row r="4224" spans="1:70">
      <c r="A4224" t="s">
        <v>70</v>
      </c>
      <c r="B4224" t="s">
        <v>71</v>
      </c>
      <c r="C4224" t="s">
        <v>72</v>
      </c>
      <c r="D4224" t="n">
        <v>2</v>
      </c>
      <c r="E4224" t="s">
        <v>1373</v>
      </c>
      <c r="F4224" t="n">
        <v>-1</v>
      </c>
      <c r="G4224" t="s">
        <v>74</v>
      </c>
      <c r="H4224" t="s">
        <v>75</v>
      </c>
      <c r="I4224" t="s"/>
      <c r="J4224" t="s">
        <v>74</v>
      </c>
      <c r="K4224" t="n">
        <v>80</v>
      </c>
      <c r="L4224" t="s">
        <v>76</v>
      </c>
      <c r="M4224" t="s"/>
      <c r="N4224" t="s">
        <v>321</v>
      </c>
      <c r="O4224" t="s">
        <v>78</v>
      </c>
      <c r="P4224" t="s">
        <v>1373</v>
      </c>
      <c r="Q4224" t="s"/>
      <c r="R4224" t="s">
        <v>95</v>
      </c>
      <c r="S4224" t="s">
        <v>96</v>
      </c>
      <c r="T4224" t="s">
        <v>81</v>
      </c>
      <c r="U4224" t="s">
        <v>82</v>
      </c>
      <c r="V4224" t="s">
        <v>83</v>
      </c>
      <c r="W4224" t="s">
        <v>84</v>
      </c>
      <c r="X4224" t="s"/>
      <c r="Y4224" t="s">
        <v>85</v>
      </c>
      <c r="Z4224">
        <f>HYPERLINK("https://hotel-media.eclerx.com/savepage/tk_15468538509487948_sr_273.html","info")</f>
        <v/>
      </c>
      <c r="AA4224" t="n">
        <v>-2311828</v>
      </c>
      <c r="AB4224" t="s"/>
      <c r="AC4224" t="s"/>
      <c r="AD4224" t="s">
        <v>86</v>
      </c>
      <c r="AE4224" t="s"/>
      <c r="AF4224" t="s"/>
      <c r="AG4224" t="s"/>
      <c r="AH4224" t="s"/>
      <c r="AI4224" t="s"/>
      <c r="AJ4224" t="s"/>
      <c r="AK4224" t="s">
        <v>87</v>
      </c>
      <c r="AL4224" t="s"/>
      <c r="AM4224" t="s"/>
      <c r="AN4224" t="s">
        <v>87</v>
      </c>
      <c r="AO4224" t="s"/>
      <c r="AP4224" t="n">
        <v>97</v>
      </c>
      <c r="AQ4224" t="s">
        <v>88</v>
      </c>
      <c r="AR4224" t="s">
        <v>123</v>
      </c>
      <c r="AS4224" t="s"/>
      <c r="AT4224" t="s">
        <v>90</v>
      </c>
      <c r="AU4224" t="s"/>
      <c r="AV4224" t="s"/>
      <c r="AW4224" t="s"/>
      <c r="AX4224" t="s"/>
      <c r="AY4224" t="n">
        <v>2311828</v>
      </c>
      <c r="AZ4224" t="s">
        <v>1374</v>
      </c>
      <c r="BA4224" t="s"/>
      <c r="BB4224" t="n">
        <v>67471</v>
      </c>
      <c r="BC4224" t="n">
        <v>53.512673</v>
      </c>
      <c r="BD4224" t="n">
        <v>53.512673</v>
      </c>
      <c r="BE4224" t="s"/>
      <c r="BF4224" t="s"/>
      <c r="BG4224" t="s"/>
      <c r="BH4224" t="s"/>
      <c r="BI4224" t="s"/>
      <c r="BJ4224" t="s"/>
      <c r="BK4224" t="s"/>
      <c r="BL4224" t="s"/>
      <c r="BM4224" t="s"/>
      <c r="BN4224" t="s"/>
      <c r="BO4224" t="s"/>
      <c r="BP4224" t="s"/>
      <c r="BQ4224" t="s"/>
      <c r="BR4224" t="s">
        <v>92</v>
      </c>
    </row>
    <row r="4225" spans="1:70">
      <c r="A4225" t="s">
        <v>70</v>
      </c>
      <c r="B4225" t="s">
        <v>71</v>
      </c>
      <c r="C4225" t="s">
        <v>72</v>
      </c>
      <c r="D4225" t="n">
        <v>2</v>
      </c>
      <c r="E4225" t="s">
        <v>1373</v>
      </c>
      <c r="F4225" t="n">
        <v>-1</v>
      </c>
      <c r="G4225" t="s">
        <v>74</v>
      </c>
      <c r="H4225" t="s">
        <v>75</v>
      </c>
      <c r="I4225" t="s"/>
      <c r="J4225" t="s">
        <v>74</v>
      </c>
      <c r="K4225" t="n">
        <v>81</v>
      </c>
      <c r="L4225" t="s">
        <v>76</v>
      </c>
      <c r="M4225" t="s"/>
      <c r="N4225" t="s">
        <v>128</v>
      </c>
      <c r="O4225" t="s">
        <v>78</v>
      </c>
      <c r="P4225" t="s">
        <v>1373</v>
      </c>
      <c r="Q4225" t="s"/>
      <c r="R4225" t="s">
        <v>95</v>
      </c>
      <c r="S4225" t="s">
        <v>245</v>
      </c>
      <c r="T4225" t="s">
        <v>81</v>
      </c>
      <c r="U4225" t="s">
        <v>82</v>
      </c>
      <c r="V4225" t="s">
        <v>83</v>
      </c>
      <c r="W4225" t="s">
        <v>84</v>
      </c>
      <c r="X4225" t="s"/>
      <c r="Y4225" t="s">
        <v>85</v>
      </c>
      <c r="Z4225">
        <f>HYPERLINK("https://hotel-media.eclerx.com/savepage/tk_15468538509487948_sr_273.html","info")</f>
        <v/>
      </c>
      <c r="AA4225" t="n">
        <v>-2311828</v>
      </c>
      <c r="AB4225" t="s"/>
      <c r="AC4225" t="s"/>
      <c r="AD4225" t="s">
        <v>86</v>
      </c>
      <c r="AE4225" t="s"/>
      <c r="AF4225" t="s"/>
      <c r="AG4225" t="s"/>
      <c r="AH4225" t="s"/>
      <c r="AI4225" t="s"/>
      <c r="AJ4225" t="s"/>
      <c r="AK4225" t="s">
        <v>87</v>
      </c>
      <c r="AL4225" t="s"/>
      <c r="AM4225" t="s"/>
      <c r="AN4225" t="s">
        <v>87</v>
      </c>
      <c r="AO4225" t="s"/>
      <c r="AP4225" t="n">
        <v>97</v>
      </c>
      <c r="AQ4225" t="s">
        <v>88</v>
      </c>
      <c r="AR4225" t="s">
        <v>148</v>
      </c>
      <c r="AS4225" t="s"/>
      <c r="AT4225" t="s">
        <v>90</v>
      </c>
      <c r="AU4225" t="s"/>
      <c r="AV4225" t="s"/>
      <c r="AW4225" t="s"/>
      <c r="AX4225" t="s"/>
      <c r="AY4225" t="n">
        <v>2311828</v>
      </c>
      <c r="AZ4225" t="s">
        <v>1374</v>
      </c>
      <c r="BA4225" t="s"/>
      <c r="BB4225" t="n">
        <v>67471</v>
      </c>
      <c r="BC4225" t="n">
        <v>53.512673</v>
      </c>
      <c r="BD4225" t="n">
        <v>53.512673</v>
      </c>
      <c r="BE4225" t="s"/>
      <c r="BF4225" t="s"/>
      <c r="BG4225" t="s"/>
      <c r="BH4225" t="s"/>
      <c r="BI4225" t="s"/>
      <c r="BJ4225" t="s"/>
      <c r="BK4225" t="s"/>
      <c r="BL4225" t="s"/>
      <c r="BM4225" t="s"/>
      <c r="BN4225" t="s"/>
      <c r="BO4225" t="s"/>
      <c r="BP4225" t="s"/>
      <c r="BQ4225" t="s"/>
      <c r="BR4225" t="s">
        <v>92</v>
      </c>
    </row>
    <row r="4226" spans="1:70">
      <c r="A4226" t="s">
        <v>70</v>
      </c>
      <c r="B4226" t="s">
        <v>71</v>
      </c>
      <c r="C4226" t="s">
        <v>72</v>
      </c>
      <c r="D4226" t="n">
        <v>2</v>
      </c>
      <c r="E4226" t="s">
        <v>1373</v>
      </c>
      <c r="F4226" t="n">
        <v>-1</v>
      </c>
      <c r="G4226" t="s">
        <v>74</v>
      </c>
      <c r="H4226" t="s">
        <v>75</v>
      </c>
      <c r="I4226" t="s"/>
      <c r="J4226" t="s">
        <v>74</v>
      </c>
      <c r="K4226" t="n">
        <v>83</v>
      </c>
      <c r="L4226" t="s">
        <v>76</v>
      </c>
      <c r="M4226" t="s"/>
      <c r="N4226" t="s">
        <v>143</v>
      </c>
      <c r="O4226" t="s">
        <v>78</v>
      </c>
      <c r="P4226" t="s">
        <v>1373</v>
      </c>
      <c r="Q4226" t="s"/>
      <c r="R4226" t="s">
        <v>95</v>
      </c>
      <c r="S4226" t="s">
        <v>198</v>
      </c>
      <c r="T4226" t="s">
        <v>81</v>
      </c>
      <c r="U4226" t="s">
        <v>82</v>
      </c>
      <c r="V4226" t="s">
        <v>83</v>
      </c>
      <c r="W4226" t="s">
        <v>84</v>
      </c>
      <c r="X4226" t="s"/>
      <c r="Y4226" t="s">
        <v>85</v>
      </c>
      <c r="Z4226">
        <f>HYPERLINK("https://hotel-media.eclerx.com/savepage/tk_15468538509487948_sr_273.html","info")</f>
        <v/>
      </c>
      <c r="AA4226" t="n">
        <v>-2311828</v>
      </c>
      <c r="AB4226" t="s"/>
      <c r="AC4226" t="s"/>
      <c r="AD4226" t="s">
        <v>86</v>
      </c>
      <c r="AE4226" t="s"/>
      <c r="AF4226" t="s"/>
      <c r="AG4226" t="s"/>
      <c r="AH4226" t="s"/>
      <c r="AI4226" t="s"/>
      <c r="AJ4226" t="s"/>
      <c r="AK4226" t="s">
        <v>87</v>
      </c>
      <c r="AL4226" t="s"/>
      <c r="AM4226" t="s"/>
      <c r="AN4226" t="s">
        <v>87</v>
      </c>
      <c r="AO4226" t="s"/>
      <c r="AP4226" t="n">
        <v>97</v>
      </c>
      <c r="AQ4226" t="s">
        <v>88</v>
      </c>
      <c r="AR4226" t="s">
        <v>133</v>
      </c>
      <c r="AS4226" t="s"/>
      <c r="AT4226" t="s">
        <v>90</v>
      </c>
      <c r="AU4226" t="s"/>
      <c r="AV4226" t="s"/>
      <c r="AW4226" t="s"/>
      <c r="AX4226" t="s"/>
      <c r="AY4226" t="n">
        <v>2311828</v>
      </c>
      <c r="AZ4226" t="s">
        <v>1374</v>
      </c>
      <c r="BA4226" t="s"/>
      <c r="BB4226" t="n">
        <v>67471</v>
      </c>
      <c r="BC4226" t="n">
        <v>53.512673</v>
      </c>
      <c r="BD4226" t="n">
        <v>53.512673</v>
      </c>
      <c r="BE4226" t="s"/>
      <c r="BF4226" t="s"/>
      <c r="BG4226" t="s"/>
      <c r="BH4226" t="s"/>
      <c r="BI4226" t="s"/>
      <c r="BJ4226" t="s"/>
      <c r="BK4226" t="s"/>
      <c r="BL4226" t="s"/>
      <c r="BM4226" t="s"/>
      <c r="BN4226" t="s"/>
      <c r="BO4226" t="s"/>
      <c r="BP4226" t="s"/>
      <c r="BQ4226" t="s"/>
      <c r="BR4226" t="s">
        <v>92</v>
      </c>
    </row>
    <row r="4227" spans="1:70">
      <c r="A4227" t="s">
        <v>70</v>
      </c>
      <c r="B4227" t="s">
        <v>71</v>
      </c>
      <c r="C4227" t="s">
        <v>72</v>
      </c>
      <c r="D4227" t="n">
        <v>2</v>
      </c>
      <c r="E4227" t="s">
        <v>1373</v>
      </c>
      <c r="F4227" t="n">
        <v>-1</v>
      </c>
      <c r="G4227" t="s">
        <v>74</v>
      </c>
      <c r="H4227" t="s">
        <v>75</v>
      </c>
      <c r="I4227" t="s"/>
      <c r="J4227" t="s">
        <v>74</v>
      </c>
      <c r="K4227" t="n">
        <v>84</v>
      </c>
      <c r="L4227" t="s">
        <v>76</v>
      </c>
      <c r="M4227" t="s"/>
      <c r="N4227" t="s">
        <v>128</v>
      </c>
      <c r="O4227" t="s">
        <v>78</v>
      </c>
      <c r="P4227" t="s">
        <v>1373</v>
      </c>
      <c r="Q4227" t="s"/>
      <c r="R4227" t="s">
        <v>95</v>
      </c>
      <c r="S4227" t="s">
        <v>247</v>
      </c>
      <c r="T4227" t="s">
        <v>81</v>
      </c>
      <c r="U4227" t="s">
        <v>82</v>
      </c>
      <c r="V4227" t="s">
        <v>83</v>
      </c>
      <c r="W4227" t="s">
        <v>84</v>
      </c>
      <c r="X4227" t="s"/>
      <c r="Y4227" t="s">
        <v>85</v>
      </c>
      <c r="Z4227">
        <f>HYPERLINK("https://hotel-media.eclerx.com/savepage/tk_15468538509487948_sr_273.html","info")</f>
        <v/>
      </c>
      <c r="AA4227" t="n">
        <v>-2311828</v>
      </c>
      <c r="AB4227" t="s"/>
      <c r="AC4227" t="s"/>
      <c r="AD4227" t="s">
        <v>86</v>
      </c>
      <c r="AE4227" t="s"/>
      <c r="AF4227" t="s"/>
      <c r="AG4227" t="s"/>
      <c r="AH4227" t="s"/>
      <c r="AI4227" t="s"/>
      <c r="AJ4227" t="s"/>
      <c r="AK4227" t="s">
        <v>87</v>
      </c>
      <c r="AL4227" t="s"/>
      <c r="AM4227" t="s"/>
      <c r="AN4227" t="s">
        <v>87</v>
      </c>
      <c r="AO4227" t="s"/>
      <c r="AP4227" t="n">
        <v>97</v>
      </c>
      <c r="AQ4227" t="s">
        <v>88</v>
      </c>
      <c r="AR4227" t="s">
        <v>130</v>
      </c>
      <c r="AS4227" t="s"/>
      <c r="AT4227" t="s">
        <v>90</v>
      </c>
      <c r="AU4227" t="s"/>
      <c r="AV4227" t="s"/>
      <c r="AW4227" t="s"/>
      <c r="AX4227" t="s"/>
      <c r="AY4227" t="n">
        <v>2311828</v>
      </c>
      <c r="AZ4227" t="s">
        <v>1374</v>
      </c>
      <c r="BA4227" t="s"/>
      <c r="BB4227" t="n">
        <v>67471</v>
      </c>
      <c r="BC4227" t="n">
        <v>53.512673</v>
      </c>
      <c r="BD4227" t="n">
        <v>53.512673</v>
      </c>
      <c r="BE4227" t="s"/>
      <c r="BF4227" t="s"/>
      <c r="BG4227" t="s"/>
      <c r="BH4227" t="s"/>
      <c r="BI4227" t="s"/>
      <c r="BJ4227" t="s"/>
      <c r="BK4227" t="s"/>
      <c r="BL4227" t="s"/>
      <c r="BM4227" t="s"/>
      <c r="BN4227" t="s"/>
      <c r="BO4227" t="s"/>
      <c r="BP4227" t="s"/>
      <c r="BQ4227" t="s"/>
      <c r="BR4227" t="s">
        <v>92</v>
      </c>
    </row>
    <row r="4228" spans="1:70">
      <c r="A4228" t="s">
        <v>70</v>
      </c>
      <c r="B4228" t="s">
        <v>71</v>
      </c>
      <c r="C4228" t="s">
        <v>72</v>
      </c>
      <c r="D4228" t="n">
        <v>2</v>
      </c>
      <c r="E4228" t="s">
        <v>1373</v>
      </c>
      <c r="F4228" t="n">
        <v>-1</v>
      </c>
      <c r="G4228" t="s">
        <v>74</v>
      </c>
      <c r="H4228" t="s">
        <v>75</v>
      </c>
      <c r="I4228" t="s"/>
      <c r="J4228" t="s">
        <v>74</v>
      </c>
      <c r="K4228" t="n">
        <v>90</v>
      </c>
      <c r="L4228" t="s">
        <v>76</v>
      </c>
      <c r="M4228" t="s"/>
      <c r="N4228" t="s">
        <v>138</v>
      </c>
      <c r="O4228" t="s">
        <v>78</v>
      </c>
      <c r="P4228" t="s">
        <v>1373</v>
      </c>
      <c r="Q4228" t="s"/>
      <c r="R4228" t="s">
        <v>95</v>
      </c>
      <c r="S4228" t="s">
        <v>135</v>
      </c>
      <c r="T4228" t="s">
        <v>81</v>
      </c>
      <c r="U4228" t="s">
        <v>82</v>
      </c>
      <c r="V4228" t="s">
        <v>83</v>
      </c>
      <c r="W4228" t="s">
        <v>84</v>
      </c>
      <c r="X4228" t="s"/>
      <c r="Y4228" t="s">
        <v>85</v>
      </c>
      <c r="Z4228">
        <f>HYPERLINK("https://hotel-media.eclerx.com/savepage/tk_15468538509487948_sr_273.html","info")</f>
        <v/>
      </c>
      <c r="AA4228" t="n">
        <v>-2311828</v>
      </c>
      <c r="AB4228" t="s"/>
      <c r="AC4228" t="s"/>
      <c r="AD4228" t="s">
        <v>86</v>
      </c>
      <c r="AE4228" t="s"/>
      <c r="AF4228" t="s"/>
      <c r="AG4228" t="s"/>
      <c r="AH4228" t="s"/>
      <c r="AI4228" t="s"/>
      <c r="AJ4228" t="s"/>
      <c r="AK4228" t="s">
        <v>87</v>
      </c>
      <c r="AL4228" t="s"/>
      <c r="AM4228" t="s"/>
      <c r="AN4228" t="s">
        <v>87</v>
      </c>
      <c r="AO4228" t="s"/>
      <c r="AP4228" t="n">
        <v>97</v>
      </c>
      <c r="AQ4228" t="s">
        <v>88</v>
      </c>
      <c r="AR4228" t="s">
        <v>133</v>
      </c>
      <c r="AS4228" t="s"/>
      <c r="AT4228" t="s">
        <v>90</v>
      </c>
      <c r="AU4228" t="s"/>
      <c r="AV4228" t="s"/>
      <c r="AW4228" t="s"/>
      <c r="AX4228" t="s"/>
      <c r="AY4228" t="n">
        <v>2311828</v>
      </c>
      <c r="AZ4228" t="s">
        <v>1374</v>
      </c>
      <c r="BA4228" t="s"/>
      <c r="BB4228" t="n">
        <v>67471</v>
      </c>
      <c r="BC4228" t="n">
        <v>53.512673</v>
      </c>
      <c r="BD4228" t="n">
        <v>53.512673</v>
      </c>
      <c r="BE4228" t="s"/>
      <c r="BF4228" t="s"/>
      <c r="BG4228" t="s"/>
      <c r="BH4228" t="s"/>
      <c r="BI4228" t="s"/>
      <c r="BJ4228" t="s"/>
      <c r="BK4228" t="s"/>
      <c r="BL4228" t="s"/>
      <c r="BM4228" t="s"/>
      <c r="BN4228" t="s"/>
      <c r="BO4228" t="s"/>
      <c r="BP4228" t="s"/>
      <c r="BQ4228" t="s"/>
      <c r="BR4228" t="s">
        <v>92</v>
      </c>
    </row>
    <row r="4229" spans="1:70">
      <c r="A4229" t="s">
        <v>70</v>
      </c>
      <c r="B4229" t="s">
        <v>71</v>
      </c>
      <c r="C4229" t="s">
        <v>72</v>
      </c>
      <c r="D4229" t="n">
        <v>2</v>
      </c>
      <c r="E4229" t="s">
        <v>1373</v>
      </c>
      <c r="F4229" t="n">
        <v>-1</v>
      </c>
      <c r="G4229" t="s">
        <v>74</v>
      </c>
      <c r="H4229" t="s">
        <v>75</v>
      </c>
      <c r="I4229" t="s"/>
      <c r="J4229" t="s">
        <v>74</v>
      </c>
      <c r="K4229" t="n">
        <v>113</v>
      </c>
      <c r="L4229" t="s">
        <v>76</v>
      </c>
      <c r="M4229" t="s"/>
      <c r="N4229" t="s">
        <v>1376</v>
      </c>
      <c r="O4229" t="s">
        <v>78</v>
      </c>
      <c r="P4229" t="s">
        <v>1373</v>
      </c>
      <c r="Q4229" t="s"/>
      <c r="R4229" t="s">
        <v>95</v>
      </c>
      <c r="S4229" t="s">
        <v>263</v>
      </c>
      <c r="T4229" t="s">
        <v>81</v>
      </c>
      <c r="U4229" t="s">
        <v>82</v>
      </c>
      <c r="V4229" t="s">
        <v>83</v>
      </c>
      <c r="W4229" t="s">
        <v>84</v>
      </c>
      <c r="X4229" t="s"/>
      <c r="Y4229" t="s">
        <v>85</v>
      </c>
      <c r="Z4229">
        <f>HYPERLINK("https://hotel-media.eclerx.com/savepage/tk_15468538509487948_sr_273.html","info")</f>
        <v/>
      </c>
      <c r="AA4229" t="n">
        <v>-2311828</v>
      </c>
      <c r="AB4229" t="s"/>
      <c r="AC4229" t="s"/>
      <c r="AD4229" t="s">
        <v>86</v>
      </c>
      <c r="AE4229" t="s"/>
      <c r="AF4229" t="s"/>
      <c r="AG4229" t="s"/>
      <c r="AH4229" t="s"/>
      <c r="AI4229" t="s"/>
      <c r="AJ4229" t="s"/>
      <c r="AK4229" t="s">
        <v>87</v>
      </c>
      <c r="AL4229" t="s"/>
      <c r="AM4229" t="s"/>
      <c r="AN4229" t="s">
        <v>87</v>
      </c>
      <c r="AO4229" t="s"/>
      <c r="AP4229" t="n">
        <v>97</v>
      </c>
      <c r="AQ4229" t="s">
        <v>88</v>
      </c>
      <c r="AR4229" t="s">
        <v>89</v>
      </c>
      <c r="AS4229" t="s"/>
      <c r="AT4229" t="s">
        <v>90</v>
      </c>
      <c r="AU4229" t="s"/>
      <c r="AV4229" t="s"/>
      <c r="AW4229" t="s"/>
      <c r="AX4229" t="s"/>
      <c r="AY4229" t="n">
        <v>2311828</v>
      </c>
      <c r="AZ4229" t="s">
        <v>1374</v>
      </c>
      <c r="BA4229" t="s"/>
      <c r="BB4229" t="n">
        <v>67471</v>
      </c>
      <c r="BC4229" t="n">
        <v>53.512673</v>
      </c>
      <c r="BD4229" t="n">
        <v>53.512673</v>
      </c>
      <c r="BE4229" t="s"/>
      <c r="BF4229" t="s"/>
      <c r="BG4229" t="s"/>
      <c r="BH4229" t="s"/>
      <c r="BI4229" t="s"/>
      <c r="BJ4229" t="s"/>
      <c r="BK4229" t="s"/>
      <c r="BL4229" t="s"/>
      <c r="BM4229" t="s"/>
      <c r="BN4229" t="s"/>
      <c r="BO4229" t="s"/>
      <c r="BP4229" t="s"/>
      <c r="BQ4229" t="s"/>
      <c r="BR4229" t="s">
        <v>92</v>
      </c>
    </row>
    <row r="4230" spans="1:70">
      <c r="A4230" t="s">
        <v>70</v>
      </c>
      <c r="B4230" t="s">
        <v>71</v>
      </c>
      <c r="C4230" t="s">
        <v>72</v>
      </c>
      <c r="D4230" t="n">
        <v>2</v>
      </c>
      <c r="E4230" t="s">
        <v>1373</v>
      </c>
      <c r="F4230" t="n">
        <v>-1</v>
      </c>
      <c r="G4230" t="s">
        <v>74</v>
      </c>
      <c r="H4230" t="s">
        <v>75</v>
      </c>
      <c r="I4230" t="s"/>
      <c r="J4230" t="s">
        <v>74</v>
      </c>
      <c r="K4230" t="n">
        <v>117</v>
      </c>
      <c r="L4230" t="s">
        <v>76</v>
      </c>
      <c r="M4230" t="s"/>
      <c r="N4230" t="s">
        <v>1376</v>
      </c>
      <c r="O4230" t="s">
        <v>78</v>
      </c>
      <c r="P4230" t="s">
        <v>1373</v>
      </c>
      <c r="Q4230" t="s"/>
      <c r="R4230" t="s">
        <v>95</v>
      </c>
      <c r="S4230" t="s">
        <v>254</v>
      </c>
      <c r="T4230" t="s">
        <v>81</v>
      </c>
      <c r="U4230" t="s">
        <v>82</v>
      </c>
      <c r="V4230" t="s">
        <v>83</v>
      </c>
      <c r="W4230" t="s">
        <v>84</v>
      </c>
      <c r="X4230" t="s"/>
      <c r="Y4230" t="s">
        <v>85</v>
      </c>
      <c r="Z4230">
        <f>HYPERLINK("https://hotel-media.eclerx.com/savepage/tk_15468538509487948_sr_273.html","info")</f>
        <v/>
      </c>
      <c r="AA4230" t="n">
        <v>-2311828</v>
      </c>
      <c r="AB4230" t="s"/>
      <c r="AC4230" t="s"/>
      <c r="AD4230" t="s">
        <v>86</v>
      </c>
      <c r="AE4230" t="s"/>
      <c r="AF4230" t="s"/>
      <c r="AG4230" t="s"/>
      <c r="AH4230" t="s"/>
      <c r="AI4230" t="s"/>
      <c r="AJ4230" t="s"/>
      <c r="AK4230" t="s">
        <v>87</v>
      </c>
      <c r="AL4230" t="s"/>
      <c r="AM4230" t="s"/>
      <c r="AN4230" t="s">
        <v>87</v>
      </c>
      <c r="AO4230" t="s"/>
      <c r="AP4230" t="n">
        <v>97</v>
      </c>
      <c r="AQ4230" t="s">
        <v>88</v>
      </c>
      <c r="AR4230" t="s">
        <v>114</v>
      </c>
      <c r="AS4230" t="s"/>
      <c r="AT4230" t="s">
        <v>90</v>
      </c>
      <c r="AU4230" t="s"/>
      <c r="AV4230" t="s"/>
      <c r="AW4230" t="s"/>
      <c r="AX4230" t="s"/>
      <c r="AY4230" t="n">
        <v>2311828</v>
      </c>
      <c r="AZ4230" t="s">
        <v>1374</v>
      </c>
      <c r="BA4230" t="s"/>
      <c r="BB4230" t="n">
        <v>67471</v>
      </c>
      <c r="BC4230" t="n">
        <v>53.512673</v>
      </c>
      <c r="BD4230" t="n">
        <v>53.512673</v>
      </c>
      <c r="BE4230" t="s"/>
      <c r="BF4230" t="s"/>
      <c r="BG4230" t="s"/>
      <c r="BH4230" t="s"/>
      <c r="BI4230" t="s"/>
      <c r="BJ4230" t="s"/>
      <c r="BK4230" t="s"/>
      <c r="BL4230" t="s"/>
      <c r="BM4230" t="s"/>
      <c r="BN4230" t="s"/>
      <c r="BO4230" t="s"/>
      <c r="BP4230" t="s"/>
      <c r="BQ4230" t="s"/>
      <c r="BR4230" t="s">
        <v>92</v>
      </c>
    </row>
    <row r="4231" spans="1:70">
      <c r="A4231" t="s">
        <v>70</v>
      </c>
      <c r="B4231" t="s">
        <v>71</v>
      </c>
      <c r="C4231" t="s">
        <v>72</v>
      </c>
      <c r="D4231" t="n">
        <v>2</v>
      </c>
      <c r="E4231" t="s">
        <v>1377</v>
      </c>
      <c r="F4231" t="n">
        <v>-1</v>
      </c>
      <c r="G4231" t="s">
        <v>74</v>
      </c>
      <c r="H4231" t="s">
        <v>75</v>
      </c>
      <c r="I4231" t="s"/>
      <c r="J4231" t="s">
        <v>74</v>
      </c>
      <c r="K4231" t="n">
        <v>133</v>
      </c>
      <c r="L4231" t="s">
        <v>76</v>
      </c>
      <c r="M4231" t="s"/>
      <c r="N4231" t="s">
        <v>1378</v>
      </c>
      <c r="O4231" t="s">
        <v>78</v>
      </c>
      <c r="P4231" t="s">
        <v>1377</v>
      </c>
      <c r="Q4231" t="s"/>
      <c r="R4231" t="s">
        <v>220</v>
      </c>
      <c r="S4231" t="s">
        <v>266</v>
      </c>
      <c r="T4231" t="s">
        <v>81</v>
      </c>
      <c r="U4231" t="s">
        <v>82</v>
      </c>
      <c r="V4231" t="s">
        <v>83</v>
      </c>
      <c r="W4231" t="s">
        <v>97</v>
      </c>
      <c r="X4231" t="s"/>
      <c r="Y4231" t="s">
        <v>85</v>
      </c>
      <c r="Z4231">
        <f>HYPERLINK("https://hotel-media.eclerx.com/savepage/tk_15468536965026062_sr_273.html","info")</f>
        <v/>
      </c>
      <c r="AA4231" t="n">
        <v>-10087207</v>
      </c>
      <c r="AB4231" t="s"/>
      <c r="AC4231" t="s"/>
      <c r="AD4231" t="s">
        <v>86</v>
      </c>
      <c r="AE4231" t="s"/>
      <c r="AF4231" t="s"/>
      <c r="AG4231" t="s"/>
      <c r="AH4231" t="s"/>
      <c r="AI4231" t="s"/>
      <c r="AJ4231" t="s"/>
      <c r="AK4231" t="s">
        <v>87</v>
      </c>
      <c r="AL4231" t="s"/>
      <c r="AM4231" t="s"/>
      <c r="AN4231" t="s">
        <v>87</v>
      </c>
      <c r="AO4231" t="s"/>
      <c r="AP4231" t="n">
        <v>28</v>
      </c>
      <c r="AQ4231" t="s">
        <v>88</v>
      </c>
      <c r="AR4231" t="s">
        <v>89</v>
      </c>
      <c r="AS4231" t="s"/>
      <c r="AT4231" t="s">
        <v>90</v>
      </c>
      <c r="AU4231" t="s"/>
      <c r="AV4231" t="s"/>
      <c r="AW4231" t="s"/>
      <c r="AX4231" t="s"/>
      <c r="AY4231" t="n">
        <v>10087207</v>
      </c>
      <c r="AZ4231" t="s">
        <v>91</v>
      </c>
      <c r="BA4231" t="s"/>
      <c r="BB4231" t="n">
        <v>61392</v>
      </c>
      <c r="BC4231" t="s"/>
      <c r="BD4231" t="s"/>
      <c r="BE4231" t="s"/>
      <c r="BF4231" t="s"/>
      <c r="BG4231" t="s"/>
      <c r="BH4231" t="s"/>
      <c r="BI4231" t="s"/>
      <c r="BJ4231" t="s"/>
      <c r="BK4231" t="s"/>
      <c r="BL4231" t="s"/>
      <c r="BM4231" t="s"/>
      <c r="BN4231" t="s"/>
      <c r="BO4231" t="s"/>
      <c r="BP4231" t="s"/>
      <c r="BQ4231" t="s"/>
      <c r="BR4231" t="s">
        <v>92</v>
      </c>
    </row>
    <row r="4232" spans="1:70">
      <c r="A4232" t="s">
        <v>70</v>
      </c>
      <c r="B4232" t="s">
        <v>71</v>
      </c>
      <c r="C4232" t="s">
        <v>72</v>
      </c>
      <c r="D4232" t="n">
        <v>2</v>
      </c>
      <c r="E4232" t="s">
        <v>1377</v>
      </c>
      <c r="F4232" t="n">
        <v>-1</v>
      </c>
      <c r="G4232" t="s">
        <v>74</v>
      </c>
      <c r="H4232" t="s">
        <v>75</v>
      </c>
      <c r="I4232" t="s"/>
      <c r="J4232" t="s">
        <v>74</v>
      </c>
      <c r="K4232" t="n">
        <v>148</v>
      </c>
      <c r="L4232" t="s">
        <v>76</v>
      </c>
      <c r="M4232" t="s"/>
      <c r="N4232" t="s">
        <v>1379</v>
      </c>
      <c r="O4232" t="s">
        <v>78</v>
      </c>
      <c r="P4232" t="s">
        <v>1377</v>
      </c>
      <c r="Q4232" t="s"/>
      <c r="R4232" t="s">
        <v>220</v>
      </c>
      <c r="S4232" t="s">
        <v>910</v>
      </c>
      <c r="T4232" t="s">
        <v>81</v>
      </c>
      <c r="U4232" t="s">
        <v>82</v>
      </c>
      <c r="V4232" t="s">
        <v>83</v>
      </c>
      <c r="W4232" t="s">
        <v>97</v>
      </c>
      <c r="X4232" t="s"/>
      <c r="Y4232" t="s">
        <v>85</v>
      </c>
      <c r="Z4232">
        <f>HYPERLINK("https://hotel-media.eclerx.com/savepage/tk_15468536965026062_sr_273.html","info")</f>
        <v/>
      </c>
      <c r="AA4232" t="n">
        <v>-10087207</v>
      </c>
      <c r="AB4232" t="s"/>
      <c r="AC4232" t="s"/>
      <c r="AD4232" t="s">
        <v>86</v>
      </c>
      <c r="AE4232" t="s"/>
      <c r="AF4232" t="s"/>
      <c r="AG4232" t="s"/>
      <c r="AH4232" t="s"/>
      <c r="AI4232" t="s"/>
      <c r="AJ4232" t="s"/>
      <c r="AK4232" t="s">
        <v>87</v>
      </c>
      <c r="AL4232" t="s"/>
      <c r="AM4232" t="s"/>
      <c r="AN4232" t="s">
        <v>87</v>
      </c>
      <c r="AO4232" t="s"/>
      <c r="AP4232" t="n">
        <v>28</v>
      </c>
      <c r="AQ4232" t="s">
        <v>88</v>
      </c>
      <c r="AR4232" t="s">
        <v>89</v>
      </c>
      <c r="AS4232" t="s"/>
      <c r="AT4232" t="s">
        <v>90</v>
      </c>
      <c r="AU4232" t="s"/>
      <c r="AV4232" t="s"/>
      <c r="AW4232" t="s"/>
      <c r="AX4232" t="s"/>
      <c r="AY4232" t="n">
        <v>10087207</v>
      </c>
      <c r="AZ4232" t="s">
        <v>91</v>
      </c>
      <c r="BA4232" t="s"/>
      <c r="BB4232" t="n">
        <v>61392</v>
      </c>
      <c r="BC4232" t="s"/>
      <c r="BD4232" t="s"/>
      <c r="BE4232" t="s"/>
      <c r="BF4232" t="s"/>
      <c r="BG4232" t="s"/>
      <c r="BH4232" t="s"/>
      <c r="BI4232" t="s"/>
      <c r="BJ4232" t="s"/>
      <c r="BK4232" t="s"/>
      <c r="BL4232" t="s"/>
      <c r="BM4232" t="s"/>
      <c r="BN4232" t="s"/>
      <c r="BO4232" t="s"/>
      <c r="BP4232" t="s"/>
      <c r="BQ4232" t="s"/>
      <c r="BR4232" t="s">
        <v>92</v>
      </c>
    </row>
    <row r="4233" spans="1:70">
      <c r="A4233" t="s">
        <v>70</v>
      </c>
      <c r="B4233" t="s">
        <v>71</v>
      </c>
      <c r="C4233" t="s">
        <v>72</v>
      </c>
      <c r="D4233" t="n">
        <v>2</v>
      </c>
      <c r="E4233" t="s">
        <v>1377</v>
      </c>
      <c r="F4233" t="n">
        <v>-1</v>
      </c>
      <c r="G4233" t="s">
        <v>74</v>
      </c>
      <c r="H4233" t="s">
        <v>75</v>
      </c>
      <c r="I4233" t="s"/>
      <c r="J4233" t="s">
        <v>74</v>
      </c>
      <c r="K4233" t="n">
        <v>158</v>
      </c>
      <c r="L4233" t="s">
        <v>76</v>
      </c>
      <c r="M4233" t="s"/>
      <c r="N4233" t="s">
        <v>1380</v>
      </c>
      <c r="O4233" t="s">
        <v>78</v>
      </c>
      <c r="P4233" t="s">
        <v>1377</v>
      </c>
      <c r="Q4233" t="s"/>
      <c r="R4233" t="s">
        <v>220</v>
      </c>
      <c r="S4233" t="s">
        <v>361</v>
      </c>
      <c r="T4233" t="s">
        <v>81</v>
      </c>
      <c r="U4233" t="s">
        <v>82</v>
      </c>
      <c r="V4233" t="s">
        <v>83</v>
      </c>
      <c r="W4233" t="s">
        <v>97</v>
      </c>
      <c r="X4233" t="s"/>
      <c r="Y4233" t="s">
        <v>85</v>
      </c>
      <c r="Z4233">
        <f>HYPERLINK("https://hotel-media.eclerx.com/savepage/tk_15468536965026062_sr_273.html","info")</f>
        <v/>
      </c>
      <c r="AA4233" t="n">
        <v>-10087207</v>
      </c>
      <c r="AB4233" t="s"/>
      <c r="AC4233" t="s"/>
      <c r="AD4233" t="s">
        <v>86</v>
      </c>
      <c r="AE4233" t="s"/>
      <c r="AF4233" t="s"/>
      <c r="AG4233" t="s"/>
      <c r="AH4233" t="s"/>
      <c r="AI4233" t="s"/>
      <c r="AJ4233" t="s"/>
      <c r="AK4233" t="s">
        <v>87</v>
      </c>
      <c r="AL4233" t="s"/>
      <c r="AM4233" t="s"/>
      <c r="AN4233" t="s">
        <v>87</v>
      </c>
      <c r="AO4233" t="s"/>
      <c r="AP4233" t="n">
        <v>28</v>
      </c>
      <c r="AQ4233" t="s">
        <v>88</v>
      </c>
      <c r="AR4233" t="s">
        <v>89</v>
      </c>
      <c r="AS4233" t="s"/>
      <c r="AT4233" t="s">
        <v>90</v>
      </c>
      <c r="AU4233" t="s"/>
      <c r="AV4233" t="s"/>
      <c r="AW4233" t="s"/>
      <c r="AX4233" t="s"/>
      <c r="AY4233" t="n">
        <v>10087207</v>
      </c>
      <c r="AZ4233" t="s">
        <v>91</v>
      </c>
      <c r="BA4233" t="s"/>
      <c r="BB4233" t="n">
        <v>61392</v>
      </c>
      <c r="BC4233" t="s"/>
      <c r="BD4233" t="s"/>
      <c r="BE4233" t="s"/>
      <c r="BF4233" t="s"/>
      <c r="BG4233" t="s"/>
      <c r="BH4233" t="s"/>
      <c r="BI4233" t="s"/>
      <c r="BJ4233" t="s"/>
      <c r="BK4233" t="s"/>
      <c r="BL4233" t="s"/>
      <c r="BM4233" t="s"/>
      <c r="BN4233" t="s"/>
      <c r="BO4233" t="s"/>
      <c r="BP4233" t="s"/>
      <c r="BQ4233" t="s"/>
      <c r="BR4233" t="s">
        <v>92</v>
      </c>
    </row>
    <row r="4234" spans="1:70">
      <c r="A4234" t="s">
        <v>70</v>
      </c>
      <c r="B4234" t="s">
        <v>71</v>
      </c>
      <c r="C4234" t="s">
        <v>72</v>
      </c>
      <c r="D4234" t="n">
        <v>2</v>
      </c>
      <c r="E4234" t="s">
        <v>1381</v>
      </c>
      <c r="F4234" t="n">
        <v>-1</v>
      </c>
      <c r="G4234" t="s">
        <v>74</v>
      </c>
      <c r="H4234" t="s">
        <v>75</v>
      </c>
      <c r="I4234" t="s"/>
      <c r="J4234" t="s">
        <v>74</v>
      </c>
      <c r="K4234" t="n">
        <v>143</v>
      </c>
      <c r="L4234" t="s">
        <v>76</v>
      </c>
      <c r="M4234" t="s"/>
      <c r="N4234" t="s">
        <v>1382</v>
      </c>
      <c r="O4234" t="s">
        <v>78</v>
      </c>
      <c r="P4234" t="s">
        <v>1381</v>
      </c>
      <c r="Q4234" t="s"/>
      <c r="R4234" t="s">
        <v>220</v>
      </c>
      <c r="S4234" t="s">
        <v>654</v>
      </c>
      <c r="T4234" t="s">
        <v>81</v>
      </c>
      <c r="U4234" t="s">
        <v>82</v>
      </c>
      <c r="V4234" t="s">
        <v>83</v>
      </c>
      <c r="W4234" t="s">
        <v>97</v>
      </c>
      <c r="X4234" t="s"/>
      <c r="Y4234" t="s">
        <v>85</v>
      </c>
      <c r="Z4234">
        <f>HYPERLINK("https://hotel-media.eclerx.com/savepage/tk_15468537982304115_sr_273.html","info")</f>
        <v/>
      </c>
      <c r="AA4234" t="n">
        <v>-10087224</v>
      </c>
      <c r="AB4234" t="s"/>
      <c r="AC4234" t="s"/>
      <c r="AD4234" t="s">
        <v>86</v>
      </c>
      <c r="AE4234" t="s"/>
      <c r="AF4234" t="s"/>
      <c r="AG4234" t="s"/>
      <c r="AH4234" t="s"/>
      <c r="AI4234" t="s"/>
      <c r="AJ4234" t="s"/>
      <c r="AK4234" t="s">
        <v>87</v>
      </c>
      <c r="AL4234" t="s"/>
      <c r="AM4234" t="s"/>
      <c r="AN4234" t="s">
        <v>87</v>
      </c>
      <c r="AO4234" t="s"/>
      <c r="AP4234" t="n">
        <v>70</v>
      </c>
      <c r="AQ4234" t="s">
        <v>88</v>
      </c>
      <c r="AR4234" t="s">
        <v>89</v>
      </c>
      <c r="AS4234" t="s"/>
      <c r="AT4234" t="s">
        <v>90</v>
      </c>
      <c r="AU4234" t="s"/>
      <c r="AV4234" t="s"/>
      <c r="AW4234" t="s"/>
      <c r="AX4234" t="s"/>
      <c r="AY4234" t="n">
        <v>10087224</v>
      </c>
      <c r="AZ4234" t="s">
        <v>91</v>
      </c>
      <c r="BA4234" t="s"/>
      <c r="BB4234" t="n">
        <v>28917</v>
      </c>
      <c r="BC4234" t="s"/>
      <c r="BD4234" t="s"/>
      <c r="BE4234" t="s"/>
      <c r="BF4234" t="s"/>
      <c r="BG4234" t="s"/>
      <c r="BH4234" t="s"/>
      <c r="BI4234" t="s"/>
      <c r="BJ4234" t="s"/>
      <c r="BK4234" t="s"/>
      <c r="BL4234" t="s"/>
      <c r="BM4234" t="s"/>
      <c r="BN4234" t="s"/>
      <c r="BO4234" t="s"/>
      <c r="BP4234" t="s"/>
      <c r="BQ4234" t="s"/>
      <c r="BR4234" t="s">
        <v>92</v>
      </c>
    </row>
    <row r="4235" spans="1:70">
      <c r="A4235" t="s">
        <v>70</v>
      </c>
      <c r="B4235" t="s">
        <v>71</v>
      </c>
      <c r="C4235" t="s">
        <v>72</v>
      </c>
      <c r="D4235" t="n">
        <v>2</v>
      </c>
      <c r="E4235" t="s">
        <v>1381</v>
      </c>
      <c r="F4235" t="n">
        <v>-1</v>
      </c>
      <c r="G4235" t="s">
        <v>74</v>
      </c>
      <c r="H4235" t="s">
        <v>75</v>
      </c>
      <c r="I4235" t="s"/>
      <c r="J4235" t="s">
        <v>74</v>
      </c>
      <c r="K4235" t="n">
        <v>148</v>
      </c>
      <c r="L4235" t="s">
        <v>76</v>
      </c>
      <c r="M4235" t="s"/>
      <c r="N4235" t="s">
        <v>1383</v>
      </c>
      <c r="O4235" t="s">
        <v>78</v>
      </c>
      <c r="P4235" t="s">
        <v>1381</v>
      </c>
      <c r="Q4235" t="s"/>
      <c r="R4235" t="s">
        <v>220</v>
      </c>
      <c r="S4235" t="s">
        <v>910</v>
      </c>
      <c r="T4235" t="s">
        <v>81</v>
      </c>
      <c r="U4235" t="s">
        <v>82</v>
      </c>
      <c r="V4235" t="s">
        <v>83</v>
      </c>
      <c r="W4235" t="s">
        <v>97</v>
      </c>
      <c r="X4235" t="s"/>
      <c r="Y4235" t="s">
        <v>85</v>
      </c>
      <c r="Z4235">
        <f>HYPERLINK("https://hotel-media.eclerx.com/savepage/tk_15468537982304115_sr_273.html","info")</f>
        <v/>
      </c>
      <c r="AA4235" t="n">
        <v>-10087224</v>
      </c>
      <c r="AB4235" t="s"/>
      <c r="AC4235" t="s"/>
      <c r="AD4235" t="s">
        <v>86</v>
      </c>
      <c r="AE4235" t="s"/>
      <c r="AF4235" t="s"/>
      <c r="AG4235" t="s"/>
      <c r="AH4235" t="s"/>
      <c r="AI4235" t="s"/>
      <c r="AJ4235" t="s"/>
      <c r="AK4235" t="s">
        <v>87</v>
      </c>
      <c r="AL4235" t="s"/>
      <c r="AM4235" t="s"/>
      <c r="AN4235" t="s">
        <v>87</v>
      </c>
      <c r="AO4235" t="s"/>
      <c r="AP4235" t="n">
        <v>70</v>
      </c>
      <c r="AQ4235" t="s">
        <v>88</v>
      </c>
      <c r="AR4235" t="s">
        <v>89</v>
      </c>
      <c r="AS4235" t="s"/>
      <c r="AT4235" t="s">
        <v>90</v>
      </c>
      <c r="AU4235" t="s"/>
      <c r="AV4235" t="s"/>
      <c r="AW4235" t="s"/>
      <c r="AX4235" t="s"/>
      <c r="AY4235" t="n">
        <v>10087224</v>
      </c>
      <c r="AZ4235" t="s">
        <v>91</v>
      </c>
      <c r="BA4235" t="s"/>
      <c r="BB4235" t="n">
        <v>28917</v>
      </c>
      <c r="BC4235" t="s"/>
      <c r="BD4235" t="s"/>
      <c r="BE4235" t="s"/>
      <c r="BF4235" t="s"/>
      <c r="BG4235" t="s"/>
      <c r="BH4235" t="s"/>
      <c r="BI4235" t="s"/>
      <c r="BJ4235" t="s"/>
      <c r="BK4235" t="s"/>
      <c r="BL4235" t="s"/>
      <c r="BM4235" t="s"/>
      <c r="BN4235" t="s"/>
      <c r="BO4235" t="s"/>
      <c r="BP4235" t="s"/>
      <c r="BQ4235" t="s"/>
      <c r="BR4235" t="s">
        <v>92</v>
      </c>
    </row>
    <row r="4236" spans="1:70">
      <c r="A4236" t="s">
        <v>70</v>
      </c>
      <c r="B4236" t="s">
        <v>71</v>
      </c>
      <c r="C4236" t="s">
        <v>72</v>
      </c>
      <c r="D4236" t="n">
        <v>2</v>
      </c>
      <c r="E4236" t="s">
        <v>1381</v>
      </c>
      <c r="F4236" t="n">
        <v>-1</v>
      </c>
      <c r="G4236" t="s">
        <v>74</v>
      </c>
      <c r="H4236" t="s">
        <v>75</v>
      </c>
      <c r="I4236" t="s"/>
      <c r="J4236" t="s">
        <v>74</v>
      </c>
      <c r="K4236" t="n">
        <v>157</v>
      </c>
      <c r="L4236" t="s">
        <v>76</v>
      </c>
      <c r="M4236" t="s"/>
      <c r="N4236" t="s">
        <v>1384</v>
      </c>
      <c r="O4236" t="s">
        <v>78</v>
      </c>
      <c r="P4236" t="s">
        <v>1381</v>
      </c>
      <c r="Q4236" t="s"/>
      <c r="R4236" t="s">
        <v>220</v>
      </c>
      <c r="S4236" t="s">
        <v>154</v>
      </c>
      <c r="T4236" t="s">
        <v>81</v>
      </c>
      <c r="U4236" t="s">
        <v>82</v>
      </c>
      <c r="V4236" t="s">
        <v>83</v>
      </c>
      <c r="W4236" t="s">
        <v>97</v>
      </c>
      <c r="X4236" t="s"/>
      <c r="Y4236" t="s">
        <v>85</v>
      </c>
      <c r="Z4236">
        <f>HYPERLINK("https://hotel-media.eclerx.com/savepage/tk_15468537982304115_sr_273.html","info")</f>
        <v/>
      </c>
      <c r="AA4236" t="n">
        <v>-10087224</v>
      </c>
      <c r="AB4236" t="s"/>
      <c r="AC4236" t="s"/>
      <c r="AD4236" t="s">
        <v>86</v>
      </c>
      <c r="AE4236" t="s"/>
      <c r="AF4236" t="s"/>
      <c r="AG4236" t="s"/>
      <c r="AH4236" t="s"/>
      <c r="AI4236" t="s"/>
      <c r="AJ4236" t="s"/>
      <c r="AK4236" t="s">
        <v>87</v>
      </c>
      <c r="AL4236" t="s"/>
      <c r="AM4236" t="s"/>
      <c r="AN4236" t="s">
        <v>87</v>
      </c>
      <c r="AO4236" t="s"/>
      <c r="AP4236" t="n">
        <v>70</v>
      </c>
      <c r="AQ4236" t="s">
        <v>88</v>
      </c>
      <c r="AR4236" t="s">
        <v>89</v>
      </c>
      <c r="AS4236" t="s"/>
      <c r="AT4236" t="s">
        <v>90</v>
      </c>
      <c r="AU4236" t="s"/>
      <c r="AV4236" t="s"/>
      <c r="AW4236" t="s"/>
      <c r="AX4236" t="s"/>
      <c r="AY4236" t="n">
        <v>10087224</v>
      </c>
      <c r="AZ4236" t="s">
        <v>91</v>
      </c>
      <c r="BA4236" t="s"/>
      <c r="BB4236" t="n">
        <v>28917</v>
      </c>
      <c r="BC4236" t="s"/>
      <c r="BD4236" t="s"/>
      <c r="BE4236" t="s"/>
      <c r="BF4236" t="s"/>
      <c r="BG4236" t="s"/>
      <c r="BH4236" t="s"/>
      <c r="BI4236" t="s"/>
      <c r="BJ4236" t="s"/>
      <c r="BK4236" t="s"/>
      <c r="BL4236" t="s"/>
      <c r="BM4236" t="s"/>
      <c r="BN4236" t="s"/>
      <c r="BO4236" t="s"/>
      <c r="BP4236" t="s"/>
      <c r="BQ4236" t="s"/>
      <c r="BR4236" t="s">
        <v>92</v>
      </c>
    </row>
    <row r="4237" spans="1:70">
      <c r="A4237" t="s">
        <v>70</v>
      </c>
      <c r="B4237" t="s">
        <v>71</v>
      </c>
      <c r="C4237" t="s">
        <v>72</v>
      </c>
      <c r="D4237" t="n">
        <v>2</v>
      </c>
      <c r="E4237" t="s">
        <v>1381</v>
      </c>
      <c r="F4237" t="n">
        <v>-1</v>
      </c>
      <c r="G4237" t="s">
        <v>74</v>
      </c>
      <c r="H4237" t="s">
        <v>75</v>
      </c>
      <c r="I4237" t="s"/>
      <c r="J4237" t="s">
        <v>74</v>
      </c>
      <c r="K4237" t="n">
        <v>159</v>
      </c>
      <c r="L4237" t="s">
        <v>76</v>
      </c>
      <c r="M4237" t="s"/>
      <c r="N4237" t="s">
        <v>1385</v>
      </c>
      <c r="O4237" t="s">
        <v>78</v>
      </c>
      <c r="P4237" t="s">
        <v>1381</v>
      </c>
      <c r="Q4237" t="s"/>
      <c r="R4237" t="s">
        <v>220</v>
      </c>
      <c r="S4237" t="s">
        <v>698</v>
      </c>
      <c r="T4237" t="s">
        <v>81</v>
      </c>
      <c r="U4237" t="s">
        <v>82</v>
      </c>
      <c r="V4237" t="s">
        <v>83</v>
      </c>
      <c r="W4237" t="s">
        <v>97</v>
      </c>
      <c r="X4237" t="s"/>
      <c r="Y4237" t="s">
        <v>85</v>
      </c>
      <c r="Z4237">
        <f>HYPERLINK("https://hotel-media.eclerx.com/savepage/tk_15468537982304115_sr_273.html","info")</f>
        <v/>
      </c>
      <c r="AA4237" t="n">
        <v>-10087224</v>
      </c>
      <c r="AB4237" t="s"/>
      <c r="AC4237" t="s"/>
      <c r="AD4237" t="s">
        <v>86</v>
      </c>
      <c r="AE4237" t="s"/>
      <c r="AF4237" t="s"/>
      <c r="AG4237" t="s"/>
      <c r="AH4237" t="s"/>
      <c r="AI4237" t="s"/>
      <c r="AJ4237" t="s"/>
      <c r="AK4237" t="s">
        <v>87</v>
      </c>
      <c r="AL4237" t="s"/>
      <c r="AM4237" t="s"/>
      <c r="AN4237" t="s">
        <v>87</v>
      </c>
      <c r="AO4237" t="s"/>
      <c r="AP4237" t="n">
        <v>70</v>
      </c>
      <c r="AQ4237" t="s">
        <v>88</v>
      </c>
      <c r="AR4237" t="s">
        <v>89</v>
      </c>
      <c r="AS4237" t="s"/>
      <c r="AT4237" t="s">
        <v>90</v>
      </c>
      <c r="AU4237" t="s"/>
      <c r="AV4237" t="s"/>
      <c r="AW4237" t="s"/>
      <c r="AX4237" t="s"/>
      <c r="AY4237" t="n">
        <v>10087224</v>
      </c>
      <c r="AZ4237" t="s">
        <v>91</v>
      </c>
      <c r="BA4237" t="s"/>
      <c r="BB4237" t="n">
        <v>28917</v>
      </c>
      <c r="BC4237" t="s"/>
      <c r="BD4237" t="s"/>
      <c r="BE4237" t="s"/>
      <c r="BF4237" t="s"/>
      <c r="BG4237" t="s"/>
      <c r="BH4237" t="s"/>
      <c r="BI4237" t="s"/>
      <c r="BJ4237" t="s"/>
      <c r="BK4237" t="s"/>
      <c r="BL4237" t="s"/>
      <c r="BM4237" t="s"/>
      <c r="BN4237" t="s"/>
      <c r="BO4237" t="s"/>
      <c r="BP4237" t="s"/>
      <c r="BQ4237" t="s"/>
      <c r="BR4237" t="s">
        <v>92</v>
      </c>
    </row>
    <row r="4238" spans="1:70">
      <c r="A4238" t="s">
        <v>70</v>
      </c>
      <c r="B4238" t="s">
        <v>71</v>
      </c>
      <c r="C4238" t="s">
        <v>72</v>
      </c>
      <c r="D4238" t="n">
        <v>2</v>
      </c>
      <c r="E4238" t="s">
        <v>1381</v>
      </c>
      <c r="F4238" t="n">
        <v>-1</v>
      </c>
      <c r="G4238" t="s">
        <v>74</v>
      </c>
      <c r="H4238" t="s">
        <v>75</v>
      </c>
      <c r="I4238" t="s"/>
      <c r="J4238" t="s">
        <v>74</v>
      </c>
      <c r="K4238" t="n">
        <v>163</v>
      </c>
      <c r="L4238" t="s">
        <v>76</v>
      </c>
      <c r="M4238" t="s"/>
      <c r="N4238" t="s">
        <v>1386</v>
      </c>
      <c r="O4238" t="s">
        <v>78</v>
      </c>
      <c r="P4238" t="s">
        <v>1381</v>
      </c>
      <c r="Q4238" t="s"/>
      <c r="R4238" t="s">
        <v>220</v>
      </c>
      <c r="S4238" t="s">
        <v>429</v>
      </c>
      <c r="T4238" t="s">
        <v>81</v>
      </c>
      <c r="U4238" t="s">
        <v>82</v>
      </c>
      <c r="V4238" t="s">
        <v>83</v>
      </c>
      <c r="W4238" t="s">
        <v>97</v>
      </c>
      <c r="X4238" t="s"/>
      <c r="Y4238" t="s">
        <v>85</v>
      </c>
      <c r="Z4238">
        <f>HYPERLINK("https://hotel-media.eclerx.com/savepage/tk_15468537982304115_sr_273.html","info")</f>
        <v/>
      </c>
      <c r="AA4238" t="n">
        <v>-10087224</v>
      </c>
      <c r="AB4238" t="s"/>
      <c r="AC4238" t="s"/>
      <c r="AD4238" t="s">
        <v>86</v>
      </c>
      <c r="AE4238" t="s"/>
      <c r="AF4238" t="s"/>
      <c r="AG4238" t="s"/>
      <c r="AH4238" t="s"/>
      <c r="AI4238" t="s"/>
      <c r="AJ4238" t="s"/>
      <c r="AK4238" t="s">
        <v>87</v>
      </c>
      <c r="AL4238" t="s"/>
      <c r="AM4238" t="s"/>
      <c r="AN4238" t="s">
        <v>87</v>
      </c>
      <c r="AO4238" t="s"/>
      <c r="AP4238" t="n">
        <v>70</v>
      </c>
      <c r="AQ4238" t="s">
        <v>88</v>
      </c>
      <c r="AR4238" t="s">
        <v>89</v>
      </c>
      <c r="AS4238" t="s"/>
      <c r="AT4238" t="s">
        <v>90</v>
      </c>
      <c r="AU4238" t="s"/>
      <c r="AV4238" t="s"/>
      <c r="AW4238" t="s"/>
      <c r="AX4238" t="s"/>
      <c r="AY4238" t="n">
        <v>10087224</v>
      </c>
      <c r="AZ4238" t="s">
        <v>91</v>
      </c>
      <c r="BA4238" t="s"/>
      <c r="BB4238" t="n">
        <v>28917</v>
      </c>
      <c r="BC4238" t="s"/>
      <c r="BD4238" t="s"/>
      <c r="BE4238" t="s"/>
      <c r="BF4238" t="s"/>
      <c r="BG4238" t="s"/>
      <c r="BH4238" t="s"/>
      <c r="BI4238" t="s"/>
      <c r="BJ4238" t="s"/>
      <c r="BK4238" t="s"/>
      <c r="BL4238" t="s"/>
      <c r="BM4238" t="s"/>
      <c r="BN4238" t="s"/>
      <c r="BO4238" t="s"/>
      <c r="BP4238" t="s"/>
      <c r="BQ4238" t="s"/>
      <c r="BR4238" t="s">
        <v>92</v>
      </c>
    </row>
    <row r="4239" spans="1:70">
      <c r="A4239" t="s">
        <v>70</v>
      </c>
      <c r="B4239" t="s">
        <v>71</v>
      </c>
      <c r="C4239" t="s">
        <v>72</v>
      </c>
      <c r="D4239" t="n">
        <v>2</v>
      </c>
      <c r="E4239" t="s">
        <v>1381</v>
      </c>
      <c r="F4239" t="n">
        <v>-1</v>
      </c>
      <c r="G4239" t="s">
        <v>74</v>
      </c>
      <c r="H4239" t="s">
        <v>75</v>
      </c>
      <c r="I4239" t="s"/>
      <c r="J4239" t="s">
        <v>74</v>
      </c>
      <c r="K4239" t="n">
        <v>169</v>
      </c>
      <c r="L4239" t="s">
        <v>76</v>
      </c>
      <c r="M4239" t="s"/>
      <c r="N4239" t="s">
        <v>1387</v>
      </c>
      <c r="O4239" t="s">
        <v>78</v>
      </c>
      <c r="P4239" t="s">
        <v>1381</v>
      </c>
      <c r="Q4239" t="s"/>
      <c r="R4239" t="s">
        <v>220</v>
      </c>
      <c r="S4239" t="s">
        <v>217</v>
      </c>
      <c r="T4239" t="s">
        <v>81</v>
      </c>
      <c r="U4239" t="s">
        <v>82</v>
      </c>
      <c r="V4239" t="s">
        <v>83</v>
      </c>
      <c r="W4239" t="s">
        <v>97</v>
      </c>
      <c r="X4239" t="s"/>
      <c r="Y4239" t="s">
        <v>85</v>
      </c>
      <c r="Z4239">
        <f>HYPERLINK("https://hotel-media.eclerx.com/savepage/tk_15468537982304115_sr_273.html","info")</f>
        <v/>
      </c>
      <c r="AA4239" t="n">
        <v>-10087224</v>
      </c>
      <c r="AB4239" t="s"/>
      <c r="AC4239" t="s"/>
      <c r="AD4239" t="s">
        <v>86</v>
      </c>
      <c r="AE4239" t="s"/>
      <c r="AF4239" t="s"/>
      <c r="AG4239" t="s"/>
      <c r="AH4239" t="s"/>
      <c r="AI4239" t="s"/>
      <c r="AJ4239" t="s"/>
      <c r="AK4239" t="s">
        <v>87</v>
      </c>
      <c r="AL4239" t="s"/>
      <c r="AM4239" t="s"/>
      <c r="AN4239" t="s">
        <v>87</v>
      </c>
      <c r="AO4239" t="s"/>
      <c r="AP4239" t="n">
        <v>70</v>
      </c>
      <c r="AQ4239" t="s">
        <v>88</v>
      </c>
      <c r="AR4239" t="s">
        <v>89</v>
      </c>
      <c r="AS4239" t="s"/>
      <c r="AT4239" t="s">
        <v>90</v>
      </c>
      <c r="AU4239" t="s"/>
      <c r="AV4239" t="s"/>
      <c r="AW4239" t="s"/>
      <c r="AX4239" t="s"/>
      <c r="AY4239" t="n">
        <v>10087224</v>
      </c>
      <c r="AZ4239" t="s">
        <v>91</v>
      </c>
      <c r="BA4239" t="s"/>
      <c r="BB4239" t="n">
        <v>28917</v>
      </c>
      <c r="BC4239" t="s"/>
      <c r="BD4239" t="s"/>
      <c r="BE4239" t="s"/>
      <c r="BF4239" t="s"/>
      <c r="BG4239" t="s"/>
      <c r="BH4239" t="s"/>
      <c r="BI4239" t="s"/>
      <c r="BJ4239" t="s"/>
      <c r="BK4239" t="s"/>
      <c r="BL4239" t="s"/>
      <c r="BM4239" t="s"/>
      <c r="BN4239" t="s"/>
      <c r="BO4239" t="s"/>
      <c r="BP4239" t="s"/>
      <c r="BQ4239" t="s"/>
      <c r="BR4239" t="s">
        <v>92</v>
      </c>
    </row>
    <row r="4240" spans="1:70">
      <c r="A4240" t="s">
        <v>70</v>
      </c>
      <c r="B4240" t="s">
        <v>71</v>
      </c>
      <c r="C4240" t="s">
        <v>72</v>
      </c>
      <c r="D4240" t="n">
        <v>2</v>
      </c>
      <c r="E4240" t="s">
        <v>1381</v>
      </c>
      <c r="F4240" t="n">
        <v>-1</v>
      </c>
      <c r="G4240" t="s">
        <v>74</v>
      </c>
      <c r="H4240" t="s">
        <v>75</v>
      </c>
      <c r="I4240" t="s"/>
      <c r="J4240" t="s">
        <v>74</v>
      </c>
      <c r="K4240" t="n">
        <v>179</v>
      </c>
      <c r="L4240" t="s">
        <v>76</v>
      </c>
      <c r="M4240" t="s"/>
      <c r="N4240" t="s">
        <v>1388</v>
      </c>
      <c r="O4240" t="s">
        <v>78</v>
      </c>
      <c r="P4240" t="s">
        <v>1381</v>
      </c>
      <c r="Q4240" t="s"/>
      <c r="R4240" t="s">
        <v>220</v>
      </c>
      <c r="S4240" t="s">
        <v>657</v>
      </c>
      <c r="T4240" t="s">
        <v>81</v>
      </c>
      <c r="U4240" t="s">
        <v>82</v>
      </c>
      <c r="V4240" t="s">
        <v>83</v>
      </c>
      <c r="W4240" t="s">
        <v>97</v>
      </c>
      <c r="X4240" t="s"/>
      <c r="Y4240" t="s">
        <v>85</v>
      </c>
      <c r="Z4240">
        <f>HYPERLINK("https://hotel-media.eclerx.com/savepage/tk_15468537982304115_sr_273.html","info")</f>
        <v/>
      </c>
      <c r="AA4240" t="n">
        <v>-10087224</v>
      </c>
      <c r="AB4240" t="s"/>
      <c r="AC4240" t="s"/>
      <c r="AD4240" t="s">
        <v>86</v>
      </c>
      <c r="AE4240" t="s"/>
      <c r="AF4240" t="s"/>
      <c r="AG4240" t="s"/>
      <c r="AH4240" t="s"/>
      <c r="AI4240" t="s"/>
      <c r="AJ4240" t="s"/>
      <c r="AK4240" t="s">
        <v>87</v>
      </c>
      <c r="AL4240" t="s"/>
      <c r="AM4240" t="s"/>
      <c r="AN4240" t="s">
        <v>87</v>
      </c>
      <c r="AO4240" t="s"/>
      <c r="AP4240" t="n">
        <v>70</v>
      </c>
      <c r="AQ4240" t="s">
        <v>88</v>
      </c>
      <c r="AR4240" t="s">
        <v>89</v>
      </c>
      <c r="AS4240" t="s"/>
      <c r="AT4240" t="s">
        <v>90</v>
      </c>
      <c r="AU4240" t="s"/>
      <c r="AV4240" t="s"/>
      <c r="AW4240" t="s"/>
      <c r="AX4240" t="s"/>
      <c r="AY4240" t="n">
        <v>10087224</v>
      </c>
      <c r="AZ4240" t="s">
        <v>91</v>
      </c>
      <c r="BA4240" t="s"/>
      <c r="BB4240" t="n">
        <v>28917</v>
      </c>
      <c r="BC4240" t="s"/>
      <c r="BD4240" t="s"/>
      <c r="BE4240" t="s"/>
      <c r="BF4240" t="s"/>
      <c r="BG4240" t="s"/>
      <c r="BH4240" t="s"/>
      <c r="BI4240" t="s"/>
      <c r="BJ4240" t="s"/>
      <c r="BK4240" t="s"/>
      <c r="BL4240" t="s"/>
      <c r="BM4240" t="s"/>
      <c r="BN4240" t="s"/>
      <c r="BO4240" t="s"/>
      <c r="BP4240" t="s"/>
      <c r="BQ4240" t="s"/>
      <c r="BR4240" t="s">
        <v>92</v>
      </c>
    </row>
    <row r="4241" spans="1:70">
      <c r="A4241" t="s">
        <v>70</v>
      </c>
      <c r="B4241" t="s">
        <v>71</v>
      </c>
      <c r="C4241" t="s">
        <v>72</v>
      </c>
      <c r="D4241" t="n">
        <v>2</v>
      </c>
      <c r="E4241" t="s">
        <v>1381</v>
      </c>
      <c r="F4241" t="n">
        <v>-1</v>
      </c>
      <c r="G4241" t="s">
        <v>74</v>
      </c>
      <c r="H4241" t="s">
        <v>75</v>
      </c>
      <c r="I4241" t="s"/>
      <c r="J4241" t="s">
        <v>74</v>
      </c>
      <c r="K4241" t="n">
        <v>179</v>
      </c>
      <c r="L4241" t="s">
        <v>76</v>
      </c>
      <c r="M4241" t="s"/>
      <c r="N4241" t="s">
        <v>1389</v>
      </c>
      <c r="O4241" t="s">
        <v>78</v>
      </c>
      <c r="P4241" t="s">
        <v>1381</v>
      </c>
      <c r="Q4241" t="s"/>
      <c r="R4241" t="s">
        <v>220</v>
      </c>
      <c r="S4241" t="s">
        <v>657</v>
      </c>
      <c r="T4241" t="s">
        <v>81</v>
      </c>
      <c r="U4241" t="s">
        <v>82</v>
      </c>
      <c r="V4241" t="s">
        <v>83</v>
      </c>
      <c r="W4241" t="s">
        <v>97</v>
      </c>
      <c r="X4241" t="s"/>
      <c r="Y4241" t="s">
        <v>85</v>
      </c>
      <c r="Z4241">
        <f>HYPERLINK("https://hotel-media.eclerx.com/savepage/tk_15468537982304115_sr_273.html","info")</f>
        <v/>
      </c>
      <c r="AA4241" t="n">
        <v>-10087224</v>
      </c>
      <c r="AB4241" t="s"/>
      <c r="AC4241" t="s"/>
      <c r="AD4241" t="s">
        <v>86</v>
      </c>
      <c r="AE4241" t="s"/>
      <c r="AF4241" t="s"/>
      <c r="AG4241" t="s"/>
      <c r="AH4241" t="s"/>
      <c r="AI4241" t="s"/>
      <c r="AJ4241" t="s"/>
      <c r="AK4241" t="s">
        <v>87</v>
      </c>
      <c r="AL4241" t="s"/>
      <c r="AM4241" t="s"/>
      <c r="AN4241" t="s">
        <v>87</v>
      </c>
      <c r="AO4241" t="s"/>
      <c r="AP4241" t="n">
        <v>70</v>
      </c>
      <c r="AQ4241" t="s">
        <v>88</v>
      </c>
      <c r="AR4241" t="s">
        <v>89</v>
      </c>
      <c r="AS4241" t="s"/>
      <c r="AT4241" t="s">
        <v>90</v>
      </c>
      <c r="AU4241" t="s"/>
      <c r="AV4241" t="s"/>
      <c r="AW4241" t="s"/>
      <c r="AX4241" t="s"/>
      <c r="AY4241" t="n">
        <v>10087224</v>
      </c>
      <c r="AZ4241" t="s">
        <v>91</v>
      </c>
      <c r="BA4241" t="s"/>
      <c r="BB4241" t="n">
        <v>28917</v>
      </c>
      <c r="BC4241" t="s"/>
      <c r="BD4241" t="s"/>
      <c r="BE4241" t="s"/>
      <c r="BF4241" t="s"/>
      <c r="BG4241" t="s"/>
      <c r="BH4241" t="s"/>
      <c r="BI4241" t="s"/>
      <c r="BJ4241" t="s"/>
      <c r="BK4241" t="s"/>
      <c r="BL4241" t="s"/>
      <c r="BM4241" t="s"/>
      <c r="BN4241" t="s"/>
      <c r="BO4241" t="s"/>
      <c r="BP4241" t="s"/>
      <c r="BQ4241" t="s"/>
      <c r="BR4241" t="s">
        <v>92</v>
      </c>
    </row>
    <row r="4242" spans="1:70">
      <c r="A4242" t="s">
        <v>70</v>
      </c>
      <c r="B4242" t="s">
        <v>71</v>
      </c>
      <c r="C4242" t="s">
        <v>72</v>
      </c>
      <c r="D4242" t="n">
        <v>2</v>
      </c>
      <c r="E4242" t="s">
        <v>1381</v>
      </c>
      <c r="F4242" t="n">
        <v>-1</v>
      </c>
      <c r="G4242" t="s">
        <v>74</v>
      </c>
      <c r="H4242" t="s">
        <v>75</v>
      </c>
      <c r="I4242" t="s"/>
      <c r="J4242" t="s">
        <v>74</v>
      </c>
      <c r="K4242" t="n">
        <v>179</v>
      </c>
      <c r="L4242" t="s">
        <v>76</v>
      </c>
      <c r="M4242" t="s"/>
      <c r="N4242" t="s">
        <v>1390</v>
      </c>
      <c r="O4242" t="s">
        <v>78</v>
      </c>
      <c r="P4242" t="s">
        <v>1381</v>
      </c>
      <c r="Q4242" t="s"/>
      <c r="R4242" t="s">
        <v>220</v>
      </c>
      <c r="S4242" t="s">
        <v>657</v>
      </c>
      <c r="T4242" t="s">
        <v>81</v>
      </c>
      <c r="U4242" t="s">
        <v>82</v>
      </c>
      <c r="V4242" t="s">
        <v>83</v>
      </c>
      <c r="W4242" t="s">
        <v>97</v>
      </c>
      <c r="X4242" t="s"/>
      <c r="Y4242" t="s">
        <v>85</v>
      </c>
      <c r="Z4242">
        <f>HYPERLINK("https://hotel-media.eclerx.com/savepage/tk_15468537982304115_sr_273.html","info")</f>
        <v/>
      </c>
      <c r="AA4242" t="n">
        <v>-10087224</v>
      </c>
      <c r="AB4242" t="s"/>
      <c r="AC4242" t="s"/>
      <c r="AD4242" t="s">
        <v>86</v>
      </c>
      <c r="AE4242" t="s"/>
      <c r="AF4242" t="s"/>
      <c r="AG4242" t="s"/>
      <c r="AH4242" t="s"/>
      <c r="AI4242" t="s"/>
      <c r="AJ4242" t="s"/>
      <c r="AK4242" t="s">
        <v>87</v>
      </c>
      <c r="AL4242" t="s"/>
      <c r="AM4242" t="s"/>
      <c r="AN4242" t="s">
        <v>87</v>
      </c>
      <c r="AO4242" t="s"/>
      <c r="AP4242" t="n">
        <v>70</v>
      </c>
      <c r="AQ4242" t="s">
        <v>88</v>
      </c>
      <c r="AR4242" t="s">
        <v>89</v>
      </c>
      <c r="AS4242" t="s"/>
      <c r="AT4242" t="s">
        <v>90</v>
      </c>
      <c r="AU4242" t="s"/>
      <c r="AV4242" t="s"/>
      <c r="AW4242" t="s"/>
      <c r="AX4242" t="s"/>
      <c r="AY4242" t="n">
        <v>10087224</v>
      </c>
      <c r="AZ4242" t="s">
        <v>91</v>
      </c>
      <c r="BA4242" t="s"/>
      <c r="BB4242" t="n">
        <v>28917</v>
      </c>
      <c r="BC4242" t="s"/>
      <c r="BD4242" t="s"/>
      <c r="BE4242" t="s"/>
      <c r="BF4242" t="s"/>
      <c r="BG4242" t="s"/>
      <c r="BH4242" t="s"/>
      <c r="BI4242" t="s"/>
      <c r="BJ4242" t="s"/>
      <c r="BK4242" t="s"/>
      <c r="BL4242" t="s"/>
      <c r="BM4242" t="s"/>
      <c r="BN4242" t="s"/>
      <c r="BO4242" t="s"/>
      <c r="BP4242" t="s"/>
      <c r="BQ4242" t="s"/>
      <c r="BR4242" t="s">
        <v>92</v>
      </c>
    </row>
    <row r="4243" spans="1:70">
      <c r="A4243" t="s">
        <v>70</v>
      </c>
      <c r="B4243" t="s">
        <v>71</v>
      </c>
      <c r="C4243" t="s">
        <v>72</v>
      </c>
      <c r="D4243" t="n">
        <v>2</v>
      </c>
      <c r="E4243" t="s">
        <v>1381</v>
      </c>
      <c r="F4243" t="n">
        <v>-1</v>
      </c>
      <c r="G4243" t="s">
        <v>74</v>
      </c>
      <c r="H4243" t="s">
        <v>75</v>
      </c>
      <c r="I4243" t="s"/>
      <c r="J4243" t="s">
        <v>74</v>
      </c>
      <c r="K4243" t="n">
        <v>199</v>
      </c>
      <c r="L4243" t="s">
        <v>76</v>
      </c>
      <c r="M4243" t="s"/>
      <c r="N4243" t="s">
        <v>1391</v>
      </c>
      <c r="O4243" t="s">
        <v>78</v>
      </c>
      <c r="P4243" t="s">
        <v>1381</v>
      </c>
      <c r="Q4243" t="s"/>
      <c r="R4243" t="s">
        <v>220</v>
      </c>
      <c r="S4243" t="s">
        <v>871</v>
      </c>
      <c r="T4243" t="s">
        <v>81</v>
      </c>
      <c r="U4243" t="s">
        <v>82</v>
      </c>
      <c r="V4243" t="s">
        <v>83</v>
      </c>
      <c r="W4243" t="s">
        <v>97</v>
      </c>
      <c r="X4243" t="s"/>
      <c r="Y4243" t="s">
        <v>85</v>
      </c>
      <c r="Z4243">
        <f>HYPERLINK("https://hotel-media.eclerx.com/savepage/tk_15468537982304115_sr_273.html","info")</f>
        <v/>
      </c>
      <c r="AA4243" t="n">
        <v>-10087224</v>
      </c>
      <c r="AB4243" t="s"/>
      <c r="AC4243" t="s"/>
      <c r="AD4243" t="s">
        <v>86</v>
      </c>
      <c r="AE4243" t="s"/>
      <c r="AF4243" t="s"/>
      <c r="AG4243" t="s"/>
      <c r="AH4243" t="s"/>
      <c r="AI4243" t="s"/>
      <c r="AJ4243" t="s"/>
      <c r="AK4243" t="s">
        <v>87</v>
      </c>
      <c r="AL4243" t="s"/>
      <c r="AM4243" t="s"/>
      <c r="AN4243" t="s">
        <v>87</v>
      </c>
      <c r="AO4243" t="s"/>
      <c r="AP4243" t="n">
        <v>70</v>
      </c>
      <c r="AQ4243" t="s">
        <v>88</v>
      </c>
      <c r="AR4243" t="s">
        <v>89</v>
      </c>
      <c r="AS4243" t="s"/>
      <c r="AT4243" t="s">
        <v>90</v>
      </c>
      <c r="AU4243" t="s"/>
      <c r="AV4243" t="s"/>
      <c r="AW4243" t="s"/>
      <c r="AX4243" t="s"/>
      <c r="AY4243" t="n">
        <v>10087224</v>
      </c>
      <c r="AZ4243" t="s">
        <v>91</v>
      </c>
      <c r="BA4243" t="s"/>
      <c r="BB4243" t="n">
        <v>28917</v>
      </c>
      <c r="BC4243" t="s"/>
      <c r="BD4243" t="s"/>
      <c r="BE4243" t="s"/>
      <c r="BF4243" t="s"/>
      <c r="BG4243" t="s"/>
      <c r="BH4243" t="s"/>
      <c r="BI4243" t="s"/>
      <c r="BJ4243" t="s"/>
      <c r="BK4243" t="s"/>
      <c r="BL4243" t="s"/>
      <c r="BM4243" t="s"/>
      <c r="BN4243" t="s"/>
      <c r="BO4243" t="s"/>
      <c r="BP4243" t="s"/>
      <c r="BQ4243" t="s"/>
      <c r="BR4243" t="s">
        <v>92</v>
      </c>
    </row>
    <row r="4244" spans="1:70">
      <c r="A4244" t="s">
        <v>70</v>
      </c>
      <c r="B4244" t="s">
        <v>71</v>
      </c>
      <c r="C4244" t="s">
        <v>72</v>
      </c>
      <c r="D4244" t="n">
        <v>2</v>
      </c>
      <c r="E4244" t="s">
        <v>1381</v>
      </c>
      <c r="F4244" t="n">
        <v>-1</v>
      </c>
      <c r="G4244" t="s">
        <v>74</v>
      </c>
      <c r="H4244" t="s">
        <v>75</v>
      </c>
      <c r="I4244" t="s"/>
      <c r="J4244" t="s">
        <v>74</v>
      </c>
      <c r="K4244" t="n">
        <v>204</v>
      </c>
      <c r="L4244" t="s">
        <v>76</v>
      </c>
      <c r="M4244" t="s"/>
      <c r="N4244" t="s">
        <v>1392</v>
      </c>
      <c r="O4244" t="s">
        <v>78</v>
      </c>
      <c r="P4244" t="s">
        <v>1381</v>
      </c>
      <c r="Q4244" t="s"/>
      <c r="R4244" t="s">
        <v>220</v>
      </c>
      <c r="S4244" t="s">
        <v>659</v>
      </c>
      <c r="T4244" t="s">
        <v>81</v>
      </c>
      <c r="U4244" t="s">
        <v>82</v>
      </c>
      <c r="V4244" t="s">
        <v>83</v>
      </c>
      <c r="W4244" t="s">
        <v>97</v>
      </c>
      <c r="X4244" t="s"/>
      <c r="Y4244" t="s">
        <v>85</v>
      </c>
      <c r="Z4244">
        <f>HYPERLINK("https://hotel-media.eclerx.com/savepage/tk_15468537982304115_sr_273.html","info")</f>
        <v/>
      </c>
      <c r="AA4244" t="n">
        <v>-10087224</v>
      </c>
      <c r="AB4244" t="s"/>
      <c r="AC4244" t="s"/>
      <c r="AD4244" t="s">
        <v>86</v>
      </c>
      <c r="AE4244" t="s"/>
      <c r="AF4244" t="s"/>
      <c r="AG4244" t="s"/>
      <c r="AH4244" t="s"/>
      <c r="AI4244" t="s"/>
      <c r="AJ4244" t="s"/>
      <c r="AK4244" t="s">
        <v>87</v>
      </c>
      <c r="AL4244" t="s"/>
      <c r="AM4244" t="s"/>
      <c r="AN4244" t="s">
        <v>87</v>
      </c>
      <c r="AO4244" t="s"/>
      <c r="AP4244" t="n">
        <v>70</v>
      </c>
      <c r="AQ4244" t="s">
        <v>88</v>
      </c>
      <c r="AR4244" t="s">
        <v>89</v>
      </c>
      <c r="AS4244" t="s"/>
      <c r="AT4244" t="s">
        <v>90</v>
      </c>
      <c r="AU4244" t="s"/>
      <c r="AV4244" t="s"/>
      <c r="AW4244" t="s"/>
      <c r="AX4244" t="s"/>
      <c r="AY4244" t="n">
        <v>10087224</v>
      </c>
      <c r="AZ4244" t="s">
        <v>91</v>
      </c>
      <c r="BA4244" t="s"/>
      <c r="BB4244" t="n">
        <v>28917</v>
      </c>
      <c r="BC4244" t="s"/>
      <c r="BD4244" t="s"/>
      <c r="BE4244" t="s"/>
      <c r="BF4244" t="s"/>
      <c r="BG4244" t="s"/>
      <c r="BH4244" t="s"/>
      <c r="BI4244" t="s"/>
      <c r="BJ4244" t="s"/>
      <c r="BK4244" t="s"/>
      <c r="BL4244" t="s"/>
      <c r="BM4244" t="s"/>
      <c r="BN4244" t="s"/>
      <c r="BO4244" t="s"/>
      <c r="BP4244" t="s"/>
      <c r="BQ4244" t="s"/>
      <c r="BR4244" t="s">
        <v>92</v>
      </c>
    </row>
    <row r="4245" spans="1:70">
      <c r="A4245" t="s">
        <v>70</v>
      </c>
      <c r="B4245" t="s">
        <v>71</v>
      </c>
      <c r="C4245" t="s">
        <v>72</v>
      </c>
      <c r="D4245" t="n">
        <v>2</v>
      </c>
      <c r="E4245" t="s">
        <v>1381</v>
      </c>
      <c r="F4245" t="n">
        <v>-1</v>
      </c>
      <c r="G4245" t="s">
        <v>74</v>
      </c>
      <c r="H4245" t="s">
        <v>75</v>
      </c>
      <c r="I4245" t="s"/>
      <c r="J4245" t="s">
        <v>74</v>
      </c>
      <c r="K4245" t="n">
        <v>224</v>
      </c>
      <c r="L4245" t="s">
        <v>76</v>
      </c>
      <c r="M4245" t="s"/>
      <c r="N4245" t="s">
        <v>1393</v>
      </c>
      <c r="O4245" t="s">
        <v>78</v>
      </c>
      <c r="P4245" t="s">
        <v>1381</v>
      </c>
      <c r="Q4245" t="s"/>
      <c r="R4245" t="s">
        <v>220</v>
      </c>
      <c r="S4245" t="s">
        <v>846</v>
      </c>
      <c r="T4245" t="s">
        <v>81</v>
      </c>
      <c r="U4245" t="s">
        <v>82</v>
      </c>
      <c r="V4245" t="s">
        <v>83</v>
      </c>
      <c r="W4245" t="s">
        <v>97</v>
      </c>
      <c r="X4245" t="s"/>
      <c r="Y4245" t="s">
        <v>85</v>
      </c>
      <c r="Z4245">
        <f>HYPERLINK("https://hotel-media.eclerx.com/savepage/tk_15468537982304115_sr_273.html","info")</f>
        <v/>
      </c>
      <c r="AA4245" t="n">
        <v>-10087224</v>
      </c>
      <c r="AB4245" t="s"/>
      <c r="AC4245" t="s"/>
      <c r="AD4245" t="s">
        <v>86</v>
      </c>
      <c r="AE4245" t="s"/>
      <c r="AF4245" t="s"/>
      <c r="AG4245" t="s"/>
      <c r="AH4245" t="s"/>
      <c r="AI4245" t="s"/>
      <c r="AJ4245" t="s"/>
      <c r="AK4245" t="s">
        <v>87</v>
      </c>
      <c r="AL4245" t="s"/>
      <c r="AM4245" t="s"/>
      <c r="AN4245" t="s">
        <v>87</v>
      </c>
      <c r="AO4245" t="s"/>
      <c r="AP4245" t="n">
        <v>70</v>
      </c>
      <c r="AQ4245" t="s">
        <v>88</v>
      </c>
      <c r="AR4245" t="s">
        <v>89</v>
      </c>
      <c r="AS4245" t="s"/>
      <c r="AT4245" t="s">
        <v>90</v>
      </c>
      <c r="AU4245" t="s"/>
      <c r="AV4245" t="s"/>
      <c r="AW4245" t="s"/>
      <c r="AX4245" t="s"/>
      <c r="AY4245" t="n">
        <v>10087224</v>
      </c>
      <c r="AZ4245" t="s">
        <v>91</v>
      </c>
      <c r="BA4245" t="s"/>
      <c r="BB4245" t="n">
        <v>28917</v>
      </c>
      <c r="BC4245" t="s"/>
      <c r="BD4245" t="s"/>
      <c r="BE4245" t="s"/>
      <c r="BF4245" t="s"/>
      <c r="BG4245" t="s"/>
      <c r="BH4245" t="s"/>
      <c r="BI4245" t="s"/>
      <c r="BJ4245" t="s"/>
      <c r="BK4245" t="s"/>
      <c r="BL4245" t="s"/>
      <c r="BM4245" t="s"/>
      <c r="BN4245" t="s"/>
      <c r="BO4245" t="s"/>
      <c r="BP4245" t="s"/>
      <c r="BQ4245" t="s"/>
      <c r="BR4245" t="s">
        <v>92</v>
      </c>
    </row>
    <row r="4246" spans="1:70">
      <c r="A4246" t="s">
        <v>70</v>
      </c>
      <c r="B4246" t="s">
        <v>71</v>
      </c>
      <c r="C4246" t="s">
        <v>72</v>
      </c>
      <c r="D4246" t="n">
        <v>2</v>
      </c>
      <c r="E4246" t="s">
        <v>1381</v>
      </c>
      <c r="F4246" t="n">
        <v>-1</v>
      </c>
      <c r="G4246" t="s">
        <v>74</v>
      </c>
      <c r="H4246" t="s">
        <v>75</v>
      </c>
      <c r="I4246" t="s"/>
      <c r="J4246" t="s">
        <v>74</v>
      </c>
      <c r="K4246" t="n">
        <v>224</v>
      </c>
      <c r="L4246" t="s">
        <v>76</v>
      </c>
      <c r="M4246" t="s"/>
      <c r="N4246" t="s">
        <v>1394</v>
      </c>
      <c r="O4246" t="s">
        <v>78</v>
      </c>
      <c r="P4246" t="s">
        <v>1381</v>
      </c>
      <c r="Q4246" t="s"/>
      <c r="R4246" t="s">
        <v>220</v>
      </c>
      <c r="S4246" t="s">
        <v>846</v>
      </c>
      <c r="T4246" t="s">
        <v>81</v>
      </c>
      <c r="U4246" t="s">
        <v>82</v>
      </c>
      <c r="V4246" t="s">
        <v>83</v>
      </c>
      <c r="W4246" t="s">
        <v>97</v>
      </c>
      <c r="X4246" t="s"/>
      <c r="Y4246" t="s">
        <v>85</v>
      </c>
      <c r="Z4246">
        <f>HYPERLINK("https://hotel-media.eclerx.com/savepage/tk_15468537982304115_sr_273.html","info")</f>
        <v/>
      </c>
      <c r="AA4246" t="n">
        <v>-10087224</v>
      </c>
      <c r="AB4246" t="s"/>
      <c r="AC4246" t="s"/>
      <c r="AD4246" t="s">
        <v>86</v>
      </c>
      <c r="AE4246" t="s"/>
      <c r="AF4246" t="s"/>
      <c r="AG4246" t="s"/>
      <c r="AH4246" t="s"/>
      <c r="AI4246" t="s"/>
      <c r="AJ4246" t="s"/>
      <c r="AK4246" t="s">
        <v>87</v>
      </c>
      <c r="AL4246" t="s"/>
      <c r="AM4246" t="s"/>
      <c r="AN4246" t="s">
        <v>87</v>
      </c>
      <c r="AO4246" t="s"/>
      <c r="AP4246" t="n">
        <v>70</v>
      </c>
      <c r="AQ4246" t="s">
        <v>88</v>
      </c>
      <c r="AR4246" t="s">
        <v>89</v>
      </c>
      <c r="AS4246" t="s"/>
      <c r="AT4246" t="s">
        <v>90</v>
      </c>
      <c r="AU4246" t="s"/>
      <c r="AV4246" t="s"/>
      <c r="AW4246" t="s"/>
      <c r="AX4246" t="s"/>
      <c r="AY4246" t="n">
        <v>10087224</v>
      </c>
      <c r="AZ4246" t="s">
        <v>91</v>
      </c>
      <c r="BA4246" t="s"/>
      <c r="BB4246" t="n">
        <v>28917</v>
      </c>
      <c r="BC4246" t="s"/>
      <c r="BD4246" t="s"/>
      <c r="BE4246" t="s"/>
      <c r="BF4246" t="s"/>
      <c r="BG4246" t="s"/>
      <c r="BH4246" t="s"/>
      <c r="BI4246" t="s"/>
      <c r="BJ4246" t="s"/>
      <c r="BK4246" t="s"/>
      <c r="BL4246" t="s"/>
      <c r="BM4246" t="s"/>
      <c r="BN4246" t="s"/>
      <c r="BO4246" t="s"/>
      <c r="BP4246" t="s"/>
      <c r="BQ4246" t="s"/>
      <c r="BR4246" t="s">
        <v>92</v>
      </c>
    </row>
    <row r="4247" spans="1:70">
      <c r="A4247" t="s">
        <v>70</v>
      </c>
      <c r="B4247" t="s">
        <v>71</v>
      </c>
      <c r="C4247" t="s">
        <v>72</v>
      </c>
      <c r="D4247" t="n">
        <v>2</v>
      </c>
      <c r="E4247" t="s">
        <v>1381</v>
      </c>
      <c r="F4247" t="n">
        <v>-1</v>
      </c>
      <c r="G4247" t="s">
        <v>74</v>
      </c>
      <c r="H4247" t="s">
        <v>75</v>
      </c>
      <c r="I4247" t="s"/>
      <c r="J4247" t="s">
        <v>74</v>
      </c>
      <c r="K4247" t="n">
        <v>244</v>
      </c>
      <c r="L4247" t="s">
        <v>76</v>
      </c>
      <c r="M4247" t="s"/>
      <c r="N4247" t="s">
        <v>1395</v>
      </c>
      <c r="O4247" t="s">
        <v>78</v>
      </c>
      <c r="P4247" t="s">
        <v>1381</v>
      </c>
      <c r="Q4247" t="s"/>
      <c r="R4247" t="s">
        <v>220</v>
      </c>
      <c r="S4247" t="s">
        <v>1396</v>
      </c>
      <c r="T4247" t="s">
        <v>81</v>
      </c>
      <c r="U4247" t="s">
        <v>82</v>
      </c>
      <c r="V4247" t="s">
        <v>83</v>
      </c>
      <c r="W4247" t="s">
        <v>97</v>
      </c>
      <c r="X4247" t="s"/>
      <c r="Y4247" t="s">
        <v>85</v>
      </c>
      <c r="Z4247">
        <f>HYPERLINK("https://hotel-media.eclerx.com/savepage/tk_15468537982304115_sr_273.html","info")</f>
        <v/>
      </c>
      <c r="AA4247" t="n">
        <v>-10087224</v>
      </c>
      <c r="AB4247" t="s"/>
      <c r="AC4247" t="s"/>
      <c r="AD4247" t="s">
        <v>86</v>
      </c>
      <c r="AE4247" t="s"/>
      <c r="AF4247" t="s"/>
      <c r="AG4247" t="s"/>
      <c r="AH4247" t="s"/>
      <c r="AI4247" t="s"/>
      <c r="AJ4247" t="s"/>
      <c r="AK4247" t="s">
        <v>87</v>
      </c>
      <c r="AL4247" t="s"/>
      <c r="AM4247" t="s"/>
      <c r="AN4247" t="s">
        <v>87</v>
      </c>
      <c r="AO4247" t="s"/>
      <c r="AP4247" t="n">
        <v>70</v>
      </c>
      <c r="AQ4247" t="s">
        <v>88</v>
      </c>
      <c r="AR4247" t="s">
        <v>89</v>
      </c>
      <c r="AS4247" t="s"/>
      <c r="AT4247" t="s">
        <v>90</v>
      </c>
      <c r="AU4247" t="s"/>
      <c r="AV4247" t="s"/>
      <c r="AW4247" t="s"/>
      <c r="AX4247" t="s"/>
      <c r="AY4247" t="n">
        <v>10087224</v>
      </c>
      <c r="AZ4247" t="s">
        <v>91</v>
      </c>
      <c r="BA4247" t="s"/>
      <c r="BB4247" t="n">
        <v>28917</v>
      </c>
      <c r="BC4247" t="s"/>
      <c r="BD4247" t="s"/>
      <c r="BE4247" t="s"/>
      <c r="BF4247" t="s"/>
      <c r="BG4247" t="s"/>
      <c r="BH4247" t="s"/>
      <c r="BI4247" t="s"/>
      <c r="BJ4247" t="s"/>
      <c r="BK4247" t="s"/>
      <c r="BL4247" t="s"/>
      <c r="BM4247" t="s"/>
      <c r="BN4247" t="s"/>
      <c r="BO4247" t="s"/>
      <c r="BP4247" t="s"/>
      <c r="BQ4247" t="s"/>
      <c r="BR4247" t="s">
        <v>92</v>
      </c>
    </row>
    <row r="4248" spans="1:70">
      <c r="A4248" t="s">
        <v>70</v>
      </c>
      <c r="B4248" t="s">
        <v>71</v>
      </c>
      <c r="C4248" t="s">
        <v>72</v>
      </c>
      <c r="D4248" t="n">
        <v>2</v>
      </c>
      <c r="E4248" t="s">
        <v>1381</v>
      </c>
      <c r="F4248" t="n">
        <v>-1</v>
      </c>
      <c r="G4248" t="s">
        <v>74</v>
      </c>
      <c r="H4248" t="s">
        <v>75</v>
      </c>
      <c r="I4248" t="s"/>
      <c r="J4248" t="s">
        <v>74</v>
      </c>
      <c r="K4248" t="n">
        <v>250</v>
      </c>
      <c r="L4248" t="s">
        <v>76</v>
      </c>
      <c r="M4248" t="s"/>
      <c r="N4248" t="s">
        <v>1397</v>
      </c>
      <c r="O4248" t="s">
        <v>78</v>
      </c>
      <c r="P4248" t="s">
        <v>1381</v>
      </c>
      <c r="Q4248" t="s"/>
      <c r="R4248" t="s">
        <v>220</v>
      </c>
      <c r="S4248" t="s">
        <v>1138</v>
      </c>
      <c r="T4248" t="s">
        <v>81</v>
      </c>
      <c r="U4248" t="s">
        <v>82</v>
      </c>
      <c r="V4248" t="s">
        <v>83</v>
      </c>
      <c r="W4248" t="s">
        <v>97</v>
      </c>
      <c r="X4248" t="s"/>
      <c r="Y4248" t="s">
        <v>85</v>
      </c>
      <c r="Z4248">
        <f>HYPERLINK("https://hotel-media.eclerx.com/savepage/tk_15468537982304115_sr_273.html","info")</f>
        <v/>
      </c>
      <c r="AA4248" t="n">
        <v>-10087224</v>
      </c>
      <c r="AB4248" t="s"/>
      <c r="AC4248" t="s"/>
      <c r="AD4248" t="s">
        <v>86</v>
      </c>
      <c r="AE4248" t="s"/>
      <c r="AF4248" t="s"/>
      <c r="AG4248" t="s"/>
      <c r="AH4248" t="s"/>
      <c r="AI4248" t="s"/>
      <c r="AJ4248" t="s"/>
      <c r="AK4248" t="s">
        <v>87</v>
      </c>
      <c r="AL4248" t="s"/>
      <c r="AM4248" t="s"/>
      <c r="AN4248" t="s">
        <v>87</v>
      </c>
      <c r="AO4248" t="s"/>
      <c r="AP4248" t="n">
        <v>70</v>
      </c>
      <c r="AQ4248" t="s">
        <v>88</v>
      </c>
      <c r="AR4248" t="s">
        <v>89</v>
      </c>
      <c r="AS4248" t="s"/>
      <c r="AT4248" t="s">
        <v>90</v>
      </c>
      <c r="AU4248" t="s"/>
      <c r="AV4248" t="s"/>
      <c r="AW4248" t="s"/>
      <c r="AX4248" t="s"/>
      <c r="AY4248" t="n">
        <v>10087224</v>
      </c>
      <c r="AZ4248" t="s">
        <v>91</v>
      </c>
      <c r="BA4248" t="s"/>
      <c r="BB4248" t="n">
        <v>28917</v>
      </c>
      <c r="BC4248" t="s"/>
      <c r="BD4248" t="s"/>
      <c r="BE4248" t="s"/>
      <c r="BF4248" t="s"/>
      <c r="BG4248" t="s"/>
      <c r="BH4248" t="s"/>
      <c r="BI4248" t="s"/>
      <c r="BJ4248" t="s"/>
      <c r="BK4248" t="s"/>
      <c r="BL4248" t="s"/>
      <c r="BM4248" t="s"/>
      <c r="BN4248" t="s"/>
      <c r="BO4248" t="s"/>
      <c r="BP4248" t="s"/>
      <c r="BQ4248" t="s"/>
      <c r="BR4248" t="s">
        <v>92</v>
      </c>
    </row>
    <row r="4249" spans="1:70">
      <c r="A4249" t="s">
        <v>70</v>
      </c>
      <c r="B4249" t="s">
        <v>71</v>
      </c>
      <c r="C4249" t="s">
        <v>72</v>
      </c>
      <c r="D4249" t="n">
        <v>2</v>
      </c>
      <c r="E4249" t="s">
        <v>1381</v>
      </c>
      <c r="F4249" t="n">
        <v>-1</v>
      </c>
      <c r="G4249" t="s">
        <v>74</v>
      </c>
      <c r="H4249" t="s">
        <v>75</v>
      </c>
      <c r="I4249" t="s"/>
      <c r="J4249" t="s">
        <v>74</v>
      </c>
      <c r="K4249" t="n">
        <v>2500</v>
      </c>
      <c r="L4249" t="s">
        <v>76</v>
      </c>
      <c r="M4249" t="s"/>
      <c r="N4249" t="s">
        <v>1398</v>
      </c>
      <c r="O4249" t="s">
        <v>78</v>
      </c>
      <c r="P4249" t="s">
        <v>1381</v>
      </c>
      <c r="Q4249" t="s"/>
      <c r="R4249" t="s">
        <v>220</v>
      </c>
      <c r="S4249" t="s">
        <v>1399</v>
      </c>
      <c r="T4249" t="s">
        <v>81</v>
      </c>
      <c r="U4249" t="s">
        <v>82</v>
      </c>
      <c r="V4249" t="s">
        <v>83</v>
      </c>
      <c r="W4249" t="s">
        <v>97</v>
      </c>
      <c r="X4249" t="s"/>
      <c r="Y4249" t="s">
        <v>85</v>
      </c>
      <c r="Z4249">
        <f>HYPERLINK("https://hotel-media.eclerx.com/savepage/tk_15468537982304115_sr_273.html","info")</f>
        <v/>
      </c>
      <c r="AA4249" t="n">
        <v>-10087224</v>
      </c>
      <c r="AB4249" t="s"/>
      <c r="AC4249" t="s"/>
      <c r="AD4249" t="s">
        <v>86</v>
      </c>
      <c r="AE4249" t="s"/>
      <c r="AF4249" t="s"/>
      <c r="AG4249" t="s"/>
      <c r="AH4249" t="s"/>
      <c r="AI4249" t="s"/>
      <c r="AJ4249" t="s"/>
      <c r="AK4249" t="s">
        <v>87</v>
      </c>
      <c r="AL4249" t="s"/>
      <c r="AM4249" t="s"/>
      <c r="AN4249" t="s">
        <v>87</v>
      </c>
      <c r="AO4249" t="s"/>
      <c r="AP4249" t="n">
        <v>70</v>
      </c>
      <c r="AQ4249" t="s">
        <v>88</v>
      </c>
      <c r="AR4249" t="s">
        <v>89</v>
      </c>
      <c r="AS4249" t="s"/>
      <c r="AT4249" t="s">
        <v>90</v>
      </c>
      <c r="AU4249" t="s"/>
      <c r="AV4249" t="s"/>
      <c r="AW4249" t="s"/>
      <c r="AX4249" t="s"/>
      <c r="AY4249" t="n">
        <v>10087224</v>
      </c>
      <c r="AZ4249" t="s">
        <v>91</v>
      </c>
      <c r="BA4249" t="s"/>
      <c r="BB4249" t="n">
        <v>28917</v>
      </c>
      <c r="BC4249" t="s"/>
      <c r="BD4249" t="s"/>
      <c r="BE4249" t="s"/>
      <c r="BF4249" t="s"/>
      <c r="BG4249" t="s"/>
      <c r="BH4249" t="s"/>
      <c r="BI4249" t="s"/>
      <c r="BJ4249" t="s"/>
      <c r="BK4249" t="s"/>
      <c r="BL4249" t="s"/>
      <c r="BM4249" t="s"/>
      <c r="BN4249" t="s"/>
      <c r="BO4249" t="s"/>
      <c r="BP4249" t="s"/>
      <c r="BQ4249" t="s"/>
      <c r="BR4249" t="s">
        <v>92</v>
      </c>
    </row>
    <row r="4250" spans="1:70">
      <c r="A4250" t="s">
        <v>70</v>
      </c>
      <c r="B4250" t="s">
        <v>71</v>
      </c>
      <c r="C4250" t="s">
        <v>72</v>
      </c>
      <c r="D4250" t="n">
        <v>2</v>
      </c>
      <c r="E4250" t="s">
        <v>1400</v>
      </c>
      <c r="F4250" t="n">
        <v>-1</v>
      </c>
      <c r="G4250" t="s">
        <v>74</v>
      </c>
      <c r="H4250" t="s">
        <v>75</v>
      </c>
      <c r="I4250" t="s"/>
      <c r="J4250" t="s">
        <v>74</v>
      </c>
      <c r="K4250" t="n">
        <v>80</v>
      </c>
      <c r="L4250" t="s">
        <v>76</v>
      </c>
      <c r="M4250" t="s"/>
      <c r="N4250" t="s">
        <v>128</v>
      </c>
      <c r="O4250" t="s">
        <v>78</v>
      </c>
      <c r="P4250" t="s">
        <v>1400</v>
      </c>
      <c r="Q4250" t="s"/>
      <c r="R4250" t="s">
        <v>587</v>
      </c>
      <c r="S4250" t="s">
        <v>96</v>
      </c>
      <c r="T4250" t="s">
        <v>81</v>
      </c>
      <c r="U4250" t="s">
        <v>82</v>
      </c>
      <c r="V4250" t="s">
        <v>83</v>
      </c>
      <c r="W4250" t="s">
        <v>97</v>
      </c>
      <c r="X4250" t="s"/>
      <c r="Y4250" t="s">
        <v>85</v>
      </c>
      <c r="Z4250">
        <f>HYPERLINK("https://hotel-media.eclerx.com/savepage/tk_15468539078016574_sr_273.html","info")</f>
        <v/>
      </c>
      <c r="AA4250" t="n">
        <v>-3247595</v>
      </c>
      <c r="AB4250" t="s"/>
      <c r="AC4250" t="s"/>
      <c r="AD4250" t="s">
        <v>86</v>
      </c>
      <c r="AE4250" t="s"/>
      <c r="AF4250" t="s"/>
      <c r="AG4250" t="s"/>
      <c r="AH4250" t="s"/>
      <c r="AI4250" t="s"/>
      <c r="AJ4250" t="s"/>
      <c r="AK4250" t="s">
        <v>87</v>
      </c>
      <c r="AL4250" t="s"/>
      <c r="AM4250" t="s"/>
      <c r="AN4250" t="s">
        <v>87</v>
      </c>
      <c r="AO4250" t="s"/>
      <c r="AP4250" t="n">
        <v>127</v>
      </c>
      <c r="AQ4250" t="s">
        <v>88</v>
      </c>
      <c r="AR4250" t="s">
        <v>141</v>
      </c>
      <c r="AS4250" t="s"/>
      <c r="AT4250" t="s">
        <v>90</v>
      </c>
      <c r="AU4250" t="s"/>
      <c r="AV4250" t="s"/>
      <c r="AW4250" t="s"/>
      <c r="AX4250" t="s"/>
      <c r="AY4250" t="n">
        <v>3247595</v>
      </c>
      <c r="AZ4250" t="s">
        <v>1401</v>
      </c>
      <c r="BA4250" t="s"/>
      <c r="BB4250" t="n">
        <v>30959</v>
      </c>
      <c r="BC4250" t="n">
        <v>53.557005440243</v>
      </c>
      <c r="BD4250" t="n">
        <v>53.557005440243</v>
      </c>
      <c r="BE4250" t="s"/>
      <c r="BF4250" t="s"/>
      <c r="BG4250" t="s"/>
      <c r="BH4250" t="s"/>
      <c r="BI4250" t="s"/>
      <c r="BJ4250" t="s"/>
      <c r="BK4250" t="s"/>
      <c r="BL4250" t="s"/>
      <c r="BM4250" t="s"/>
      <c r="BN4250" t="s"/>
      <c r="BO4250" t="s"/>
      <c r="BP4250" t="s"/>
      <c r="BQ4250" t="s"/>
      <c r="BR4250" t="s">
        <v>92</v>
      </c>
    </row>
    <row r="4251" spans="1:70">
      <c r="A4251" t="s">
        <v>70</v>
      </c>
      <c r="B4251" t="s">
        <v>71</v>
      </c>
      <c r="C4251" t="s">
        <v>72</v>
      </c>
      <c r="D4251" t="n">
        <v>2</v>
      </c>
      <c r="E4251" t="s">
        <v>1400</v>
      </c>
      <c r="F4251" t="n">
        <v>-1</v>
      </c>
      <c r="G4251" t="s">
        <v>74</v>
      </c>
      <c r="H4251" t="s">
        <v>75</v>
      </c>
      <c r="I4251" t="s"/>
      <c r="J4251" t="s">
        <v>74</v>
      </c>
      <c r="K4251" t="n">
        <v>86</v>
      </c>
      <c r="L4251" t="s">
        <v>76</v>
      </c>
      <c r="M4251" t="s"/>
      <c r="N4251" t="s">
        <v>125</v>
      </c>
      <c r="O4251" t="s">
        <v>78</v>
      </c>
      <c r="P4251" t="s">
        <v>1400</v>
      </c>
      <c r="Q4251" t="s"/>
      <c r="R4251" t="s">
        <v>587</v>
      </c>
      <c r="S4251" t="s">
        <v>132</v>
      </c>
      <c r="T4251" t="s">
        <v>81</v>
      </c>
      <c r="U4251" t="s">
        <v>82</v>
      </c>
      <c r="V4251" t="s">
        <v>83</v>
      </c>
      <c r="W4251" t="s">
        <v>97</v>
      </c>
      <c r="X4251" t="s"/>
      <c r="Y4251" t="s">
        <v>85</v>
      </c>
      <c r="Z4251">
        <f>HYPERLINK("https://hotel-media.eclerx.com/savepage/tk_15468539078016574_sr_273.html","info")</f>
        <v/>
      </c>
      <c r="AA4251" t="n">
        <v>-3247595</v>
      </c>
      <c r="AB4251" t="s"/>
      <c r="AC4251" t="s"/>
      <c r="AD4251" t="s">
        <v>86</v>
      </c>
      <c r="AE4251" t="s"/>
      <c r="AF4251" t="s"/>
      <c r="AG4251" t="s"/>
      <c r="AH4251" t="s"/>
      <c r="AI4251" t="s"/>
      <c r="AJ4251" t="s"/>
      <c r="AK4251" t="s">
        <v>87</v>
      </c>
      <c r="AL4251" t="s"/>
      <c r="AM4251" t="s"/>
      <c r="AN4251" t="s">
        <v>87</v>
      </c>
      <c r="AO4251" t="s"/>
      <c r="AP4251" t="n">
        <v>127</v>
      </c>
      <c r="AQ4251" t="s">
        <v>88</v>
      </c>
      <c r="AR4251" t="s">
        <v>127</v>
      </c>
      <c r="AS4251" t="s"/>
      <c r="AT4251" t="s">
        <v>90</v>
      </c>
      <c r="AU4251" t="s"/>
      <c r="AV4251" t="s"/>
      <c r="AW4251" t="s"/>
      <c r="AX4251" t="s"/>
      <c r="AY4251" t="n">
        <v>3247595</v>
      </c>
      <c r="AZ4251" t="s">
        <v>1401</v>
      </c>
      <c r="BA4251" t="s"/>
      <c r="BB4251" t="n">
        <v>30959</v>
      </c>
      <c r="BC4251" t="n">
        <v>53.557005440243</v>
      </c>
      <c r="BD4251" t="n">
        <v>53.557005440243</v>
      </c>
      <c r="BE4251" t="s"/>
      <c r="BF4251" t="s"/>
      <c r="BG4251" t="s"/>
      <c r="BH4251" t="s"/>
      <c r="BI4251" t="s"/>
      <c r="BJ4251" t="s"/>
      <c r="BK4251" t="s"/>
      <c r="BL4251" t="s"/>
      <c r="BM4251" t="s"/>
      <c r="BN4251" t="s"/>
      <c r="BO4251" t="s"/>
      <c r="BP4251" t="s"/>
      <c r="BQ4251" t="s"/>
      <c r="BR4251" t="s">
        <v>92</v>
      </c>
    </row>
    <row r="4252" spans="1:70">
      <c r="A4252" t="s">
        <v>70</v>
      </c>
      <c r="B4252" t="s">
        <v>71</v>
      </c>
      <c r="C4252" t="s">
        <v>72</v>
      </c>
      <c r="D4252" t="n">
        <v>2</v>
      </c>
      <c r="E4252" t="s">
        <v>1400</v>
      </c>
      <c r="F4252" t="n">
        <v>-1</v>
      </c>
      <c r="G4252" t="s">
        <v>74</v>
      </c>
      <c r="H4252" t="s">
        <v>75</v>
      </c>
      <c r="I4252" t="s"/>
      <c r="J4252" t="s">
        <v>74</v>
      </c>
      <c r="K4252" t="n">
        <v>87</v>
      </c>
      <c r="L4252" t="s">
        <v>76</v>
      </c>
      <c r="M4252" t="s"/>
      <c r="N4252" t="s">
        <v>329</v>
      </c>
      <c r="O4252" t="s">
        <v>78</v>
      </c>
      <c r="P4252" t="s">
        <v>1400</v>
      </c>
      <c r="Q4252" t="s"/>
      <c r="R4252" t="s">
        <v>587</v>
      </c>
      <c r="S4252" t="s">
        <v>199</v>
      </c>
      <c r="T4252" t="s">
        <v>81</v>
      </c>
      <c r="U4252" t="s">
        <v>82</v>
      </c>
      <c r="V4252" t="s">
        <v>83</v>
      </c>
      <c r="W4252" t="s">
        <v>97</v>
      </c>
      <c r="X4252" t="s"/>
      <c r="Y4252" t="s">
        <v>85</v>
      </c>
      <c r="Z4252">
        <f>HYPERLINK("https://hotel-media.eclerx.com/savepage/tk_15468539078016574_sr_273.html","info")</f>
        <v/>
      </c>
      <c r="AA4252" t="n">
        <v>-3247595</v>
      </c>
      <c r="AB4252" t="s"/>
      <c r="AC4252" t="s"/>
      <c r="AD4252" t="s">
        <v>86</v>
      </c>
      <c r="AE4252" t="s"/>
      <c r="AF4252" t="s"/>
      <c r="AG4252" t="s"/>
      <c r="AH4252" t="s"/>
      <c r="AI4252" t="s"/>
      <c r="AJ4252" t="s"/>
      <c r="AK4252" t="s">
        <v>87</v>
      </c>
      <c r="AL4252" t="s"/>
      <c r="AM4252" t="s"/>
      <c r="AN4252" t="s">
        <v>87</v>
      </c>
      <c r="AO4252" t="s"/>
      <c r="AP4252" t="n">
        <v>127</v>
      </c>
      <c r="AQ4252" t="s">
        <v>88</v>
      </c>
      <c r="AR4252" t="s">
        <v>133</v>
      </c>
      <c r="AS4252" t="s"/>
      <c r="AT4252" t="s">
        <v>90</v>
      </c>
      <c r="AU4252" t="s"/>
      <c r="AV4252" t="s"/>
      <c r="AW4252" t="s"/>
      <c r="AX4252" t="s"/>
      <c r="AY4252" t="n">
        <v>3247595</v>
      </c>
      <c r="AZ4252" t="s">
        <v>1401</v>
      </c>
      <c r="BA4252" t="s"/>
      <c r="BB4252" t="n">
        <v>30959</v>
      </c>
      <c r="BC4252" t="n">
        <v>53.557005440243</v>
      </c>
      <c r="BD4252" t="n">
        <v>53.557005440243</v>
      </c>
      <c r="BE4252" t="s"/>
      <c r="BF4252" t="s"/>
      <c r="BG4252" t="s"/>
      <c r="BH4252" t="s"/>
      <c r="BI4252" t="s"/>
      <c r="BJ4252" t="s"/>
      <c r="BK4252" t="s"/>
      <c r="BL4252" t="s"/>
      <c r="BM4252" t="s"/>
      <c r="BN4252" t="s"/>
      <c r="BO4252" t="s"/>
      <c r="BP4252" t="s"/>
      <c r="BQ4252" t="s"/>
      <c r="BR4252" t="s">
        <v>92</v>
      </c>
    </row>
    <row r="4253" spans="1:70">
      <c r="A4253" t="s">
        <v>70</v>
      </c>
      <c r="B4253" t="s">
        <v>71</v>
      </c>
      <c r="C4253" t="s">
        <v>72</v>
      </c>
      <c r="D4253" t="n">
        <v>2</v>
      </c>
      <c r="E4253" t="s">
        <v>1400</v>
      </c>
      <c r="F4253" t="n">
        <v>-1</v>
      </c>
      <c r="G4253" t="s">
        <v>74</v>
      </c>
      <c r="H4253" t="s">
        <v>75</v>
      </c>
      <c r="I4253" t="s"/>
      <c r="J4253" t="s">
        <v>74</v>
      </c>
      <c r="K4253" t="n">
        <v>107</v>
      </c>
      <c r="L4253" t="s">
        <v>76</v>
      </c>
      <c r="M4253" t="s"/>
      <c r="N4253" t="s">
        <v>386</v>
      </c>
      <c r="O4253" t="s">
        <v>78</v>
      </c>
      <c r="P4253" t="s">
        <v>1400</v>
      </c>
      <c r="Q4253" t="s"/>
      <c r="R4253" t="s">
        <v>587</v>
      </c>
      <c r="S4253" t="s">
        <v>300</v>
      </c>
      <c r="T4253" t="s">
        <v>81</v>
      </c>
      <c r="U4253" t="s">
        <v>82</v>
      </c>
      <c r="V4253" t="s">
        <v>83</v>
      </c>
      <c r="W4253" t="s">
        <v>97</v>
      </c>
      <c r="X4253" t="s"/>
      <c r="Y4253" t="s">
        <v>85</v>
      </c>
      <c r="Z4253">
        <f>HYPERLINK("https://hotel-media.eclerx.com/savepage/tk_15468539078016574_sr_273.html","info")</f>
        <v/>
      </c>
      <c r="AA4253" t="n">
        <v>-3247595</v>
      </c>
      <c r="AB4253" t="s"/>
      <c r="AC4253" t="s"/>
      <c r="AD4253" t="s">
        <v>86</v>
      </c>
      <c r="AE4253" t="s"/>
      <c r="AF4253" t="s"/>
      <c r="AG4253" t="s"/>
      <c r="AH4253" t="s"/>
      <c r="AI4253" t="s"/>
      <c r="AJ4253" t="s"/>
      <c r="AK4253" t="s">
        <v>87</v>
      </c>
      <c r="AL4253" t="s"/>
      <c r="AM4253" t="s"/>
      <c r="AN4253" t="s">
        <v>87</v>
      </c>
      <c r="AO4253" t="s"/>
      <c r="AP4253" t="n">
        <v>127</v>
      </c>
      <c r="AQ4253" t="s">
        <v>88</v>
      </c>
      <c r="AR4253" t="s">
        <v>141</v>
      </c>
      <c r="AS4253" t="s"/>
      <c r="AT4253" t="s">
        <v>90</v>
      </c>
      <c r="AU4253" t="s"/>
      <c r="AV4253" t="s"/>
      <c r="AW4253" t="s"/>
      <c r="AX4253" t="s"/>
      <c r="AY4253" t="n">
        <v>3247595</v>
      </c>
      <c r="AZ4253" t="s">
        <v>1401</v>
      </c>
      <c r="BA4253" t="s"/>
      <c r="BB4253" t="n">
        <v>30959</v>
      </c>
      <c r="BC4253" t="n">
        <v>53.557005440243</v>
      </c>
      <c r="BD4253" t="n">
        <v>53.557005440243</v>
      </c>
      <c r="BE4253" t="s"/>
      <c r="BF4253" t="s"/>
      <c r="BG4253" t="s"/>
      <c r="BH4253" t="s"/>
      <c r="BI4253" t="s"/>
      <c r="BJ4253" t="s"/>
      <c r="BK4253" t="s"/>
      <c r="BL4253" t="s"/>
      <c r="BM4253" t="s"/>
      <c r="BN4253" t="s"/>
      <c r="BO4253" t="s"/>
      <c r="BP4253" t="s"/>
      <c r="BQ4253" t="s"/>
      <c r="BR4253" t="s">
        <v>92</v>
      </c>
    </row>
    <row r="4254" spans="1:70">
      <c r="A4254" t="s">
        <v>70</v>
      </c>
      <c r="B4254" t="s">
        <v>71</v>
      </c>
      <c r="C4254" t="s">
        <v>72</v>
      </c>
      <c r="D4254" t="n">
        <v>2</v>
      </c>
      <c r="E4254" t="s">
        <v>1402</v>
      </c>
      <c r="F4254" t="n">
        <v>-1</v>
      </c>
      <c r="G4254" t="s">
        <v>74</v>
      </c>
      <c r="H4254" t="s">
        <v>75</v>
      </c>
      <c r="I4254" t="s"/>
      <c r="J4254" t="s">
        <v>74</v>
      </c>
      <c r="K4254" t="n">
        <v>137</v>
      </c>
      <c r="L4254" t="s">
        <v>76</v>
      </c>
      <c r="M4254" t="s"/>
      <c r="N4254" t="s">
        <v>1131</v>
      </c>
      <c r="O4254" t="s">
        <v>78</v>
      </c>
      <c r="P4254" t="s">
        <v>1402</v>
      </c>
      <c r="Q4254" t="s"/>
      <c r="R4254" t="s">
        <v>220</v>
      </c>
      <c r="S4254" t="s">
        <v>814</v>
      </c>
      <c r="T4254" t="s">
        <v>81</v>
      </c>
      <c r="U4254" t="s">
        <v>82</v>
      </c>
      <c r="V4254" t="s">
        <v>83</v>
      </c>
      <c r="W4254" t="s">
        <v>97</v>
      </c>
      <c r="X4254" t="s"/>
      <c r="Y4254" t="s">
        <v>85</v>
      </c>
      <c r="Z4254">
        <f>HYPERLINK("https://hotel-media.eclerx.com/savepage/tk_1546853787382807_sr_273.html","info")</f>
        <v/>
      </c>
      <c r="AA4254" t="n">
        <v>-2311995</v>
      </c>
      <c r="AB4254" t="s"/>
      <c r="AC4254" t="s"/>
      <c r="AD4254" t="s">
        <v>86</v>
      </c>
      <c r="AE4254" t="s"/>
      <c r="AF4254" t="s"/>
      <c r="AG4254" t="s"/>
      <c r="AH4254" t="s"/>
      <c r="AI4254" t="s"/>
      <c r="AJ4254" t="s"/>
      <c r="AK4254" t="s">
        <v>87</v>
      </c>
      <c r="AL4254" t="s"/>
      <c r="AM4254" t="s"/>
      <c r="AN4254" t="s">
        <v>87</v>
      </c>
      <c r="AO4254" t="s"/>
      <c r="AP4254" t="n">
        <v>64</v>
      </c>
      <c r="AQ4254" t="s">
        <v>88</v>
      </c>
      <c r="AR4254" t="s">
        <v>89</v>
      </c>
      <c r="AS4254" t="s"/>
      <c r="AT4254" t="s">
        <v>90</v>
      </c>
      <c r="AU4254" t="s"/>
      <c r="AV4254" t="s"/>
      <c r="AW4254" t="s"/>
      <c r="AX4254" t="s"/>
      <c r="AY4254" t="n">
        <v>2311995</v>
      </c>
      <c r="AZ4254" t="s">
        <v>1403</v>
      </c>
      <c r="BA4254" t="s"/>
      <c r="BB4254" t="n">
        <v>36518</v>
      </c>
      <c r="BC4254" t="n">
        <v>53.673495823444</v>
      </c>
      <c r="BD4254" t="n">
        <v>53.673495823444</v>
      </c>
      <c r="BE4254" t="s"/>
      <c r="BF4254" t="s"/>
      <c r="BG4254" t="s"/>
      <c r="BH4254" t="s"/>
      <c r="BI4254" t="s"/>
      <c r="BJ4254" t="s"/>
      <c r="BK4254" t="s"/>
      <c r="BL4254" t="s"/>
      <c r="BM4254" t="s"/>
      <c r="BN4254" t="s"/>
      <c r="BO4254" t="s"/>
      <c r="BP4254" t="s"/>
      <c r="BQ4254" t="s"/>
      <c r="BR4254" t="s">
        <v>92</v>
      </c>
    </row>
    <row r="4255" spans="1:70">
      <c r="A4255" t="s">
        <v>70</v>
      </c>
      <c r="B4255" t="s">
        <v>71</v>
      </c>
      <c r="C4255" t="s">
        <v>72</v>
      </c>
      <c r="D4255" t="n">
        <v>2</v>
      </c>
      <c r="E4255" t="s">
        <v>1402</v>
      </c>
      <c r="F4255" t="n">
        <v>-1</v>
      </c>
      <c r="G4255" t="s">
        <v>74</v>
      </c>
      <c r="H4255" t="s">
        <v>75</v>
      </c>
      <c r="I4255" t="s"/>
      <c r="J4255" t="s">
        <v>74</v>
      </c>
      <c r="K4255" t="n">
        <v>146</v>
      </c>
      <c r="L4255" t="s">
        <v>76</v>
      </c>
      <c r="M4255" t="s"/>
      <c r="N4255" t="s">
        <v>128</v>
      </c>
      <c r="O4255" t="s">
        <v>78</v>
      </c>
      <c r="P4255" t="s">
        <v>1402</v>
      </c>
      <c r="Q4255" t="s"/>
      <c r="R4255" t="s">
        <v>220</v>
      </c>
      <c r="S4255" t="s">
        <v>278</v>
      </c>
      <c r="T4255" t="s">
        <v>81</v>
      </c>
      <c r="U4255" t="s">
        <v>82</v>
      </c>
      <c r="V4255" t="s">
        <v>83</v>
      </c>
      <c r="W4255" t="s">
        <v>97</v>
      </c>
      <c r="X4255" t="s"/>
      <c r="Y4255" t="s">
        <v>85</v>
      </c>
      <c r="Z4255">
        <f>HYPERLINK("https://hotel-media.eclerx.com/savepage/tk_1546853787382807_sr_273.html","info")</f>
        <v/>
      </c>
      <c r="AA4255" t="n">
        <v>-2311995</v>
      </c>
      <c r="AB4255" t="s"/>
      <c r="AC4255" t="s"/>
      <c r="AD4255" t="s">
        <v>86</v>
      </c>
      <c r="AE4255" t="s"/>
      <c r="AF4255" t="s"/>
      <c r="AG4255" t="s"/>
      <c r="AH4255" t="s"/>
      <c r="AI4255" t="s"/>
      <c r="AJ4255" t="s"/>
      <c r="AK4255" t="s">
        <v>87</v>
      </c>
      <c r="AL4255" t="s"/>
      <c r="AM4255" t="s"/>
      <c r="AN4255" t="s">
        <v>87</v>
      </c>
      <c r="AO4255" t="s"/>
      <c r="AP4255" t="n">
        <v>64</v>
      </c>
      <c r="AQ4255" t="s">
        <v>88</v>
      </c>
      <c r="AR4255" t="s">
        <v>121</v>
      </c>
      <c r="AS4255" t="s"/>
      <c r="AT4255" t="s">
        <v>90</v>
      </c>
      <c r="AU4255" t="s"/>
      <c r="AV4255" t="s"/>
      <c r="AW4255" t="s"/>
      <c r="AX4255" t="s"/>
      <c r="AY4255" t="n">
        <v>2311995</v>
      </c>
      <c r="AZ4255" t="s">
        <v>1403</v>
      </c>
      <c r="BA4255" t="s"/>
      <c r="BB4255" t="n">
        <v>36518</v>
      </c>
      <c r="BC4255" t="n">
        <v>53.673495823444</v>
      </c>
      <c r="BD4255" t="n">
        <v>53.673495823444</v>
      </c>
      <c r="BE4255" t="s"/>
      <c r="BF4255" t="s"/>
      <c r="BG4255" t="s"/>
      <c r="BH4255" t="s"/>
      <c r="BI4255" t="s"/>
      <c r="BJ4255" t="s"/>
      <c r="BK4255" t="s"/>
      <c r="BL4255" t="s"/>
      <c r="BM4255" t="s"/>
      <c r="BN4255" t="s"/>
      <c r="BO4255" t="s"/>
      <c r="BP4255" t="s"/>
      <c r="BQ4255" t="s"/>
      <c r="BR4255" t="s">
        <v>92</v>
      </c>
    </row>
    <row r="4256" spans="1:70">
      <c r="A4256" t="s">
        <v>70</v>
      </c>
      <c r="B4256" t="s">
        <v>71</v>
      </c>
      <c r="C4256" t="s">
        <v>72</v>
      </c>
      <c r="D4256" t="n">
        <v>2</v>
      </c>
      <c r="E4256" t="s">
        <v>1402</v>
      </c>
      <c r="F4256" t="n">
        <v>-1</v>
      </c>
      <c r="G4256" t="s">
        <v>74</v>
      </c>
      <c r="H4256" t="s">
        <v>75</v>
      </c>
      <c r="I4256" t="s"/>
      <c r="J4256" t="s">
        <v>74</v>
      </c>
      <c r="K4256" t="n">
        <v>153</v>
      </c>
      <c r="L4256" t="s">
        <v>76</v>
      </c>
      <c r="M4256" t="s"/>
      <c r="N4256" t="s">
        <v>1404</v>
      </c>
      <c r="O4256" t="s">
        <v>78</v>
      </c>
      <c r="P4256" t="s">
        <v>1402</v>
      </c>
      <c r="Q4256" t="s"/>
      <c r="R4256" t="s">
        <v>220</v>
      </c>
      <c r="S4256" t="s">
        <v>572</v>
      </c>
      <c r="T4256" t="s">
        <v>81</v>
      </c>
      <c r="U4256" t="s">
        <v>82</v>
      </c>
      <c r="V4256" t="s">
        <v>83</v>
      </c>
      <c r="W4256" t="s">
        <v>97</v>
      </c>
      <c r="X4256" t="s"/>
      <c r="Y4256" t="s">
        <v>85</v>
      </c>
      <c r="Z4256">
        <f>HYPERLINK("https://hotel-media.eclerx.com/savepage/tk_1546853787382807_sr_273.html","info")</f>
        <v/>
      </c>
      <c r="AA4256" t="n">
        <v>-2311995</v>
      </c>
      <c r="AB4256" t="s"/>
      <c r="AC4256" t="s"/>
      <c r="AD4256" t="s">
        <v>86</v>
      </c>
      <c r="AE4256" t="s"/>
      <c r="AF4256" t="s"/>
      <c r="AG4256" t="s"/>
      <c r="AH4256" t="s"/>
      <c r="AI4256" t="s"/>
      <c r="AJ4256" t="s"/>
      <c r="AK4256" t="s">
        <v>87</v>
      </c>
      <c r="AL4256" t="s"/>
      <c r="AM4256" t="s"/>
      <c r="AN4256" t="s">
        <v>87</v>
      </c>
      <c r="AO4256" t="s"/>
      <c r="AP4256" t="n">
        <v>64</v>
      </c>
      <c r="AQ4256" t="s">
        <v>88</v>
      </c>
      <c r="AR4256" t="s">
        <v>89</v>
      </c>
      <c r="AS4256" t="s"/>
      <c r="AT4256" t="s">
        <v>90</v>
      </c>
      <c r="AU4256" t="s"/>
      <c r="AV4256" t="s"/>
      <c r="AW4256" t="s"/>
      <c r="AX4256" t="s"/>
      <c r="AY4256" t="n">
        <v>2311995</v>
      </c>
      <c r="AZ4256" t="s">
        <v>1403</v>
      </c>
      <c r="BA4256" t="s"/>
      <c r="BB4256" t="n">
        <v>36518</v>
      </c>
      <c r="BC4256" t="n">
        <v>53.673495823444</v>
      </c>
      <c r="BD4256" t="n">
        <v>53.673495823444</v>
      </c>
      <c r="BE4256" t="s"/>
      <c r="BF4256" t="s"/>
      <c r="BG4256" t="s"/>
      <c r="BH4256" t="s"/>
      <c r="BI4256" t="s"/>
      <c r="BJ4256" t="s"/>
      <c r="BK4256" t="s"/>
      <c r="BL4256" t="s"/>
      <c r="BM4256" t="s"/>
      <c r="BN4256" t="s"/>
      <c r="BO4256" t="s"/>
      <c r="BP4256" t="s"/>
      <c r="BQ4256" t="s"/>
      <c r="BR4256" t="s">
        <v>92</v>
      </c>
    </row>
    <row r="4257" spans="1:70">
      <c r="A4257" t="s">
        <v>70</v>
      </c>
      <c r="B4257" t="s">
        <v>71</v>
      </c>
      <c r="C4257" t="s">
        <v>72</v>
      </c>
      <c r="D4257" t="n">
        <v>2</v>
      </c>
      <c r="E4257" t="s">
        <v>1402</v>
      </c>
      <c r="F4257" t="n">
        <v>-1</v>
      </c>
      <c r="G4257" t="s">
        <v>74</v>
      </c>
      <c r="H4257" t="s">
        <v>75</v>
      </c>
      <c r="I4257" t="s"/>
      <c r="J4257" t="s">
        <v>74</v>
      </c>
      <c r="K4257" t="n">
        <v>154</v>
      </c>
      <c r="L4257" t="s">
        <v>76</v>
      </c>
      <c r="M4257" t="s"/>
      <c r="N4257" t="s">
        <v>1405</v>
      </c>
      <c r="O4257" t="s">
        <v>78</v>
      </c>
      <c r="P4257" t="s">
        <v>1402</v>
      </c>
      <c r="Q4257" t="s"/>
      <c r="R4257" t="s">
        <v>220</v>
      </c>
      <c r="S4257" t="s">
        <v>282</v>
      </c>
      <c r="T4257" t="s">
        <v>81</v>
      </c>
      <c r="U4257" t="s">
        <v>82</v>
      </c>
      <c r="V4257" t="s">
        <v>83</v>
      </c>
      <c r="W4257" t="s">
        <v>84</v>
      </c>
      <c r="X4257" t="s"/>
      <c r="Y4257" t="s">
        <v>85</v>
      </c>
      <c r="Z4257">
        <f>HYPERLINK("https://hotel-media.eclerx.com/savepage/tk_1546853787382807_sr_273.html","info")</f>
        <v/>
      </c>
      <c r="AA4257" t="n">
        <v>-2311995</v>
      </c>
      <c r="AB4257" t="s"/>
      <c r="AC4257" t="s"/>
      <c r="AD4257" t="s">
        <v>86</v>
      </c>
      <c r="AE4257" t="s"/>
      <c r="AF4257" t="s"/>
      <c r="AG4257" t="s"/>
      <c r="AH4257" t="s"/>
      <c r="AI4257" t="s"/>
      <c r="AJ4257" t="s"/>
      <c r="AK4257" t="s">
        <v>87</v>
      </c>
      <c r="AL4257" t="s"/>
      <c r="AM4257" t="s"/>
      <c r="AN4257" t="s">
        <v>87</v>
      </c>
      <c r="AO4257" t="s"/>
      <c r="AP4257" t="n">
        <v>64</v>
      </c>
      <c r="AQ4257" t="s">
        <v>88</v>
      </c>
      <c r="AR4257" t="s">
        <v>121</v>
      </c>
      <c r="AS4257" t="s"/>
      <c r="AT4257" t="s">
        <v>90</v>
      </c>
      <c r="AU4257" t="s"/>
      <c r="AV4257" t="s"/>
      <c r="AW4257" t="s"/>
      <c r="AX4257" t="s"/>
      <c r="AY4257" t="n">
        <v>2311995</v>
      </c>
      <c r="AZ4257" t="s">
        <v>1403</v>
      </c>
      <c r="BA4257" t="s"/>
      <c r="BB4257" t="n">
        <v>36518</v>
      </c>
      <c r="BC4257" t="n">
        <v>53.673495823444</v>
      </c>
      <c r="BD4257" t="n">
        <v>53.673495823444</v>
      </c>
      <c r="BE4257" t="s"/>
      <c r="BF4257" t="s"/>
      <c r="BG4257" t="s"/>
      <c r="BH4257" t="s"/>
      <c r="BI4257" t="s"/>
      <c r="BJ4257" t="s"/>
      <c r="BK4257" t="s"/>
      <c r="BL4257" t="s"/>
      <c r="BM4257" t="s"/>
      <c r="BN4257" t="s"/>
      <c r="BO4257" t="s"/>
      <c r="BP4257" t="s"/>
      <c r="BQ4257" t="s"/>
      <c r="BR4257" t="s">
        <v>92</v>
      </c>
    </row>
    <row r="4258" spans="1:70">
      <c r="A4258" t="s">
        <v>70</v>
      </c>
      <c r="B4258" t="s">
        <v>71</v>
      </c>
      <c r="C4258" t="s">
        <v>72</v>
      </c>
      <c r="D4258" t="n">
        <v>2</v>
      </c>
      <c r="E4258" t="s">
        <v>1402</v>
      </c>
      <c r="F4258" t="n">
        <v>-1</v>
      </c>
      <c r="G4258" t="s">
        <v>74</v>
      </c>
      <c r="H4258" t="s">
        <v>75</v>
      </c>
      <c r="I4258" t="s"/>
      <c r="J4258" t="s">
        <v>74</v>
      </c>
      <c r="K4258" t="n">
        <v>160</v>
      </c>
      <c r="L4258" t="s">
        <v>76</v>
      </c>
      <c r="M4258" t="s"/>
      <c r="N4258" t="s">
        <v>418</v>
      </c>
      <c r="O4258" t="s">
        <v>78</v>
      </c>
      <c r="P4258" t="s">
        <v>1402</v>
      </c>
      <c r="Q4258" t="s"/>
      <c r="R4258" t="s">
        <v>220</v>
      </c>
      <c r="S4258" t="s">
        <v>156</v>
      </c>
      <c r="T4258" t="s">
        <v>81</v>
      </c>
      <c r="U4258" t="s">
        <v>82</v>
      </c>
      <c r="V4258" t="s">
        <v>83</v>
      </c>
      <c r="W4258" t="s">
        <v>97</v>
      </c>
      <c r="X4258" t="s"/>
      <c r="Y4258" t="s">
        <v>85</v>
      </c>
      <c r="Z4258">
        <f>HYPERLINK("https://hotel-media.eclerx.com/savepage/tk_1546853787382807_sr_273.html","info")</f>
        <v/>
      </c>
      <c r="AA4258" t="n">
        <v>-2311995</v>
      </c>
      <c r="AB4258" t="s"/>
      <c r="AC4258" t="s"/>
      <c r="AD4258" t="s">
        <v>86</v>
      </c>
      <c r="AE4258" t="s"/>
      <c r="AF4258" t="s"/>
      <c r="AG4258" t="s"/>
      <c r="AH4258" t="s"/>
      <c r="AI4258" t="s"/>
      <c r="AJ4258" t="s"/>
      <c r="AK4258" t="s">
        <v>87</v>
      </c>
      <c r="AL4258" t="s"/>
      <c r="AM4258" t="s"/>
      <c r="AN4258" t="s">
        <v>87</v>
      </c>
      <c r="AO4258" t="s"/>
      <c r="AP4258" t="n">
        <v>64</v>
      </c>
      <c r="AQ4258" t="s">
        <v>88</v>
      </c>
      <c r="AR4258" t="s">
        <v>119</v>
      </c>
      <c r="AS4258" t="s"/>
      <c r="AT4258" t="s">
        <v>90</v>
      </c>
      <c r="AU4258" t="s"/>
      <c r="AV4258" t="s"/>
      <c r="AW4258" t="s"/>
      <c r="AX4258" t="s"/>
      <c r="AY4258" t="n">
        <v>2311995</v>
      </c>
      <c r="AZ4258" t="s">
        <v>1403</v>
      </c>
      <c r="BA4258" t="s"/>
      <c r="BB4258" t="n">
        <v>36518</v>
      </c>
      <c r="BC4258" t="n">
        <v>53.673495823444</v>
      </c>
      <c r="BD4258" t="n">
        <v>53.673495823444</v>
      </c>
      <c r="BE4258" t="s"/>
      <c r="BF4258" t="s"/>
      <c r="BG4258" t="s"/>
      <c r="BH4258" t="s"/>
      <c r="BI4258" t="s"/>
      <c r="BJ4258" t="s"/>
      <c r="BK4258" t="s"/>
      <c r="BL4258" t="s"/>
      <c r="BM4258" t="s"/>
      <c r="BN4258" t="s"/>
      <c r="BO4258" t="s"/>
      <c r="BP4258" t="s"/>
      <c r="BQ4258" t="s"/>
      <c r="BR4258" t="s">
        <v>92</v>
      </c>
    </row>
    <row r="4259" spans="1:70">
      <c r="A4259" t="s">
        <v>70</v>
      </c>
      <c r="B4259" t="s">
        <v>71</v>
      </c>
      <c r="C4259" t="s">
        <v>72</v>
      </c>
      <c r="D4259" t="n">
        <v>2</v>
      </c>
      <c r="E4259" t="s">
        <v>1402</v>
      </c>
      <c r="F4259" t="n">
        <v>-1</v>
      </c>
      <c r="G4259" t="s">
        <v>74</v>
      </c>
      <c r="H4259" t="s">
        <v>75</v>
      </c>
      <c r="I4259" t="s"/>
      <c r="J4259" t="s">
        <v>74</v>
      </c>
      <c r="K4259" t="n">
        <v>163</v>
      </c>
      <c r="L4259" t="s">
        <v>76</v>
      </c>
      <c r="M4259" t="s"/>
      <c r="N4259" t="s">
        <v>1406</v>
      </c>
      <c r="O4259" t="s">
        <v>78</v>
      </c>
      <c r="P4259" t="s">
        <v>1402</v>
      </c>
      <c r="Q4259" t="s"/>
      <c r="R4259" t="s">
        <v>220</v>
      </c>
      <c r="S4259" t="s">
        <v>429</v>
      </c>
      <c r="T4259" t="s">
        <v>81</v>
      </c>
      <c r="U4259" t="s">
        <v>82</v>
      </c>
      <c r="V4259" t="s">
        <v>83</v>
      </c>
      <c r="W4259" t="s">
        <v>97</v>
      </c>
      <c r="X4259" t="s"/>
      <c r="Y4259" t="s">
        <v>85</v>
      </c>
      <c r="Z4259">
        <f>HYPERLINK("https://hotel-media.eclerx.com/savepage/tk_1546853787382807_sr_273.html","info")</f>
        <v/>
      </c>
      <c r="AA4259" t="n">
        <v>-2311995</v>
      </c>
      <c r="AB4259" t="s"/>
      <c r="AC4259" t="s"/>
      <c r="AD4259" t="s">
        <v>86</v>
      </c>
      <c r="AE4259" t="s"/>
      <c r="AF4259" t="s"/>
      <c r="AG4259" t="s"/>
      <c r="AH4259" t="s"/>
      <c r="AI4259" t="s"/>
      <c r="AJ4259" t="s"/>
      <c r="AK4259" t="s">
        <v>87</v>
      </c>
      <c r="AL4259" t="s"/>
      <c r="AM4259" t="s"/>
      <c r="AN4259" t="s">
        <v>87</v>
      </c>
      <c r="AO4259" t="s"/>
      <c r="AP4259" t="n">
        <v>64</v>
      </c>
      <c r="AQ4259" t="s">
        <v>88</v>
      </c>
      <c r="AR4259" t="s">
        <v>121</v>
      </c>
      <c r="AS4259" t="s"/>
      <c r="AT4259" t="s">
        <v>90</v>
      </c>
      <c r="AU4259" t="s"/>
      <c r="AV4259" t="s"/>
      <c r="AW4259" t="s"/>
      <c r="AX4259" t="s"/>
      <c r="AY4259" t="n">
        <v>2311995</v>
      </c>
      <c r="AZ4259" t="s">
        <v>1403</v>
      </c>
      <c r="BA4259" t="s"/>
      <c r="BB4259" t="n">
        <v>36518</v>
      </c>
      <c r="BC4259" t="n">
        <v>53.673495823444</v>
      </c>
      <c r="BD4259" t="n">
        <v>53.673495823444</v>
      </c>
      <c r="BE4259" t="s"/>
      <c r="BF4259" t="s"/>
      <c r="BG4259" t="s"/>
      <c r="BH4259" t="s"/>
      <c r="BI4259" t="s"/>
      <c r="BJ4259" t="s"/>
      <c r="BK4259" t="s"/>
      <c r="BL4259" t="s"/>
      <c r="BM4259" t="s"/>
      <c r="BN4259" t="s"/>
      <c r="BO4259" t="s"/>
      <c r="BP4259" t="s"/>
      <c r="BQ4259" t="s"/>
      <c r="BR4259" t="s">
        <v>92</v>
      </c>
    </row>
    <row r="4260" spans="1:70">
      <c r="A4260" t="s">
        <v>70</v>
      </c>
      <c r="B4260" t="s">
        <v>71</v>
      </c>
      <c r="C4260" t="s">
        <v>72</v>
      </c>
      <c r="D4260" t="n">
        <v>2</v>
      </c>
      <c r="E4260" t="s">
        <v>1402</v>
      </c>
      <c r="F4260" t="n">
        <v>-1</v>
      </c>
      <c r="G4260" t="s">
        <v>74</v>
      </c>
      <c r="H4260" t="s">
        <v>75</v>
      </c>
      <c r="I4260" t="s"/>
      <c r="J4260" t="s">
        <v>74</v>
      </c>
      <c r="K4260" t="n">
        <v>168</v>
      </c>
      <c r="L4260" t="s">
        <v>76</v>
      </c>
      <c r="M4260" t="s"/>
      <c r="N4260" t="s">
        <v>1131</v>
      </c>
      <c r="O4260" t="s">
        <v>78</v>
      </c>
      <c r="P4260" t="s">
        <v>1402</v>
      </c>
      <c r="Q4260" t="s"/>
      <c r="R4260" t="s">
        <v>220</v>
      </c>
      <c r="S4260" t="s">
        <v>364</v>
      </c>
      <c r="T4260" t="s">
        <v>81</v>
      </c>
      <c r="U4260" t="s">
        <v>82</v>
      </c>
      <c r="V4260" t="s">
        <v>83</v>
      </c>
      <c r="W4260" t="s">
        <v>84</v>
      </c>
      <c r="X4260" t="s"/>
      <c r="Y4260" t="s">
        <v>85</v>
      </c>
      <c r="Z4260">
        <f>HYPERLINK("https://hotel-media.eclerx.com/savepage/tk_1546853787382807_sr_273.html","info")</f>
        <v/>
      </c>
      <c r="AA4260" t="n">
        <v>-2311995</v>
      </c>
      <c r="AB4260" t="s"/>
      <c r="AC4260" t="s"/>
      <c r="AD4260" t="s">
        <v>86</v>
      </c>
      <c r="AE4260" t="s"/>
      <c r="AF4260" t="s"/>
      <c r="AG4260" t="s"/>
      <c r="AH4260" t="s"/>
      <c r="AI4260" t="s"/>
      <c r="AJ4260" t="s"/>
      <c r="AK4260" t="s">
        <v>87</v>
      </c>
      <c r="AL4260" t="s"/>
      <c r="AM4260" t="s"/>
      <c r="AN4260" t="s">
        <v>87</v>
      </c>
      <c r="AO4260" t="s"/>
      <c r="AP4260" t="n">
        <v>64</v>
      </c>
      <c r="AQ4260" t="s">
        <v>88</v>
      </c>
      <c r="AR4260" t="s">
        <v>89</v>
      </c>
      <c r="AS4260" t="s"/>
      <c r="AT4260" t="s">
        <v>90</v>
      </c>
      <c r="AU4260" t="s"/>
      <c r="AV4260" t="s"/>
      <c r="AW4260" t="s"/>
      <c r="AX4260" t="s"/>
      <c r="AY4260" t="n">
        <v>2311995</v>
      </c>
      <c r="AZ4260" t="s">
        <v>1403</v>
      </c>
      <c r="BA4260" t="s"/>
      <c r="BB4260" t="n">
        <v>36518</v>
      </c>
      <c r="BC4260" t="n">
        <v>53.673495823444</v>
      </c>
      <c r="BD4260" t="n">
        <v>53.673495823444</v>
      </c>
      <c r="BE4260" t="s"/>
      <c r="BF4260" t="s"/>
      <c r="BG4260" t="s"/>
      <c r="BH4260" t="s"/>
      <c r="BI4260" t="s"/>
      <c r="BJ4260" t="s"/>
      <c r="BK4260" t="s"/>
      <c r="BL4260" t="s"/>
      <c r="BM4260" t="s"/>
      <c r="BN4260" t="s"/>
      <c r="BO4260" t="s"/>
      <c r="BP4260" t="s"/>
      <c r="BQ4260" t="s"/>
      <c r="BR4260" t="s">
        <v>92</v>
      </c>
    </row>
    <row r="4261" spans="1:70">
      <c r="A4261" t="s">
        <v>70</v>
      </c>
      <c r="B4261" t="s">
        <v>71</v>
      </c>
      <c r="C4261" t="s">
        <v>72</v>
      </c>
      <c r="D4261" t="n">
        <v>2</v>
      </c>
      <c r="E4261" t="s">
        <v>1402</v>
      </c>
      <c r="F4261" t="n">
        <v>-1</v>
      </c>
      <c r="G4261" t="s">
        <v>74</v>
      </c>
      <c r="H4261" t="s">
        <v>75</v>
      </c>
      <c r="I4261" t="s"/>
      <c r="J4261" t="s">
        <v>74</v>
      </c>
      <c r="K4261" t="n">
        <v>170</v>
      </c>
      <c r="L4261" t="s">
        <v>76</v>
      </c>
      <c r="M4261" t="s"/>
      <c r="N4261" t="s">
        <v>1407</v>
      </c>
      <c r="O4261" t="s">
        <v>78</v>
      </c>
      <c r="P4261" t="s">
        <v>1402</v>
      </c>
      <c r="Q4261" t="s"/>
      <c r="R4261" t="s">
        <v>220</v>
      </c>
      <c r="S4261" t="s">
        <v>863</v>
      </c>
      <c r="T4261" t="s">
        <v>81</v>
      </c>
      <c r="U4261" t="s">
        <v>82</v>
      </c>
      <c r="V4261" t="s">
        <v>83</v>
      </c>
      <c r="W4261" t="s">
        <v>84</v>
      </c>
      <c r="X4261" t="s"/>
      <c r="Y4261" t="s">
        <v>85</v>
      </c>
      <c r="Z4261">
        <f>HYPERLINK("https://hotel-media.eclerx.com/savepage/tk_1546853787382807_sr_273.html","info")</f>
        <v/>
      </c>
      <c r="AA4261" t="n">
        <v>-2311995</v>
      </c>
      <c r="AB4261" t="s"/>
      <c r="AC4261" t="s"/>
      <c r="AD4261" t="s">
        <v>86</v>
      </c>
      <c r="AE4261" t="s"/>
      <c r="AF4261" t="s"/>
      <c r="AG4261" t="s"/>
      <c r="AH4261" t="s"/>
      <c r="AI4261" t="s"/>
      <c r="AJ4261" t="s"/>
      <c r="AK4261" t="s">
        <v>87</v>
      </c>
      <c r="AL4261" t="s"/>
      <c r="AM4261" t="s"/>
      <c r="AN4261" t="s">
        <v>87</v>
      </c>
      <c r="AO4261" t="s"/>
      <c r="AP4261" t="n">
        <v>64</v>
      </c>
      <c r="AQ4261" t="s">
        <v>88</v>
      </c>
      <c r="AR4261" t="s">
        <v>121</v>
      </c>
      <c r="AS4261" t="s"/>
      <c r="AT4261" t="s">
        <v>90</v>
      </c>
      <c r="AU4261" t="s"/>
      <c r="AV4261" t="s"/>
      <c r="AW4261" t="s"/>
      <c r="AX4261" t="s"/>
      <c r="AY4261" t="n">
        <v>2311995</v>
      </c>
      <c r="AZ4261" t="s">
        <v>1403</v>
      </c>
      <c r="BA4261" t="s"/>
      <c r="BB4261" t="n">
        <v>36518</v>
      </c>
      <c r="BC4261" t="n">
        <v>53.673495823444</v>
      </c>
      <c r="BD4261" t="n">
        <v>53.673495823444</v>
      </c>
      <c r="BE4261" t="s"/>
      <c r="BF4261" t="s"/>
      <c r="BG4261" t="s"/>
      <c r="BH4261" t="s"/>
      <c r="BI4261" t="s"/>
      <c r="BJ4261" t="s"/>
      <c r="BK4261" t="s"/>
      <c r="BL4261" t="s"/>
      <c r="BM4261" t="s"/>
      <c r="BN4261" t="s"/>
      <c r="BO4261" t="s"/>
      <c r="BP4261" t="s"/>
      <c r="BQ4261" t="s"/>
      <c r="BR4261" t="s">
        <v>92</v>
      </c>
    </row>
    <row r="4262" spans="1:70">
      <c r="A4262" t="s">
        <v>70</v>
      </c>
      <c r="B4262" t="s">
        <v>71</v>
      </c>
      <c r="C4262" t="s">
        <v>72</v>
      </c>
      <c r="D4262" t="n">
        <v>2</v>
      </c>
      <c r="E4262" t="s">
        <v>1402</v>
      </c>
      <c r="F4262" t="n">
        <v>-1</v>
      </c>
      <c r="G4262" t="s">
        <v>74</v>
      </c>
      <c r="H4262" t="s">
        <v>75</v>
      </c>
      <c r="I4262" t="s"/>
      <c r="J4262" t="s">
        <v>74</v>
      </c>
      <c r="K4262" t="n">
        <v>176</v>
      </c>
      <c r="L4262" t="s">
        <v>76</v>
      </c>
      <c r="M4262" t="s"/>
      <c r="N4262" t="s">
        <v>128</v>
      </c>
      <c r="O4262" t="s">
        <v>78</v>
      </c>
      <c r="P4262" t="s">
        <v>1402</v>
      </c>
      <c r="Q4262" t="s"/>
      <c r="R4262" t="s">
        <v>220</v>
      </c>
      <c r="S4262" t="s">
        <v>160</v>
      </c>
      <c r="T4262" t="s">
        <v>81</v>
      </c>
      <c r="U4262" t="s">
        <v>82</v>
      </c>
      <c r="V4262" t="s">
        <v>83</v>
      </c>
      <c r="W4262" t="s">
        <v>84</v>
      </c>
      <c r="X4262" t="s"/>
      <c r="Y4262" t="s">
        <v>85</v>
      </c>
      <c r="Z4262">
        <f>HYPERLINK("https://hotel-media.eclerx.com/savepage/tk_1546853787382807_sr_273.html","info")</f>
        <v/>
      </c>
      <c r="AA4262" t="n">
        <v>-2311995</v>
      </c>
      <c r="AB4262" t="s"/>
      <c r="AC4262" t="s"/>
      <c r="AD4262" t="s">
        <v>86</v>
      </c>
      <c r="AE4262" t="s"/>
      <c r="AF4262" t="s"/>
      <c r="AG4262" t="s"/>
      <c r="AH4262" t="s"/>
      <c r="AI4262" t="s"/>
      <c r="AJ4262" t="s"/>
      <c r="AK4262" t="s">
        <v>87</v>
      </c>
      <c r="AL4262" t="s"/>
      <c r="AM4262" t="s"/>
      <c r="AN4262" t="s">
        <v>87</v>
      </c>
      <c r="AO4262" t="s"/>
      <c r="AP4262" t="n">
        <v>64</v>
      </c>
      <c r="AQ4262" t="s">
        <v>88</v>
      </c>
      <c r="AR4262" t="s">
        <v>119</v>
      </c>
      <c r="AS4262" t="s"/>
      <c r="AT4262" t="s">
        <v>90</v>
      </c>
      <c r="AU4262" t="s"/>
      <c r="AV4262" t="s"/>
      <c r="AW4262" t="s"/>
      <c r="AX4262" t="s"/>
      <c r="AY4262" t="n">
        <v>2311995</v>
      </c>
      <c r="AZ4262" t="s">
        <v>1403</v>
      </c>
      <c r="BA4262" t="s"/>
      <c r="BB4262" t="n">
        <v>36518</v>
      </c>
      <c r="BC4262" t="n">
        <v>53.673495823444</v>
      </c>
      <c r="BD4262" t="n">
        <v>53.673495823444</v>
      </c>
      <c r="BE4262" t="s"/>
      <c r="BF4262" t="s"/>
      <c r="BG4262" t="s"/>
      <c r="BH4262" t="s"/>
      <c r="BI4262" t="s"/>
      <c r="BJ4262" t="s"/>
      <c r="BK4262" t="s"/>
      <c r="BL4262" t="s"/>
      <c r="BM4262" t="s"/>
      <c r="BN4262" t="s"/>
      <c r="BO4262" t="s"/>
      <c r="BP4262" t="s"/>
      <c r="BQ4262" t="s"/>
      <c r="BR4262" t="s">
        <v>92</v>
      </c>
    </row>
    <row r="4263" spans="1:70">
      <c r="A4263" t="s">
        <v>70</v>
      </c>
      <c r="B4263" t="s">
        <v>71</v>
      </c>
      <c r="C4263" t="s">
        <v>72</v>
      </c>
      <c r="D4263" t="n">
        <v>2</v>
      </c>
      <c r="E4263" t="s">
        <v>1402</v>
      </c>
      <c r="F4263" t="n">
        <v>-1</v>
      </c>
      <c r="G4263" t="s">
        <v>74</v>
      </c>
      <c r="H4263" t="s">
        <v>75</v>
      </c>
      <c r="I4263" t="s"/>
      <c r="J4263" t="s">
        <v>74</v>
      </c>
      <c r="K4263" t="n">
        <v>179</v>
      </c>
      <c r="L4263" t="s">
        <v>76</v>
      </c>
      <c r="M4263" t="s"/>
      <c r="N4263" t="s">
        <v>128</v>
      </c>
      <c r="O4263" t="s">
        <v>78</v>
      </c>
      <c r="P4263" t="s">
        <v>1402</v>
      </c>
      <c r="Q4263" t="s"/>
      <c r="R4263" t="s">
        <v>220</v>
      </c>
      <c r="S4263" t="s">
        <v>657</v>
      </c>
      <c r="T4263" t="s">
        <v>81</v>
      </c>
      <c r="U4263" t="s">
        <v>82</v>
      </c>
      <c r="V4263" t="s">
        <v>83</v>
      </c>
      <c r="W4263" t="s">
        <v>84</v>
      </c>
      <c r="X4263" t="s"/>
      <c r="Y4263" t="s">
        <v>85</v>
      </c>
      <c r="Z4263">
        <f>HYPERLINK("https://hotel-media.eclerx.com/savepage/tk_1546853787382807_sr_273.html","info")</f>
        <v/>
      </c>
      <c r="AA4263" t="n">
        <v>-2311995</v>
      </c>
      <c r="AB4263" t="s"/>
      <c r="AC4263" t="s"/>
      <c r="AD4263" t="s">
        <v>86</v>
      </c>
      <c r="AE4263" t="s"/>
      <c r="AF4263" t="s"/>
      <c r="AG4263" t="s"/>
      <c r="AH4263" t="s"/>
      <c r="AI4263" t="s"/>
      <c r="AJ4263" t="s"/>
      <c r="AK4263" t="s">
        <v>87</v>
      </c>
      <c r="AL4263" t="s"/>
      <c r="AM4263" t="s"/>
      <c r="AN4263" t="s">
        <v>87</v>
      </c>
      <c r="AO4263" t="s"/>
      <c r="AP4263" t="n">
        <v>64</v>
      </c>
      <c r="AQ4263" t="s">
        <v>88</v>
      </c>
      <c r="AR4263" t="s">
        <v>121</v>
      </c>
      <c r="AS4263" t="s"/>
      <c r="AT4263" t="s">
        <v>90</v>
      </c>
      <c r="AU4263" t="s"/>
      <c r="AV4263" t="s"/>
      <c r="AW4263" t="s"/>
      <c r="AX4263" t="s"/>
      <c r="AY4263" t="n">
        <v>2311995</v>
      </c>
      <c r="AZ4263" t="s">
        <v>1403</v>
      </c>
      <c r="BA4263" t="s"/>
      <c r="BB4263" t="n">
        <v>36518</v>
      </c>
      <c r="BC4263" t="n">
        <v>53.673495823444</v>
      </c>
      <c r="BD4263" t="n">
        <v>53.673495823444</v>
      </c>
      <c r="BE4263" t="s"/>
      <c r="BF4263" t="s"/>
      <c r="BG4263" t="s"/>
      <c r="BH4263" t="s"/>
      <c r="BI4263" t="s"/>
      <c r="BJ4263" t="s"/>
      <c r="BK4263" t="s"/>
      <c r="BL4263" t="s"/>
      <c r="BM4263" t="s"/>
      <c r="BN4263" t="s"/>
      <c r="BO4263" t="s"/>
      <c r="BP4263" t="s"/>
      <c r="BQ4263" t="s"/>
      <c r="BR4263" t="s">
        <v>92</v>
      </c>
    </row>
    <row r="4264" spans="1:70">
      <c r="A4264" t="s">
        <v>70</v>
      </c>
      <c r="B4264" t="s">
        <v>71</v>
      </c>
      <c r="C4264" t="s">
        <v>72</v>
      </c>
      <c r="D4264" t="n">
        <v>2</v>
      </c>
      <c r="E4264" t="s">
        <v>1402</v>
      </c>
      <c r="F4264" t="n">
        <v>-1</v>
      </c>
      <c r="G4264" t="s">
        <v>74</v>
      </c>
      <c r="H4264" t="s">
        <v>75</v>
      </c>
      <c r="I4264" t="s"/>
      <c r="J4264" t="s">
        <v>74</v>
      </c>
      <c r="K4264" t="n">
        <v>184</v>
      </c>
      <c r="L4264" t="s">
        <v>76</v>
      </c>
      <c r="M4264" t="s"/>
      <c r="N4264" t="s">
        <v>1404</v>
      </c>
      <c r="O4264" t="s">
        <v>78</v>
      </c>
      <c r="P4264" t="s">
        <v>1402</v>
      </c>
      <c r="Q4264" t="s"/>
      <c r="R4264" t="s">
        <v>220</v>
      </c>
      <c r="S4264" t="s">
        <v>163</v>
      </c>
      <c r="T4264" t="s">
        <v>81</v>
      </c>
      <c r="U4264" t="s">
        <v>82</v>
      </c>
      <c r="V4264" t="s">
        <v>83</v>
      </c>
      <c r="W4264" t="s">
        <v>84</v>
      </c>
      <c r="X4264" t="s"/>
      <c r="Y4264" t="s">
        <v>85</v>
      </c>
      <c r="Z4264">
        <f>HYPERLINK("https://hotel-media.eclerx.com/savepage/tk_1546853787382807_sr_273.html","info")</f>
        <v/>
      </c>
      <c r="AA4264" t="n">
        <v>-2311995</v>
      </c>
      <c r="AB4264" t="s"/>
      <c r="AC4264" t="s"/>
      <c r="AD4264" t="s">
        <v>86</v>
      </c>
      <c r="AE4264" t="s"/>
      <c r="AF4264" t="s"/>
      <c r="AG4264" t="s"/>
      <c r="AH4264" t="s"/>
      <c r="AI4264" t="s"/>
      <c r="AJ4264" t="s"/>
      <c r="AK4264" t="s">
        <v>87</v>
      </c>
      <c r="AL4264" t="s"/>
      <c r="AM4264" t="s"/>
      <c r="AN4264" t="s">
        <v>87</v>
      </c>
      <c r="AO4264" t="s"/>
      <c r="AP4264" t="n">
        <v>64</v>
      </c>
      <c r="AQ4264" t="s">
        <v>88</v>
      </c>
      <c r="AR4264" t="s">
        <v>89</v>
      </c>
      <c r="AS4264" t="s"/>
      <c r="AT4264" t="s">
        <v>90</v>
      </c>
      <c r="AU4264" t="s"/>
      <c r="AV4264" t="s"/>
      <c r="AW4264" t="s"/>
      <c r="AX4264" t="s"/>
      <c r="AY4264" t="n">
        <v>2311995</v>
      </c>
      <c r="AZ4264" t="s">
        <v>1403</v>
      </c>
      <c r="BA4264" t="s"/>
      <c r="BB4264" t="n">
        <v>36518</v>
      </c>
      <c r="BC4264" t="n">
        <v>53.673495823444</v>
      </c>
      <c r="BD4264" t="n">
        <v>53.673495823444</v>
      </c>
      <c r="BE4264" t="s"/>
      <c r="BF4264" t="s"/>
      <c r="BG4264" t="s"/>
      <c r="BH4264" t="s"/>
      <c r="BI4264" t="s"/>
      <c r="BJ4264" t="s"/>
      <c r="BK4264" t="s"/>
      <c r="BL4264" t="s"/>
      <c r="BM4264" t="s"/>
      <c r="BN4264" t="s"/>
      <c r="BO4264" t="s"/>
      <c r="BP4264" t="s"/>
      <c r="BQ4264" t="s"/>
      <c r="BR4264" t="s">
        <v>92</v>
      </c>
    </row>
    <row r="4265" spans="1:70">
      <c r="A4265" t="s">
        <v>70</v>
      </c>
      <c r="B4265" t="s">
        <v>71</v>
      </c>
      <c r="C4265" t="s">
        <v>72</v>
      </c>
      <c r="D4265" t="n">
        <v>2</v>
      </c>
      <c r="E4265" t="s">
        <v>1402</v>
      </c>
      <c r="F4265" t="n">
        <v>-1</v>
      </c>
      <c r="G4265" t="s">
        <v>74</v>
      </c>
      <c r="H4265" t="s">
        <v>75</v>
      </c>
      <c r="I4265" t="s"/>
      <c r="J4265" t="s">
        <v>74</v>
      </c>
      <c r="K4265" t="n">
        <v>185</v>
      </c>
      <c r="L4265" t="s">
        <v>76</v>
      </c>
      <c r="M4265" t="s"/>
      <c r="N4265" t="s">
        <v>1408</v>
      </c>
      <c r="O4265" t="s">
        <v>78</v>
      </c>
      <c r="P4265" t="s">
        <v>1402</v>
      </c>
      <c r="Q4265" t="s"/>
      <c r="R4265" t="s">
        <v>220</v>
      </c>
      <c r="S4265" t="s">
        <v>707</v>
      </c>
      <c r="T4265" t="s">
        <v>81</v>
      </c>
      <c r="U4265" t="s">
        <v>82</v>
      </c>
      <c r="V4265" t="s">
        <v>83</v>
      </c>
      <c r="W4265" t="s">
        <v>97</v>
      </c>
      <c r="X4265" t="s"/>
      <c r="Y4265" t="s">
        <v>85</v>
      </c>
      <c r="Z4265">
        <f>HYPERLINK("https://hotel-media.eclerx.com/savepage/tk_1546853787382807_sr_273.html","info")</f>
        <v/>
      </c>
      <c r="AA4265" t="n">
        <v>-2311995</v>
      </c>
      <c r="AB4265" t="s"/>
      <c r="AC4265" t="s"/>
      <c r="AD4265" t="s">
        <v>86</v>
      </c>
      <c r="AE4265" t="s"/>
      <c r="AF4265" t="s"/>
      <c r="AG4265" t="s"/>
      <c r="AH4265" t="s"/>
      <c r="AI4265" t="s"/>
      <c r="AJ4265" t="s"/>
      <c r="AK4265" t="s">
        <v>87</v>
      </c>
      <c r="AL4265" t="s"/>
      <c r="AM4265" t="s"/>
      <c r="AN4265" t="s">
        <v>87</v>
      </c>
      <c r="AO4265" t="s"/>
      <c r="AP4265" t="n">
        <v>64</v>
      </c>
      <c r="AQ4265" t="s">
        <v>88</v>
      </c>
      <c r="AR4265" t="s">
        <v>89</v>
      </c>
      <c r="AS4265" t="s"/>
      <c r="AT4265" t="s">
        <v>90</v>
      </c>
      <c r="AU4265" t="s"/>
      <c r="AV4265" t="s"/>
      <c r="AW4265" t="s"/>
      <c r="AX4265" t="s"/>
      <c r="AY4265" t="n">
        <v>2311995</v>
      </c>
      <c r="AZ4265" t="s">
        <v>1403</v>
      </c>
      <c r="BA4265" t="s"/>
      <c r="BB4265" t="n">
        <v>36518</v>
      </c>
      <c r="BC4265" t="n">
        <v>53.673495823444</v>
      </c>
      <c r="BD4265" t="n">
        <v>53.673495823444</v>
      </c>
      <c r="BE4265" t="s"/>
      <c r="BF4265" t="s"/>
      <c r="BG4265" t="s"/>
      <c r="BH4265" t="s"/>
      <c r="BI4265" t="s"/>
      <c r="BJ4265" t="s"/>
      <c r="BK4265" t="s"/>
      <c r="BL4265" t="s"/>
      <c r="BM4265" t="s"/>
      <c r="BN4265" t="s"/>
      <c r="BO4265" t="s"/>
      <c r="BP4265" t="s"/>
      <c r="BQ4265" t="s"/>
      <c r="BR4265" t="s">
        <v>92</v>
      </c>
    </row>
    <row r="4266" spans="1:70">
      <c r="A4266" t="s">
        <v>70</v>
      </c>
      <c r="B4266" t="s">
        <v>71</v>
      </c>
      <c r="C4266" t="s">
        <v>72</v>
      </c>
      <c r="D4266" t="n">
        <v>2</v>
      </c>
      <c r="E4266" t="s">
        <v>1402</v>
      </c>
      <c r="F4266" t="n">
        <v>-1</v>
      </c>
      <c r="G4266" t="s">
        <v>74</v>
      </c>
      <c r="H4266" t="s">
        <v>75</v>
      </c>
      <c r="I4266" t="s"/>
      <c r="J4266" t="s">
        <v>74</v>
      </c>
      <c r="K4266" t="n">
        <v>195</v>
      </c>
      <c r="L4266" t="s">
        <v>76</v>
      </c>
      <c r="M4266" t="s"/>
      <c r="N4266" t="s">
        <v>1409</v>
      </c>
      <c r="O4266" t="s">
        <v>78</v>
      </c>
      <c r="P4266" t="s">
        <v>1402</v>
      </c>
      <c r="Q4266" t="s"/>
      <c r="R4266" t="s">
        <v>220</v>
      </c>
      <c r="S4266" t="s">
        <v>869</v>
      </c>
      <c r="T4266" t="s">
        <v>81</v>
      </c>
      <c r="U4266" t="s">
        <v>82</v>
      </c>
      <c r="V4266" t="s">
        <v>83</v>
      </c>
      <c r="W4266" t="s">
        <v>97</v>
      </c>
      <c r="X4266" t="s"/>
      <c r="Y4266" t="s">
        <v>85</v>
      </c>
      <c r="Z4266">
        <f>HYPERLINK("https://hotel-media.eclerx.com/savepage/tk_1546853787382807_sr_273.html","info")</f>
        <v/>
      </c>
      <c r="AA4266" t="n">
        <v>-2311995</v>
      </c>
      <c r="AB4266" t="s"/>
      <c r="AC4266" t="s"/>
      <c r="AD4266" t="s">
        <v>86</v>
      </c>
      <c r="AE4266" t="s"/>
      <c r="AF4266" t="s"/>
      <c r="AG4266" t="s"/>
      <c r="AH4266" t="s"/>
      <c r="AI4266" t="s"/>
      <c r="AJ4266" t="s"/>
      <c r="AK4266" t="s">
        <v>87</v>
      </c>
      <c r="AL4266" t="s"/>
      <c r="AM4266" t="s"/>
      <c r="AN4266" t="s">
        <v>87</v>
      </c>
      <c r="AO4266" t="s"/>
      <c r="AP4266" t="n">
        <v>64</v>
      </c>
      <c r="AQ4266" t="s">
        <v>88</v>
      </c>
      <c r="AR4266" t="s">
        <v>121</v>
      </c>
      <c r="AS4266" t="s"/>
      <c r="AT4266" t="s">
        <v>90</v>
      </c>
      <c r="AU4266" t="s"/>
      <c r="AV4266" t="s"/>
      <c r="AW4266" t="s"/>
      <c r="AX4266" t="s"/>
      <c r="AY4266" t="n">
        <v>2311995</v>
      </c>
      <c r="AZ4266" t="s">
        <v>1403</v>
      </c>
      <c r="BA4266" t="s"/>
      <c r="BB4266" t="n">
        <v>36518</v>
      </c>
      <c r="BC4266" t="n">
        <v>53.673495823444</v>
      </c>
      <c r="BD4266" t="n">
        <v>53.673495823444</v>
      </c>
      <c r="BE4266" t="s"/>
      <c r="BF4266" t="s"/>
      <c r="BG4266" t="s"/>
      <c r="BH4266" t="s"/>
      <c r="BI4266" t="s"/>
      <c r="BJ4266" t="s"/>
      <c r="BK4266" t="s"/>
      <c r="BL4266" t="s"/>
      <c r="BM4266" t="s"/>
      <c r="BN4266" t="s"/>
      <c r="BO4266" t="s"/>
      <c r="BP4266" t="s"/>
      <c r="BQ4266" t="s"/>
      <c r="BR4266" t="s">
        <v>92</v>
      </c>
    </row>
    <row r="4267" spans="1:70">
      <c r="A4267" t="s">
        <v>70</v>
      </c>
      <c r="B4267" t="s">
        <v>71</v>
      </c>
      <c r="C4267" t="s">
        <v>72</v>
      </c>
      <c r="D4267" t="n">
        <v>2</v>
      </c>
      <c r="E4267" t="s">
        <v>1402</v>
      </c>
      <c r="F4267" t="n">
        <v>-1</v>
      </c>
      <c r="G4267" t="s">
        <v>74</v>
      </c>
      <c r="H4267" t="s">
        <v>75</v>
      </c>
      <c r="I4267" t="s"/>
      <c r="J4267" t="s">
        <v>74</v>
      </c>
      <c r="K4267" t="n">
        <v>195</v>
      </c>
      <c r="L4267" t="s">
        <v>76</v>
      </c>
      <c r="M4267" t="s"/>
      <c r="N4267" t="s">
        <v>1406</v>
      </c>
      <c r="O4267" t="s">
        <v>78</v>
      </c>
      <c r="P4267" t="s">
        <v>1402</v>
      </c>
      <c r="Q4267" t="s"/>
      <c r="R4267" t="s">
        <v>220</v>
      </c>
      <c r="S4267" t="s">
        <v>869</v>
      </c>
      <c r="T4267" t="s">
        <v>81</v>
      </c>
      <c r="U4267" t="s">
        <v>82</v>
      </c>
      <c r="V4267" t="s">
        <v>83</v>
      </c>
      <c r="W4267" t="s">
        <v>84</v>
      </c>
      <c r="X4267" t="s"/>
      <c r="Y4267" t="s">
        <v>85</v>
      </c>
      <c r="Z4267">
        <f>HYPERLINK("https://hotel-media.eclerx.com/savepage/tk_1546853787382807_sr_273.html","info")</f>
        <v/>
      </c>
      <c r="AA4267" t="n">
        <v>-2311995</v>
      </c>
      <c r="AB4267" t="s"/>
      <c r="AC4267" t="s"/>
      <c r="AD4267" t="s">
        <v>86</v>
      </c>
      <c r="AE4267" t="s"/>
      <c r="AF4267" t="s"/>
      <c r="AG4267" t="s"/>
      <c r="AH4267" t="s"/>
      <c r="AI4267" t="s"/>
      <c r="AJ4267" t="s"/>
      <c r="AK4267" t="s">
        <v>87</v>
      </c>
      <c r="AL4267" t="s"/>
      <c r="AM4267" t="s"/>
      <c r="AN4267" t="s">
        <v>87</v>
      </c>
      <c r="AO4267" t="s"/>
      <c r="AP4267" t="n">
        <v>64</v>
      </c>
      <c r="AQ4267" t="s">
        <v>88</v>
      </c>
      <c r="AR4267" t="s">
        <v>121</v>
      </c>
      <c r="AS4267" t="s"/>
      <c r="AT4267" t="s">
        <v>90</v>
      </c>
      <c r="AU4267" t="s"/>
      <c r="AV4267" t="s"/>
      <c r="AW4267" t="s"/>
      <c r="AX4267" t="s"/>
      <c r="AY4267" t="n">
        <v>2311995</v>
      </c>
      <c r="AZ4267" t="s">
        <v>1403</v>
      </c>
      <c r="BA4267" t="s"/>
      <c r="BB4267" t="n">
        <v>36518</v>
      </c>
      <c r="BC4267" t="n">
        <v>53.673495823444</v>
      </c>
      <c r="BD4267" t="n">
        <v>53.673495823444</v>
      </c>
      <c r="BE4267" t="s"/>
      <c r="BF4267" t="s"/>
      <c r="BG4267" t="s"/>
      <c r="BH4267" t="s"/>
      <c r="BI4267" t="s"/>
      <c r="BJ4267" t="s"/>
      <c r="BK4267" t="s"/>
      <c r="BL4267" t="s"/>
      <c r="BM4267" t="s"/>
      <c r="BN4267" t="s"/>
      <c r="BO4267" t="s"/>
      <c r="BP4267" t="s"/>
      <c r="BQ4267" t="s"/>
      <c r="BR4267" t="s">
        <v>92</v>
      </c>
    </row>
    <row r="4268" spans="1:70">
      <c r="A4268" t="s">
        <v>70</v>
      </c>
      <c r="B4268" t="s">
        <v>71</v>
      </c>
      <c r="C4268" t="s">
        <v>72</v>
      </c>
      <c r="D4268" t="n">
        <v>2</v>
      </c>
      <c r="E4268" t="s">
        <v>1402</v>
      </c>
      <c r="F4268" t="n">
        <v>-1</v>
      </c>
      <c r="G4268" t="s">
        <v>74</v>
      </c>
      <c r="H4268" t="s">
        <v>75</v>
      </c>
      <c r="I4268" t="s"/>
      <c r="J4268" t="s">
        <v>74</v>
      </c>
      <c r="K4268" t="n">
        <v>214</v>
      </c>
      <c r="L4268" t="s">
        <v>76</v>
      </c>
      <c r="M4268" t="s"/>
      <c r="N4268" t="s">
        <v>1410</v>
      </c>
      <c r="O4268" t="s">
        <v>78</v>
      </c>
      <c r="P4268" t="s">
        <v>1402</v>
      </c>
      <c r="Q4268" t="s"/>
      <c r="R4268" t="s">
        <v>220</v>
      </c>
      <c r="S4268" t="s">
        <v>878</v>
      </c>
      <c r="T4268" t="s">
        <v>81</v>
      </c>
      <c r="U4268" t="s">
        <v>82</v>
      </c>
      <c r="V4268" t="s">
        <v>83</v>
      </c>
      <c r="W4268" t="s">
        <v>84</v>
      </c>
      <c r="X4268" t="s"/>
      <c r="Y4268" t="s">
        <v>85</v>
      </c>
      <c r="Z4268">
        <f>HYPERLINK("https://hotel-media.eclerx.com/savepage/tk_1546853787382807_sr_273.html","info")</f>
        <v/>
      </c>
      <c r="AA4268" t="n">
        <v>-2311995</v>
      </c>
      <c r="AB4268" t="s"/>
      <c r="AC4268" t="s"/>
      <c r="AD4268" t="s">
        <v>86</v>
      </c>
      <c r="AE4268" t="s"/>
      <c r="AF4268" t="s"/>
      <c r="AG4268" t="s"/>
      <c r="AH4268" t="s"/>
      <c r="AI4268" t="s"/>
      <c r="AJ4268" t="s"/>
      <c r="AK4268" t="s">
        <v>87</v>
      </c>
      <c r="AL4268" t="s"/>
      <c r="AM4268" t="s"/>
      <c r="AN4268" t="s">
        <v>87</v>
      </c>
      <c r="AO4268" t="s"/>
      <c r="AP4268" t="n">
        <v>64</v>
      </c>
      <c r="AQ4268" t="s">
        <v>88</v>
      </c>
      <c r="AR4268" t="s">
        <v>121</v>
      </c>
      <c r="AS4268" t="s"/>
      <c r="AT4268" t="s">
        <v>90</v>
      </c>
      <c r="AU4268" t="s"/>
      <c r="AV4268" t="s"/>
      <c r="AW4268" t="s"/>
      <c r="AX4268" t="s"/>
      <c r="AY4268" t="n">
        <v>2311995</v>
      </c>
      <c r="AZ4268" t="s">
        <v>1403</v>
      </c>
      <c r="BA4268" t="s"/>
      <c r="BB4268" t="n">
        <v>36518</v>
      </c>
      <c r="BC4268" t="n">
        <v>53.673495823444</v>
      </c>
      <c r="BD4268" t="n">
        <v>53.673495823444</v>
      </c>
      <c r="BE4268" t="s"/>
      <c r="BF4268" t="s"/>
      <c r="BG4268" t="s"/>
      <c r="BH4268" t="s"/>
      <c r="BI4268" t="s"/>
      <c r="BJ4268" t="s"/>
      <c r="BK4268" t="s"/>
      <c r="BL4268" t="s"/>
      <c r="BM4268" t="s"/>
      <c r="BN4268" t="s"/>
      <c r="BO4268" t="s"/>
      <c r="BP4268" t="s"/>
      <c r="BQ4268" t="s"/>
      <c r="BR4268" t="s">
        <v>92</v>
      </c>
    </row>
    <row r="4269" spans="1:70">
      <c r="A4269" t="s">
        <v>70</v>
      </c>
      <c r="B4269" t="s">
        <v>71</v>
      </c>
      <c r="C4269" t="s">
        <v>72</v>
      </c>
      <c r="D4269" t="n">
        <v>2</v>
      </c>
      <c r="E4269" t="s">
        <v>1402</v>
      </c>
      <c r="F4269" t="n">
        <v>-1</v>
      </c>
      <c r="G4269" t="s">
        <v>74</v>
      </c>
      <c r="H4269" t="s">
        <v>75</v>
      </c>
      <c r="I4269" t="s"/>
      <c r="J4269" t="s">
        <v>74</v>
      </c>
      <c r="K4269" t="n">
        <v>214</v>
      </c>
      <c r="L4269" t="s">
        <v>76</v>
      </c>
      <c r="M4269" t="s"/>
      <c r="N4269" t="s">
        <v>1405</v>
      </c>
      <c r="O4269" t="s">
        <v>78</v>
      </c>
      <c r="P4269" t="s">
        <v>1402</v>
      </c>
      <c r="Q4269" t="s"/>
      <c r="R4269" t="s">
        <v>220</v>
      </c>
      <c r="S4269" t="s">
        <v>878</v>
      </c>
      <c r="T4269" t="s">
        <v>81</v>
      </c>
      <c r="U4269" t="s">
        <v>82</v>
      </c>
      <c r="V4269" t="s">
        <v>83</v>
      </c>
      <c r="W4269" t="s">
        <v>880</v>
      </c>
      <c r="X4269" t="s"/>
      <c r="Y4269" t="s">
        <v>85</v>
      </c>
      <c r="Z4269">
        <f>HYPERLINK("https://hotel-media.eclerx.com/savepage/tk_1546853787382807_sr_273.html","info")</f>
        <v/>
      </c>
      <c r="AA4269" t="n">
        <v>-2311995</v>
      </c>
      <c r="AB4269" t="s"/>
      <c r="AC4269" t="s"/>
      <c r="AD4269" t="s">
        <v>86</v>
      </c>
      <c r="AE4269" t="s"/>
      <c r="AF4269" t="s"/>
      <c r="AG4269" t="s"/>
      <c r="AH4269" t="s"/>
      <c r="AI4269" t="s"/>
      <c r="AJ4269" t="s"/>
      <c r="AK4269" t="s">
        <v>87</v>
      </c>
      <c r="AL4269" t="s"/>
      <c r="AM4269" t="s"/>
      <c r="AN4269" t="s">
        <v>87</v>
      </c>
      <c r="AO4269" t="s"/>
      <c r="AP4269" t="n">
        <v>64</v>
      </c>
      <c r="AQ4269" t="s">
        <v>88</v>
      </c>
      <c r="AR4269" t="s">
        <v>121</v>
      </c>
      <c r="AS4269" t="s"/>
      <c r="AT4269" t="s">
        <v>90</v>
      </c>
      <c r="AU4269" t="s"/>
      <c r="AV4269" t="s"/>
      <c r="AW4269" t="s"/>
      <c r="AX4269" t="s"/>
      <c r="AY4269" t="n">
        <v>2311995</v>
      </c>
      <c r="AZ4269" t="s">
        <v>1403</v>
      </c>
      <c r="BA4269" t="s"/>
      <c r="BB4269" t="n">
        <v>36518</v>
      </c>
      <c r="BC4269" t="n">
        <v>53.673495823444</v>
      </c>
      <c r="BD4269" t="n">
        <v>53.673495823444</v>
      </c>
      <c r="BE4269" t="s"/>
      <c r="BF4269" t="s"/>
      <c r="BG4269" t="s"/>
      <c r="BH4269" t="s"/>
      <c r="BI4269" t="s"/>
      <c r="BJ4269" t="s"/>
      <c r="BK4269" t="s"/>
      <c r="BL4269" t="s"/>
      <c r="BM4269" t="s"/>
      <c r="BN4269" t="s"/>
      <c r="BO4269" t="s"/>
      <c r="BP4269" t="s"/>
      <c r="BQ4269" t="s"/>
      <c r="BR4269" t="s">
        <v>92</v>
      </c>
    </row>
    <row r="4270" spans="1:70">
      <c r="A4270" t="s">
        <v>70</v>
      </c>
      <c r="B4270" t="s">
        <v>71</v>
      </c>
      <c r="C4270" t="s">
        <v>72</v>
      </c>
      <c r="D4270" t="n">
        <v>2</v>
      </c>
      <c r="E4270" t="s">
        <v>1402</v>
      </c>
      <c r="F4270" t="n">
        <v>-1</v>
      </c>
      <c r="G4270" t="s">
        <v>74</v>
      </c>
      <c r="H4270" t="s">
        <v>75</v>
      </c>
      <c r="I4270" t="s"/>
      <c r="J4270" t="s">
        <v>74</v>
      </c>
      <c r="K4270" t="n">
        <v>216</v>
      </c>
      <c r="L4270" t="s">
        <v>76</v>
      </c>
      <c r="M4270" t="s"/>
      <c r="N4270" t="s">
        <v>1408</v>
      </c>
      <c r="O4270" t="s">
        <v>78</v>
      </c>
      <c r="P4270" t="s">
        <v>1402</v>
      </c>
      <c r="Q4270" t="s"/>
      <c r="R4270" t="s">
        <v>220</v>
      </c>
      <c r="S4270" t="s">
        <v>436</v>
      </c>
      <c r="T4270" t="s">
        <v>81</v>
      </c>
      <c r="U4270" t="s">
        <v>82</v>
      </c>
      <c r="V4270" t="s">
        <v>83</v>
      </c>
      <c r="W4270" t="s">
        <v>84</v>
      </c>
      <c r="X4270" t="s"/>
      <c r="Y4270" t="s">
        <v>85</v>
      </c>
      <c r="Z4270">
        <f>HYPERLINK("https://hotel-media.eclerx.com/savepage/tk_1546853787382807_sr_273.html","info")</f>
        <v/>
      </c>
      <c r="AA4270" t="n">
        <v>-2311995</v>
      </c>
      <c r="AB4270" t="s"/>
      <c r="AC4270" t="s"/>
      <c r="AD4270" t="s">
        <v>86</v>
      </c>
      <c r="AE4270" t="s"/>
      <c r="AF4270" t="s"/>
      <c r="AG4270" t="s"/>
      <c r="AH4270" t="s"/>
      <c r="AI4270" t="s"/>
      <c r="AJ4270" t="s"/>
      <c r="AK4270" t="s">
        <v>87</v>
      </c>
      <c r="AL4270" t="s"/>
      <c r="AM4270" t="s"/>
      <c r="AN4270" t="s">
        <v>87</v>
      </c>
      <c r="AO4270" t="s"/>
      <c r="AP4270" t="n">
        <v>64</v>
      </c>
      <c r="AQ4270" t="s">
        <v>88</v>
      </c>
      <c r="AR4270" t="s">
        <v>89</v>
      </c>
      <c r="AS4270" t="s"/>
      <c r="AT4270" t="s">
        <v>90</v>
      </c>
      <c r="AU4270" t="s"/>
      <c r="AV4270" t="s"/>
      <c r="AW4270" t="s"/>
      <c r="AX4270" t="s"/>
      <c r="AY4270" t="n">
        <v>2311995</v>
      </c>
      <c r="AZ4270" t="s">
        <v>1403</v>
      </c>
      <c r="BA4270" t="s"/>
      <c r="BB4270" t="n">
        <v>36518</v>
      </c>
      <c r="BC4270" t="n">
        <v>53.673495823444</v>
      </c>
      <c r="BD4270" t="n">
        <v>53.673495823444</v>
      </c>
      <c r="BE4270" t="s"/>
      <c r="BF4270" t="s"/>
      <c r="BG4270" t="s"/>
      <c r="BH4270" t="s"/>
      <c r="BI4270" t="s"/>
      <c r="BJ4270" t="s"/>
      <c r="BK4270" t="s"/>
      <c r="BL4270" t="s"/>
      <c r="BM4270" t="s"/>
      <c r="BN4270" t="s"/>
      <c r="BO4270" t="s"/>
      <c r="BP4270" t="s"/>
      <c r="BQ4270" t="s"/>
      <c r="BR4270" t="s">
        <v>92</v>
      </c>
    </row>
    <row r="4271" spans="1:70">
      <c r="A4271" t="s">
        <v>70</v>
      </c>
      <c r="B4271" t="s">
        <v>71</v>
      </c>
      <c r="C4271" t="s">
        <v>72</v>
      </c>
      <c r="D4271" t="n">
        <v>2</v>
      </c>
      <c r="E4271" t="s">
        <v>1402</v>
      </c>
      <c r="F4271" t="n">
        <v>-1</v>
      </c>
      <c r="G4271" t="s">
        <v>74</v>
      </c>
      <c r="H4271" t="s">
        <v>75</v>
      </c>
      <c r="I4271" t="s"/>
      <c r="J4271" t="s">
        <v>74</v>
      </c>
      <c r="K4271" t="n">
        <v>228</v>
      </c>
      <c r="L4271" t="s">
        <v>76</v>
      </c>
      <c r="M4271" t="s"/>
      <c r="N4271" t="s">
        <v>1409</v>
      </c>
      <c r="O4271" t="s">
        <v>78</v>
      </c>
      <c r="P4271" t="s">
        <v>1402</v>
      </c>
      <c r="Q4271" t="s"/>
      <c r="R4271" t="s">
        <v>220</v>
      </c>
      <c r="S4271" t="s">
        <v>175</v>
      </c>
      <c r="T4271" t="s">
        <v>81</v>
      </c>
      <c r="U4271" t="s">
        <v>82</v>
      </c>
      <c r="V4271" t="s">
        <v>83</v>
      </c>
      <c r="W4271" t="s">
        <v>84</v>
      </c>
      <c r="X4271" t="s"/>
      <c r="Y4271" t="s">
        <v>85</v>
      </c>
      <c r="Z4271">
        <f>HYPERLINK("https://hotel-media.eclerx.com/savepage/tk_1546853787382807_sr_273.html","info")</f>
        <v/>
      </c>
      <c r="AA4271" t="n">
        <v>-2311995</v>
      </c>
      <c r="AB4271" t="s"/>
      <c r="AC4271" t="s"/>
      <c r="AD4271" t="s">
        <v>86</v>
      </c>
      <c r="AE4271" t="s"/>
      <c r="AF4271" t="s"/>
      <c r="AG4271" t="s"/>
      <c r="AH4271" t="s"/>
      <c r="AI4271" t="s"/>
      <c r="AJ4271" t="s"/>
      <c r="AK4271" t="s">
        <v>87</v>
      </c>
      <c r="AL4271" t="s"/>
      <c r="AM4271" t="s"/>
      <c r="AN4271" t="s">
        <v>87</v>
      </c>
      <c r="AO4271" t="s"/>
      <c r="AP4271" t="n">
        <v>64</v>
      </c>
      <c r="AQ4271" t="s">
        <v>88</v>
      </c>
      <c r="AR4271" t="s">
        <v>121</v>
      </c>
      <c r="AS4271" t="s"/>
      <c r="AT4271" t="s">
        <v>90</v>
      </c>
      <c r="AU4271" t="s"/>
      <c r="AV4271" t="s"/>
      <c r="AW4271" t="s"/>
      <c r="AX4271" t="s"/>
      <c r="AY4271" t="n">
        <v>2311995</v>
      </c>
      <c r="AZ4271" t="s">
        <v>1403</v>
      </c>
      <c r="BA4271" t="s"/>
      <c r="BB4271" t="n">
        <v>36518</v>
      </c>
      <c r="BC4271" t="n">
        <v>53.673495823444</v>
      </c>
      <c r="BD4271" t="n">
        <v>53.673495823444</v>
      </c>
      <c r="BE4271" t="s"/>
      <c r="BF4271" t="s"/>
      <c r="BG4271" t="s"/>
      <c r="BH4271" t="s"/>
      <c r="BI4271" t="s"/>
      <c r="BJ4271" t="s"/>
      <c r="BK4271" t="s"/>
      <c r="BL4271" t="s"/>
      <c r="BM4271" t="s"/>
      <c r="BN4271" t="s"/>
      <c r="BO4271" t="s"/>
      <c r="BP4271" t="s"/>
      <c r="BQ4271" t="s"/>
      <c r="BR4271" t="s">
        <v>92</v>
      </c>
    </row>
    <row r="4272" spans="1:70">
      <c r="A4272" t="s">
        <v>70</v>
      </c>
      <c r="B4272" t="s">
        <v>71</v>
      </c>
      <c r="C4272" t="s">
        <v>72</v>
      </c>
      <c r="D4272" t="n">
        <v>2</v>
      </c>
      <c r="E4272" t="s">
        <v>1402</v>
      </c>
      <c r="F4272" t="n">
        <v>-1</v>
      </c>
      <c r="G4272" t="s">
        <v>74</v>
      </c>
      <c r="H4272" t="s">
        <v>75</v>
      </c>
      <c r="I4272" t="s"/>
      <c r="J4272" t="s">
        <v>74</v>
      </c>
      <c r="K4272" t="n">
        <v>230</v>
      </c>
      <c r="L4272" t="s">
        <v>76</v>
      </c>
      <c r="M4272" t="s"/>
      <c r="N4272" t="s">
        <v>1407</v>
      </c>
      <c r="O4272" t="s">
        <v>78</v>
      </c>
      <c r="P4272" t="s">
        <v>1402</v>
      </c>
      <c r="Q4272" t="s"/>
      <c r="R4272" t="s">
        <v>220</v>
      </c>
      <c r="S4272" t="s">
        <v>1086</v>
      </c>
      <c r="T4272" t="s">
        <v>81</v>
      </c>
      <c r="U4272" t="s">
        <v>82</v>
      </c>
      <c r="V4272" t="s">
        <v>83</v>
      </c>
      <c r="W4272" t="s">
        <v>880</v>
      </c>
      <c r="X4272" t="s"/>
      <c r="Y4272" t="s">
        <v>85</v>
      </c>
      <c r="Z4272">
        <f>HYPERLINK("https://hotel-media.eclerx.com/savepage/tk_1546853787382807_sr_273.html","info")</f>
        <v/>
      </c>
      <c r="AA4272" t="n">
        <v>-2311995</v>
      </c>
      <c r="AB4272" t="s"/>
      <c r="AC4272" t="s"/>
      <c r="AD4272" t="s">
        <v>86</v>
      </c>
      <c r="AE4272" t="s"/>
      <c r="AF4272" t="s"/>
      <c r="AG4272" t="s"/>
      <c r="AH4272" t="s"/>
      <c r="AI4272" t="s"/>
      <c r="AJ4272" t="s"/>
      <c r="AK4272" t="s">
        <v>87</v>
      </c>
      <c r="AL4272" t="s"/>
      <c r="AM4272" t="s"/>
      <c r="AN4272" t="s">
        <v>87</v>
      </c>
      <c r="AO4272" t="s"/>
      <c r="AP4272" t="n">
        <v>64</v>
      </c>
      <c r="AQ4272" t="s">
        <v>88</v>
      </c>
      <c r="AR4272" t="s">
        <v>121</v>
      </c>
      <c r="AS4272" t="s"/>
      <c r="AT4272" t="s">
        <v>90</v>
      </c>
      <c r="AU4272" t="s"/>
      <c r="AV4272" t="s"/>
      <c r="AW4272" t="s"/>
      <c r="AX4272" t="s"/>
      <c r="AY4272" t="n">
        <v>2311995</v>
      </c>
      <c r="AZ4272" t="s">
        <v>1403</v>
      </c>
      <c r="BA4272" t="s"/>
      <c r="BB4272" t="n">
        <v>36518</v>
      </c>
      <c r="BC4272" t="n">
        <v>53.673495823444</v>
      </c>
      <c r="BD4272" t="n">
        <v>53.673495823444</v>
      </c>
      <c r="BE4272" t="s"/>
      <c r="BF4272" t="s"/>
      <c r="BG4272" t="s"/>
      <c r="BH4272" t="s"/>
      <c r="BI4272" t="s"/>
      <c r="BJ4272" t="s"/>
      <c r="BK4272" t="s"/>
      <c r="BL4272" t="s"/>
      <c r="BM4272" t="s"/>
      <c r="BN4272" t="s"/>
      <c r="BO4272" t="s"/>
      <c r="BP4272" t="s"/>
      <c r="BQ4272" t="s"/>
      <c r="BR4272" t="s">
        <v>92</v>
      </c>
    </row>
    <row r="4273" spans="1:70">
      <c r="A4273" t="s">
        <v>70</v>
      </c>
      <c r="B4273" t="s">
        <v>71</v>
      </c>
      <c r="C4273" t="s">
        <v>72</v>
      </c>
      <c r="D4273" t="n">
        <v>2</v>
      </c>
      <c r="E4273" t="s">
        <v>1402</v>
      </c>
      <c r="F4273" t="n">
        <v>-1</v>
      </c>
      <c r="G4273" t="s">
        <v>74</v>
      </c>
      <c r="H4273" t="s">
        <v>75</v>
      </c>
      <c r="I4273" t="s"/>
      <c r="J4273" t="s">
        <v>74</v>
      </c>
      <c r="K4273" t="n">
        <v>274</v>
      </c>
      <c r="L4273" t="s">
        <v>76</v>
      </c>
      <c r="M4273" t="s"/>
      <c r="N4273" t="s">
        <v>1410</v>
      </c>
      <c r="O4273" t="s">
        <v>78</v>
      </c>
      <c r="P4273" t="s">
        <v>1402</v>
      </c>
      <c r="Q4273" t="s"/>
      <c r="R4273" t="s">
        <v>220</v>
      </c>
      <c r="S4273" t="s">
        <v>486</v>
      </c>
      <c r="T4273" t="s">
        <v>81</v>
      </c>
      <c r="U4273" t="s">
        <v>82</v>
      </c>
      <c r="V4273" t="s">
        <v>83</v>
      </c>
      <c r="W4273" t="s">
        <v>880</v>
      </c>
      <c r="X4273" t="s"/>
      <c r="Y4273" t="s">
        <v>85</v>
      </c>
      <c r="Z4273">
        <f>HYPERLINK("https://hotel-media.eclerx.com/savepage/tk_1546853787382807_sr_273.html","info")</f>
        <v/>
      </c>
      <c r="AA4273" t="n">
        <v>-2311995</v>
      </c>
      <c r="AB4273" t="s"/>
      <c r="AC4273" t="s"/>
      <c r="AD4273" t="s">
        <v>86</v>
      </c>
      <c r="AE4273" t="s"/>
      <c r="AF4273" t="s"/>
      <c r="AG4273" t="s"/>
      <c r="AH4273" t="s"/>
      <c r="AI4273" t="s"/>
      <c r="AJ4273" t="s"/>
      <c r="AK4273" t="s">
        <v>87</v>
      </c>
      <c r="AL4273" t="s"/>
      <c r="AM4273" t="s"/>
      <c r="AN4273" t="s">
        <v>87</v>
      </c>
      <c r="AO4273" t="s"/>
      <c r="AP4273" t="n">
        <v>64</v>
      </c>
      <c r="AQ4273" t="s">
        <v>88</v>
      </c>
      <c r="AR4273" t="s">
        <v>121</v>
      </c>
      <c r="AS4273" t="s"/>
      <c r="AT4273" t="s">
        <v>90</v>
      </c>
      <c r="AU4273" t="s"/>
      <c r="AV4273" t="s"/>
      <c r="AW4273" t="s"/>
      <c r="AX4273" t="s"/>
      <c r="AY4273" t="n">
        <v>2311995</v>
      </c>
      <c r="AZ4273" t="s">
        <v>1403</v>
      </c>
      <c r="BA4273" t="s"/>
      <c r="BB4273" t="n">
        <v>36518</v>
      </c>
      <c r="BC4273" t="n">
        <v>53.673495823444</v>
      </c>
      <c r="BD4273" t="n">
        <v>53.673495823444</v>
      </c>
      <c r="BE4273" t="s"/>
      <c r="BF4273" t="s"/>
      <c r="BG4273" t="s"/>
      <c r="BH4273" t="s"/>
      <c r="BI4273" t="s"/>
      <c r="BJ4273" t="s"/>
      <c r="BK4273" t="s"/>
      <c r="BL4273" t="s"/>
      <c r="BM4273" t="s"/>
      <c r="BN4273" t="s"/>
      <c r="BO4273" t="s"/>
      <c r="BP4273" t="s"/>
      <c r="BQ4273" t="s"/>
      <c r="BR4273" t="s">
        <v>92</v>
      </c>
    </row>
    <row r="4274" spans="1:70">
      <c r="A4274" t="s">
        <v>70</v>
      </c>
      <c r="B4274" t="s">
        <v>71</v>
      </c>
      <c r="C4274" t="s">
        <v>72</v>
      </c>
      <c r="D4274" t="n">
        <v>2</v>
      </c>
      <c r="E4274" t="s">
        <v>1411</v>
      </c>
      <c r="F4274" t="n">
        <v>-1</v>
      </c>
      <c r="G4274" t="s">
        <v>74</v>
      </c>
      <c r="H4274" t="s">
        <v>75</v>
      </c>
      <c r="I4274" t="s"/>
      <c r="J4274" t="s">
        <v>74</v>
      </c>
      <c r="K4274" t="n">
        <v>96</v>
      </c>
      <c r="L4274" t="s">
        <v>76</v>
      </c>
      <c r="M4274" t="s"/>
      <c r="N4274" t="s">
        <v>431</v>
      </c>
      <c r="O4274" t="s">
        <v>78</v>
      </c>
      <c r="P4274" t="s">
        <v>1411</v>
      </c>
      <c r="Q4274" t="s"/>
      <c r="R4274" t="s">
        <v>95</v>
      </c>
      <c r="S4274" t="s">
        <v>250</v>
      </c>
      <c r="T4274" t="s">
        <v>81</v>
      </c>
      <c r="U4274" t="s">
        <v>82</v>
      </c>
      <c r="V4274" t="s">
        <v>83</v>
      </c>
      <c r="W4274" t="s">
        <v>84</v>
      </c>
      <c r="X4274" t="s"/>
      <c r="Y4274" t="s">
        <v>85</v>
      </c>
      <c r="Z4274">
        <f>HYPERLINK("https://hotel-media.eclerx.com/savepage/tk_15468536497250588_sr_273.html","info")</f>
        <v/>
      </c>
      <c r="AA4274" t="n">
        <v>-2311894</v>
      </c>
      <c r="AB4274" t="s"/>
      <c r="AC4274" t="s"/>
      <c r="AD4274" t="s">
        <v>86</v>
      </c>
      <c r="AE4274" t="s"/>
      <c r="AF4274" t="s"/>
      <c r="AG4274" t="s"/>
      <c r="AH4274" t="s"/>
      <c r="AI4274" t="s"/>
      <c r="AJ4274" t="s"/>
      <c r="AK4274" t="s">
        <v>87</v>
      </c>
      <c r="AL4274" t="s"/>
      <c r="AM4274" t="s"/>
      <c r="AN4274" t="s">
        <v>87</v>
      </c>
      <c r="AO4274" t="s"/>
      <c r="AP4274" t="n">
        <v>8</v>
      </c>
      <c r="AQ4274" t="s">
        <v>88</v>
      </c>
      <c r="AR4274" t="s">
        <v>89</v>
      </c>
      <c r="AS4274" t="s"/>
      <c r="AT4274" t="s">
        <v>90</v>
      </c>
      <c r="AU4274" t="s"/>
      <c r="AV4274" t="s"/>
      <c r="AW4274" t="s"/>
      <c r="AX4274" t="s"/>
      <c r="AY4274" t="n">
        <v>2311894</v>
      </c>
      <c r="AZ4274" t="s">
        <v>1412</v>
      </c>
      <c r="BA4274" t="s"/>
      <c r="BB4274" t="n">
        <v>28920</v>
      </c>
      <c r="BC4274" t="n">
        <v>53.547653139805</v>
      </c>
      <c r="BD4274" t="n">
        <v>53.547653139805</v>
      </c>
      <c r="BE4274" t="s"/>
      <c r="BF4274" t="s"/>
      <c r="BG4274" t="s"/>
      <c r="BH4274" t="s"/>
      <c r="BI4274" t="s"/>
      <c r="BJ4274" t="s"/>
      <c r="BK4274" t="s"/>
      <c r="BL4274" t="s"/>
      <c r="BM4274" t="s"/>
      <c r="BN4274" t="s"/>
      <c r="BO4274" t="s"/>
      <c r="BP4274" t="s"/>
      <c r="BQ4274" t="s"/>
      <c r="BR4274" t="s">
        <v>92</v>
      </c>
    </row>
    <row r="4275" spans="1:70">
      <c r="A4275" t="s">
        <v>70</v>
      </c>
      <c r="B4275" t="s">
        <v>71</v>
      </c>
      <c r="C4275" t="s">
        <v>72</v>
      </c>
      <c r="D4275" t="n">
        <v>2</v>
      </c>
      <c r="E4275" t="s">
        <v>1411</v>
      </c>
      <c r="F4275" t="n">
        <v>-1</v>
      </c>
      <c r="G4275" t="s">
        <v>74</v>
      </c>
      <c r="H4275" t="s">
        <v>75</v>
      </c>
      <c r="I4275" t="s"/>
      <c r="J4275" t="s">
        <v>74</v>
      </c>
      <c r="K4275" t="n">
        <v>96</v>
      </c>
      <c r="L4275" t="s">
        <v>76</v>
      </c>
      <c r="M4275" t="s"/>
      <c r="N4275" t="s">
        <v>134</v>
      </c>
      <c r="O4275" t="s">
        <v>78</v>
      </c>
      <c r="P4275" t="s">
        <v>1411</v>
      </c>
      <c r="Q4275" t="s"/>
      <c r="R4275" t="s">
        <v>95</v>
      </c>
      <c r="S4275" t="s">
        <v>250</v>
      </c>
      <c r="T4275" t="s">
        <v>81</v>
      </c>
      <c r="U4275" t="s">
        <v>82</v>
      </c>
      <c r="V4275" t="s">
        <v>83</v>
      </c>
      <c r="W4275" t="s">
        <v>84</v>
      </c>
      <c r="X4275" t="s"/>
      <c r="Y4275" t="s">
        <v>85</v>
      </c>
      <c r="Z4275">
        <f>HYPERLINK("https://hotel-media.eclerx.com/savepage/tk_15468536497250588_sr_273.html","info")</f>
        <v/>
      </c>
      <c r="AA4275" t="n">
        <v>-2311894</v>
      </c>
      <c r="AB4275" t="s"/>
      <c r="AC4275" t="s"/>
      <c r="AD4275" t="s">
        <v>86</v>
      </c>
      <c r="AE4275" t="s"/>
      <c r="AF4275" t="s"/>
      <c r="AG4275" t="s"/>
      <c r="AH4275" t="s"/>
      <c r="AI4275" t="s"/>
      <c r="AJ4275" t="s"/>
      <c r="AK4275" t="s">
        <v>87</v>
      </c>
      <c r="AL4275" t="s"/>
      <c r="AM4275" t="s"/>
      <c r="AN4275" t="s">
        <v>87</v>
      </c>
      <c r="AO4275" t="s"/>
      <c r="AP4275" t="n">
        <v>8</v>
      </c>
      <c r="AQ4275" t="s">
        <v>88</v>
      </c>
      <c r="AR4275" t="s">
        <v>133</v>
      </c>
      <c r="AS4275" t="s"/>
      <c r="AT4275" t="s">
        <v>90</v>
      </c>
      <c r="AU4275" t="s"/>
      <c r="AV4275" t="s"/>
      <c r="AW4275" t="s"/>
      <c r="AX4275" t="s"/>
      <c r="AY4275" t="n">
        <v>2311894</v>
      </c>
      <c r="AZ4275" t="s">
        <v>1412</v>
      </c>
      <c r="BA4275" t="s"/>
      <c r="BB4275" t="n">
        <v>28920</v>
      </c>
      <c r="BC4275" t="n">
        <v>53.547653139805</v>
      </c>
      <c r="BD4275" t="n">
        <v>53.547653139805</v>
      </c>
      <c r="BE4275" t="s"/>
      <c r="BF4275" t="s"/>
      <c r="BG4275" t="s"/>
      <c r="BH4275" t="s"/>
      <c r="BI4275" t="s"/>
      <c r="BJ4275" t="s"/>
      <c r="BK4275" t="s"/>
      <c r="BL4275" t="s"/>
      <c r="BM4275" t="s"/>
      <c r="BN4275" t="s"/>
      <c r="BO4275" t="s"/>
      <c r="BP4275" t="s"/>
      <c r="BQ4275" t="s"/>
      <c r="BR4275" t="s">
        <v>92</v>
      </c>
    </row>
    <row r="4276" spans="1:70">
      <c r="A4276" t="s">
        <v>70</v>
      </c>
      <c r="B4276" t="s">
        <v>71</v>
      </c>
      <c r="C4276" t="s">
        <v>72</v>
      </c>
      <c r="D4276" t="n">
        <v>2</v>
      </c>
      <c r="E4276" t="s">
        <v>1411</v>
      </c>
      <c r="F4276" t="n">
        <v>-1</v>
      </c>
      <c r="G4276" t="s">
        <v>74</v>
      </c>
      <c r="H4276" t="s">
        <v>75</v>
      </c>
      <c r="I4276" t="s"/>
      <c r="J4276" t="s">
        <v>74</v>
      </c>
      <c r="K4276" t="n">
        <v>102</v>
      </c>
      <c r="L4276" t="s">
        <v>76</v>
      </c>
      <c r="M4276" t="s"/>
      <c r="N4276" t="s">
        <v>128</v>
      </c>
      <c r="O4276" t="s">
        <v>78</v>
      </c>
      <c r="P4276" t="s">
        <v>1411</v>
      </c>
      <c r="Q4276" t="s"/>
      <c r="R4276" t="s">
        <v>95</v>
      </c>
      <c r="S4276" t="s">
        <v>145</v>
      </c>
      <c r="T4276" t="s">
        <v>81</v>
      </c>
      <c r="U4276" t="s">
        <v>82</v>
      </c>
      <c r="V4276" t="s">
        <v>83</v>
      </c>
      <c r="W4276" t="s">
        <v>84</v>
      </c>
      <c r="X4276" t="s"/>
      <c r="Y4276" t="s">
        <v>85</v>
      </c>
      <c r="Z4276">
        <f>HYPERLINK("https://hotel-media.eclerx.com/savepage/tk_15468536497250588_sr_273.html","info")</f>
        <v/>
      </c>
      <c r="AA4276" t="n">
        <v>-2311894</v>
      </c>
      <c r="AB4276" t="s"/>
      <c r="AC4276" t="s"/>
      <c r="AD4276" t="s">
        <v>86</v>
      </c>
      <c r="AE4276" t="s"/>
      <c r="AF4276" t="s"/>
      <c r="AG4276" t="s"/>
      <c r="AH4276" t="s"/>
      <c r="AI4276" t="s"/>
      <c r="AJ4276" t="s"/>
      <c r="AK4276" t="s">
        <v>87</v>
      </c>
      <c r="AL4276" t="s"/>
      <c r="AM4276" t="s"/>
      <c r="AN4276" t="s">
        <v>87</v>
      </c>
      <c r="AO4276" t="s"/>
      <c r="AP4276" t="n">
        <v>8</v>
      </c>
      <c r="AQ4276" t="s">
        <v>88</v>
      </c>
      <c r="AR4276" t="s">
        <v>119</v>
      </c>
      <c r="AS4276" t="s"/>
      <c r="AT4276" t="s">
        <v>90</v>
      </c>
      <c r="AU4276" t="s"/>
      <c r="AV4276" t="s"/>
      <c r="AW4276" t="s"/>
      <c r="AX4276" t="s"/>
      <c r="AY4276" t="n">
        <v>2311894</v>
      </c>
      <c r="AZ4276" t="s">
        <v>1412</v>
      </c>
      <c r="BA4276" t="s"/>
      <c r="BB4276" t="n">
        <v>28920</v>
      </c>
      <c r="BC4276" t="n">
        <v>53.547653139805</v>
      </c>
      <c r="BD4276" t="n">
        <v>53.547653139805</v>
      </c>
      <c r="BE4276" t="s"/>
      <c r="BF4276" t="s"/>
      <c r="BG4276" t="s"/>
      <c r="BH4276" t="s"/>
      <c r="BI4276" t="s"/>
      <c r="BJ4276" t="s"/>
      <c r="BK4276" t="s"/>
      <c r="BL4276" t="s"/>
      <c r="BM4276" t="s"/>
      <c r="BN4276" t="s"/>
      <c r="BO4276" t="s"/>
      <c r="BP4276" t="s"/>
      <c r="BQ4276" t="s"/>
      <c r="BR4276" t="s">
        <v>92</v>
      </c>
    </row>
    <row r="4277" spans="1:70">
      <c r="A4277" t="s">
        <v>70</v>
      </c>
      <c r="B4277" t="s">
        <v>71</v>
      </c>
      <c r="C4277" t="s">
        <v>72</v>
      </c>
      <c r="D4277" t="n">
        <v>2</v>
      </c>
      <c r="E4277" t="s">
        <v>1411</v>
      </c>
      <c r="F4277" t="n">
        <v>-1</v>
      </c>
      <c r="G4277" t="s">
        <v>74</v>
      </c>
      <c r="H4277" t="s">
        <v>75</v>
      </c>
      <c r="I4277" t="s"/>
      <c r="J4277" t="s">
        <v>74</v>
      </c>
      <c r="K4277" t="n">
        <v>102</v>
      </c>
      <c r="L4277" t="s">
        <v>76</v>
      </c>
      <c r="M4277" t="s"/>
      <c r="N4277" t="s">
        <v>128</v>
      </c>
      <c r="O4277" t="s">
        <v>78</v>
      </c>
      <c r="P4277" t="s">
        <v>1411</v>
      </c>
      <c r="Q4277" t="s"/>
      <c r="R4277" t="s">
        <v>95</v>
      </c>
      <c r="S4277" t="s">
        <v>145</v>
      </c>
      <c r="T4277" t="s">
        <v>81</v>
      </c>
      <c r="U4277" t="s">
        <v>82</v>
      </c>
      <c r="V4277" t="s">
        <v>83</v>
      </c>
      <c r="W4277" t="s">
        <v>84</v>
      </c>
      <c r="X4277" t="s"/>
      <c r="Y4277" t="s">
        <v>85</v>
      </c>
      <c r="Z4277">
        <f>HYPERLINK("https://hotel-media.eclerx.com/savepage/tk_15468536497250588_sr_273.html","info")</f>
        <v/>
      </c>
      <c r="AA4277" t="n">
        <v>-2311894</v>
      </c>
      <c r="AB4277" t="s"/>
      <c r="AC4277" t="s"/>
      <c r="AD4277" t="s">
        <v>86</v>
      </c>
      <c r="AE4277" t="s"/>
      <c r="AF4277" t="s"/>
      <c r="AG4277" t="s"/>
      <c r="AH4277" t="s"/>
      <c r="AI4277" t="s"/>
      <c r="AJ4277" t="s"/>
      <c r="AK4277" t="s">
        <v>87</v>
      </c>
      <c r="AL4277" t="s"/>
      <c r="AM4277" t="s"/>
      <c r="AN4277" t="s">
        <v>87</v>
      </c>
      <c r="AO4277" t="s"/>
      <c r="AP4277" t="n">
        <v>8</v>
      </c>
      <c r="AQ4277" t="s">
        <v>88</v>
      </c>
      <c r="AR4277" t="s">
        <v>124</v>
      </c>
      <c r="AS4277" t="s"/>
      <c r="AT4277" t="s">
        <v>90</v>
      </c>
      <c r="AU4277" t="s"/>
      <c r="AV4277" t="s"/>
      <c r="AW4277" t="s"/>
      <c r="AX4277" t="s"/>
      <c r="AY4277" t="n">
        <v>2311894</v>
      </c>
      <c r="AZ4277" t="s">
        <v>1412</v>
      </c>
      <c r="BA4277" t="s"/>
      <c r="BB4277" t="n">
        <v>28920</v>
      </c>
      <c r="BC4277" t="n">
        <v>53.547653139805</v>
      </c>
      <c r="BD4277" t="n">
        <v>53.547653139805</v>
      </c>
      <c r="BE4277" t="s"/>
      <c r="BF4277" t="s"/>
      <c r="BG4277" t="s"/>
      <c r="BH4277" t="s"/>
      <c r="BI4277" t="s"/>
      <c r="BJ4277" t="s"/>
      <c r="BK4277" t="s"/>
      <c r="BL4277" t="s"/>
      <c r="BM4277" t="s"/>
      <c r="BN4277" t="s"/>
      <c r="BO4277" t="s"/>
      <c r="BP4277" t="s"/>
      <c r="BQ4277" t="s"/>
      <c r="BR4277" t="s">
        <v>92</v>
      </c>
    </row>
    <row r="4278" spans="1:70">
      <c r="A4278" t="s">
        <v>70</v>
      </c>
      <c r="B4278" t="s">
        <v>71</v>
      </c>
      <c r="C4278" t="s">
        <v>72</v>
      </c>
      <c r="D4278" t="n">
        <v>2</v>
      </c>
      <c r="E4278" t="s">
        <v>1411</v>
      </c>
      <c r="F4278" t="n">
        <v>-1</v>
      </c>
      <c r="G4278" t="s">
        <v>74</v>
      </c>
      <c r="H4278" t="s">
        <v>75</v>
      </c>
      <c r="I4278" t="s"/>
      <c r="J4278" t="s">
        <v>74</v>
      </c>
      <c r="K4278" t="n">
        <v>102</v>
      </c>
      <c r="L4278" t="s">
        <v>76</v>
      </c>
      <c r="M4278" t="s"/>
      <c r="N4278" t="s">
        <v>137</v>
      </c>
      <c r="O4278" t="s">
        <v>78</v>
      </c>
      <c r="P4278" t="s">
        <v>1411</v>
      </c>
      <c r="Q4278" t="s"/>
      <c r="R4278" t="s">
        <v>95</v>
      </c>
      <c r="S4278" t="s">
        <v>145</v>
      </c>
      <c r="T4278" t="s">
        <v>81</v>
      </c>
      <c r="U4278" t="s">
        <v>82</v>
      </c>
      <c r="V4278" t="s">
        <v>83</v>
      </c>
      <c r="W4278" t="s">
        <v>84</v>
      </c>
      <c r="X4278" t="s"/>
      <c r="Y4278" t="s">
        <v>85</v>
      </c>
      <c r="Z4278">
        <f>HYPERLINK("https://hotel-media.eclerx.com/savepage/tk_15468536497250588_sr_273.html","info")</f>
        <v/>
      </c>
      <c r="AA4278" t="n">
        <v>-2311894</v>
      </c>
      <c r="AB4278" t="s"/>
      <c r="AC4278" t="s"/>
      <c r="AD4278" t="s">
        <v>86</v>
      </c>
      <c r="AE4278" t="s"/>
      <c r="AF4278" t="s"/>
      <c r="AG4278" t="s"/>
      <c r="AH4278" t="s"/>
      <c r="AI4278" t="s"/>
      <c r="AJ4278" t="s"/>
      <c r="AK4278" t="s">
        <v>87</v>
      </c>
      <c r="AL4278" t="s"/>
      <c r="AM4278" t="s"/>
      <c r="AN4278" t="s">
        <v>87</v>
      </c>
      <c r="AO4278" t="s"/>
      <c r="AP4278" t="n">
        <v>8</v>
      </c>
      <c r="AQ4278" t="s">
        <v>88</v>
      </c>
      <c r="AR4278" t="s">
        <v>121</v>
      </c>
      <c r="AS4278" t="s"/>
      <c r="AT4278" t="s">
        <v>90</v>
      </c>
      <c r="AU4278" t="s"/>
      <c r="AV4278" t="s"/>
      <c r="AW4278" t="s"/>
      <c r="AX4278" t="s"/>
      <c r="AY4278" t="n">
        <v>2311894</v>
      </c>
      <c r="AZ4278" t="s">
        <v>1412</v>
      </c>
      <c r="BA4278" t="s"/>
      <c r="BB4278" t="n">
        <v>28920</v>
      </c>
      <c r="BC4278" t="n">
        <v>53.547653139805</v>
      </c>
      <c r="BD4278" t="n">
        <v>53.547653139805</v>
      </c>
      <c r="BE4278" t="s"/>
      <c r="BF4278" t="s"/>
      <c r="BG4278" t="s"/>
      <c r="BH4278" t="s"/>
      <c r="BI4278" t="s"/>
      <c r="BJ4278" t="s"/>
      <c r="BK4278" t="s"/>
      <c r="BL4278" t="s"/>
      <c r="BM4278" t="s"/>
      <c r="BN4278" t="s"/>
      <c r="BO4278" t="s"/>
      <c r="BP4278" t="s"/>
      <c r="BQ4278" t="s"/>
      <c r="BR4278" t="s">
        <v>92</v>
      </c>
    </row>
    <row r="4279" spans="1:70">
      <c r="A4279" t="s">
        <v>70</v>
      </c>
      <c r="B4279" t="s">
        <v>71</v>
      </c>
      <c r="C4279" t="s">
        <v>72</v>
      </c>
      <c r="D4279" t="n">
        <v>2</v>
      </c>
      <c r="E4279" t="s">
        <v>1411</v>
      </c>
      <c r="F4279" t="n">
        <v>-1</v>
      </c>
      <c r="G4279" t="s">
        <v>74</v>
      </c>
      <c r="H4279" t="s">
        <v>75</v>
      </c>
      <c r="I4279" t="s"/>
      <c r="J4279" t="s">
        <v>74</v>
      </c>
      <c r="K4279" t="n">
        <v>122</v>
      </c>
      <c r="L4279" t="s">
        <v>76</v>
      </c>
      <c r="M4279" t="s"/>
      <c r="N4279" t="s">
        <v>1413</v>
      </c>
      <c r="O4279" t="s">
        <v>78</v>
      </c>
      <c r="P4279" t="s">
        <v>1411</v>
      </c>
      <c r="Q4279" t="s"/>
      <c r="R4279" t="s">
        <v>95</v>
      </c>
      <c r="S4279" t="s">
        <v>256</v>
      </c>
      <c r="T4279" t="s">
        <v>81</v>
      </c>
      <c r="U4279" t="s">
        <v>82</v>
      </c>
      <c r="V4279" t="s">
        <v>83</v>
      </c>
      <c r="W4279" t="s">
        <v>84</v>
      </c>
      <c r="X4279" t="s"/>
      <c r="Y4279" t="s">
        <v>85</v>
      </c>
      <c r="Z4279">
        <f>HYPERLINK("https://hotel-media.eclerx.com/savepage/tk_15468536497250588_sr_273.html","info")</f>
        <v/>
      </c>
      <c r="AA4279" t="n">
        <v>-2311894</v>
      </c>
      <c r="AB4279" t="s"/>
      <c r="AC4279" t="s"/>
      <c r="AD4279" t="s">
        <v>86</v>
      </c>
      <c r="AE4279" t="s"/>
      <c r="AF4279" t="s"/>
      <c r="AG4279" t="s"/>
      <c r="AH4279" t="s"/>
      <c r="AI4279" t="s"/>
      <c r="AJ4279" t="s"/>
      <c r="AK4279" t="s">
        <v>87</v>
      </c>
      <c r="AL4279" t="s"/>
      <c r="AM4279" t="s"/>
      <c r="AN4279" t="s">
        <v>87</v>
      </c>
      <c r="AO4279" t="s"/>
      <c r="AP4279" t="n">
        <v>8</v>
      </c>
      <c r="AQ4279" t="s">
        <v>88</v>
      </c>
      <c r="AR4279" t="s">
        <v>89</v>
      </c>
      <c r="AS4279" t="s"/>
      <c r="AT4279" t="s">
        <v>90</v>
      </c>
      <c r="AU4279" t="s"/>
      <c r="AV4279" t="s"/>
      <c r="AW4279" t="s"/>
      <c r="AX4279" t="s"/>
      <c r="AY4279" t="n">
        <v>2311894</v>
      </c>
      <c r="AZ4279" t="s">
        <v>1412</v>
      </c>
      <c r="BA4279" t="s"/>
      <c r="BB4279" t="n">
        <v>28920</v>
      </c>
      <c r="BC4279" t="n">
        <v>53.547653139805</v>
      </c>
      <c r="BD4279" t="n">
        <v>53.547653139805</v>
      </c>
      <c r="BE4279" t="s"/>
      <c r="BF4279" t="s"/>
      <c r="BG4279" t="s"/>
      <c r="BH4279" t="s"/>
      <c r="BI4279" t="s"/>
      <c r="BJ4279" t="s"/>
      <c r="BK4279" t="s"/>
      <c r="BL4279" t="s"/>
      <c r="BM4279" t="s"/>
      <c r="BN4279" t="s"/>
      <c r="BO4279" t="s"/>
      <c r="BP4279" t="s"/>
      <c r="BQ4279" t="s"/>
      <c r="BR4279" t="s">
        <v>92</v>
      </c>
    </row>
    <row r="4280" spans="1:70">
      <c r="A4280" t="s">
        <v>70</v>
      </c>
      <c r="B4280" t="s">
        <v>71</v>
      </c>
      <c r="C4280" t="s">
        <v>72</v>
      </c>
      <c r="D4280" t="n">
        <v>2</v>
      </c>
      <c r="E4280" t="s">
        <v>1411</v>
      </c>
      <c r="F4280" t="n">
        <v>-1</v>
      </c>
      <c r="G4280" t="s">
        <v>74</v>
      </c>
      <c r="H4280" t="s">
        <v>75</v>
      </c>
      <c r="I4280" t="s"/>
      <c r="J4280" t="s">
        <v>74</v>
      </c>
      <c r="K4280" t="n">
        <v>132</v>
      </c>
      <c r="L4280" t="s">
        <v>76</v>
      </c>
      <c r="M4280" t="s"/>
      <c r="N4280" t="s">
        <v>1414</v>
      </c>
      <c r="O4280" t="s">
        <v>78</v>
      </c>
      <c r="P4280" t="s">
        <v>1411</v>
      </c>
      <c r="Q4280" t="s"/>
      <c r="R4280" t="s">
        <v>95</v>
      </c>
      <c r="S4280" t="s">
        <v>260</v>
      </c>
      <c r="T4280" t="s">
        <v>81</v>
      </c>
      <c r="U4280" t="s">
        <v>82</v>
      </c>
      <c r="V4280" t="s">
        <v>83</v>
      </c>
      <c r="W4280" t="s">
        <v>84</v>
      </c>
      <c r="X4280" t="s"/>
      <c r="Y4280" t="s">
        <v>85</v>
      </c>
      <c r="Z4280">
        <f>HYPERLINK("https://hotel-media.eclerx.com/savepage/tk_15468536497250588_sr_273.html","info")</f>
        <v/>
      </c>
      <c r="AA4280" t="n">
        <v>-2311894</v>
      </c>
      <c r="AB4280" t="s"/>
      <c r="AC4280" t="s"/>
      <c r="AD4280" t="s">
        <v>86</v>
      </c>
      <c r="AE4280" t="s"/>
      <c r="AF4280" t="s"/>
      <c r="AG4280" t="s"/>
      <c r="AH4280" t="s"/>
      <c r="AI4280" t="s"/>
      <c r="AJ4280" t="s"/>
      <c r="AK4280" t="s">
        <v>87</v>
      </c>
      <c r="AL4280" t="s"/>
      <c r="AM4280" t="s"/>
      <c r="AN4280" t="s">
        <v>87</v>
      </c>
      <c r="AO4280" t="s"/>
      <c r="AP4280" t="n">
        <v>8</v>
      </c>
      <c r="AQ4280" t="s">
        <v>88</v>
      </c>
      <c r="AR4280" t="s">
        <v>89</v>
      </c>
      <c r="AS4280" t="s"/>
      <c r="AT4280" t="s">
        <v>90</v>
      </c>
      <c r="AU4280" t="s"/>
      <c r="AV4280" t="s"/>
      <c r="AW4280" t="s"/>
      <c r="AX4280" t="s"/>
      <c r="AY4280" t="n">
        <v>2311894</v>
      </c>
      <c r="AZ4280" t="s">
        <v>1412</v>
      </c>
      <c r="BA4280" t="s"/>
      <c r="BB4280" t="n">
        <v>28920</v>
      </c>
      <c r="BC4280" t="n">
        <v>53.547653139805</v>
      </c>
      <c r="BD4280" t="n">
        <v>53.547653139805</v>
      </c>
      <c r="BE4280" t="s"/>
      <c r="BF4280" t="s"/>
      <c r="BG4280" t="s"/>
      <c r="BH4280" t="s"/>
      <c r="BI4280" t="s"/>
      <c r="BJ4280" t="s"/>
      <c r="BK4280" t="s"/>
      <c r="BL4280" t="s"/>
      <c r="BM4280" t="s"/>
      <c r="BN4280" t="s"/>
      <c r="BO4280" t="s"/>
      <c r="BP4280" t="s"/>
      <c r="BQ4280" t="s"/>
      <c r="BR4280" t="s">
        <v>92</v>
      </c>
    </row>
    <row r="4281" spans="1:70">
      <c r="A4281" t="s">
        <v>70</v>
      </c>
      <c r="B4281" t="s">
        <v>71</v>
      </c>
      <c r="C4281" t="s">
        <v>72</v>
      </c>
      <c r="D4281" t="n">
        <v>2</v>
      </c>
      <c r="E4281" t="s">
        <v>1411</v>
      </c>
      <c r="F4281" t="n">
        <v>-1</v>
      </c>
      <c r="G4281" t="s">
        <v>74</v>
      </c>
      <c r="H4281" t="s">
        <v>75</v>
      </c>
      <c r="I4281" t="s"/>
      <c r="J4281" t="s">
        <v>74</v>
      </c>
      <c r="K4281" t="n">
        <v>182</v>
      </c>
      <c r="L4281" t="s">
        <v>76</v>
      </c>
      <c r="M4281" t="s"/>
      <c r="N4281" t="s">
        <v>1415</v>
      </c>
      <c r="O4281" t="s">
        <v>78</v>
      </c>
      <c r="P4281" t="s">
        <v>1411</v>
      </c>
      <c r="Q4281" t="s"/>
      <c r="R4281" t="s">
        <v>95</v>
      </c>
      <c r="S4281" t="s">
        <v>162</v>
      </c>
      <c r="T4281" t="s">
        <v>81</v>
      </c>
      <c r="U4281" t="s">
        <v>82</v>
      </c>
      <c r="V4281" t="s">
        <v>83</v>
      </c>
      <c r="W4281" t="s">
        <v>84</v>
      </c>
      <c r="X4281" t="s"/>
      <c r="Y4281" t="s">
        <v>85</v>
      </c>
      <c r="Z4281">
        <f>HYPERLINK("https://hotel-media.eclerx.com/savepage/tk_15468536497250588_sr_273.html","info")</f>
        <v/>
      </c>
      <c r="AA4281" t="n">
        <v>-2311894</v>
      </c>
      <c r="AB4281" t="s"/>
      <c r="AC4281" t="s"/>
      <c r="AD4281" t="s">
        <v>86</v>
      </c>
      <c r="AE4281" t="s"/>
      <c r="AF4281" t="s"/>
      <c r="AG4281" t="s"/>
      <c r="AH4281" t="s"/>
      <c r="AI4281" t="s"/>
      <c r="AJ4281" t="s"/>
      <c r="AK4281" t="s">
        <v>87</v>
      </c>
      <c r="AL4281" t="s"/>
      <c r="AM4281" t="s"/>
      <c r="AN4281" t="s">
        <v>87</v>
      </c>
      <c r="AO4281" t="s"/>
      <c r="AP4281" t="n">
        <v>8</v>
      </c>
      <c r="AQ4281" t="s">
        <v>88</v>
      </c>
      <c r="AR4281" t="s">
        <v>89</v>
      </c>
      <c r="AS4281" t="s"/>
      <c r="AT4281" t="s">
        <v>90</v>
      </c>
      <c r="AU4281" t="s"/>
      <c r="AV4281" t="s"/>
      <c r="AW4281" t="s"/>
      <c r="AX4281" t="s"/>
      <c r="AY4281" t="n">
        <v>2311894</v>
      </c>
      <c r="AZ4281" t="s">
        <v>1412</v>
      </c>
      <c r="BA4281" t="s"/>
      <c r="BB4281" t="n">
        <v>28920</v>
      </c>
      <c r="BC4281" t="n">
        <v>53.547653139805</v>
      </c>
      <c r="BD4281" t="n">
        <v>53.547653139805</v>
      </c>
      <c r="BE4281" t="s"/>
      <c r="BF4281" t="s"/>
      <c r="BG4281" t="s"/>
      <c r="BH4281" t="s"/>
      <c r="BI4281" t="s"/>
      <c r="BJ4281" t="s"/>
      <c r="BK4281" t="s"/>
      <c r="BL4281" t="s"/>
      <c r="BM4281" t="s"/>
      <c r="BN4281" t="s"/>
      <c r="BO4281" t="s"/>
      <c r="BP4281" t="s"/>
      <c r="BQ4281" t="s"/>
      <c r="BR4281" t="s">
        <v>92</v>
      </c>
    </row>
    <row r="4282" spans="1:70">
      <c r="A4282" t="s">
        <v>70</v>
      </c>
      <c r="B4282" t="s">
        <v>71</v>
      </c>
      <c r="C4282" t="s">
        <v>72</v>
      </c>
      <c r="D4282" t="n">
        <v>2</v>
      </c>
      <c r="E4282" t="s">
        <v>1416</v>
      </c>
      <c r="F4282" t="n">
        <v>-1</v>
      </c>
      <c r="G4282" t="s">
        <v>74</v>
      </c>
      <c r="H4282" t="s">
        <v>75</v>
      </c>
      <c r="I4282" t="s"/>
      <c r="J4282" t="s">
        <v>74</v>
      </c>
      <c r="K4282" t="n">
        <v>159</v>
      </c>
      <c r="L4282" t="s">
        <v>76</v>
      </c>
      <c r="M4282" t="s"/>
      <c r="N4282" t="s">
        <v>448</v>
      </c>
      <c r="O4282" t="s">
        <v>78</v>
      </c>
      <c r="P4282" t="s">
        <v>1416</v>
      </c>
      <c r="Q4282" t="s"/>
      <c r="R4282" t="s">
        <v>220</v>
      </c>
      <c r="S4282" t="s">
        <v>698</v>
      </c>
      <c r="T4282" t="s">
        <v>81</v>
      </c>
      <c r="U4282" t="s">
        <v>82</v>
      </c>
      <c r="V4282" t="s">
        <v>83</v>
      </c>
      <c r="W4282" t="s">
        <v>84</v>
      </c>
      <c r="X4282" t="s"/>
      <c r="Y4282" t="s">
        <v>85</v>
      </c>
      <c r="Z4282">
        <f>HYPERLINK("https://hotel-media.eclerx.com/savepage/tk_15468537178004735_sr_273.html","info")</f>
        <v/>
      </c>
      <c r="AA4282" t="n">
        <v>-2311975</v>
      </c>
      <c r="AB4282" t="s"/>
      <c r="AC4282" t="s"/>
      <c r="AD4282" t="s">
        <v>86</v>
      </c>
      <c r="AE4282" t="s"/>
      <c r="AF4282" t="s"/>
      <c r="AG4282" t="s"/>
      <c r="AH4282" t="s"/>
      <c r="AI4282" t="s"/>
      <c r="AJ4282" t="s"/>
      <c r="AK4282" t="s">
        <v>87</v>
      </c>
      <c r="AL4282" t="s"/>
      <c r="AM4282" t="s"/>
      <c r="AN4282" t="s">
        <v>87</v>
      </c>
      <c r="AO4282" t="s"/>
      <c r="AP4282" t="n">
        <v>38</v>
      </c>
      <c r="AQ4282" t="s">
        <v>88</v>
      </c>
      <c r="AR4282" t="s">
        <v>89</v>
      </c>
      <c r="AS4282" t="s"/>
      <c r="AT4282" t="s">
        <v>90</v>
      </c>
      <c r="AU4282" t="s"/>
      <c r="AV4282" t="s"/>
      <c r="AW4282" t="s"/>
      <c r="AX4282" t="s"/>
      <c r="AY4282" t="n">
        <v>2311975</v>
      </c>
      <c r="AZ4282" t="s">
        <v>1417</v>
      </c>
      <c r="BA4282" t="s"/>
      <c r="BB4282" t="n">
        <v>76096</v>
      </c>
      <c r="BC4282" t="n">
        <v>53.633716352415</v>
      </c>
      <c r="BD4282" t="n">
        <v>53.633716352415</v>
      </c>
      <c r="BE4282" t="s"/>
      <c r="BF4282" t="s"/>
      <c r="BG4282" t="s"/>
      <c r="BH4282" t="s"/>
      <c r="BI4282" t="s"/>
      <c r="BJ4282" t="s"/>
      <c r="BK4282" t="s"/>
      <c r="BL4282" t="s"/>
      <c r="BM4282" t="s"/>
      <c r="BN4282" t="s"/>
      <c r="BO4282" t="s"/>
      <c r="BP4282" t="s"/>
      <c r="BQ4282" t="s"/>
      <c r="BR4282" t="s">
        <v>92</v>
      </c>
    </row>
    <row r="4283" spans="1:70">
      <c r="A4283" t="s">
        <v>70</v>
      </c>
      <c r="B4283" t="s">
        <v>71</v>
      </c>
      <c r="C4283" t="s">
        <v>72</v>
      </c>
      <c r="D4283" t="n">
        <v>2</v>
      </c>
      <c r="E4283" t="s">
        <v>1416</v>
      </c>
      <c r="F4283" t="n">
        <v>-1</v>
      </c>
      <c r="G4283" t="s">
        <v>74</v>
      </c>
      <c r="H4283" t="s">
        <v>75</v>
      </c>
      <c r="I4283" t="s"/>
      <c r="J4283" t="s">
        <v>74</v>
      </c>
      <c r="K4283" t="n">
        <v>159</v>
      </c>
      <c r="L4283" t="s">
        <v>76</v>
      </c>
      <c r="M4283" t="s"/>
      <c r="N4283" t="s">
        <v>805</v>
      </c>
      <c r="O4283" t="s">
        <v>78</v>
      </c>
      <c r="P4283" t="s">
        <v>1416</v>
      </c>
      <c r="Q4283" t="s"/>
      <c r="R4283" t="s">
        <v>220</v>
      </c>
      <c r="S4283" t="s">
        <v>698</v>
      </c>
      <c r="T4283" t="s">
        <v>81</v>
      </c>
      <c r="U4283" t="s">
        <v>82</v>
      </c>
      <c r="V4283" t="s">
        <v>83</v>
      </c>
      <c r="W4283" t="s">
        <v>84</v>
      </c>
      <c r="X4283" t="s"/>
      <c r="Y4283" t="s">
        <v>85</v>
      </c>
      <c r="Z4283">
        <f>HYPERLINK("https://hotel-media.eclerx.com/savepage/tk_15468537178004735_sr_273.html","info")</f>
        <v/>
      </c>
      <c r="AA4283" t="n">
        <v>-2311975</v>
      </c>
      <c r="AB4283" t="s"/>
      <c r="AC4283" t="s"/>
      <c r="AD4283" t="s">
        <v>86</v>
      </c>
      <c r="AE4283" t="s"/>
      <c r="AF4283" t="s"/>
      <c r="AG4283" t="s"/>
      <c r="AH4283" t="s"/>
      <c r="AI4283" t="s"/>
      <c r="AJ4283" t="s"/>
      <c r="AK4283" t="s">
        <v>87</v>
      </c>
      <c r="AL4283" t="s"/>
      <c r="AM4283" t="s"/>
      <c r="AN4283" t="s">
        <v>87</v>
      </c>
      <c r="AO4283" t="s"/>
      <c r="AP4283" t="n">
        <v>38</v>
      </c>
      <c r="AQ4283" t="s">
        <v>88</v>
      </c>
      <c r="AR4283" t="s">
        <v>89</v>
      </c>
      <c r="AS4283" t="s"/>
      <c r="AT4283" t="s">
        <v>90</v>
      </c>
      <c r="AU4283" t="s"/>
      <c r="AV4283" t="s"/>
      <c r="AW4283" t="s"/>
      <c r="AX4283" t="s"/>
      <c r="AY4283" t="n">
        <v>2311975</v>
      </c>
      <c r="AZ4283" t="s">
        <v>1417</v>
      </c>
      <c r="BA4283" t="s"/>
      <c r="BB4283" t="n">
        <v>76096</v>
      </c>
      <c r="BC4283" t="n">
        <v>53.633716352415</v>
      </c>
      <c r="BD4283" t="n">
        <v>53.633716352415</v>
      </c>
      <c r="BE4283" t="s"/>
      <c r="BF4283" t="s"/>
      <c r="BG4283" t="s"/>
      <c r="BH4283" t="s"/>
      <c r="BI4283" t="s"/>
      <c r="BJ4283" t="s"/>
      <c r="BK4283" t="s"/>
      <c r="BL4283" t="s"/>
      <c r="BM4283" t="s"/>
      <c r="BN4283" t="s"/>
      <c r="BO4283" t="s"/>
      <c r="BP4283" t="s"/>
      <c r="BQ4283" t="s"/>
      <c r="BR4283" t="s">
        <v>92</v>
      </c>
    </row>
    <row r="4284" spans="1:70">
      <c r="A4284" t="s">
        <v>70</v>
      </c>
      <c r="B4284" t="s">
        <v>71</v>
      </c>
      <c r="C4284" t="s">
        <v>72</v>
      </c>
      <c r="D4284" t="n">
        <v>2</v>
      </c>
      <c r="E4284" t="s">
        <v>1416</v>
      </c>
      <c r="F4284" t="n">
        <v>-1</v>
      </c>
      <c r="G4284" t="s">
        <v>74</v>
      </c>
      <c r="H4284" t="s">
        <v>75</v>
      </c>
      <c r="I4284" t="s"/>
      <c r="J4284" t="s">
        <v>74</v>
      </c>
      <c r="K4284" t="n">
        <v>160</v>
      </c>
      <c r="L4284" t="s">
        <v>76</v>
      </c>
      <c r="M4284" t="s"/>
      <c r="N4284" t="s">
        <v>448</v>
      </c>
      <c r="O4284" t="s">
        <v>78</v>
      </c>
      <c r="P4284" t="s">
        <v>1416</v>
      </c>
      <c r="Q4284" t="s"/>
      <c r="R4284" t="s">
        <v>220</v>
      </c>
      <c r="S4284" t="s">
        <v>156</v>
      </c>
      <c r="T4284" t="s">
        <v>81</v>
      </c>
      <c r="U4284" t="s">
        <v>82</v>
      </c>
      <c r="V4284" t="s">
        <v>83</v>
      </c>
      <c r="W4284" t="s">
        <v>84</v>
      </c>
      <c r="X4284" t="s"/>
      <c r="Y4284" t="s">
        <v>85</v>
      </c>
      <c r="Z4284">
        <f>HYPERLINK("https://hotel-media.eclerx.com/savepage/tk_15468537178004735_sr_273.html","info")</f>
        <v/>
      </c>
      <c r="AA4284" t="n">
        <v>-2311975</v>
      </c>
      <c r="AB4284" t="s"/>
      <c r="AC4284" t="s"/>
      <c r="AD4284" t="s">
        <v>86</v>
      </c>
      <c r="AE4284" t="s"/>
      <c r="AF4284" t="s"/>
      <c r="AG4284" t="s"/>
      <c r="AH4284" t="s"/>
      <c r="AI4284" t="s"/>
      <c r="AJ4284" t="s"/>
      <c r="AK4284" t="s">
        <v>87</v>
      </c>
      <c r="AL4284" t="s"/>
      <c r="AM4284" t="s"/>
      <c r="AN4284" t="s">
        <v>87</v>
      </c>
      <c r="AO4284" t="s"/>
      <c r="AP4284" t="n">
        <v>38</v>
      </c>
      <c r="AQ4284" t="s">
        <v>88</v>
      </c>
      <c r="AR4284" t="s">
        <v>114</v>
      </c>
      <c r="AS4284" t="s"/>
      <c r="AT4284" t="s">
        <v>90</v>
      </c>
      <c r="AU4284" t="s"/>
      <c r="AV4284" t="s"/>
      <c r="AW4284" t="s"/>
      <c r="AX4284" t="s"/>
      <c r="AY4284" t="n">
        <v>2311975</v>
      </c>
      <c r="AZ4284" t="s">
        <v>1417</v>
      </c>
      <c r="BA4284" t="s"/>
      <c r="BB4284" t="n">
        <v>76096</v>
      </c>
      <c r="BC4284" t="n">
        <v>53.633716352415</v>
      </c>
      <c r="BD4284" t="n">
        <v>53.633716352415</v>
      </c>
      <c r="BE4284" t="s"/>
      <c r="BF4284" t="s"/>
      <c r="BG4284" t="s"/>
      <c r="BH4284" t="s"/>
      <c r="BI4284" t="s"/>
      <c r="BJ4284" t="s"/>
      <c r="BK4284" t="s"/>
      <c r="BL4284" t="s"/>
      <c r="BM4284" t="s"/>
      <c r="BN4284" t="s"/>
      <c r="BO4284" t="s"/>
      <c r="BP4284" t="s"/>
      <c r="BQ4284" t="s"/>
      <c r="BR4284" t="s">
        <v>92</v>
      </c>
    </row>
    <row r="4285" spans="1:70">
      <c r="A4285" t="s">
        <v>70</v>
      </c>
      <c r="B4285" t="s">
        <v>71</v>
      </c>
      <c r="C4285" t="s">
        <v>72</v>
      </c>
      <c r="D4285" t="n">
        <v>2</v>
      </c>
      <c r="E4285" t="s">
        <v>1416</v>
      </c>
      <c r="F4285" t="n">
        <v>-1</v>
      </c>
      <c r="G4285" t="s">
        <v>74</v>
      </c>
      <c r="H4285" t="s">
        <v>75</v>
      </c>
      <c r="I4285" t="s"/>
      <c r="J4285" t="s">
        <v>74</v>
      </c>
      <c r="K4285" t="n">
        <v>160</v>
      </c>
      <c r="L4285" t="s">
        <v>76</v>
      </c>
      <c r="M4285" t="s"/>
      <c r="N4285" t="s">
        <v>805</v>
      </c>
      <c r="O4285" t="s">
        <v>78</v>
      </c>
      <c r="P4285" t="s">
        <v>1416</v>
      </c>
      <c r="Q4285" t="s"/>
      <c r="R4285" t="s">
        <v>220</v>
      </c>
      <c r="S4285" t="s">
        <v>156</v>
      </c>
      <c r="T4285" t="s">
        <v>81</v>
      </c>
      <c r="U4285" t="s">
        <v>82</v>
      </c>
      <c r="V4285" t="s">
        <v>83</v>
      </c>
      <c r="W4285" t="s">
        <v>84</v>
      </c>
      <c r="X4285" t="s"/>
      <c r="Y4285" t="s">
        <v>85</v>
      </c>
      <c r="Z4285">
        <f>HYPERLINK("https://hotel-media.eclerx.com/savepage/tk_15468537178004735_sr_273.html","info")</f>
        <v/>
      </c>
      <c r="AA4285" t="n">
        <v>-2311975</v>
      </c>
      <c r="AB4285" t="s"/>
      <c r="AC4285" t="s"/>
      <c r="AD4285" t="s">
        <v>86</v>
      </c>
      <c r="AE4285" t="s"/>
      <c r="AF4285" t="s"/>
      <c r="AG4285" t="s"/>
      <c r="AH4285" t="s"/>
      <c r="AI4285" t="s"/>
      <c r="AJ4285" t="s"/>
      <c r="AK4285" t="s">
        <v>87</v>
      </c>
      <c r="AL4285" t="s"/>
      <c r="AM4285" t="s"/>
      <c r="AN4285" t="s">
        <v>87</v>
      </c>
      <c r="AO4285" t="s"/>
      <c r="AP4285" t="n">
        <v>38</v>
      </c>
      <c r="AQ4285" t="s">
        <v>88</v>
      </c>
      <c r="AR4285" t="s">
        <v>114</v>
      </c>
      <c r="AS4285" t="s"/>
      <c r="AT4285" t="s">
        <v>90</v>
      </c>
      <c r="AU4285" t="s"/>
      <c r="AV4285" t="s"/>
      <c r="AW4285" t="s"/>
      <c r="AX4285" t="s"/>
      <c r="AY4285" t="n">
        <v>2311975</v>
      </c>
      <c r="AZ4285" t="s">
        <v>1417</v>
      </c>
      <c r="BA4285" t="s"/>
      <c r="BB4285" t="n">
        <v>76096</v>
      </c>
      <c r="BC4285" t="n">
        <v>53.633716352415</v>
      </c>
      <c r="BD4285" t="n">
        <v>53.633716352415</v>
      </c>
      <c r="BE4285" t="s"/>
      <c r="BF4285" t="s"/>
      <c r="BG4285" t="s"/>
      <c r="BH4285" t="s"/>
      <c r="BI4285" t="s"/>
      <c r="BJ4285" t="s"/>
      <c r="BK4285" t="s"/>
      <c r="BL4285" t="s"/>
      <c r="BM4285" t="s"/>
      <c r="BN4285" t="s"/>
      <c r="BO4285" t="s"/>
      <c r="BP4285" t="s"/>
      <c r="BQ4285" t="s"/>
      <c r="BR4285" t="s">
        <v>92</v>
      </c>
    </row>
    <row r="4286" spans="1:70">
      <c r="A4286" t="s">
        <v>70</v>
      </c>
      <c r="B4286" t="s">
        <v>71</v>
      </c>
      <c r="C4286" t="s">
        <v>72</v>
      </c>
      <c r="D4286" t="n">
        <v>2</v>
      </c>
      <c r="E4286" t="s">
        <v>1416</v>
      </c>
      <c r="F4286" t="n">
        <v>-1</v>
      </c>
      <c r="G4286" t="s">
        <v>74</v>
      </c>
      <c r="H4286" t="s">
        <v>75</v>
      </c>
      <c r="I4286" t="s"/>
      <c r="J4286" t="s">
        <v>74</v>
      </c>
      <c r="K4286" t="n">
        <v>163</v>
      </c>
      <c r="L4286" t="s">
        <v>76</v>
      </c>
      <c r="M4286" t="s"/>
      <c r="N4286" t="s">
        <v>431</v>
      </c>
      <c r="O4286" t="s">
        <v>78</v>
      </c>
      <c r="P4286" t="s">
        <v>1416</v>
      </c>
      <c r="Q4286" t="s"/>
      <c r="R4286" t="s">
        <v>220</v>
      </c>
      <c r="S4286" t="s">
        <v>429</v>
      </c>
      <c r="T4286" t="s">
        <v>81</v>
      </c>
      <c r="U4286" t="s">
        <v>82</v>
      </c>
      <c r="V4286" t="s">
        <v>83</v>
      </c>
      <c r="W4286" t="s">
        <v>84</v>
      </c>
      <c r="X4286" t="s"/>
      <c r="Y4286" t="s">
        <v>85</v>
      </c>
      <c r="Z4286">
        <f>HYPERLINK("https://hotel-media.eclerx.com/savepage/tk_15468537178004735_sr_273.html","info")</f>
        <v/>
      </c>
      <c r="AA4286" t="n">
        <v>-2311975</v>
      </c>
      <c r="AB4286" t="s"/>
      <c r="AC4286" t="s"/>
      <c r="AD4286" t="s">
        <v>86</v>
      </c>
      <c r="AE4286" t="s"/>
      <c r="AF4286" t="s"/>
      <c r="AG4286" t="s"/>
      <c r="AH4286" t="s"/>
      <c r="AI4286" t="s"/>
      <c r="AJ4286" t="s"/>
      <c r="AK4286" t="s">
        <v>87</v>
      </c>
      <c r="AL4286" t="s"/>
      <c r="AM4286" t="s"/>
      <c r="AN4286" t="s">
        <v>87</v>
      </c>
      <c r="AO4286" t="s"/>
      <c r="AP4286" t="n">
        <v>38</v>
      </c>
      <c r="AQ4286" t="s">
        <v>88</v>
      </c>
      <c r="AR4286" t="s">
        <v>89</v>
      </c>
      <c r="AS4286" t="s"/>
      <c r="AT4286" t="s">
        <v>90</v>
      </c>
      <c r="AU4286" t="s"/>
      <c r="AV4286" t="s"/>
      <c r="AW4286" t="s"/>
      <c r="AX4286" t="s"/>
      <c r="AY4286" t="n">
        <v>2311975</v>
      </c>
      <c r="AZ4286" t="s">
        <v>1417</v>
      </c>
      <c r="BA4286" t="s"/>
      <c r="BB4286" t="n">
        <v>76096</v>
      </c>
      <c r="BC4286" t="n">
        <v>53.633716352415</v>
      </c>
      <c r="BD4286" t="n">
        <v>53.633716352415</v>
      </c>
      <c r="BE4286" t="s"/>
      <c r="BF4286" t="s"/>
      <c r="BG4286" t="s"/>
      <c r="BH4286" t="s"/>
      <c r="BI4286" t="s"/>
      <c r="BJ4286" t="s"/>
      <c r="BK4286" t="s"/>
      <c r="BL4286" t="s"/>
      <c r="BM4286" t="s"/>
      <c r="BN4286" t="s"/>
      <c r="BO4286" t="s"/>
      <c r="BP4286" t="s"/>
      <c r="BQ4286" t="s"/>
      <c r="BR4286" t="s">
        <v>92</v>
      </c>
    </row>
    <row r="4287" spans="1:70">
      <c r="A4287" t="s">
        <v>70</v>
      </c>
      <c r="B4287" t="s">
        <v>71</v>
      </c>
      <c r="C4287" t="s">
        <v>72</v>
      </c>
      <c r="D4287" t="n">
        <v>2</v>
      </c>
      <c r="E4287" t="s">
        <v>1416</v>
      </c>
      <c r="F4287" t="n">
        <v>-1</v>
      </c>
      <c r="G4287" t="s">
        <v>74</v>
      </c>
      <c r="H4287" t="s">
        <v>75</v>
      </c>
      <c r="I4287" t="s"/>
      <c r="J4287" t="s">
        <v>74</v>
      </c>
      <c r="K4287" t="n">
        <v>167</v>
      </c>
      <c r="L4287" t="s">
        <v>76</v>
      </c>
      <c r="M4287" t="s"/>
      <c r="N4287" t="s">
        <v>125</v>
      </c>
      <c r="O4287" t="s">
        <v>78</v>
      </c>
      <c r="P4287" t="s">
        <v>1416</v>
      </c>
      <c r="Q4287" t="s"/>
      <c r="R4287" t="s">
        <v>220</v>
      </c>
      <c r="S4287" t="s">
        <v>717</v>
      </c>
      <c r="T4287" t="s">
        <v>81</v>
      </c>
      <c r="U4287" t="s">
        <v>82</v>
      </c>
      <c r="V4287" t="s">
        <v>83</v>
      </c>
      <c r="W4287" t="s">
        <v>84</v>
      </c>
      <c r="X4287" t="s"/>
      <c r="Y4287" t="s">
        <v>85</v>
      </c>
      <c r="Z4287">
        <f>HYPERLINK("https://hotel-media.eclerx.com/savepage/tk_15468537178004735_sr_273.html","info")</f>
        <v/>
      </c>
      <c r="AA4287" t="n">
        <v>-2311975</v>
      </c>
      <c r="AB4287" t="s"/>
      <c r="AC4287" t="s"/>
      <c r="AD4287" t="s">
        <v>86</v>
      </c>
      <c r="AE4287" t="s"/>
      <c r="AF4287" t="s"/>
      <c r="AG4287" t="s"/>
      <c r="AH4287" t="s"/>
      <c r="AI4287" t="s"/>
      <c r="AJ4287" t="s"/>
      <c r="AK4287" t="s">
        <v>87</v>
      </c>
      <c r="AL4287" t="s"/>
      <c r="AM4287" t="s"/>
      <c r="AN4287" t="s">
        <v>87</v>
      </c>
      <c r="AO4287" t="s"/>
      <c r="AP4287" t="n">
        <v>38</v>
      </c>
      <c r="AQ4287" t="s">
        <v>88</v>
      </c>
      <c r="AR4287" t="s">
        <v>133</v>
      </c>
      <c r="AS4287" t="s"/>
      <c r="AT4287" t="s">
        <v>90</v>
      </c>
      <c r="AU4287" t="s"/>
      <c r="AV4287" t="s"/>
      <c r="AW4287" t="s"/>
      <c r="AX4287" t="s"/>
      <c r="AY4287" t="n">
        <v>2311975</v>
      </c>
      <c r="AZ4287" t="s">
        <v>1417</v>
      </c>
      <c r="BA4287" t="s"/>
      <c r="BB4287" t="n">
        <v>76096</v>
      </c>
      <c r="BC4287" t="n">
        <v>53.633716352415</v>
      </c>
      <c r="BD4287" t="n">
        <v>53.633716352415</v>
      </c>
      <c r="BE4287" t="s"/>
      <c r="BF4287" t="s"/>
      <c r="BG4287" t="s"/>
      <c r="BH4287" t="s"/>
      <c r="BI4287" t="s"/>
      <c r="BJ4287" t="s"/>
      <c r="BK4287" t="s"/>
      <c r="BL4287" t="s"/>
      <c r="BM4287" t="s"/>
      <c r="BN4287" t="s"/>
      <c r="BO4287" t="s"/>
      <c r="BP4287" t="s"/>
      <c r="BQ4287" t="s"/>
      <c r="BR4287" t="s">
        <v>92</v>
      </c>
    </row>
    <row r="4288" spans="1:70">
      <c r="A4288" t="s">
        <v>70</v>
      </c>
      <c r="B4288" t="s">
        <v>71</v>
      </c>
      <c r="C4288" t="s">
        <v>72</v>
      </c>
      <c r="D4288" t="n">
        <v>2</v>
      </c>
      <c r="E4288" t="s">
        <v>1416</v>
      </c>
      <c r="F4288" t="n">
        <v>-1</v>
      </c>
      <c r="G4288" t="s">
        <v>74</v>
      </c>
      <c r="H4288" t="s">
        <v>75</v>
      </c>
      <c r="I4288" t="s"/>
      <c r="J4288" t="s">
        <v>74</v>
      </c>
      <c r="K4288" t="n">
        <v>174</v>
      </c>
      <c r="L4288" t="s">
        <v>76</v>
      </c>
      <c r="M4288" t="s"/>
      <c r="N4288" t="s">
        <v>125</v>
      </c>
      <c r="O4288" t="s">
        <v>78</v>
      </c>
      <c r="P4288" t="s">
        <v>1416</v>
      </c>
      <c r="Q4288" t="s"/>
      <c r="R4288" t="s">
        <v>220</v>
      </c>
      <c r="S4288" t="s">
        <v>229</v>
      </c>
      <c r="T4288" t="s">
        <v>81</v>
      </c>
      <c r="U4288" t="s">
        <v>82</v>
      </c>
      <c r="V4288" t="s">
        <v>83</v>
      </c>
      <c r="W4288" t="s">
        <v>84</v>
      </c>
      <c r="X4288" t="s"/>
      <c r="Y4288" t="s">
        <v>85</v>
      </c>
      <c r="Z4288">
        <f>HYPERLINK("https://hotel-media.eclerx.com/savepage/tk_15468537178004735_sr_273.html","info")</f>
        <v/>
      </c>
      <c r="AA4288" t="n">
        <v>-2311975</v>
      </c>
      <c r="AB4288" t="s"/>
      <c r="AC4288" t="s"/>
      <c r="AD4288" t="s">
        <v>86</v>
      </c>
      <c r="AE4288" t="s"/>
      <c r="AF4288" t="s"/>
      <c r="AG4288" t="s"/>
      <c r="AH4288" t="s"/>
      <c r="AI4288" t="s"/>
      <c r="AJ4288" t="s"/>
      <c r="AK4288" t="s">
        <v>87</v>
      </c>
      <c r="AL4288" t="s"/>
      <c r="AM4288" t="s"/>
      <c r="AN4288" t="s">
        <v>87</v>
      </c>
      <c r="AO4288" t="s"/>
      <c r="AP4288" t="n">
        <v>38</v>
      </c>
      <c r="AQ4288" t="s">
        <v>88</v>
      </c>
      <c r="AR4288" t="s">
        <v>127</v>
      </c>
      <c r="AS4288" t="s"/>
      <c r="AT4288" t="s">
        <v>90</v>
      </c>
      <c r="AU4288" t="s"/>
      <c r="AV4288" t="s"/>
      <c r="AW4288" t="s"/>
      <c r="AX4288" t="s"/>
      <c r="AY4288" t="n">
        <v>2311975</v>
      </c>
      <c r="AZ4288" t="s">
        <v>1417</v>
      </c>
      <c r="BA4288" t="s"/>
      <c r="BB4288" t="n">
        <v>76096</v>
      </c>
      <c r="BC4288" t="n">
        <v>53.633716352415</v>
      </c>
      <c r="BD4288" t="n">
        <v>53.633716352415</v>
      </c>
      <c r="BE4288" t="s"/>
      <c r="BF4288" t="s"/>
      <c r="BG4288" t="s"/>
      <c r="BH4288" t="s"/>
      <c r="BI4288" t="s"/>
      <c r="BJ4288" t="s"/>
      <c r="BK4288" t="s"/>
      <c r="BL4288" t="s"/>
      <c r="BM4288" t="s"/>
      <c r="BN4288" t="s"/>
      <c r="BO4288" t="s"/>
      <c r="BP4288" t="s"/>
      <c r="BQ4288" t="s"/>
      <c r="BR4288" t="s">
        <v>92</v>
      </c>
    </row>
    <row r="4289" spans="1:70">
      <c r="A4289" t="s">
        <v>70</v>
      </c>
      <c r="B4289" t="s">
        <v>71</v>
      </c>
      <c r="C4289" t="s">
        <v>72</v>
      </c>
      <c r="D4289" t="n">
        <v>2</v>
      </c>
      <c r="E4289" t="s">
        <v>1418</v>
      </c>
      <c r="F4289" t="n">
        <v>-1</v>
      </c>
      <c r="G4289" t="s">
        <v>74</v>
      </c>
      <c r="H4289" t="s">
        <v>75</v>
      </c>
      <c r="I4289" t="s"/>
      <c r="J4289" t="s">
        <v>74</v>
      </c>
      <c r="K4289" t="n">
        <v>112</v>
      </c>
      <c r="L4289" t="s">
        <v>76</v>
      </c>
      <c r="M4289" t="s"/>
      <c r="N4289" t="s">
        <v>128</v>
      </c>
      <c r="O4289" t="s">
        <v>78</v>
      </c>
      <c r="P4289" t="s">
        <v>1418</v>
      </c>
      <c r="Q4289" t="s"/>
      <c r="R4289" t="s">
        <v>220</v>
      </c>
      <c r="S4289" t="s">
        <v>253</v>
      </c>
      <c r="T4289" t="s">
        <v>81</v>
      </c>
      <c r="U4289" t="s">
        <v>82</v>
      </c>
      <c r="V4289" t="s">
        <v>83</v>
      </c>
      <c r="W4289" t="s">
        <v>97</v>
      </c>
      <c r="X4289" t="s"/>
      <c r="Y4289" t="s">
        <v>85</v>
      </c>
      <c r="Z4289">
        <f>HYPERLINK("https://hotel-media.eclerx.com/savepage/tk_15468538216714392_sr_273.html","info")</f>
        <v/>
      </c>
      <c r="AA4289" t="n">
        <v>-3906473</v>
      </c>
      <c r="AB4289" t="s"/>
      <c r="AC4289" t="s"/>
      <c r="AD4289" t="s">
        <v>86</v>
      </c>
      <c r="AE4289" t="s"/>
      <c r="AF4289" t="s"/>
      <c r="AG4289" t="s"/>
      <c r="AH4289" t="s"/>
      <c r="AI4289" t="s"/>
      <c r="AJ4289" t="s"/>
      <c r="AK4289" t="s">
        <v>87</v>
      </c>
      <c r="AL4289" t="s"/>
      <c r="AM4289" t="s"/>
      <c r="AN4289" t="s">
        <v>87</v>
      </c>
      <c r="AO4289" t="s"/>
      <c r="AP4289" t="n">
        <v>82</v>
      </c>
      <c r="AQ4289" t="s">
        <v>88</v>
      </c>
      <c r="AR4289" t="s">
        <v>141</v>
      </c>
      <c r="AS4289" t="s"/>
      <c r="AT4289" t="s">
        <v>90</v>
      </c>
      <c r="AU4289" t="s"/>
      <c r="AV4289" t="s"/>
      <c r="AW4289" t="s"/>
      <c r="AX4289" t="s"/>
      <c r="AY4289" t="n">
        <v>3906473</v>
      </c>
      <c r="AZ4289" t="s">
        <v>1419</v>
      </c>
      <c r="BA4289" t="s"/>
      <c r="BB4289" t="n">
        <v>43145</v>
      </c>
      <c r="BC4289" t="n">
        <v>53.553950757202</v>
      </c>
      <c r="BD4289" t="n">
        <v>53.553950757202</v>
      </c>
      <c r="BE4289" t="s"/>
      <c r="BF4289" t="s"/>
      <c r="BG4289" t="s"/>
      <c r="BH4289" t="s"/>
      <c r="BI4289" t="s"/>
      <c r="BJ4289" t="s"/>
      <c r="BK4289" t="s"/>
      <c r="BL4289" t="s"/>
      <c r="BM4289" t="s"/>
      <c r="BN4289" t="s"/>
      <c r="BO4289" t="s"/>
      <c r="BP4289" t="s"/>
      <c r="BQ4289" t="s"/>
      <c r="BR4289" t="s">
        <v>92</v>
      </c>
    </row>
    <row r="4290" spans="1:70">
      <c r="A4290" t="s">
        <v>70</v>
      </c>
      <c r="B4290" t="s">
        <v>71</v>
      </c>
      <c r="C4290" t="s">
        <v>72</v>
      </c>
      <c r="D4290" t="n">
        <v>2</v>
      </c>
      <c r="E4290" t="s">
        <v>1418</v>
      </c>
      <c r="F4290" t="n">
        <v>-1</v>
      </c>
      <c r="G4290" t="s">
        <v>74</v>
      </c>
      <c r="H4290" t="s">
        <v>75</v>
      </c>
      <c r="I4290" t="s"/>
      <c r="J4290" t="s">
        <v>74</v>
      </c>
      <c r="K4290" t="n">
        <v>118</v>
      </c>
      <c r="L4290" t="s">
        <v>76</v>
      </c>
      <c r="M4290" t="s"/>
      <c r="N4290" t="s">
        <v>117</v>
      </c>
      <c r="O4290" t="s">
        <v>78</v>
      </c>
      <c r="P4290" t="s">
        <v>1418</v>
      </c>
      <c r="Q4290" t="s"/>
      <c r="R4290" t="s">
        <v>220</v>
      </c>
      <c r="S4290" t="s">
        <v>462</v>
      </c>
      <c r="T4290" t="s">
        <v>81</v>
      </c>
      <c r="U4290" t="s">
        <v>82</v>
      </c>
      <c r="V4290" t="s">
        <v>83</v>
      </c>
      <c r="W4290" t="s">
        <v>84</v>
      </c>
      <c r="X4290" t="s"/>
      <c r="Y4290" t="s">
        <v>85</v>
      </c>
      <c r="Z4290">
        <f>HYPERLINK("https://hotel-media.eclerx.com/savepage/tk_15468538216714392_sr_273.html","info")</f>
        <v/>
      </c>
      <c r="AA4290" t="n">
        <v>-3906473</v>
      </c>
      <c r="AB4290" t="s"/>
      <c r="AC4290" t="s"/>
      <c r="AD4290" t="s">
        <v>86</v>
      </c>
      <c r="AE4290" t="s"/>
      <c r="AF4290" t="s"/>
      <c r="AG4290" t="s"/>
      <c r="AH4290" t="s"/>
      <c r="AI4290" t="s"/>
      <c r="AJ4290" t="s"/>
      <c r="AK4290" t="s">
        <v>87</v>
      </c>
      <c r="AL4290" t="s"/>
      <c r="AM4290" t="s"/>
      <c r="AN4290" t="s">
        <v>87</v>
      </c>
      <c r="AO4290" t="s"/>
      <c r="AP4290" t="n">
        <v>82</v>
      </c>
      <c r="AQ4290" t="s">
        <v>88</v>
      </c>
      <c r="AR4290" t="s">
        <v>124</v>
      </c>
      <c r="AS4290" t="s"/>
      <c r="AT4290" t="s">
        <v>90</v>
      </c>
      <c r="AU4290" t="s"/>
      <c r="AV4290" t="s"/>
      <c r="AW4290" t="s"/>
      <c r="AX4290" t="s"/>
      <c r="AY4290" t="n">
        <v>3906473</v>
      </c>
      <c r="AZ4290" t="s">
        <v>1419</v>
      </c>
      <c r="BA4290" t="s"/>
      <c r="BB4290" t="n">
        <v>43145</v>
      </c>
      <c r="BC4290" t="n">
        <v>53.553950757202</v>
      </c>
      <c r="BD4290" t="n">
        <v>53.553950757202</v>
      </c>
      <c r="BE4290" t="s"/>
      <c r="BF4290" t="s"/>
      <c r="BG4290" t="s"/>
      <c r="BH4290" t="s"/>
      <c r="BI4290" t="s"/>
      <c r="BJ4290" t="s"/>
      <c r="BK4290" t="s"/>
      <c r="BL4290" t="s"/>
      <c r="BM4290" t="s"/>
      <c r="BN4290" t="s"/>
      <c r="BO4290" t="s"/>
      <c r="BP4290" t="s"/>
      <c r="BQ4290" t="s"/>
      <c r="BR4290" t="s">
        <v>92</v>
      </c>
    </row>
    <row r="4291" spans="1:70">
      <c r="A4291" t="s">
        <v>70</v>
      </c>
      <c r="B4291" t="s">
        <v>71</v>
      </c>
      <c r="C4291" t="s">
        <v>72</v>
      </c>
      <c r="D4291" t="n">
        <v>2</v>
      </c>
      <c r="E4291" t="s">
        <v>1418</v>
      </c>
      <c r="F4291" t="n">
        <v>-1</v>
      </c>
      <c r="G4291" t="s">
        <v>74</v>
      </c>
      <c r="H4291" t="s">
        <v>75</v>
      </c>
      <c r="I4291" t="s"/>
      <c r="J4291" t="s">
        <v>74</v>
      </c>
      <c r="K4291" t="n">
        <v>118</v>
      </c>
      <c r="L4291" t="s">
        <v>76</v>
      </c>
      <c r="M4291" t="s"/>
      <c r="N4291" t="s">
        <v>117</v>
      </c>
      <c r="O4291" t="s">
        <v>78</v>
      </c>
      <c r="P4291" t="s">
        <v>1418</v>
      </c>
      <c r="Q4291" t="s"/>
      <c r="R4291" t="s">
        <v>220</v>
      </c>
      <c r="S4291" t="s">
        <v>462</v>
      </c>
      <c r="T4291" t="s">
        <v>81</v>
      </c>
      <c r="U4291" t="s">
        <v>82</v>
      </c>
      <c r="V4291" t="s">
        <v>83</v>
      </c>
      <c r="W4291" t="s">
        <v>84</v>
      </c>
      <c r="X4291" t="s"/>
      <c r="Y4291" t="s">
        <v>85</v>
      </c>
      <c r="Z4291">
        <f>HYPERLINK("https://hotel-media.eclerx.com/savepage/tk_15468538216714392_sr_273.html","info")</f>
        <v/>
      </c>
      <c r="AA4291" t="n">
        <v>-3906473</v>
      </c>
      <c r="AB4291" t="s"/>
      <c r="AC4291" t="s"/>
      <c r="AD4291" t="s">
        <v>86</v>
      </c>
      <c r="AE4291" t="s"/>
      <c r="AF4291" t="s"/>
      <c r="AG4291" t="s"/>
      <c r="AH4291" t="s"/>
      <c r="AI4291" t="s"/>
      <c r="AJ4291" t="s"/>
      <c r="AK4291" t="s">
        <v>87</v>
      </c>
      <c r="AL4291" t="s"/>
      <c r="AM4291" t="s"/>
      <c r="AN4291" t="s">
        <v>87</v>
      </c>
      <c r="AO4291" t="s"/>
      <c r="AP4291" t="n">
        <v>82</v>
      </c>
      <c r="AQ4291" t="s">
        <v>88</v>
      </c>
      <c r="AR4291" t="s">
        <v>119</v>
      </c>
      <c r="AS4291" t="s"/>
      <c r="AT4291" t="s">
        <v>90</v>
      </c>
      <c r="AU4291" t="s"/>
      <c r="AV4291" t="s"/>
      <c r="AW4291" t="s"/>
      <c r="AX4291" t="s"/>
      <c r="AY4291" t="n">
        <v>3906473</v>
      </c>
      <c r="AZ4291" t="s">
        <v>1419</v>
      </c>
      <c r="BA4291" t="s"/>
      <c r="BB4291" t="n">
        <v>43145</v>
      </c>
      <c r="BC4291" t="n">
        <v>53.553950757202</v>
      </c>
      <c r="BD4291" t="n">
        <v>53.553950757202</v>
      </c>
      <c r="BE4291" t="s"/>
      <c r="BF4291" t="s"/>
      <c r="BG4291" t="s"/>
      <c r="BH4291" t="s"/>
      <c r="BI4291" t="s"/>
      <c r="BJ4291" t="s"/>
      <c r="BK4291" t="s"/>
      <c r="BL4291" t="s"/>
      <c r="BM4291" t="s"/>
      <c r="BN4291" t="s"/>
      <c r="BO4291" t="s"/>
      <c r="BP4291" t="s"/>
      <c r="BQ4291" t="s"/>
      <c r="BR4291" t="s">
        <v>92</v>
      </c>
    </row>
    <row r="4292" spans="1:70">
      <c r="A4292" t="s">
        <v>70</v>
      </c>
      <c r="B4292" t="s">
        <v>71</v>
      </c>
      <c r="C4292" t="s">
        <v>72</v>
      </c>
      <c r="D4292" t="n">
        <v>2</v>
      </c>
      <c r="E4292" t="s">
        <v>1418</v>
      </c>
      <c r="F4292" t="n">
        <v>-1</v>
      </c>
      <c r="G4292" t="s">
        <v>74</v>
      </c>
      <c r="H4292" t="s">
        <v>75</v>
      </c>
      <c r="I4292" t="s"/>
      <c r="J4292" t="s">
        <v>74</v>
      </c>
      <c r="K4292" t="n">
        <v>118</v>
      </c>
      <c r="L4292" t="s">
        <v>76</v>
      </c>
      <c r="M4292" t="s"/>
      <c r="N4292" t="s">
        <v>120</v>
      </c>
      <c r="O4292" t="s">
        <v>78</v>
      </c>
      <c r="P4292" t="s">
        <v>1418</v>
      </c>
      <c r="Q4292" t="s"/>
      <c r="R4292" t="s">
        <v>220</v>
      </c>
      <c r="S4292" t="s">
        <v>462</v>
      </c>
      <c r="T4292" t="s">
        <v>81</v>
      </c>
      <c r="U4292" t="s">
        <v>82</v>
      </c>
      <c r="V4292" t="s">
        <v>83</v>
      </c>
      <c r="W4292" t="s">
        <v>84</v>
      </c>
      <c r="X4292" t="s"/>
      <c r="Y4292" t="s">
        <v>85</v>
      </c>
      <c r="Z4292">
        <f>HYPERLINK("https://hotel-media.eclerx.com/savepage/tk_15468538216714392_sr_273.html","info")</f>
        <v/>
      </c>
      <c r="AA4292" t="n">
        <v>-3906473</v>
      </c>
      <c r="AB4292" t="s"/>
      <c r="AC4292" t="s"/>
      <c r="AD4292" t="s">
        <v>86</v>
      </c>
      <c r="AE4292" t="s"/>
      <c r="AF4292" t="s"/>
      <c r="AG4292" t="s"/>
      <c r="AH4292" t="s"/>
      <c r="AI4292" t="s"/>
      <c r="AJ4292" t="s"/>
      <c r="AK4292" t="s">
        <v>87</v>
      </c>
      <c r="AL4292" t="s"/>
      <c r="AM4292" t="s"/>
      <c r="AN4292" t="s">
        <v>87</v>
      </c>
      <c r="AO4292" t="s"/>
      <c r="AP4292" t="n">
        <v>82</v>
      </c>
      <c r="AQ4292" t="s">
        <v>88</v>
      </c>
      <c r="AR4292" t="s">
        <v>121</v>
      </c>
      <c r="AS4292" t="s"/>
      <c r="AT4292" t="s">
        <v>90</v>
      </c>
      <c r="AU4292" t="s"/>
      <c r="AV4292" t="s"/>
      <c r="AW4292" t="s"/>
      <c r="AX4292" t="s"/>
      <c r="AY4292" t="n">
        <v>3906473</v>
      </c>
      <c r="AZ4292" t="s">
        <v>1419</v>
      </c>
      <c r="BA4292" t="s"/>
      <c r="BB4292" t="n">
        <v>43145</v>
      </c>
      <c r="BC4292" t="n">
        <v>53.553950757202</v>
      </c>
      <c r="BD4292" t="n">
        <v>53.553950757202</v>
      </c>
      <c r="BE4292" t="s"/>
      <c r="BF4292" t="s"/>
      <c r="BG4292" t="s"/>
      <c r="BH4292" t="s"/>
      <c r="BI4292" t="s"/>
      <c r="BJ4292" t="s"/>
      <c r="BK4292" t="s"/>
      <c r="BL4292" t="s"/>
      <c r="BM4292" t="s"/>
      <c r="BN4292" t="s"/>
      <c r="BO4292" t="s"/>
      <c r="BP4292" t="s"/>
      <c r="BQ4292" t="s"/>
      <c r="BR4292" t="s">
        <v>92</v>
      </c>
    </row>
    <row r="4293" spans="1:70">
      <c r="A4293" t="s">
        <v>70</v>
      </c>
      <c r="B4293" t="s">
        <v>71</v>
      </c>
      <c r="C4293" t="s">
        <v>72</v>
      </c>
      <c r="D4293" t="n">
        <v>2</v>
      </c>
      <c r="E4293" t="s">
        <v>1418</v>
      </c>
      <c r="F4293" t="n">
        <v>-1</v>
      </c>
      <c r="G4293" t="s">
        <v>74</v>
      </c>
      <c r="H4293" t="s">
        <v>75</v>
      </c>
      <c r="I4293" t="s"/>
      <c r="J4293" t="s">
        <v>74</v>
      </c>
      <c r="K4293" t="n">
        <v>119</v>
      </c>
      <c r="L4293" t="s">
        <v>76</v>
      </c>
      <c r="M4293" t="s"/>
      <c r="N4293" t="s">
        <v>329</v>
      </c>
      <c r="O4293" t="s">
        <v>78</v>
      </c>
      <c r="P4293" t="s">
        <v>1418</v>
      </c>
      <c r="Q4293" t="s"/>
      <c r="R4293" t="s">
        <v>220</v>
      </c>
      <c r="S4293" t="s">
        <v>204</v>
      </c>
      <c r="T4293" t="s">
        <v>81</v>
      </c>
      <c r="U4293" t="s">
        <v>82</v>
      </c>
      <c r="V4293" t="s">
        <v>83</v>
      </c>
      <c r="W4293" t="s">
        <v>97</v>
      </c>
      <c r="X4293" t="s"/>
      <c r="Y4293" t="s">
        <v>85</v>
      </c>
      <c r="Z4293">
        <f>HYPERLINK("https://hotel-media.eclerx.com/savepage/tk_15468538216714392_sr_273.html","info")</f>
        <v/>
      </c>
      <c r="AA4293" t="n">
        <v>-3906473</v>
      </c>
      <c r="AB4293" t="s"/>
      <c r="AC4293" t="s"/>
      <c r="AD4293" t="s">
        <v>86</v>
      </c>
      <c r="AE4293" t="s"/>
      <c r="AF4293" t="s"/>
      <c r="AG4293" t="s"/>
      <c r="AH4293" t="s"/>
      <c r="AI4293" t="s"/>
      <c r="AJ4293" t="s"/>
      <c r="AK4293" t="s">
        <v>87</v>
      </c>
      <c r="AL4293" t="s"/>
      <c r="AM4293" t="s"/>
      <c r="AN4293" t="s">
        <v>87</v>
      </c>
      <c r="AO4293" t="s"/>
      <c r="AP4293" t="n">
        <v>82</v>
      </c>
      <c r="AQ4293" t="s">
        <v>88</v>
      </c>
      <c r="AR4293" t="s">
        <v>133</v>
      </c>
      <c r="AS4293" t="s"/>
      <c r="AT4293" t="s">
        <v>90</v>
      </c>
      <c r="AU4293" t="s"/>
      <c r="AV4293" t="s"/>
      <c r="AW4293" t="s"/>
      <c r="AX4293" t="s"/>
      <c r="AY4293" t="n">
        <v>3906473</v>
      </c>
      <c r="AZ4293" t="s">
        <v>1419</v>
      </c>
      <c r="BA4293" t="s"/>
      <c r="BB4293" t="n">
        <v>43145</v>
      </c>
      <c r="BC4293" t="n">
        <v>53.553950757202</v>
      </c>
      <c r="BD4293" t="n">
        <v>53.553950757202</v>
      </c>
      <c r="BE4293" t="s"/>
      <c r="BF4293" t="s"/>
      <c r="BG4293" t="s"/>
      <c r="BH4293" t="s"/>
      <c r="BI4293" t="s"/>
      <c r="BJ4293" t="s"/>
      <c r="BK4293" t="s"/>
      <c r="BL4293" t="s"/>
      <c r="BM4293" t="s"/>
      <c r="BN4293" t="s"/>
      <c r="BO4293" t="s"/>
      <c r="BP4293" t="s"/>
      <c r="BQ4293" t="s"/>
      <c r="BR4293" t="s">
        <v>92</v>
      </c>
    </row>
    <row r="4294" spans="1:70">
      <c r="A4294" t="s">
        <v>70</v>
      </c>
      <c r="B4294" t="s">
        <v>71</v>
      </c>
      <c r="C4294" t="s">
        <v>72</v>
      </c>
      <c r="D4294" t="n">
        <v>2</v>
      </c>
      <c r="E4294" t="s">
        <v>1418</v>
      </c>
      <c r="F4294" t="n">
        <v>-1</v>
      </c>
      <c r="G4294" t="s">
        <v>74</v>
      </c>
      <c r="H4294" t="s">
        <v>75</v>
      </c>
      <c r="I4294" t="s"/>
      <c r="J4294" t="s">
        <v>74</v>
      </c>
      <c r="K4294" t="n">
        <v>132</v>
      </c>
      <c r="L4294" t="s">
        <v>76</v>
      </c>
      <c r="M4294" t="s"/>
      <c r="N4294" t="s">
        <v>329</v>
      </c>
      <c r="O4294" t="s">
        <v>78</v>
      </c>
      <c r="P4294" t="s">
        <v>1418</v>
      </c>
      <c r="Q4294" t="s"/>
      <c r="R4294" t="s">
        <v>220</v>
      </c>
      <c r="S4294" t="s">
        <v>260</v>
      </c>
      <c r="T4294" t="s">
        <v>81</v>
      </c>
      <c r="U4294" t="s">
        <v>82</v>
      </c>
      <c r="V4294" t="s">
        <v>83</v>
      </c>
      <c r="W4294" t="s">
        <v>97</v>
      </c>
      <c r="X4294" t="s"/>
      <c r="Y4294" t="s">
        <v>85</v>
      </c>
      <c r="Z4294">
        <f>HYPERLINK("https://hotel-media.eclerx.com/savepage/tk_15468538216714392_sr_273.html","info")</f>
        <v/>
      </c>
      <c r="AA4294" t="n">
        <v>-3906473</v>
      </c>
      <c r="AB4294" t="s"/>
      <c r="AC4294" t="s"/>
      <c r="AD4294" t="s">
        <v>86</v>
      </c>
      <c r="AE4294" t="s"/>
      <c r="AF4294" t="s"/>
      <c r="AG4294" t="s"/>
      <c r="AH4294" t="s"/>
      <c r="AI4294" t="s"/>
      <c r="AJ4294" t="s"/>
      <c r="AK4294" t="s">
        <v>87</v>
      </c>
      <c r="AL4294" t="s"/>
      <c r="AM4294" t="s"/>
      <c r="AN4294" t="s">
        <v>87</v>
      </c>
      <c r="AO4294" t="s"/>
      <c r="AP4294" t="n">
        <v>82</v>
      </c>
      <c r="AQ4294" t="s">
        <v>88</v>
      </c>
      <c r="AR4294" t="s">
        <v>133</v>
      </c>
      <c r="AS4294" t="s"/>
      <c r="AT4294" t="s">
        <v>90</v>
      </c>
      <c r="AU4294" t="s"/>
      <c r="AV4294" t="s"/>
      <c r="AW4294" t="s"/>
      <c r="AX4294" t="s"/>
      <c r="AY4294" t="n">
        <v>3906473</v>
      </c>
      <c r="AZ4294" t="s">
        <v>1419</v>
      </c>
      <c r="BA4294" t="s"/>
      <c r="BB4294" t="n">
        <v>43145</v>
      </c>
      <c r="BC4294" t="n">
        <v>53.553950757202</v>
      </c>
      <c r="BD4294" t="n">
        <v>53.553950757202</v>
      </c>
      <c r="BE4294" t="s"/>
      <c r="BF4294" t="s"/>
      <c r="BG4294" t="s"/>
      <c r="BH4294" t="s"/>
      <c r="BI4294" t="s"/>
      <c r="BJ4294" t="s"/>
      <c r="BK4294" t="s"/>
      <c r="BL4294" t="s"/>
      <c r="BM4294" t="s"/>
      <c r="BN4294" t="s"/>
      <c r="BO4294" t="s"/>
      <c r="BP4294" t="s"/>
      <c r="BQ4294" t="s"/>
      <c r="BR4294" t="s">
        <v>92</v>
      </c>
    </row>
    <row r="4295" spans="1:70">
      <c r="A4295" t="s">
        <v>70</v>
      </c>
      <c r="B4295" t="s">
        <v>71</v>
      </c>
      <c r="C4295" t="s">
        <v>72</v>
      </c>
      <c r="D4295" t="n">
        <v>2</v>
      </c>
      <c r="E4295" t="s">
        <v>1418</v>
      </c>
      <c r="F4295" t="n">
        <v>-1</v>
      </c>
      <c r="G4295" t="s">
        <v>74</v>
      </c>
      <c r="H4295" t="s">
        <v>75</v>
      </c>
      <c r="I4295" t="s"/>
      <c r="J4295" t="s">
        <v>74</v>
      </c>
      <c r="K4295" t="n">
        <v>133</v>
      </c>
      <c r="L4295" t="s">
        <v>76</v>
      </c>
      <c r="M4295" t="s"/>
      <c r="N4295" t="s">
        <v>128</v>
      </c>
      <c r="O4295" t="s">
        <v>78</v>
      </c>
      <c r="P4295" t="s">
        <v>1418</v>
      </c>
      <c r="Q4295" t="s"/>
      <c r="R4295" t="s">
        <v>220</v>
      </c>
      <c r="S4295" t="s">
        <v>266</v>
      </c>
      <c r="T4295" t="s">
        <v>81</v>
      </c>
      <c r="U4295" t="s">
        <v>82</v>
      </c>
      <c r="V4295" t="s">
        <v>83</v>
      </c>
      <c r="W4295" t="s">
        <v>97</v>
      </c>
      <c r="X4295" t="s"/>
      <c r="Y4295" t="s">
        <v>85</v>
      </c>
      <c r="Z4295">
        <f>HYPERLINK("https://hotel-media.eclerx.com/savepage/tk_15468538216714392_sr_273.html","info")</f>
        <v/>
      </c>
      <c r="AA4295" t="n">
        <v>-3906473</v>
      </c>
      <c r="AB4295" t="s"/>
      <c r="AC4295" t="s"/>
      <c r="AD4295" t="s">
        <v>86</v>
      </c>
      <c r="AE4295" t="s"/>
      <c r="AF4295" t="s"/>
      <c r="AG4295" t="s"/>
      <c r="AH4295" t="s"/>
      <c r="AI4295" t="s"/>
      <c r="AJ4295" t="s"/>
      <c r="AK4295" t="s">
        <v>87</v>
      </c>
      <c r="AL4295" t="s"/>
      <c r="AM4295" t="s"/>
      <c r="AN4295" t="s">
        <v>87</v>
      </c>
      <c r="AO4295" t="s"/>
      <c r="AP4295" t="n">
        <v>82</v>
      </c>
      <c r="AQ4295" t="s">
        <v>88</v>
      </c>
      <c r="AR4295" t="s">
        <v>119</v>
      </c>
      <c r="AS4295" t="s"/>
      <c r="AT4295" t="s">
        <v>90</v>
      </c>
      <c r="AU4295" t="s"/>
      <c r="AV4295" t="s"/>
      <c r="AW4295" t="s"/>
      <c r="AX4295" t="s"/>
      <c r="AY4295" t="n">
        <v>3906473</v>
      </c>
      <c r="AZ4295" t="s">
        <v>1419</v>
      </c>
      <c r="BA4295" t="s"/>
      <c r="BB4295" t="n">
        <v>43145</v>
      </c>
      <c r="BC4295" t="n">
        <v>53.553950757202</v>
      </c>
      <c r="BD4295" t="n">
        <v>53.553950757202</v>
      </c>
      <c r="BE4295" t="s"/>
      <c r="BF4295" t="s"/>
      <c r="BG4295" t="s"/>
      <c r="BH4295" t="s"/>
      <c r="BI4295" t="s"/>
      <c r="BJ4295" t="s"/>
      <c r="BK4295" t="s"/>
      <c r="BL4295" t="s"/>
      <c r="BM4295" t="s"/>
      <c r="BN4295" t="s"/>
      <c r="BO4295" t="s"/>
      <c r="BP4295" t="s"/>
      <c r="BQ4295" t="s"/>
      <c r="BR4295" t="s">
        <v>92</v>
      </c>
    </row>
    <row r="4296" spans="1:70">
      <c r="A4296" t="s">
        <v>70</v>
      </c>
      <c r="B4296" t="s">
        <v>71</v>
      </c>
      <c r="C4296" t="s">
        <v>72</v>
      </c>
      <c r="D4296" t="n">
        <v>2</v>
      </c>
      <c r="E4296" t="s">
        <v>1418</v>
      </c>
      <c r="F4296" t="n">
        <v>-1</v>
      </c>
      <c r="G4296" t="s">
        <v>74</v>
      </c>
      <c r="H4296" t="s">
        <v>75</v>
      </c>
      <c r="I4296" t="s"/>
      <c r="J4296" t="s">
        <v>74</v>
      </c>
      <c r="K4296" t="n">
        <v>135</v>
      </c>
      <c r="L4296" t="s">
        <v>76</v>
      </c>
      <c r="M4296" t="s"/>
      <c r="N4296" t="s">
        <v>128</v>
      </c>
      <c r="O4296" t="s">
        <v>78</v>
      </c>
      <c r="P4296" t="s">
        <v>1418</v>
      </c>
      <c r="Q4296" t="s"/>
      <c r="R4296" t="s">
        <v>220</v>
      </c>
      <c r="S4296" t="s">
        <v>274</v>
      </c>
      <c r="T4296" t="s">
        <v>81</v>
      </c>
      <c r="U4296" t="s">
        <v>82</v>
      </c>
      <c r="V4296" t="s">
        <v>83</v>
      </c>
      <c r="W4296" t="s">
        <v>97</v>
      </c>
      <c r="X4296" t="s"/>
      <c r="Y4296" t="s">
        <v>85</v>
      </c>
      <c r="Z4296">
        <f>HYPERLINK("https://hotel-media.eclerx.com/savepage/tk_15468538216714392_sr_273.html","info")</f>
        <v/>
      </c>
      <c r="AA4296" t="n">
        <v>-3906473</v>
      </c>
      <c r="AB4296" t="s"/>
      <c r="AC4296" t="s"/>
      <c r="AD4296" t="s">
        <v>86</v>
      </c>
      <c r="AE4296" t="s"/>
      <c r="AF4296" t="s"/>
      <c r="AG4296" t="s"/>
      <c r="AH4296" t="s"/>
      <c r="AI4296" t="s"/>
      <c r="AJ4296" t="s"/>
      <c r="AK4296" t="s">
        <v>87</v>
      </c>
      <c r="AL4296" t="s"/>
      <c r="AM4296" t="s"/>
      <c r="AN4296" t="s">
        <v>87</v>
      </c>
      <c r="AO4296" t="s"/>
      <c r="AP4296" t="n">
        <v>82</v>
      </c>
      <c r="AQ4296" t="s">
        <v>88</v>
      </c>
      <c r="AR4296" t="s">
        <v>148</v>
      </c>
      <c r="AS4296" t="s"/>
      <c r="AT4296" t="s">
        <v>90</v>
      </c>
      <c r="AU4296" t="s"/>
      <c r="AV4296" t="s"/>
      <c r="AW4296" t="s"/>
      <c r="AX4296" t="s"/>
      <c r="AY4296" t="n">
        <v>3906473</v>
      </c>
      <c r="AZ4296" t="s">
        <v>1419</v>
      </c>
      <c r="BA4296" t="s"/>
      <c r="BB4296" t="n">
        <v>43145</v>
      </c>
      <c r="BC4296" t="n">
        <v>53.553950757202</v>
      </c>
      <c r="BD4296" t="n">
        <v>53.553950757202</v>
      </c>
      <c r="BE4296" t="s"/>
      <c r="BF4296" t="s"/>
      <c r="BG4296" t="s"/>
      <c r="BH4296" t="s"/>
      <c r="BI4296" t="s"/>
      <c r="BJ4296" t="s"/>
      <c r="BK4296" t="s"/>
      <c r="BL4296" t="s"/>
      <c r="BM4296" t="s"/>
      <c r="BN4296" t="s"/>
      <c r="BO4296" t="s"/>
      <c r="BP4296" t="s"/>
      <c r="BQ4296" t="s"/>
      <c r="BR4296" t="s">
        <v>92</v>
      </c>
    </row>
    <row r="4297" spans="1:70">
      <c r="A4297" t="s">
        <v>70</v>
      </c>
      <c r="B4297" t="s">
        <v>71</v>
      </c>
      <c r="C4297" t="s">
        <v>72</v>
      </c>
      <c r="D4297" t="n">
        <v>2</v>
      </c>
      <c r="E4297" t="s">
        <v>1418</v>
      </c>
      <c r="F4297" t="n">
        <v>-1</v>
      </c>
      <c r="G4297" t="s">
        <v>74</v>
      </c>
      <c r="H4297" t="s">
        <v>75</v>
      </c>
      <c r="I4297" t="s"/>
      <c r="J4297" t="s">
        <v>74</v>
      </c>
      <c r="K4297" t="n">
        <v>135</v>
      </c>
      <c r="L4297" t="s">
        <v>76</v>
      </c>
      <c r="M4297" t="s"/>
      <c r="N4297" t="s">
        <v>128</v>
      </c>
      <c r="O4297" t="s">
        <v>78</v>
      </c>
      <c r="P4297" t="s">
        <v>1418</v>
      </c>
      <c r="Q4297" t="s"/>
      <c r="R4297" t="s">
        <v>220</v>
      </c>
      <c r="S4297" t="s">
        <v>274</v>
      </c>
      <c r="T4297" t="s">
        <v>81</v>
      </c>
      <c r="U4297" t="s">
        <v>82</v>
      </c>
      <c r="V4297" t="s">
        <v>83</v>
      </c>
      <c r="W4297" t="s">
        <v>97</v>
      </c>
      <c r="X4297" t="s"/>
      <c r="Y4297" t="s">
        <v>85</v>
      </c>
      <c r="Z4297">
        <f>HYPERLINK("https://hotel-media.eclerx.com/savepage/tk_15468538216714392_sr_273.html","info")</f>
        <v/>
      </c>
      <c r="AA4297" t="n">
        <v>-3906473</v>
      </c>
      <c r="AB4297" t="s"/>
      <c r="AC4297" t="s"/>
      <c r="AD4297" t="s">
        <v>86</v>
      </c>
      <c r="AE4297" t="s"/>
      <c r="AF4297" t="s"/>
      <c r="AG4297" t="s"/>
      <c r="AH4297" t="s"/>
      <c r="AI4297" t="s"/>
      <c r="AJ4297" t="s"/>
      <c r="AK4297" t="s">
        <v>87</v>
      </c>
      <c r="AL4297" t="s"/>
      <c r="AM4297" t="s"/>
      <c r="AN4297" t="s">
        <v>87</v>
      </c>
      <c r="AO4297" t="s"/>
      <c r="AP4297" t="n">
        <v>82</v>
      </c>
      <c r="AQ4297" t="s">
        <v>88</v>
      </c>
      <c r="AR4297" t="s">
        <v>121</v>
      </c>
      <c r="AS4297" t="s"/>
      <c r="AT4297" t="s">
        <v>90</v>
      </c>
      <c r="AU4297" t="s"/>
      <c r="AV4297" t="s"/>
      <c r="AW4297" t="s"/>
      <c r="AX4297" t="s"/>
      <c r="AY4297" t="n">
        <v>3906473</v>
      </c>
      <c r="AZ4297" t="s">
        <v>1419</v>
      </c>
      <c r="BA4297" t="s"/>
      <c r="BB4297" t="n">
        <v>43145</v>
      </c>
      <c r="BC4297" t="n">
        <v>53.553950757202</v>
      </c>
      <c r="BD4297" t="n">
        <v>53.553950757202</v>
      </c>
      <c r="BE4297" t="s"/>
      <c r="BF4297" t="s"/>
      <c r="BG4297" t="s"/>
      <c r="BH4297" t="s"/>
      <c r="BI4297" t="s"/>
      <c r="BJ4297" t="s"/>
      <c r="BK4297" t="s"/>
      <c r="BL4297" t="s"/>
      <c r="BM4297" t="s"/>
      <c r="BN4297" t="s"/>
      <c r="BO4297" t="s"/>
      <c r="BP4297" t="s"/>
      <c r="BQ4297" t="s"/>
      <c r="BR4297" t="s">
        <v>92</v>
      </c>
    </row>
    <row r="4298" spans="1:70">
      <c r="A4298" t="s">
        <v>70</v>
      </c>
      <c r="B4298" t="s">
        <v>71</v>
      </c>
      <c r="C4298" t="s">
        <v>72</v>
      </c>
      <c r="D4298" t="n">
        <v>2</v>
      </c>
      <c r="E4298" t="s">
        <v>1418</v>
      </c>
      <c r="F4298" t="n">
        <v>-1</v>
      </c>
      <c r="G4298" t="s">
        <v>74</v>
      </c>
      <c r="H4298" t="s">
        <v>75</v>
      </c>
      <c r="I4298" t="s"/>
      <c r="J4298" t="s">
        <v>74</v>
      </c>
      <c r="K4298" t="n">
        <v>142</v>
      </c>
      <c r="L4298" t="s">
        <v>76</v>
      </c>
      <c r="M4298" t="s"/>
      <c r="N4298" t="s">
        <v>128</v>
      </c>
      <c r="O4298" t="s">
        <v>78</v>
      </c>
      <c r="P4298" t="s">
        <v>1418</v>
      </c>
      <c r="Q4298" t="s"/>
      <c r="R4298" t="s">
        <v>220</v>
      </c>
      <c r="S4298" t="s">
        <v>606</v>
      </c>
      <c r="T4298" t="s">
        <v>81</v>
      </c>
      <c r="U4298" t="s">
        <v>82</v>
      </c>
      <c r="V4298" t="s">
        <v>83</v>
      </c>
      <c r="W4298" t="s">
        <v>84</v>
      </c>
      <c r="X4298" t="s"/>
      <c r="Y4298" t="s">
        <v>85</v>
      </c>
      <c r="Z4298">
        <f>HYPERLINK("https://hotel-media.eclerx.com/savepage/tk_15468538216714392_sr_273.html","info")</f>
        <v/>
      </c>
      <c r="AA4298" t="n">
        <v>-3906473</v>
      </c>
      <c r="AB4298" t="s"/>
      <c r="AC4298" t="s"/>
      <c r="AD4298" t="s">
        <v>86</v>
      </c>
      <c r="AE4298" t="s"/>
      <c r="AF4298" t="s"/>
      <c r="AG4298" t="s"/>
      <c r="AH4298" t="s"/>
      <c r="AI4298" t="s"/>
      <c r="AJ4298" t="s"/>
      <c r="AK4298" t="s">
        <v>87</v>
      </c>
      <c r="AL4298" t="s"/>
      <c r="AM4298" t="s"/>
      <c r="AN4298" t="s">
        <v>87</v>
      </c>
      <c r="AO4298" t="s"/>
      <c r="AP4298" t="n">
        <v>82</v>
      </c>
      <c r="AQ4298" t="s">
        <v>88</v>
      </c>
      <c r="AR4298" t="s">
        <v>124</v>
      </c>
      <c r="AS4298" t="s"/>
      <c r="AT4298" t="s">
        <v>90</v>
      </c>
      <c r="AU4298" t="s"/>
      <c r="AV4298" t="s"/>
      <c r="AW4298" t="s"/>
      <c r="AX4298" t="s"/>
      <c r="AY4298" t="n">
        <v>3906473</v>
      </c>
      <c r="AZ4298" t="s">
        <v>1419</v>
      </c>
      <c r="BA4298" t="s"/>
      <c r="BB4298" t="n">
        <v>43145</v>
      </c>
      <c r="BC4298" t="n">
        <v>53.553950757202</v>
      </c>
      <c r="BD4298" t="n">
        <v>53.553950757202</v>
      </c>
      <c r="BE4298" t="s"/>
      <c r="BF4298" t="s"/>
      <c r="BG4298" t="s"/>
      <c r="BH4298" t="s"/>
      <c r="BI4298" t="s"/>
      <c r="BJ4298" t="s"/>
      <c r="BK4298" t="s"/>
      <c r="BL4298" t="s"/>
      <c r="BM4298" t="s"/>
      <c r="BN4298" t="s"/>
      <c r="BO4298" t="s"/>
      <c r="BP4298" t="s"/>
      <c r="BQ4298" t="s"/>
      <c r="BR4298" t="s">
        <v>92</v>
      </c>
    </row>
    <row r="4299" spans="1:70">
      <c r="A4299" t="s">
        <v>70</v>
      </c>
      <c r="B4299" t="s">
        <v>71</v>
      </c>
      <c r="C4299" t="s">
        <v>72</v>
      </c>
      <c r="D4299" t="n">
        <v>2</v>
      </c>
      <c r="E4299" t="s">
        <v>1418</v>
      </c>
      <c r="F4299" t="n">
        <v>-1</v>
      </c>
      <c r="G4299" t="s">
        <v>74</v>
      </c>
      <c r="H4299" t="s">
        <v>75</v>
      </c>
      <c r="I4299" t="s"/>
      <c r="J4299" t="s">
        <v>74</v>
      </c>
      <c r="K4299" t="n">
        <v>142</v>
      </c>
      <c r="L4299" t="s">
        <v>76</v>
      </c>
      <c r="M4299" t="s"/>
      <c r="N4299" t="s">
        <v>128</v>
      </c>
      <c r="O4299" t="s">
        <v>78</v>
      </c>
      <c r="P4299" t="s">
        <v>1418</v>
      </c>
      <c r="Q4299" t="s"/>
      <c r="R4299" t="s">
        <v>220</v>
      </c>
      <c r="S4299" t="s">
        <v>606</v>
      </c>
      <c r="T4299" t="s">
        <v>81</v>
      </c>
      <c r="U4299" t="s">
        <v>82</v>
      </c>
      <c r="V4299" t="s">
        <v>83</v>
      </c>
      <c r="W4299" t="s">
        <v>84</v>
      </c>
      <c r="X4299" t="s"/>
      <c r="Y4299" t="s">
        <v>85</v>
      </c>
      <c r="Z4299">
        <f>HYPERLINK("https://hotel-media.eclerx.com/savepage/tk_15468538216714392_sr_273.html","info")</f>
        <v/>
      </c>
      <c r="AA4299" t="n">
        <v>-3906473</v>
      </c>
      <c r="AB4299" t="s"/>
      <c r="AC4299" t="s"/>
      <c r="AD4299" t="s">
        <v>86</v>
      </c>
      <c r="AE4299" t="s"/>
      <c r="AF4299" t="s"/>
      <c r="AG4299" t="s"/>
      <c r="AH4299" t="s"/>
      <c r="AI4299" t="s"/>
      <c r="AJ4299" t="s"/>
      <c r="AK4299" t="s">
        <v>87</v>
      </c>
      <c r="AL4299" t="s"/>
      <c r="AM4299" t="s"/>
      <c r="AN4299" t="s">
        <v>87</v>
      </c>
      <c r="AO4299" t="s"/>
      <c r="AP4299" t="n">
        <v>82</v>
      </c>
      <c r="AQ4299" t="s">
        <v>88</v>
      </c>
      <c r="AR4299" t="s">
        <v>119</v>
      </c>
      <c r="AS4299" t="s"/>
      <c r="AT4299" t="s">
        <v>90</v>
      </c>
      <c r="AU4299" t="s"/>
      <c r="AV4299" t="s"/>
      <c r="AW4299" t="s"/>
      <c r="AX4299" t="s"/>
      <c r="AY4299" t="n">
        <v>3906473</v>
      </c>
      <c r="AZ4299" t="s">
        <v>1419</v>
      </c>
      <c r="BA4299" t="s"/>
      <c r="BB4299" t="n">
        <v>43145</v>
      </c>
      <c r="BC4299" t="n">
        <v>53.553950757202</v>
      </c>
      <c r="BD4299" t="n">
        <v>53.553950757202</v>
      </c>
      <c r="BE4299" t="s"/>
      <c r="BF4299" t="s"/>
      <c r="BG4299" t="s"/>
      <c r="BH4299" t="s"/>
      <c r="BI4299" t="s"/>
      <c r="BJ4299" t="s"/>
      <c r="BK4299" t="s"/>
      <c r="BL4299" t="s"/>
      <c r="BM4299" t="s"/>
      <c r="BN4299" t="s"/>
      <c r="BO4299" t="s"/>
      <c r="BP4299" t="s"/>
      <c r="BQ4299" t="s"/>
      <c r="BR4299" t="s">
        <v>92</v>
      </c>
    </row>
    <row r="4300" spans="1:70">
      <c r="A4300" t="s">
        <v>70</v>
      </c>
      <c r="B4300" t="s">
        <v>71</v>
      </c>
      <c r="C4300" t="s">
        <v>72</v>
      </c>
      <c r="D4300" t="n">
        <v>2</v>
      </c>
      <c r="E4300" t="s">
        <v>1418</v>
      </c>
      <c r="F4300" t="n">
        <v>-1</v>
      </c>
      <c r="G4300" t="s">
        <v>74</v>
      </c>
      <c r="H4300" t="s">
        <v>75</v>
      </c>
      <c r="I4300" t="s"/>
      <c r="J4300" t="s">
        <v>74</v>
      </c>
      <c r="K4300" t="n">
        <v>142</v>
      </c>
      <c r="L4300" t="s">
        <v>76</v>
      </c>
      <c r="M4300" t="s"/>
      <c r="N4300" t="s">
        <v>137</v>
      </c>
      <c r="O4300" t="s">
        <v>78</v>
      </c>
      <c r="P4300" t="s">
        <v>1418</v>
      </c>
      <c r="Q4300" t="s"/>
      <c r="R4300" t="s">
        <v>220</v>
      </c>
      <c r="S4300" t="s">
        <v>606</v>
      </c>
      <c r="T4300" t="s">
        <v>81</v>
      </c>
      <c r="U4300" t="s">
        <v>82</v>
      </c>
      <c r="V4300" t="s">
        <v>83</v>
      </c>
      <c r="W4300" t="s">
        <v>84</v>
      </c>
      <c r="X4300" t="s"/>
      <c r="Y4300" t="s">
        <v>85</v>
      </c>
      <c r="Z4300">
        <f>HYPERLINK("https://hotel-media.eclerx.com/savepage/tk_15468538216714392_sr_273.html","info")</f>
        <v/>
      </c>
      <c r="AA4300" t="n">
        <v>-3906473</v>
      </c>
      <c r="AB4300" t="s"/>
      <c r="AC4300" t="s"/>
      <c r="AD4300" t="s">
        <v>86</v>
      </c>
      <c r="AE4300" t="s"/>
      <c r="AF4300" t="s"/>
      <c r="AG4300" t="s"/>
      <c r="AH4300" t="s"/>
      <c r="AI4300" t="s"/>
      <c r="AJ4300" t="s"/>
      <c r="AK4300" t="s">
        <v>87</v>
      </c>
      <c r="AL4300" t="s"/>
      <c r="AM4300" t="s"/>
      <c r="AN4300" t="s">
        <v>87</v>
      </c>
      <c r="AO4300" t="s"/>
      <c r="AP4300" t="n">
        <v>82</v>
      </c>
      <c r="AQ4300" t="s">
        <v>88</v>
      </c>
      <c r="AR4300" t="s">
        <v>121</v>
      </c>
      <c r="AS4300" t="s"/>
      <c r="AT4300" t="s">
        <v>90</v>
      </c>
      <c r="AU4300" t="s"/>
      <c r="AV4300" t="s"/>
      <c r="AW4300" t="s"/>
      <c r="AX4300" t="s"/>
      <c r="AY4300" t="n">
        <v>3906473</v>
      </c>
      <c r="AZ4300" t="s">
        <v>1419</v>
      </c>
      <c r="BA4300" t="s"/>
      <c r="BB4300" t="n">
        <v>43145</v>
      </c>
      <c r="BC4300" t="n">
        <v>53.553950757202</v>
      </c>
      <c r="BD4300" t="n">
        <v>53.553950757202</v>
      </c>
      <c r="BE4300" t="s"/>
      <c r="BF4300" t="s"/>
      <c r="BG4300" t="s"/>
      <c r="BH4300" t="s"/>
      <c r="BI4300" t="s"/>
      <c r="BJ4300" t="s"/>
      <c r="BK4300" t="s"/>
      <c r="BL4300" t="s"/>
      <c r="BM4300" t="s"/>
      <c r="BN4300" t="s"/>
      <c r="BO4300" t="s"/>
      <c r="BP4300" t="s"/>
      <c r="BQ4300" t="s"/>
      <c r="BR4300" t="s">
        <v>92</v>
      </c>
    </row>
    <row r="4301" spans="1:70">
      <c r="A4301" t="s">
        <v>70</v>
      </c>
      <c r="B4301" t="s">
        <v>71</v>
      </c>
      <c r="C4301" t="s">
        <v>72</v>
      </c>
      <c r="D4301" t="n">
        <v>2</v>
      </c>
      <c r="E4301" t="s">
        <v>1418</v>
      </c>
      <c r="F4301" t="n">
        <v>-1</v>
      </c>
      <c r="G4301" t="s">
        <v>74</v>
      </c>
      <c r="H4301" t="s">
        <v>75</v>
      </c>
      <c r="I4301" t="s"/>
      <c r="J4301" t="s">
        <v>74</v>
      </c>
      <c r="K4301" t="n">
        <v>144</v>
      </c>
      <c r="L4301" t="s">
        <v>76</v>
      </c>
      <c r="M4301" t="s"/>
      <c r="N4301" t="s">
        <v>1239</v>
      </c>
      <c r="O4301" t="s">
        <v>78</v>
      </c>
      <c r="P4301" t="s">
        <v>1418</v>
      </c>
      <c r="Q4301" t="s"/>
      <c r="R4301" t="s">
        <v>220</v>
      </c>
      <c r="S4301" t="s">
        <v>226</v>
      </c>
      <c r="T4301" t="s">
        <v>81</v>
      </c>
      <c r="U4301" t="s">
        <v>82</v>
      </c>
      <c r="V4301" t="s">
        <v>83</v>
      </c>
      <c r="W4301" t="s">
        <v>97</v>
      </c>
      <c r="X4301" t="s"/>
      <c r="Y4301" t="s">
        <v>85</v>
      </c>
      <c r="Z4301">
        <f>HYPERLINK("https://hotel-media.eclerx.com/savepage/tk_15468538216714392_sr_273.html","info")</f>
        <v/>
      </c>
      <c r="AA4301" t="n">
        <v>-3906473</v>
      </c>
      <c r="AB4301" t="s"/>
      <c r="AC4301" t="s"/>
      <c r="AD4301" t="s">
        <v>86</v>
      </c>
      <c r="AE4301" t="s"/>
      <c r="AF4301" t="s"/>
      <c r="AG4301" t="s"/>
      <c r="AH4301" t="s"/>
      <c r="AI4301" t="s"/>
      <c r="AJ4301" t="s"/>
      <c r="AK4301" t="s">
        <v>87</v>
      </c>
      <c r="AL4301" t="s"/>
      <c r="AM4301" t="s"/>
      <c r="AN4301" t="s">
        <v>87</v>
      </c>
      <c r="AO4301" t="s"/>
      <c r="AP4301" t="n">
        <v>82</v>
      </c>
      <c r="AQ4301" t="s">
        <v>88</v>
      </c>
      <c r="AR4301" t="s">
        <v>119</v>
      </c>
      <c r="AS4301" t="s"/>
      <c r="AT4301" t="s">
        <v>90</v>
      </c>
      <c r="AU4301" t="s"/>
      <c r="AV4301" t="s"/>
      <c r="AW4301" t="s"/>
      <c r="AX4301" t="s"/>
      <c r="AY4301" t="n">
        <v>3906473</v>
      </c>
      <c r="AZ4301" t="s">
        <v>1419</v>
      </c>
      <c r="BA4301" t="s"/>
      <c r="BB4301" t="n">
        <v>43145</v>
      </c>
      <c r="BC4301" t="n">
        <v>53.553950757202</v>
      </c>
      <c r="BD4301" t="n">
        <v>53.553950757202</v>
      </c>
      <c r="BE4301" t="s"/>
      <c r="BF4301" t="s"/>
      <c r="BG4301" t="s"/>
      <c r="BH4301" t="s"/>
      <c r="BI4301" t="s"/>
      <c r="BJ4301" t="s"/>
      <c r="BK4301" t="s"/>
      <c r="BL4301" t="s"/>
      <c r="BM4301" t="s"/>
      <c r="BN4301" t="s"/>
      <c r="BO4301" t="s"/>
      <c r="BP4301" t="s"/>
      <c r="BQ4301" t="s"/>
      <c r="BR4301" t="s">
        <v>92</v>
      </c>
    </row>
    <row r="4302" spans="1:70">
      <c r="A4302" t="s">
        <v>70</v>
      </c>
      <c r="B4302" t="s">
        <v>71</v>
      </c>
      <c r="C4302" t="s">
        <v>72</v>
      </c>
      <c r="D4302" t="n">
        <v>2</v>
      </c>
      <c r="E4302" t="s">
        <v>1418</v>
      </c>
      <c r="F4302" t="n">
        <v>-1</v>
      </c>
      <c r="G4302" t="s">
        <v>74</v>
      </c>
      <c r="H4302" t="s">
        <v>75</v>
      </c>
      <c r="I4302" t="s"/>
      <c r="J4302" t="s">
        <v>74</v>
      </c>
      <c r="K4302" t="n">
        <v>146</v>
      </c>
      <c r="L4302" t="s">
        <v>76</v>
      </c>
      <c r="M4302" t="s"/>
      <c r="N4302" t="s">
        <v>1239</v>
      </c>
      <c r="O4302" t="s">
        <v>78</v>
      </c>
      <c r="P4302" t="s">
        <v>1418</v>
      </c>
      <c r="Q4302" t="s"/>
      <c r="R4302" t="s">
        <v>220</v>
      </c>
      <c r="S4302" t="s">
        <v>278</v>
      </c>
      <c r="T4302" t="s">
        <v>81</v>
      </c>
      <c r="U4302" t="s">
        <v>82</v>
      </c>
      <c r="V4302" t="s">
        <v>83</v>
      </c>
      <c r="W4302" t="s">
        <v>97</v>
      </c>
      <c r="X4302" t="s"/>
      <c r="Y4302" t="s">
        <v>85</v>
      </c>
      <c r="Z4302">
        <f>HYPERLINK("https://hotel-media.eclerx.com/savepage/tk_15468538216714392_sr_273.html","info")</f>
        <v/>
      </c>
      <c r="AA4302" t="n">
        <v>-3906473</v>
      </c>
      <c r="AB4302" t="s"/>
      <c r="AC4302" t="s"/>
      <c r="AD4302" t="s">
        <v>86</v>
      </c>
      <c r="AE4302" t="s"/>
      <c r="AF4302" t="s"/>
      <c r="AG4302" t="s"/>
      <c r="AH4302" t="s"/>
      <c r="AI4302" t="s"/>
      <c r="AJ4302" t="s"/>
      <c r="AK4302" t="s">
        <v>87</v>
      </c>
      <c r="AL4302" t="s"/>
      <c r="AM4302" t="s"/>
      <c r="AN4302" t="s">
        <v>87</v>
      </c>
      <c r="AO4302" t="s"/>
      <c r="AP4302" t="n">
        <v>82</v>
      </c>
      <c r="AQ4302" t="s">
        <v>88</v>
      </c>
      <c r="AR4302" t="s">
        <v>148</v>
      </c>
      <c r="AS4302" t="s"/>
      <c r="AT4302" t="s">
        <v>90</v>
      </c>
      <c r="AU4302" t="s"/>
      <c r="AV4302" t="s"/>
      <c r="AW4302" t="s"/>
      <c r="AX4302" t="s"/>
      <c r="AY4302" t="n">
        <v>3906473</v>
      </c>
      <c r="AZ4302" t="s">
        <v>1419</v>
      </c>
      <c r="BA4302" t="s"/>
      <c r="BB4302" t="n">
        <v>43145</v>
      </c>
      <c r="BC4302" t="n">
        <v>53.553950757202</v>
      </c>
      <c r="BD4302" t="n">
        <v>53.553950757202</v>
      </c>
      <c r="BE4302" t="s"/>
      <c r="BF4302" t="s"/>
      <c r="BG4302" t="s"/>
      <c r="BH4302" t="s"/>
      <c r="BI4302" t="s"/>
      <c r="BJ4302" t="s"/>
      <c r="BK4302" t="s"/>
      <c r="BL4302" t="s"/>
      <c r="BM4302" t="s"/>
      <c r="BN4302" t="s"/>
      <c r="BO4302" t="s"/>
      <c r="BP4302" t="s"/>
      <c r="BQ4302" t="s"/>
      <c r="BR4302" t="s">
        <v>92</v>
      </c>
    </row>
    <row r="4303" spans="1:70">
      <c r="A4303" t="s">
        <v>70</v>
      </c>
      <c r="B4303" t="s">
        <v>71</v>
      </c>
      <c r="C4303" t="s">
        <v>72</v>
      </c>
      <c r="D4303" t="n">
        <v>2</v>
      </c>
      <c r="E4303" t="s">
        <v>1418</v>
      </c>
      <c r="F4303" t="n">
        <v>-1</v>
      </c>
      <c r="G4303" t="s">
        <v>74</v>
      </c>
      <c r="H4303" t="s">
        <v>75</v>
      </c>
      <c r="I4303" t="s"/>
      <c r="J4303" t="s">
        <v>74</v>
      </c>
      <c r="K4303" t="n">
        <v>161</v>
      </c>
      <c r="L4303" t="s">
        <v>76</v>
      </c>
      <c r="M4303" t="s"/>
      <c r="N4303" t="s">
        <v>128</v>
      </c>
      <c r="O4303" t="s">
        <v>78</v>
      </c>
      <c r="P4303" t="s">
        <v>1418</v>
      </c>
      <c r="Q4303" t="s"/>
      <c r="R4303" t="s">
        <v>220</v>
      </c>
      <c r="S4303" t="s">
        <v>362</v>
      </c>
      <c r="T4303" t="s">
        <v>81</v>
      </c>
      <c r="U4303" t="s">
        <v>82</v>
      </c>
      <c r="V4303" t="s">
        <v>83</v>
      </c>
      <c r="W4303" t="s">
        <v>84</v>
      </c>
      <c r="X4303" t="s"/>
      <c r="Y4303" t="s">
        <v>85</v>
      </c>
      <c r="Z4303">
        <f>HYPERLINK("https://hotel-media.eclerx.com/savepage/tk_15468538216714392_sr_273.html","info")</f>
        <v/>
      </c>
      <c r="AA4303" t="n">
        <v>-3906473</v>
      </c>
      <c r="AB4303" t="s"/>
      <c r="AC4303" t="s"/>
      <c r="AD4303" t="s">
        <v>86</v>
      </c>
      <c r="AE4303" t="s"/>
      <c r="AF4303" t="s"/>
      <c r="AG4303" t="s"/>
      <c r="AH4303" t="s"/>
      <c r="AI4303" t="s"/>
      <c r="AJ4303" t="s"/>
      <c r="AK4303" t="s">
        <v>87</v>
      </c>
      <c r="AL4303" t="s"/>
      <c r="AM4303" t="s"/>
      <c r="AN4303" t="s">
        <v>87</v>
      </c>
      <c r="AO4303" t="s"/>
      <c r="AP4303" t="n">
        <v>82</v>
      </c>
      <c r="AQ4303" t="s">
        <v>88</v>
      </c>
      <c r="AR4303" t="s">
        <v>141</v>
      </c>
      <c r="AS4303" t="s"/>
      <c r="AT4303" t="s">
        <v>90</v>
      </c>
      <c r="AU4303" t="s"/>
      <c r="AV4303" t="s"/>
      <c r="AW4303" t="s"/>
      <c r="AX4303" t="s"/>
      <c r="AY4303" t="n">
        <v>3906473</v>
      </c>
      <c r="AZ4303" t="s">
        <v>1419</v>
      </c>
      <c r="BA4303" t="s"/>
      <c r="BB4303" t="n">
        <v>43145</v>
      </c>
      <c r="BC4303" t="n">
        <v>53.553950757202</v>
      </c>
      <c r="BD4303" t="n">
        <v>53.553950757202</v>
      </c>
      <c r="BE4303" t="s"/>
      <c r="BF4303" t="s"/>
      <c r="BG4303" t="s"/>
      <c r="BH4303" t="s"/>
      <c r="BI4303" t="s"/>
      <c r="BJ4303" t="s"/>
      <c r="BK4303" t="s"/>
      <c r="BL4303" t="s"/>
      <c r="BM4303" t="s"/>
      <c r="BN4303" t="s"/>
      <c r="BO4303" t="s"/>
      <c r="BP4303" t="s"/>
      <c r="BQ4303" t="s"/>
      <c r="BR4303" t="s">
        <v>92</v>
      </c>
    </row>
    <row r="4304" spans="1:70">
      <c r="A4304" t="s">
        <v>70</v>
      </c>
      <c r="B4304" t="s">
        <v>71</v>
      </c>
      <c r="C4304" t="s">
        <v>72</v>
      </c>
      <c r="D4304" t="n">
        <v>2</v>
      </c>
      <c r="E4304" t="s">
        <v>1418</v>
      </c>
      <c r="F4304" t="n">
        <v>-1</v>
      </c>
      <c r="G4304" t="s">
        <v>74</v>
      </c>
      <c r="H4304" t="s">
        <v>75</v>
      </c>
      <c r="I4304" t="s"/>
      <c r="J4304" t="s">
        <v>74</v>
      </c>
      <c r="K4304" t="n">
        <v>164</v>
      </c>
      <c r="L4304" t="s">
        <v>76</v>
      </c>
      <c r="M4304" t="s"/>
      <c r="N4304" t="s">
        <v>329</v>
      </c>
      <c r="O4304" t="s">
        <v>78</v>
      </c>
      <c r="P4304" t="s">
        <v>1418</v>
      </c>
      <c r="Q4304" t="s"/>
      <c r="R4304" t="s">
        <v>220</v>
      </c>
      <c r="S4304" t="s">
        <v>228</v>
      </c>
      <c r="T4304" t="s">
        <v>81</v>
      </c>
      <c r="U4304" t="s">
        <v>82</v>
      </c>
      <c r="V4304" t="s">
        <v>83</v>
      </c>
      <c r="W4304" t="s">
        <v>84</v>
      </c>
      <c r="X4304" t="s"/>
      <c r="Y4304" t="s">
        <v>85</v>
      </c>
      <c r="Z4304">
        <f>HYPERLINK("https://hotel-media.eclerx.com/savepage/tk_15468538216714392_sr_273.html","info")</f>
        <v/>
      </c>
      <c r="AA4304" t="n">
        <v>-3906473</v>
      </c>
      <c r="AB4304" t="s"/>
      <c r="AC4304" t="s"/>
      <c r="AD4304" t="s">
        <v>86</v>
      </c>
      <c r="AE4304" t="s"/>
      <c r="AF4304" t="s"/>
      <c r="AG4304" t="s"/>
      <c r="AH4304" t="s"/>
      <c r="AI4304" t="s"/>
      <c r="AJ4304" t="s"/>
      <c r="AK4304" t="s">
        <v>87</v>
      </c>
      <c r="AL4304" t="s"/>
      <c r="AM4304" t="s"/>
      <c r="AN4304" t="s">
        <v>87</v>
      </c>
      <c r="AO4304" t="s"/>
      <c r="AP4304" t="n">
        <v>82</v>
      </c>
      <c r="AQ4304" t="s">
        <v>88</v>
      </c>
      <c r="AR4304" t="s">
        <v>133</v>
      </c>
      <c r="AS4304" t="s"/>
      <c r="AT4304" t="s">
        <v>90</v>
      </c>
      <c r="AU4304" t="s"/>
      <c r="AV4304" t="s"/>
      <c r="AW4304" t="s"/>
      <c r="AX4304" t="s"/>
      <c r="AY4304" t="n">
        <v>3906473</v>
      </c>
      <c r="AZ4304" t="s">
        <v>1419</v>
      </c>
      <c r="BA4304" t="s"/>
      <c r="BB4304" t="n">
        <v>43145</v>
      </c>
      <c r="BC4304" t="n">
        <v>53.553950757202</v>
      </c>
      <c r="BD4304" t="n">
        <v>53.553950757202</v>
      </c>
      <c r="BE4304" t="s"/>
      <c r="BF4304" t="s"/>
      <c r="BG4304" t="s"/>
      <c r="BH4304" t="s"/>
      <c r="BI4304" t="s"/>
      <c r="BJ4304" t="s"/>
      <c r="BK4304" t="s"/>
      <c r="BL4304" t="s"/>
      <c r="BM4304" t="s"/>
      <c r="BN4304" t="s"/>
      <c r="BO4304" t="s"/>
      <c r="BP4304" t="s"/>
      <c r="BQ4304" t="s"/>
      <c r="BR4304" t="s">
        <v>92</v>
      </c>
    </row>
    <row r="4305" spans="1:70">
      <c r="A4305" t="s">
        <v>70</v>
      </c>
      <c r="B4305" t="s">
        <v>71</v>
      </c>
      <c r="C4305" t="s">
        <v>72</v>
      </c>
      <c r="D4305" t="n">
        <v>2</v>
      </c>
      <c r="E4305" t="s">
        <v>1418</v>
      </c>
      <c r="F4305" t="n">
        <v>-1</v>
      </c>
      <c r="G4305" t="s">
        <v>74</v>
      </c>
      <c r="H4305" t="s">
        <v>75</v>
      </c>
      <c r="I4305" t="s"/>
      <c r="J4305" t="s">
        <v>74</v>
      </c>
      <c r="K4305" t="n">
        <v>168</v>
      </c>
      <c r="L4305" t="s">
        <v>76</v>
      </c>
      <c r="M4305" t="s"/>
      <c r="N4305" t="s">
        <v>128</v>
      </c>
      <c r="O4305" t="s">
        <v>78</v>
      </c>
      <c r="P4305" t="s">
        <v>1418</v>
      </c>
      <c r="Q4305" t="s"/>
      <c r="R4305" t="s">
        <v>220</v>
      </c>
      <c r="S4305" t="s">
        <v>364</v>
      </c>
      <c r="T4305" t="s">
        <v>81</v>
      </c>
      <c r="U4305" t="s">
        <v>82</v>
      </c>
      <c r="V4305" t="s">
        <v>83</v>
      </c>
      <c r="W4305" t="s">
        <v>84</v>
      </c>
      <c r="X4305" t="s"/>
      <c r="Y4305" t="s">
        <v>85</v>
      </c>
      <c r="Z4305">
        <f>HYPERLINK("https://hotel-media.eclerx.com/savepage/tk_15468538216714392_sr_273.html","info")</f>
        <v/>
      </c>
      <c r="AA4305" t="n">
        <v>-3906473</v>
      </c>
      <c r="AB4305" t="s"/>
      <c r="AC4305" t="s"/>
      <c r="AD4305" t="s">
        <v>86</v>
      </c>
      <c r="AE4305" t="s"/>
      <c r="AF4305" t="s"/>
      <c r="AG4305" t="s"/>
      <c r="AH4305" t="s"/>
      <c r="AI4305" t="s"/>
      <c r="AJ4305" t="s"/>
      <c r="AK4305" t="s">
        <v>87</v>
      </c>
      <c r="AL4305" t="s"/>
      <c r="AM4305" t="s"/>
      <c r="AN4305" t="s">
        <v>87</v>
      </c>
      <c r="AO4305" t="s"/>
      <c r="AP4305" t="n">
        <v>82</v>
      </c>
      <c r="AQ4305" t="s">
        <v>88</v>
      </c>
      <c r="AR4305" t="s">
        <v>121</v>
      </c>
      <c r="AS4305" t="s"/>
      <c r="AT4305" t="s">
        <v>90</v>
      </c>
      <c r="AU4305" t="s"/>
      <c r="AV4305" t="s"/>
      <c r="AW4305" t="s"/>
      <c r="AX4305" t="s"/>
      <c r="AY4305" t="n">
        <v>3906473</v>
      </c>
      <c r="AZ4305" t="s">
        <v>1419</v>
      </c>
      <c r="BA4305" t="s"/>
      <c r="BB4305" t="n">
        <v>43145</v>
      </c>
      <c r="BC4305" t="n">
        <v>53.553950757202</v>
      </c>
      <c r="BD4305" t="n">
        <v>53.553950757202</v>
      </c>
      <c r="BE4305" t="s"/>
      <c r="BF4305" t="s"/>
      <c r="BG4305" t="s"/>
      <c r="BH4305" t="s"/>
      <c r="BI4305" t="s"/>
      <c r="BJ4305" t="s"/>
      <c r="BK4305" t="s"/>
      <c r="BL4305" t="s"/>
      <c r="BM4305" t="s"/>
      <c r="BN4305" t="s"/>
      <c r="BO4305" t="s"/>
      <c r="BP4305" t="s"/>
      <c r="BQ4305" t="s"/>
      <c r="BR4305" t="s">
        <v>92</v>
      </c>
    </row>
    <row r="4306" spans="1:70">
      <c r="A4306" t="s">
        <v>70</v>
      </c>
      <c r="B4306" t="s">
        <v>71</v>
      </c>
      <c r="C4306" t="s">
        <v>72</v>
      </c>
      <c r="D4306" t="n">
        <v>2</v>
      </c>
      <c r="E4306" t="s">
        <v>1418</v>
      </c>
      <c r="F4306" t="n">
        <v>-1</v>
      </c>
      <c r="G4306" t="s">
        <v>74</v>
      </c>
      <c r="H4306" t="s">
        <v>75</v>
      </c>
      <c r="I4306" t="s"/>
      <c r="J4306" t="s">
        <v>74</v>
      </c>
      <c r="K4306" t="n">
        <v>201</v>
      </c>
      <c r="L4306" t="s">
        <v>76</v>
      </c>
      <c r="M4306" t="s"/>
      <c r="N4306" t="s">
        <v>1420</v>
      </c>
      <c r="O4306" t="s">
        <v>78</v>
      </c>
      <c r="P4306" t="s">
        <v>1418</v>
      </c>
      <c r="Q4306" t="s"/>
      <c r="R4306" t="s">
        <v>220</v>
      </c>
      <c r="S4306" t="s">
        <v>585</v>
      </c>
      <c r="T4306" t="s">
        <v>81</v>
      </c>
      <c r="U4306" t="s">
        <v>82</v>
      </c>
      <c r="V4306" t="s">
        <v>83</v>
      </c>
      <c r="W4306" t="s">
        <v>84</v>
      </c>
      <c r="X4306" t="s"/>
      <c r="Y4306" t="s">
        <v>85</v>
      </c>
      <c r="Z4306">
        <f>HYPERLINK("https://hotel-media.eclerx.com/savepage/tk_15468538216714392_sr_273.html","info")</f>
        <v/>
      </c>
      <c r="AA4306" t="n">
        <v>-3906473</v>
      </c>
      <c r="AB4306" t="s"/>
      <c r="AC4306" t="s"/>
      <c r="AD4306" t="s">
        <v>86</v>
      </c>
      <c r="AE4306" t="s"/>
      <c r="AF4306" t="s"/>
      <c r="AG4306" t="s"/>
      <c r="AH4306" t="s"/>
      <c r="AI4306" t="s"/>
      <c r="AJ4306" t="s"/>
      <c r="AK4306" t="s">
        <v>87</v>
      </c>
      <c r="AL4306" t="s"/>
      <c r="AM4306" t="s"/>
      <c r="AN4306" t="s">
        <v>87</v>
      </c>
      <c r="AO4306" t="s"/>
      <c r="AP4306" t="n">
        <v>82</v>
      </c>
      <c r="AQ4306" t="s">
        <v>88</v>
      </c>
      <c r="AR4306" t="s">
        <v>123</v>
      </c>
      <c r="AS4306" t="s"/>
      <c r="AT4306" t="s">
        <v>90</v>
      </c>
      <c r="AU4306" t="s"/>
      <c r="AV4306" t="s"/>
      <c r="AW4306" t="s"/>
      <c r="AX4306" t="s"/>
      <c r="AY4306" t="n">
        <v>3906473</v>
      </c>
      <c r="AZ4306" t="s">
        <v>1419</v>
      </c>
      <c r="BA4306" t="s"/>
      <c r="BB4306" t="n">
        <v>43145</v>
      </c>
      <c r="BC4306" t="n">
        <v>53.553950757202</v>
      </c>
      <c r="BD4306" t="n">
        <v>53.553950757202</v>
      </c>
      <c r="BE4306" t="s"/>
      <c r="BF4306" t="s"/>
      <c r="BG4306" t="s"/>
      <c r="BH4306" t="s"/>
      <c r="BI4306" t="s"/>
      <c r="BJ4306" t="s"/>
      <c r="BK4306" t="s"/>
      <c r="BL4306" t="s"/>
      <c r="BM4306" t="s"/>
      <c r="BN4306" t="s"/>
      <c r="BO4306" t="s"/>
      <c r="BP4306" t="s"/>
      <c r="BQ4306" t="s"/>
      <c r="BR4306" t="s">
        <v>92</v>
      </c>
    </row>
    <row r="4307" spans="1:70">
      <c r="A4307" t="s">
        <v>70</v>
      </c>
      <c r="B4307" t="s">
        <v>71</v>
      </c>
      <c r="C4307" t="s">
        <v>72</v>
      </c>
      <c r="D4307" t="n">
        <v>2</v>
      </c>
      <c r="E4307" t="s">
        <v>1421</v>
      </c>
      <c r="F4307" t="n">
        <v>-1</v>
      </c>
      <c r="G4307" t="s">
        <v>74</v>
      </c>
      <c r="H4307" t="s">
        <v>75</v>
      </c>
      <c r="I4307" t="s"/>
      <c r="J4307" t="s">
        <v>74</v>
      </c>
      <c r="K4307" t="n">
        <v>131</v>
      </c>
      <c r="L4307" t="s">
        <v>76</v>
      </c>
      <c r="M4307" t="s"/>
      <c r="N4307" t="s">
        <v>650</v>
      </c>
      <c r="O4307" t="s">
        <v>78</v>
      </c>
      <c r="P4307" t="s">
        <v>1421</v>
      </c>
      <c r="Q4307" t="s"/>
      <c r="R4307" t="s">
        <v>220</v>
      </c>
      <c r="S4307" t="s">
        <v>318</v>
      </c>
      <c r="T4307" t="s">
        <v>81</v>
      </c>
      <c r="U4307" t="s">
        <v>82</v>
      </c>
      <c r="V4307" t="s">
        <v>83</v>
      </c>
      <c r="W4307" t="s">
        <v>97</v>
      </c>
      <c r="X4307" t="s"/>
      <c r="Y4307" t="s">
        <v>85</v>
      </c>
      <c r="Z4307">
        <f>HYPERLINK("https://hotel-media.eclerx.com/savepage/tk_1546853700641286_sr_273.html","info")</f>
        <v/>
      </c>
      <c r="AA4307" t="n">
        <v>-5175994</v>
      </c>
      <c r="AB4307" t="s"/>
      <c r="AC4307" t="s"/>
      <c r="AD4307" t="s">
        <v>86</v>
      </c>
      <c r="AE4307" t="s"/>
      <c r="AF4307" t="s"/>
      <c r="AG4307" t="s"/>
      <c r="AH4307" t="s"/>
      <c r="AI4307" t="s"/>
      <c r="AJ4307" t="s"/>
      <c r="AK4307" t="s">
        <v>87</v>
      </c>
      <c r="AL4307" t="s"/>
      <c r="AM4307" t="s"/>
      <c r="AN4307" t="s">
        <v>87</v>
      </c>
      <c r="AO4307" t="s"/>
      <c r="AP4307" t="n">
        <v>30</v>
      </c>
      <c r="AQ4307" t="s">
        <v>88</v>
      </c>
      <c r="AR4307" t="s">
        <v>127</v>
      </c>
      <c r="AS4307" t="s"/>
      <c r="AT4307" t="s">
        <v>90</v>
      </c>
      <c r="AU4307" t="s"/>
      <c r="AV4307" t="s"/>
      <c r="AW4307" t="s"/>
      <c r="AX4307" t="s"/>
      <c r="AY4307" t="n">
        <v>5175994</v>
      </c>
      <c r="AZ4307" t="s">
        <v>1422</v>
      </c>
      <c r="BA4307" t="s"/>
      <c r="BB4307" t="n">
        <v>197901</v>
      </c>
      <c r="BC4307" t="n">
        <v>53.54744014</v>
      </c>
      <c r="BD4307" t="n">
        <v>53.54744014</v>
      </c>
      <c r="BE4307" t="s"/>
      <c r="BF4307" t="s"/>
      <c r="BG4307" t="s"/>
      <c r="BH4307" t="s"/>
      <c r="BI4307" t="s"/>
      <c r="BJ4307" t="s"/>
      <c r="BK4307" t="s"/>
      <c r="BL4307" t="s"/>
      <c r="BM4307" t="s"/>
      <c r="BN4307" t="s"/>
      <c r="BO4307" t="s"/>
      <c r="BP4307" t="s"/>
      <c r="BQ4307" t="s"/>
      <c r="BR4307" t="s">
        <v>92</v>
      </c>
    </row>
    <row r="4308" spans="1:70">
      <c r="A4308" t="s">
        <v>70</v>
      </c>
      <c r="B4308" t="s">
        <v>71</v>
      </c>
      <c r="C4308" t="s">
        <v>72</v>
      </c>
      <c r="D4308" t="n">
        <v>2</v>
      </c>
      <c r="E4308" t="s">
        <v>1421</v>
      </c>
      <c r="F4308" t="n">
        <v>-1</v>
      </c>
      <c r="G4308" t="s">
        <v>74</v>
      </c>
      <c r="H4308" t="s">
        <v>75</v>
      </c>
      <c r="I4308" t="s"/>
      <c r="J4308" t="s">
        <v>74</v>
      </c>
      <c r="K4308" t="n">
        <v>132</v>
      </c>
      <c r="L4308" t="s">
        <v>76</v>
      </c>
      <c r="M4308" t="s"/>
      <c r="N4308" t="s">
        <v>1210</v>
      </c>
      <c r="O4308" t="s">
        <v>78</v>
      </c>
      <c r="P4308" t="s">
        <v>1421</v>
      </c>
      <c r="Q4308" t="s"/>
      <c r="R4308" t="s">
        <v>220</v>
      </c>
      <c r="S4308" t="s">
        <v>260</v>
      </c>
      <c r="T4308" t="s">
        <v>81</v>
      </c>
      <c r="U4308" t="s">
        <v>82</v>
      </c>
      <c r="V4308" t="s">
        <v>83</v>
      </c>
      <c r="W4308" t="s">
        <v>97</v>
      </c>
      <c r="X4308" t="s"/>
      <c r="Y4308" t="s">
        <v>85</v>
      </c>
      <c r="Z4308">
        <f>HYPERLINK("https://hotel-media.eclerx.com/savepage/tk_1546853700641286_sr_273.html","info")</f>
        <v/>
      </c>
      <c r="AA4308" t="n">
        <v>-5175994</v>
      </c>
      <c r="AB4308" t="s"/>
      <c r="AC4308" t="s"/>
      <c r="AD4308" t="s">
        <v>86</v>
      </c>
      <c r="AE4308" t="s"/>
      <c r="AF4308" t="s"/>
      <c r="AG4308" t="s"/>
      <c r="AH4308" t="s"/>
      <c r="AI4308" t="s"/>
      <c r="AJ4308" t="s"/>
      <c r="AK4308" t="s">
        <v>87</v>
      </c>
      <c r="AL4308" t="s"/>
      <c r="AM4308" t="s"/>
      <c r="AN4308" t="s">
        <v>87</v>
      </c>
      <c r="AO4308" t="s"/>
      <c r="AP4308" t="n">
        <v>30</v>
      </c>
      <c r="AQ4308" t="s">
        <v>88</v>
      </c>
      <c r="AR4308" t="s">
        <v>133</v>
      </c>
      <c r="AS4308" t="s"/>
      <c r="AT4308" t="s">
        <v>90</v>
      </c>
      <c r="AU4308" t="s"/>
      <c r="AV4308" t="s"/>
      <c r="AW4308" t="s"/>
      <c r="AX4308" t="s"/>
      <c r="AY4308" t="n">
        <v>5175994</v>
      </c>
      <c r="AZ4308" t="s">
        <v>1422</v>
      </c>
      <c r="BA4308" t="s"/>
      <c r="BB4308" t="n">
        <v>197901</v>
      </c>
      <c r="BC4308" t="n">
        <v>53.54744014</v>
      </c>
      <c r="BD4308" t="n">
        <v>53.54744014</v>
      </c>
      <c r="BE4308" t="s"/>
      <c r="BF4308" t="s"/>
      <c r="BG4308" t="s"/>
      <c r="BH4308" t="s"/>
      <c r="BI4308" t="s"/>
      <c r="BJ4308" t="s"/>
      <c r="BK4308" t="s"/>
      <c r="BL4308" t="s"/>
      <c r="BM4308" t="s"/>
      <c r="BN4308" t="s"/>
      <c r="BO4308" t="s"/>
      <c r="BP4308" t="s"/>
      <c r="BQ4308" t="s"/>
      <c r="BR4308" t="s">
        <v>92</v>
      </c>
    </row>
    <row r="4309" spans="1:70">
      <c r="A4309" t="s">
        <v>70</v>
      </c>
      <c r="B4309" t="s">
        <v>71</v>
      </c>
      <c r="C4309" t="s">
        <v>72</v>
      </c>
      <c r="D4309" t="n">
        <v>2</v>
      </c>
      <c r="E4309" t="s">
        <v>1421</v>
      </c>
      <c r="F4309" t="n">
        <v>-1</v>
      </c>
      <c r="G4309" t="s">
        <v>74</v>
      </c>
      <c r="H4309" t="s">
        <v>75</v>
      </c>
      <c r="I4309" t="s"/>
      <c r="J4309" t="s">
        <v>74</v>
      </c>
      <c r="K4309" t="n">
        <v>156</v>
      </c>
      <c r="L4309" t="s">
        <v>76</v>
      </c>
      <c r="M4309" t="s"/>
      <c r="N4309" t="s">
        <v>1211</v>
      </c>
      <c r="O4309" t="s">
        <v>78</v>
      </c>
      <c r="P4309" t="s">
        <v>1421</v>
      </c>
      <c r="Q4309" t="s"/>
      <c r="R4309" t="s">
        <v>220</v>
      </c>
      <c r="S4309" t="s">
        <v>427</v>
      </c>
      <c r="T4309" t="s">
        <v>81</v>
      </c>
      <c r="U4309" t="s">
        <v>82</v>
      </c>
      <c r="V4309" t="s">
        <v>83</v>
      </c>
      <c r="W4309" t="s">
        <v>84</v>
      </c>
      <c r="X4309" t="s"/>
      <c r="Y4309" t="s">
        <v>85</v>
      </c>
      <c r="Z4309">
        <f>HYPERLINK("https://hotel-media.eclerx.com/savepage/tk_1546853700641286_sr_273.html","info")</f>
        <v/>
      </c>
      <c r="AA4309" t="n">
        <v>-5175994</v>
      </c>
      <c r="AB4309" t="s"/>
      <c r="AC4309" t="s"/>
      <c r="AD4309" t="s">
        <v>86</v>
      </c>
      <c r="AE4309" t="s"/>
      <c r="AF4309" t="s"/>
      <c r="AG4309" t="s"/>
      <c r="AH4309" t="s"/>
      <c r="AI4309" t="s"/>
      <c r="AJ4309" t="s"/>
      <c r="AK4309" t="s">
        <v>87</v>
      </c>
      <c r="AL4309" t="s"/>
      <c r="AM4309" t="s"/>
      <c r="AN4309" t="s">
        <v>87</v>
      </c>
      <c r="AO4309" t="s"/>
      <c r="AP4309" t="n">
        <v>30</v>
      </c>
      <c r="AQ4309" t="s">
        <v>88</v>
      </c>
      <c r="AR4309" t="s">
        <v>123</v>
      </c>
      <c r="AS4309" t="s"/>
      <c r="AT4309" t="s">
        <v>90</v>
      </c>
      <c r="AU4309" t="s"/>
      <c r="AV4309" t="s"/>
      <c r="AW4309" t="s"/>
      <c r="AX4309" t="s"/>
      <c r="AY4309" t="n">
        <v>5175994</v>
      </c>
      <c r="AZ4309" t="s">
        <v>1422</v>
      </c>
      <c r="BA4309" t="s"/>
      <c r="BB4309" t="n">
        <v>197901</v>
      </c>
      <c r="BC4309" t="n">
        <v>53.54744014</v>
      </c>
      <c r="BD4309" t="n">
        <v>53.54744014</v>
      </c>
      <c r="BE4309" t="s"/>
      <c r="BF4309" t="s"/>
      <c r="BG4309" t="s"/>
      <c r="BH4309" t="s"/>
      <c r="BI4309" t="s"/>
      <c r="BJ4309" t="s"/>
      <c r="BK4309" t="s"/>
      <c r="BL4309" t="s"/>
      <c r="BM4309" t="s"/>
      <c r="BN4309" t="s"/>
      <c r="BO4309" t="s"/>
      <c r="BP4309" t="s"/>
      <c r="BQ4309" t="s"/>
      <c r="BR4309" t="s">
        <v>92</v>
      </c>
    </row>
    <row r="4310" spans="1:70">
      <c r="A4310" t="s">
        <v>70</v>
      </c>
      <c r="B4310" t="s">
        <v>71</v>
      </c>
      <c r="C4310" t="s">
        <v>72</v>
      </c>
      <c r="D4310" t="n">
        <v>2</v>
      </c>
      <c r="E4310" t="s">
        <v>1421</v>
      </c>
      <c r="F4310" t="n">
        <v>-1</v>
      </c>
      <c r="G4310" t="s">
        <v>74</v>
      </c>
      <c r="H4310" t="s">
        <v>75</v>
      </c>
      <c r="I4310" t="s"/>
      <c r="J4310" t="s">
        <v>74</v>
      </c>
      <c r="K4310" t="n">
        <v>157</v>
      </c>
      <c r="L4310" t="s">
        <v>76</v>
      </c>
      <c r="M4310" t="s"/>
      <c r="N4310" t="s">
        <v>650</v>
      </c>
      <c r="O4310" t="s">
        <v>78</v>
      </c>
      <c r="P4310" t="s">
        <v>1421</v>
      </c>
      <c r="Q4310" t="s"/>
      <c r="R4310" t="s">
        <v>220</v>
      </c>
      <c r="S4310" t="s">
        <v>154</v>
      </c>
      <c r="T4310" t="s">
        <v>81</v>
      </c>
      <c r="U4310" t="s">
        <v>82</v>
      </c>
      <c r="V4310" t="s">
        <v>83</v>
      </c>
      <c r="W4310" t="s">
        <v>84</v>
      </c>
      <c r="X4310" t="s"/>
      <c r="Y4310" t="s">
        <v>85</v>
      </c>
      <c r="Z4310">
        <f>HYPERLINK("https://hotel-media.eclerx.com/savepage/tk_1546853700641286_sr_273.html","info")</f>
        <v/>
      </c>
      <c r="AA4310" t="n">
        <v>-5175994</v>
      </c>
      <c r="AB4310" t="s"/>
      <c r="AC4310" t="s"/>
      <c r="AD4310" t="s">
        <v>86</v>
      </c>
      <c r="AE4310" t="s"/>
      <c r="AF4310" t="s"/>
      <c r="AG4310" t="s"/>
      <c r="AH4310" t="s"/>
      <c r="AI4310" t="s"/>
      <c r="AJ4310" t="s"/>
      <c r="AK4310" t="s">
        <v>87</v>
      </c>
      <c r="AL4310" t="s"/>
      <c r="AM4310" t="s"/>
      <c r="AN4310" t="s">
        <v>87</v>
      </c>
      <c r="AO4310" t="s"/>
      <c r="AP4310" t="n">
        <v>30</v>
      </c>
      <c r="AQ4310" t="s">
        <v>88</v>
      </c>
      <c r="AR4310" t="s">
        <v>127</v>
      </c>
      <c r="AS4310" t="s"/>
      <c r="AT4310" t="s">
        <v>90</v>
      </c>
      <c r="AU4310" t="s"/>
      <c r="AV4310" t="s"/>
      <c r="AW4310" t="s"/>
      <c r="AX4310" t="s"/>
      <c r="AY4310" t="n">
        <v>5175994</v>
      </c>
      <c r="AZ4310" t="s">
        <v>1422</v>
      </c>
      <c r="BA4310" t="s"/>
      <c r="BB4310" t="n">
        <v>197901</v>
      </c>
      <c r="BC4310" t="n">
        <v>53.54744014</v>
      </c>
      <c r="BD4310" t="n">
        <v>53.54744014</v>
      </c>
      <c r="BE4310" t="s"/>
      <c r="BF4310" t="s"/>
      <c r="BG4310" t="s"/>
      <c r="BH4310" t="s"/>
      <c r="BI4310" t="s"/>
      <c r="BJ4310" t="s"/>
      <c r="BK4310" t="s"/>
      <c r="BL4310" t="s"/>
      <c r="BM4310" t="s"/>
      <c r="BN4310" t="s"/>
      <c r="BO4310" t="s"/>
      <c r="BP4310" t="s"/>
      <c r="BQ4310" t="s"/>
      <c r="BR4310" t="s">
        <v>92</v>
      </c>
    </row>
    <row r="4311" spans="1:70">
      <c r="A4311" t="s">
        <v>70</v>
      </c>
      <c r="B4311" t="s">
        <v>71</v>
      </c>
      <c r="C4311" t="s">
        <v>72</v>
      </c>
      <c r="D4311" t="n">
        <v>2</v>
      </c>
      <c r="E4311" t="s">
        <v>1421</v>
      </c>
      <c r="F4311" t="n">
        <v>-1</v>
      </c>
      <c r="G4311" t="s">
        <v>74</v>
      </c>
      <c r="H4311" t="s">
        <v>75</v>
      </c>
      <c r="I4311" t="s"/>
      <c r="J4311" t="s">
        <v>74</v>
      </c>
      <c r="K4311" t="n">
        <v>158</v>
      </c>
      <c r="L4311" t="s">
        <v>76</v>
      </c>
      <c r="M4311" t="s"/>
      <c r="N4311" t="s">
        <v>1423</v>
      </c>
      <c r="O4311" t="s">
        <v>78</v>
      </c>
      <c r="P4311" t="s">
        <v>1421</v>
      </c>
      <c r="Q4311" t="s"/>
      <c r="R4311" t="s">
        <v>220</v>
      </c>
      <c r="S4311" t="s">
        <v>361</v>
      </c>
      <c r="T4311" t="s">
        <v>81</v>
      </c>
      <c r="U4311" t="s">
        <v>82</v>
      </c>
      <c r="V4311" t="s">
        <v>83</v>
      </c>
      <c r="W4311" t="s">
        <v>84</v>
      </c>
      <c r="X4311" t="s"/>
      <c r="Y4311" t="s">
        <v>85</v>
      </c>
      <c r="Z4311">
        <f>HYPERLINK("https://hotel-media.eclerx.com/savepage/tk_1546853700641286_sr_273.html","info")</f>
        <v/>
      </c>
      <c r="AA4311" t="n">
        <v>-5175994</v>
      </c>
      <c r="AB4311" t="s"/>
      <c r="AC4311" t="s"/>
      <c r="AD4311" t="s">
        <v>86</v>
      </c>
      <c r="AE4311" t="s"/>
      <c r="AF4311" t="s"/>
      <c r="AG4311" t="s"/>
      <c r="AH4311" t="s"/>
      <c r="AI4311" t="s"/>
      <c r="AJ4311" t="s"/>
      <c r="AK4311" t="s">
        <v>87</v>
      </c>
      <c r="AL4311" t="s"/>
      <c r="AM4311" t="s"/>
      <c r="AN4311" t="s">
        <v>87</v>
      </c>
      <c r="AO4311" t="s"/>
      <c r="AP4311" t="n">
        <v>30</v>
      </c>
      <c r="AQ4311" t="s">
        <v>88</v>
      </c>
      <c r="AR4311" t="s">
        <v>121</v>
      </c>
      <c r="AS4311" t="s"/>
      <c r="AT4311" t="s">
        <v>90</v>
      </c>
      <c r="AU4311" t="s"/>
      <c r="AV4311" t="s"/>
      <c r="AW4311" t="s"/>
      <c r="AX4311" t="s"/>
      <c r="AY4311" t="n">
        <v>5175994</v>
      </c>
      <c r="AZ4311" t="s">
        <v>1422</v>
      </c>
      <c r="BA4311" t="s"/>
      <c r="BB4311" t="n">
        <v>197901</v>
      </c>
      <c r="BC4311" t="n">
        <v>53.54744014</v>
      </c>
      <c r="BD4311" t="n">
        <v>53.54744014</v>
      </c>
      <c r="BE4311" t="s"/>
      <c r="BF4311" t="s"/>
      <c r="BG4311" t="s"/>
      <c r="BH4311" t="s"/>
      <c r="BI4311" t="s"/>
      <c r="BJ4311" t="s"/>
      <c r="BK4311" t="s"/>
      <c r="BL4311" t="s"/>
      <c r="BM4311" t="s"/>
      <c r="BN4311" t="s"/>
      <c r="BO4311" t="s"/>
      <c r="BP4311" t="s"/>
      <c r="BQ4311" t="s"/>
      <c r="BR4311" t="s">
        <v>92</v>
      </c>
    </row>
    <row r="4312" spans="1:70">
      <c r="A4312" t="s">
        <v>70</v>
      </c>
      <c r="B4312" t="s">
        <v>71</v>
      </c>
      <c r="C4312" t="s">
        <v>72</v>
      </c>
      <c r="D4312" t="n">
        <v>2</v>
      </c>
      <c r="E4312" t="s">
        <v>1421</v>
      </c>
      <c r="F4312" t="n">
        <v>-1</v>
      </c>
      <c r="G4312" t="s">
        <v>74</v>
      </c>
      <c r="H4312" t="s">
        <v>75</v>
      </c>
      <c r="I4312" t="s"/>
      <c r="J4312" t="s">
        <v>74</v>
      </c>
      <c r="K4312" t="n">
        <v>158</v>
      </c>
      <c r="L4312" t="s">
        <v>76</v>
      </c>
      <c r="M4312" t="s"/>
      <c r="N4312" t="s">
        <v>1424</v>
      </c>
      <c r="O4312" t="s">
        <v>78</v>
      </c>
      <c r="P4312" t="s">
        <v>1421</v>
      </c>
      <c r="Q4312" t="s"/>
      <c r="R4312" t="s">
        <v>220</v>
      </c>
      <c r="S4312" t="s">
        <v>361</v>
      </c>
      <c r="T4312" t="s">
        <v>81</v>
      </c>
      <c r="U4312" t="s">
        <v>82</v>
      </c>
      <c r="V4312" t="s">
        <v>83</v>
      </c>
      <c r="W4312" t="s">
        <v>84</v>
      </c>
      <c r="X4312" t="s"/>
      <c r="Y4312" t="s">
        <v>85</v>
      </c>
      <c r="Z4312">
        <f>HYPERLINK("https://hotel-media.eclerx.com/savepage/tk_1546853700641286_sr_273.html","info")</f>
        <v/>
      </c>
      <c r="AA4312" t="n">
        <v>-5175994</v>
      </c>
      <c r="AB4312" t="s"/>
      <c r="AC4312" t="s"/>
      <c r="AD4312" t="s">
        <v>86</v>
      </c>
      <c r="AE4312" t="s"/>
      <c r="AF4312" t="s"/>
      <c r="AG4312" t="s"/>
      <c r="AH4312" t="s"/>
      <c r="AI4312" t="s"/>
      <c r="AJ4312" t="s"/>
      <c r="AK4312" t="s">
        <v>87</v>
      </c>
      <c r="AL4312" t="s"/>
      <c r="AM4312" t="s"/>
      <c r="AN4312" t="s">
        <v>87</v>
      </c>
      <c r="AO4312" t="s"/>
      <c r="AP4312" t="n">
        <v>30</v>
      </c>
      <c r="AQ4312" t="s">
        <v>88</v>
      </c>
      <c r="AR4312" t="s">
        <v>124</v>
      </c>
      <c r="AS4312" t="s"/>
      <c r="AT4312" t="s">
        <v>90</v>
      </c>
      <c r="AU4312" t="s"/>
      <c r="AV4312" t="s"/>
      <c r="AW4312" t="s"/>
      <c r="AX4312" t="s"/>
      <c r="AY4312" t="n">
        <v>5175994</v>
      </c>
      <c r="AZ4312" t="s">
        <v>1422</v>
      </c>
      <c r="BA4312" t="s"/>
      <c r="BB4312" t="n">
        <v>197901</v>
      </c>
      <c r="BC4312" t="n">
        <v>53.54744014</v>
      </c>
      <c r="BD4312" t="n">
        <v>53.54744014</v>
      </c>
      <c r="BE4312" t="s"/>
      <c r="BF4312" t="s"/>
      <c r="BG4312" t="s"/>
      <c r="BH4312" t="s"/>
      <c r="BI4312" t="s"/>
      <c r="BJ4312" t="s"/>
      <c r="BK4312" t="s"/>
      <c r="BL4312" t="s"/>
      <c r="BM4312" t="s"/>
      <c r="BN4312" t="s"/>
      <c r="BO4312" t="s"/>
      <c r="BP4312" t="s"/>
      <c r="BQ4312" t="s"/>
      <c r="BR4312" t="s">
        <v>92</v>
      </c>
    </row>
    <row r="4313" spans="1:70">
      <c r="A4313" t="s">
        <v>70</v>
      </c>
      <c r="B4313" t="s">
        <v>71</v>
      </c>
      <c r="C4313" t="s">
        <v>72</v>
      </c>
      <c r="D4313" t="n">
        <v>2</v>
      </c>
      <c r="E4313" t="s">
        <v>1421</v>
      </c>
      <c r="F4313" t="n">
        <v>-1</v>
      </c>
      <c r="G4313" t="s">
        <v>74</v>
      </c>
      <c r="H4313" t="s">
        <v>75</v>
      </c>
      <c r="I4313" t="s"/>
      <c r="J4313" t="s">
        <v>74</v>
      </c>
      <c r="K4313" t="n">
        <v>158</v>
      </c>
      <c r="L4313" t="s">
        <v>76</v>
      </c>
      <c r="M4313" t="s"/>
      <c r="N4313" t="s">
        <v>1424</v>
      </c>
      <c r="O4313" t="s">
        <v>78</v>
      </c>
      <c r="P4313" t="s">
        <v>1421</v>
      </c>
      <c r="Q4313" t="s"/>
      <c r="R4313" t="s">
        <v>220</v>
      </c>
      <c r="S4313" t="s">
        <v>361</v>
      </c>
      <c r="T4313" t="s">
        <v>81</v>
      </c>
      <c r="U4313" t="s">
        <v>82</v>
      </c>
      <c r="V4313" t="s">
        <v>83</v>
      </c>
      <c r="W4313" t="s">
        <v>84</v>
      </c>
      <c r="X4313" t="s"/>
      <c r="Y4313" t="s">
        <v>85</v>
      </c>
      <c r="Z4313">
        <f>HYPERLINK("https://hotel-media.eclerx.com/savepage/tk_1546853700641286_sr_273.html","info")</f>
        <v/>
      </c>
      <c r="AA4313" t="n">
        <v>-5175994</v>
      </c>
      <c r="AB4313" t="s"/>
      <c r="AC4313" t="s"/>
      <c r="AD4313" t="s">
        <v>86</v>
      </c>
      <c r="AE4313" t="s"/>
      <c r="AF4313" t="s"/>
      <c r="AG4313" t="s"/>
      <c r="AH4313" t="s"/>
      <c r="AI4313" t="s"/>
      <c r="AJ4313" t="s"/>
      <c r="AK4313" t="s">
        <v>87</v>
      </c>
      <c r="AL4313" t="s"/>
      <c r="AM4313" t="s"/>
      <c r="AN4313" t="s">
        <v>87</v>
      </c>
      <c r="AO4313" t="s"/>
      <c r="AP4313" t="n">
        <v>30</v>
      </c>
      <c r="AQ4313" t="s">
        <v>88</v>
      </c>
      <c r="AR4313" t="s">
        <v>119</v>
      </c>
      <c r="AS4313" t="s"/>
      <c r="AT4313" t="s">
        <v>90</v>
      </c>
      <c r="AU4313" t="s"/>
      <c r="AV4313" t="s"/>
      <c r="AW4313" t="s"/>
      <c r="AX4313" t="s"/>
      <c r="AY4313" t="n">
        <v>5175994</v>
      </c>
      <c r="AZ4313" t="s">
        <v>1422</v>
      </c>
      <c r="BA4313" t="s"/>
      <c r="BB4313" t="n">
        <v>197901</v>
      </c>
      <c r="BC4313" t="n">
        <v>53.54744014</v>
      </c>
      <c r="BD4313" t="n">
        <v>53.54744014</v>
      </c>
      <c r="BE4313" t="s"/>
      <c r="BF4313" t="s"/>
      <c r="BG4313" t="s"/>
      <c r="BH4313" t="s"/>
      <c r="BI4313" t="s"/>
      <c r="BJ4313" t="s"/>
      <c r="BK4313" t="s"/>
      <c r="BL4313" t="s"/>
      <c r="BM4313" t="s"/>
      <c r="BN4313" t="s"/>
      <c r="BO4313" t="s"/>
      <c r="BP4313" t="s"/>
      <c r="BQ4313" t="s"/>
      <c r="BR4313" t="s">
        <v>92</v>
      </c>
    </row>
    <row r="4314" spans="1:70">
      <c r="A4314" t="s">
        <v>70</v>
      </c>
      <c r="B4314" t="s">
        <v>71</v>
      </c>
      <c r="C4314" t="s">
        <v>72</v>
      </c>
      <c r="D4314" t="n">
        <v>2</v>
      </c>
      <c r="E4314" t="s">
        <v>1421</v>
      </c>
      <c r="F4314" t="n">
        <v>-1</v>
      </c>
      <c r="G4314" t="s">
        <v>74</v>
      </c>
      <c r="H4314" t="s">
        <v>75</v>
      </c>
      <c r="I4314" t="s"/>
      <c r="J4314" t="s">
        <v>74</v>
      </c>
      <c r="K4314" t="n">
        <v>190</v>
      </c>
      <c r="L4314" t="s">
        <v>76</v>
      </c>
      <c r="M4314" t="s"/>
      <c r="N4314" t="s">
        <v>1211</v>
      </c>
      <c r="O4314" t="s">
        <v>78</v>
      </c>
      <c r="P4314" t="s">
        <v>1421</v>
      </c>
      <c r="Q4314" t="s"/>
      <c r="R4314" t="s">
        <v>220</v>
      </c>
      <c r="S4314" t="s">
        <v>947</v>
      </c>
      <c r="T4314" t="s">
        <v>81</v>
      </c>
      <c r="U4314" t="s">
        <v>82</v>
      </c>
      <c r="V4314" t="s">
        <v>83</v>
      </c>
      <c r="W4314" t="s">
        <v>84</v>
      </c>
      <c r="X4314" t="s"/>
      <c r="Y4314" t="s">
        <v>85</v>
      </c>
      <c r="Z4314">
        <f>HYPERLINK("https://hotel-media.eclerx.com/savepage/tk_1546853700641286_sr_273.html","info")</f>
        <v/>
      </c>
      <c r="AA4314" t="n">
        <v>-5175994</v>
      </c>
      <c r="AB4314" t="s"/>
      <c r="AC4314" t="s"/>
      <c r="AD4314" t="s">
        <v>86</v>
      </c>
      <c r="AE4314" t="s"/>
      <c r="AF4314" t="s"/>
      <c r="AG4314" t="s"/>
      <c r="AH4314" t="s"/>
      <c r="AI4314" t="s"/>
      <c r="AJ4314" t="s"/>
      <c r="AK4314" t="s">
        <v>87</v>
      </c>
      <c r="AL4314" t="s"/>
      <c r="AM4314" t="s"/>
      <c r="AN4314" t="s">
        <v>87</v>
      </c>
      <c r="AO4314" t="s"/>
      <c r="AP4314" t="n">
        <v>30</v>
      </c>
      <c r="AQ4314" t="s">
        <v>88</v>
      </c>
      <c r="AR4314" t="s">
        <v>123</v>
      </c>
      <c r="AS4314" t="s"/>
      <c r="AT4314" t="s">
        <v>90</v>
      </c>
      <c r="AU4314" t="s"/>
      <c r="AV4314" t="s"/>
      <c r="AW4314" t="s"/>
      <c r="AX4314" t="s"/>
      <c r="AY4314" t="n">
        <v>5175994</v>
      </c>
      <c r="AZ4314" t="s">
        <v>1422</v>
      </c>
      <c r="BA4314" t="s"/>
      <c r="BB4314" t="n">
        <v>197901</v>
      </c>
      <c r="BC4314" t="n">
        <v>53.54744014</v>
      </c>
      <c r="BD4314" t="n">
        <v>53.54744014</v>
      </c>
      <c r="BE4314" t="s"/>
      <c r="BF4314" t="s"/>
      <c r="BG4314" t="s"/>
      <c r="BH4314" t="s"/>
      <c r="BI4314" t="s"/>
      <c r="BJ4314" t="s"/>
      <c r="BK4314" t="s"/>
      <c r="BL4314" t="s"/>
      <c r="BM4314" t="s"/>
      <c r="BN4314" t="s"/>
      <c r="BO4314" t="s"/>
      <c r="BP4314" t="s"/>
      <c r="BQ4314" t="s"/>
      <c r="BR4314" t="s">
        <v>92</v>
      </c>
    </row>
    <row r="4315" spans="1:70">
      <c r="A4315" t="s">
        <v>70</v>
      </c>
      <c r="B4315" t="s">
        <v>71</v>
      </c>
      <c r="C4315" t="s">
        <v>72</v>
      </c>
      <c r="D4315" t="n">
        <v>2</v>
      </c>
      <c r="E4315" t="s">
        <v>1421</v>
      </c>
      <c r="F4315" t="n">
        <v>-1</v>
      </c>
      <c r="G4315" t="s">
        <v>74</v>
      </c>
      <c r="H4315" t="s">
        <v>75</v>
      </c>
      <c r="I4315" t="s"/>
      <c r="J4315" t="s">
        <v>74</v>
      </c>
      <c r="K4315" t="n">
        <v>192</v>
      </c>
      <c r="L4315" t="s">
        <v>76</v>
      </c>
      <c r="M4315" t="s"/>
      <c r="N4315" t="s">
        <v>1425</v>
      </c>
      <c r="O4315" t="s">
        <v>78</v>
      </c>
      <c r="P4315" t="s">
        <v>1421</v>
      </c>
      <c r="Q4315" t="s"/>
      <c r="R4315" t="s">
        <v>220</v>
      </c>
      <c r="S4315" t="s">
        <v>866</v>
      </c>
      <c r="T4315" t="s">
        <v>81</v>
      </c>
      <c r="U4315" t="s">
        <v>82</v>
      </c>
      <c r="V4315" t="s">
        <v>83</v>
      </c>
      <c r="W4315" t="s">
        <v>84</v>
      </c>
      <c r="X4315" t="s"/>
      <c r="Y4315" t="s">
        <v>85</v>
      </c>
      <c r="Z4315">
        <f>HYPERLINK("https://hotel-media.eclerx.com/savepage/tk_1546853700641286_sr_273.html","info")</f>
        <v/>
      </c>
      <c r="AA4315" t="n">
        <v>-5175994</v>
      </c>
      <c r="AB4315" t="s"/>
      <c r="AC4315" t="s"/>
      <c r="AD4315" t="s">
        <v>86</v>
      </c>
      <c r="AE4315" t="s"/>
      <c r="AF4315" t="s"/>
      <c r="AG4315" t="s"/>
      <c r="AH4315" t="s"/>
      <c r="AI4315" t="s"/>
      <c r="AJ4315" t="s"/>
      <c r="AK4315" t="s">
        <v>87</v>
      </c>
      <c r="AL4315" t="s"/>
      <c r="AM4315" t="s"/>
      <c r="AN4315" t="s">
        <v>87</v>
      </c>
      <c r="AO4315" t="s"/>
      <c r="AP4315" t="n">
        <v>30</v>
      </c>
      <c r="AQ4315" t="s">
        <v>88</v>
      </c>
      <c r="AR4315" t="s">
        <v>121</v>
      </c>
      <c r="AS4315" t="s"/>
      <c r="AT4315" t="s">
        <v>90</v>
      </c>
      <c r="AU4315" t="s"/>
      <c r="AV4315" t="s"/>
      <c r="AW4315" t="s"/>
      <c r="AX4315" t="s"/>
      <c r="AY4315" t="n">
        <v>5175994</v>
      </c>
      <c r="AZ4315" t="s">
        <v>1422</v>
      </c>
      <c r="BA4315" t="s"/>
      <c r="BB4315" t="n">
        <v>197901</v>
      </c>
      <c r="BC4315" t="n">
        <v>53.54744014</v>
      </c>
      <c r="BD4315" t="n">
        <v>53.54744014</v>
      </c>
      <c r="BE4315" t="s"/>
      <c r="BF4315" t="s"/>
      <c r="BG4315" t="s"/>
      <c r="BH4315" t="s"/>
      <c r="BI4315" t="s"/>
      <c r="BJ4315" t="s"/>
      <c r="BK4315" t="s"/>
      <c r="BL4315" t="s"/>
      <c r="BM4315" t="s"/>
      <c r="BN4315" t="s"/>
      <c r="BO4315" t="s"/>
      <c r="BP4315" t="s"/>
      <c r="BQ4315" t="s"/>
      <c r="BR4315" t="s">
        <v>92</v>
      </c>
    </row>
    <row r="4316" spans="1:70">
      <c r="A4316" t="s">
        <v>70</v>
      </c>
      <c r="B4316" t="s">
        <v>71</v>
      </c>
      <c r="C4316" t="s">
        <v>72</v>
      </c>
      <c r="D4316" t="n">
        <v>2</v>
      </c>
      <c r="E4316" t="s">
        <v>1421</v>
      </c>
      <c r="F4316" t="n">
        <v>-1</v>
      </c>
      <c r="G4316" t="s">
        <v>74</v>
      </c>
      <c r="H4316" t="s">
        <v>75</v>
      </c>
      <c r="I4316" t="s"/>
      <c r="J4316" t="s">
        <v>74</v>
      </c>
      <c r="K4316" t="n">
        <v>192</v>
      </c>
      <c r="L4316" t="s">
        <v>76</v>
      </c>
      <c r="M4316" t="s"/>
      <c r="N4316" t="s">
        <v>1426</v>
      </c>
      <c r="O4316" t="s">
        <v>78</v>
      </c>
      <c r="P4316" t="s">
        <v>1421</v>
      </c>
      <c r="Q4316" t="s"/>
      <c r="R4316" t="s">
        <v>220</v>
      </c>
      <c r="S4316" t="s">
        <v>866</v>
      </c>
      <c r="T4316" t="s">
        <v>81</v>
      </c>
      <c r="U4316" t="s">
        <v>82</v>
      </c>
      <c r="V4316" t="s">
        <v>83</v>
      </c>
      <c r="W4316" t="s">
        <v>84</v>
      </c>
      <c r="X4316" t="s"/>
      <c r="Y4316" t="s">
        <v>85</v>
      </c>
      <c r="Z4316">
        <f>HYPERLINK("https://hotel-media.eclerx.com/savepage/tk_1546853700641286_sr_273.html","info")</f>
        <v/>
      </c>
      <c r="AA4316" t="n">
        <v>-5175994</v>
      </c>
      <c r="AB4316" t="s"/>
      <c r="AC4316" t="s"/>
      <c r="AD4316" t="s">
        <v>86</v>
      </c>
      <c r="AE4316" t="s"/>
      <c r="AF4316" t="s"/>
      <c r="AG4316" t="s"/>
      <c r="AH4316" t="s"/>
      <c r="AI4316" t="s"/>
      <c r="AJ4316" t="s"/>
      <c r="AK4316" t="s">
        <v>87</v>
      </c>
      <c r="AL4316" t="s"/>
      <c r="AM4316" t="s"/>
      <c r="AN4316" t="s">
        <v>87</v>
      </c>
      <c r="AO4316" t="s"/>
      <c r="AP4316" t="n">
        <v>30</v>
      </c>
      <c r="AQ4316" t="s">
        <v>88</v>
      </c>
      <c r="AR4316" t="s">
        <v>124</v>
      </c>
      <c r="AS4316" t="s"/>
      <c r="AT4316" t="s">
        <v>90</v>
      </c>
      <c r="AU4316" t="s"/>
      <c r="AV4316" t="s"/>
      <c r="AW4316" t="s"/>
      <c r="AX4316" t="s"/>
      <c r="AY4316" t="n">
        <v>5175994</v>
      </c>
      <c r="AZ4316" t="s">
        <v>1422</v>
      </c>
      <c r="BA4316" t="s"/>
      <c r="BB4316" t="n">
        <v>197901</v>
      </c>
      <c r="BC4316" t="n">
        <v>53.54744014</v>
      </c>
      <c r="BD4316" t="n">
        <v>53.54744014</v>
      </c>
      <c r="BE4316" t="s"/>
      <c r="BF4316" t="s"/>
      <c r="BG4316" t="s"/>
      <c r="BH4316" t="s"/>
      <c r="BI4316" t="s"/>
      <c r="BJ4316" t="s"/>
      <c r="BK4316" t="s"/>
      <c r="BL4316" t="s"/>
      <c r="BM4316" t="s"/>
      <c r="BN4316" t="s"/>
      <c r="BO4316" t="s"/>
      <c r="BP4316" t="s"/>
      <c r="BQ4316" t="s"/>
      <c r="BR4316" t="s">
        <v>92</v>
      </c>
    </row>
    <row r="4317" spans="1:70">
      <c r="A4317" t="s">
        <v>70</v>
      </c>
      <c r="B4317" t="s">
        <v>71</v>
      </c>
      <c r="C4317" t="s">
        <v>72</v>
      </c>
      <c r="D4317" t="n">
        <v>2</v>
      </c>
      <c r="E4317" t="s">
        <v>1421</v>
      </c>
      <c r="F4317" t="n">
        <v>-1</v>
      </c>
      <c r="G4317" t="s">
        <v>74</v>
      </c>
      <c r="H4317" t="s">
        <v>75</v>
      </c>
      <c r="I4317" t="s"/>
      <c r="J4317" t="s">
        <v>74</v>
      </c>
      <c r="K4317" t="n">
        <v>192</v>
      </c>
      <c r="L4317" t="s">
        <v>76</v>
      </c>
      <c r="M4317" t="s"/>
      <c r="N4317" t="s">
        <v>1426</v>
      </c>
      <c r="O4317" t="s">
        <v>78</v>
      </c>
      <c r="P4317" t="s">
        <v>1421</v>
      </c>
      <c r="Q4317" t="s"/>
      <c r="R4317" t="s">
        <v>220</v>
      </c>
      <c r="S4317" t="s">
        <v>866</v>
      </c>
      <c r="T4317" t="s">
        <v>81</v>
      </c>
      <c r="U4317" t="s">
        <v>82</v>
      </c>
      <c r="V4317" t="s">
        <v>83</v>
      </c>
      <c r="W4317" t="s">
        <v>84</v>
      </c>
      <c r="X4317" t="s"/>
      <c r="Y4317" t="s">
        <v>85</v>
      </c>
      <c r="Z4317">
        <f>HYPERLINK("https://hotel-media.eclerx.com/savepage/tk_1546853700641286_sr_273.html","info")</f>
        <v/>
      </c>
      <c r="AA4317" t="n">
        <v>-5175994</v>
      </c>
      <c r="AB4317" t="s"/>
      <c r="AC4317" t="s"/>
      <c r="AD4317" t="s">
        <v>86</v>
      </c>
      <c r="AE4317" t="s"/>
      <c r="AF4317" t="s"/>
      <c r="AG4317" t="s"/>
      <c r="AH4317" t="s"/>
      <c r="AI4317" t="s"/>
      <c r="AJ4317" t="s"/>
      <c r="AK4317" t="s">
        <v>87</v>
      </c>
      <c r="AL4317" t="s"/>
      <c r="AM4317" t="s"/>
      <c r="AN4317" t="s">
        <v>87</v>
      </c>
      <c r="AO4317" t="s"/>
      <c r="AP4317" t="n">
        <v>30</v>
      </c>
      <c r="AQ4317" t="s">
        <v>88</v>
      </c>
      <c r="AR4317" t="s">
        <v>119</v>
      </c>
      <c r="AS4317" t="s"/>
      <c r="AT4317" t="s">
        <v>90</v>
      </c>
      <c r="AU4317" t="s"/>
      <c r="AV4317" t="s"/>
      <c r="AW4317" t="s"/>
      <c r="AX4317" t="s"/>
      <c r="AY4317" t="n">
        <v>5175994</v>
      </c>
      <c r="AZ4317" t="s">
        <v>1422</v>
      </c>
      <c r="BA4317" t="s"/>
      <c r="BB4317" t="n">
        <v>197901</v>
      </c>
      <c r="BC4317" t="n">
        <v>53.54744014</v>
      </c>
      <c r="BD4317" t="n">
        <v>53.54744014</v>
      </c>
      <c r="BE4317" t="s"/>
      <c r="BF4317" t="s"/>
      <c r="BG4317" t="s"/>
      <c r="BH4317" t="s"/>
      <c r="BI4317" t="s"/>
      <c r="BJ4317" t="s"/>
      <c r="BK4317" t="s"/>
      <c r="BL4317" t="s"/>
      <c r="BM4317" t="s"/>
      <c r="BN4317" t="s"/>
      <c r="BO4317" t="s"/>
      <c r="BP4317" t="s"/>
      <c r="BQ4317" t="s"/>
      <c r="BR4317" t="s">
        <v>92</v>
      </c>
    </row>
    <row r="4318" spans="1:70">
      <c r="A4318" t="s">
        <v>70</v>
      </c>
      <c r="B4318" t="s">
        <v>71</v>
      </c>
      <c r="C4318" t="s">
        <v>72</v>
      </c>
      <c r="D4318" t="n">
        <v>2</v>
      </c>
      <c r="E4318" t="s">
        <v>1421</v>
      </c>
      <c r="F4318" t="n">
        <v>-1</v>
      </c>
      <c r="G4318" t="s">
        <v>74</v>
      </c>
      <c r="H4318" t="s">
        <v>75</v>
      </c>
      <c r="I4318" t="s"/>
      <c r="J4318" t="s">
        <v>74</v>
      </c>
      <c r="K4318" t="n">
        <v>195</v>
      </c>
      <c r="L4318" t="s">
        <v>76</v>
      </c>
      <c r="M4318" t="s"/>
      <c r="N4318" t="s">
        <v>1427</v>
      </c>
      <c r="O4318" t="s">
        <v>78</v>
      </c>
      <c r="P4318" t="s">
        <v>1421</v>
      </c>
      <c r="Q4318" t="s"/>
      <c r="R4318" t="s">
        <v>220</v>
      </c>
      <c r="S4318" t="s">
        <v>869</v>
      </c>
      <c r="T4318" t="s">
        <v>81</v>
      </c>
      <c r="U4318" t="s">
        <v>82</v>
      </c>
      <c r="V4318" t="s">
        <v>83</v>
      </c>
      <c r="W4318" t="s">
        <v>97</v>
      </c>
      <c r="X4318" t="s"/>
      <c r="Y4318" t="s">
        <v>85</v>
      </c>
      <c r="Z4318">
        <f>HYPERLINK("https://hotel-media.eclerx.com/savepage/tk_1546853700641286_sr_273.html","info")</f>
        <v/>
      </c>
      <c r="AA4318" t="n">
        <v>-5175994</v>
      </c>
      <c r="AB4318" t="s"/>
      <c r="AC4318" t="s"/>
      <c r="AD4318" t="s">
        <v>86</v>
      </c>
      <c r="AE4318" t="s"/>
      <c r="AF4318" t="s"/>
      <c r="AG4318" t="s"/>
      <c r="AH4318" t="s"/>
      <c r="AI4318" t="s"/>
      <c r="AJ4318" t="s"/>
      <c r="AK4318" t="s">
        <v>87</v>
      </c>
      <c r="AL4318" t="s"/>
      <c r="AM4318" t="s"/>
      <c r="AN4318" t="s">
        <v>87</v>
      </c>
      <c r="AO4318" t="s"/>
      <c r="AP4318" t="n">
        <v>30</v>
      </c>
      <c r="AQ4318" t="s">
        <v>88</v>
      </c>
      <c r="AR4318" t="s">
        <v>133</v>
      </c>
      <c r="AS4318" t="s"/>
      <c r="AT4318" t="s">
        <v>90</v>
      </c>
      <c r="AU4318" t="s"/>
      <c r="AV4318" t="s"/>
      <c r="AW4318" t="s"/>
      <c r="AX4318" t="s"/>
      <c r="AY4318" t="n">
        <v>5175994</v>
      </c>
      <c r="AZ4318" t="s">
        <v>1422</v>
      </c>
      <c r="BA4318" t="s"/>
      <c r="BB4318" t="n">
        <v>197901</v>
      </c>
      <c r="BC4318" t="n">
        <v>53.54744014</v>
      </c>
      <c r="BD4318" t="n">
        <v>53.54744014</v>
      </c>
      <c r="BE4318" t="s"/>
      <c r="BF4318" t="s"/>
      <c r="BG4318" t="s"/>
      <c r="BH4318" t="s"/>
      <c r="BI4318" t="s"/>
      <c r="BJ4318" t="s"/>
      <c r="BK4318" t="s"/>
      <c r="BL4318" t="s"/>
      <c r="BM4318" t="s"/>
      <c r="BN4318" t="s"/>
      <c r="BO4318" t="s"/>
      <c r="BP4318" t="s"/>
      <c r="BQ4318" t="s"/>
      <c r="BR4318" t="s">
        <v>92</v>
      </c>
    </row>
    <row r="4319" spans="1:70">
      <c r="A4319" t="s">
        <v>70</v>
      </c>
      <c r="B4319" t="s">
        <v>71</v>
      </c>
      <c r="C4319" t="s">
        <v>72</v>
      </c>
      <c r="D4319" t="n">
        <v>2</v>
      </c>
      <c r="E4319" t="s">
        <v>1421</v>
      </c>
      <c r="F4319" t="n">
        <v>-1</v>
      </c>
      <c r="G4319" t="s">
        <v>74</v>
      </c>
      <c r="H4319" t="s">
        <v>75</v>
      </c>
      <c r="I4319" t="s"/>
      <c r="J4319" t="s">
        <v>74</v>
      </c>
      <c r="K4319" t="n">
        <v>224</v>
      </c>
      <c r="L4319" t="s">
        <v>76</v>
      </c>
      <c r="M4319" t="s"/>
      <c r="N4319" t="s">
        <v>1220</v>
      </c>
      <c r="O4319" t="s">
        <v>78</v>
      </c>
      <c r="P4319" t="s">
        <v>1421</v>
      </c>
      <c r="Q4319" t="s"/>
      <c r="R4319" t="s">
        <v>220</v>
      </c>
      <c r="S4319" t="s">
        <v>846</v>
      </c>
      <c r="T4319" t="s">
        <v>81</v>
      </c>
      <c r="U4319" t="s">
        <v>82</v>
      </c>
      <c r="V4319" t="s">
        <v>83</v>
      </c>
      <c r="W4319" t="s">
        <v>84</v>
      </c>
      <c r="X4319" t="s"/>
      <c r="Y4319" t="s">
        <v>85</v>
      </c>
      <c r="Z4319">
        <f>HYPERLINK("https://hotel-media.eclerx.com/savepage/tk_1546853700641286_sr_273.html","info")</f>
        <v/>
      </c>
      <c r="AA4319" t="n">
        <v>-5175994</v>
      </c>
      <c r="AB4319" t="s"/>
      <c r="AC4319" t="s"/>
      <c r="AD4319" t="s">
        <v>86</v>
      </c>
      <c r="AE4319" t="s"/>
      <c r="AF4319" t="s"/>
      <c r="AG4319" t="s"/>
      <c r="AH4319" t="s"/>
      <c r="AI4319" t="s"/>
      <c r="AJ4319" t="s"/>
      <c r="AK4319" t="s">
        <v>87</v>
      </c>
      <c r="AL4319" t="s"/>
      <c r="AM4319" t="s"/>
      <c r="AN4319" t="s">
        <v>87</v>
      </c>
      <c r="AO4319" t="s"/>
      <c r="AP4319" t="n">
        <v>30</v>
      </c>
      <c r="AQ4319" t="s">
        <v>88</v>
      </c>
      <c r="AR4319" t="s">
        <v>123</v>
      </c>
      <c r="AS4319" t="s"/>
      <c r="AT4319" t="s">
        <v>90</v>
      </c>
      <c r="AU4319" t="s"/>
      <c r="AV4319" t="s"/>
      <c r="AW4319" t="s"/>
      <c r="AX4319" t="s"/>
      <c r="AY4319" t="n">
        <v>5175994</v>
      </c>
      <c r="AZ4319" t="s">
        <v>1422</v>
      </c>
      <c r="BA4319" t="s"/>
      <c r="BB4319" t="n">
        <v>197901</v>
      </c>
      <c r="BC4319" t="n">
        <v>53.54744014</v>
      </c>
      <c r="BD4319" t="n">
        <v>53.54744014</v>
      </c>
      <c r="BE4319" t="s"/>
      <c r="BF4319" t="s"/>
      <c r="BG4319" t="s"/>
      <c r="BH4319" t="s"/>
      <c r="BI4319" t="s"/>
      <c r="BJ4319" t="s"/>
      <c r="BK4319" t="s"/>
      <c r="BL4319" t="s"/>
      <c r="BM4319" t="s"/>
      <c r="BN4319" t="s"/>
      <c r="BO4319" t="s"/>
      <c r="BP4319" t="s"/>
      <c r="BQ4319" t="s"/>
      <c r="BR4319" t="s">
        <v>92</v>
      </c>
    </row>
    <row r="4320" spans="1:70">
      <c r="A4320" t="s">
        <v>70</v>
      </c>
      <c r="B4320" t="s">
        <v>71</v>
      </c>
      <c r="C4320" t="s">
        <v>72</v>
      </c>
      <c r="D4320" t="n">
        <v>2</v>
      </c>
      <c r="E4320" t="s">
        <v>1421</v>
      </c>
      <c r="F4320" t="n">
        <v>-1</v>
      </c>
      <c r="G4320" t="s">
        <v>74</v>
      </c>
      <c r="H4320" t="s">
        <v>75</v>
      </c>
      <c r="I4320" t="s"/>
      <c r="J4320" t="s">
        <v>74</v>
      </c>
      <c r="K4320" t="n">
        <v>226</v>
      </c>
      <c r="L4320" t="s">
        <v>76</v>
      </c>
      <c r="M4320" t="s"/>
      <c r="N4320" t="s">
        <v>1428</v>
      </c>
      <c r="O4320" t="s">
        <v>78</v>
      </c>
      <c r="P4320" t="s">
        <v>1421</v>
      </c>
      <c r="Q4320" t="s"/>
      <c r="R4320" t="s">
        <v>220</v>
      </c>
      <c r="S4320" t="s">
        <v>173</v>
      </c>
      <c r="T4320" t="s">
        <v>81</v>
      </c>
      <c r="U4320" t="s">
        <v>82</v>
      </c>
      <c r="V4320" t="s">
        <v>83</v>
      </c>
      <c r="W4320" t="s">
        <v>84</v>
      </c>
      <c r="X4320" t="s"/>
      <c r="Y4320" t="s">
        <v>85</v>
      </c>
      <c r="Z4320">
        <f>HYPERLINK("https://hotel-media.eclerx.com/savepage/tk_1546853700641286_sr_273.html","info")</f>
        <v/>
      </c>
      <c r="AA4320" t="n">
        <v>-5175994</v>
      </c>
      <c r="AB4320" t="s"/>
      <c r="AC4320" t="s"/>
      <c r="AD4320" t="s">
        <v>86</v>
      </c>
      <c r="AE4320" t="s"/>
      <c r="AF4320" t="s"/>
      <c r="AG4320" t="s"/>
      <c r="AH4320" t="s"/>
      <c r="AI4320" t="s"/>
      <c r="AJ4320" t="s"/>
      <c r="AK4320" t="s">
        <v>87</v>
      </c>
      <c r="AL4320" t="s"/>
      <c r="AM4320" t="s"/>
      <c r="AN4320" t="s">
        <v>87</v>
      </c>
      <c r="AO4320" t="s"/>
      <c r="AP4320" t="n">
        <v>30</v>
      </c>
      <c r="AQ4320" t="s">
        <v>88</v>
      </c>
      <c r="AR4320" t="s">
        <v>121</v>
      </c>
      <c r="AS4320" t="s"/>
      <c r="AT4320" t="s">
        <v>90</v>
      </c>
      <c r="AU4320" t="s"/>
      <c r="AV4320" t="s"/>
      <c r="AW4320" t="s"/>
      <c r="AX4320" t="s"/>
      <c r="AY4320" t="n">
        <v>5175994</v>
      </c>
      <c r="AZ4320" t="s">
        <v>1422</v>
      </c>
      <c r="BA4320" t="s"/>
      <c r="BB4320" t="n">
        <v>197901</v>
      </c>
      <c r="BC4320" t="n">
        <v>53.54744014</v>
      </c>
      <c r="BD4320" t="n">
        <v>53.54744014</v>
      </c>
      <c r="BE4320" t="s"/>
      <c r="BF4320" t="s"/>
      <c r="BG4320" t="s"/>
      <c r="BH4320" t="s"/>
      <c r="BI4320" t="s"/>
      <c r="BJ4320" t="s"/>
      <c r="BK4320" t="s"/>
      <c r="BL4320" t="s"/>
      <c r="BM4320" t="s"/>
      <c r="BN4320" t="s"/>
      <c r="BO4320" t="s"/>
      <c r="BP4320" t="s"/>
      <c r="BQ4320" t="s"/>
      <c r="BR4320" t="s">
        <v>92</v>
      </c>
    </row>
    <row r="4321" spans="1:70">
      <c r="A4321" t="s">
        <v>70</v>
      </c>
      <c r="B4321" t="s">
        <v>71</v>
      </c>
      <c r="C4321" t="s">
        <v>72</v>
      </c>
      <c r="D4321" t="n">
        <v>2</v>
      </c>
      <c r="E4321" t="s">
        <v>1421</v>
      </c>
      <c r="F4321" t="n">
        <v>-1</v>
      </c>
      <c r="G4321" t="s">
        <v>74</v>
      </c>
      <c r="H4321" t="s">
        <v>75</v>
      </c>
      <c r="I4321" t="s"/>
      <c r="J4321" t="s">
        <v>74</v>
      </c>
      <c r="K4321" t="n">
        <v>226</v>
      </c>
      <c r="L4321" t="s">
        <v>76</v>
      </c>
      <c r="M4321" t="s"/>
      <c r="N4321" t="s">
        <v>1429</v>
      </c>
      <c r="O4321" t="s">
        <v>78</v>
      </c>
      <c r="P4321" t="s">
        <v>1421</v>
      </c>
      <c r="Q4321" t="s"/>
      <c r="R4321" t="s">
        <v>220</v>
      </c>
      <c r="S4321" t="s">
        <v>173</v>
      </c>
      <c r="T4321" t="s">
        <v>81</v>
      </c>
      <c r="U4321" t="s">
        <v>82</v>
      </c>
      <c r="V4321" t="s">
        <v>83</v>
      </c>
      <c r="W4321" t="s">
        <v>84</v>
      </c>
      <c r="X4321" t="s"/>
      <c r="Y4321" t="s">
        <v>85</v>
      </c>
      <c r="Z4321">
        <f>HYPERLINK("https://hotel-media.eclerx.com/savepage/tk_1546853700641286_sr_273.html","info")</f>
        <v/>
      </c>
      <c r="AA4321" t="n">
        <v>-5175994</v>
      </c>
      <c r="AB4321" t="s"/>
      <c r="AC4321" t="s"/>
      <c r="AD4321" t="s">
        <v>86</v>
      </c>
      <c r="AE4321" t="s"/>
      <c r="AF4321" t="s"/>
      <c r="AG4321" t="s"/>
      <c r="AH4321" t="s"/>
      <c r="AI4321" t="s"/>
      <c r="AJ4321" t="s"/>
      <c r="AK4321" t="s">
        <v>87</v>
      </c>
      <c r="AL4321" t="s"/>
      <c r="AM4321" t="s"/>
      <c r="AN4321" t="s">
        <v>87</v>
      </c>
      <c r="AO4321" t="s"/>
      <c r="AP4321" t="n">
        <v>30</v>
      </c>
      <c r="AQ4321" t="s">
        <v>88</v>
      </c>
      <c r="AR4321" t="s">
        <v>124</v>
      </c>
      <c r="AS4321" t="s"/>
      <c r="AT4321" t="s">
        <v>90</v>
      </c>
      <c r="AU4321" t="s"/>
      <c r="AV4321" t="s"/>
      <c r="AW4321" t="s"/>
      <c r="AX4321" t="s"/>
      <c r="AY4321" t="n">
        <v>5175994</v>
      </c>
      <c r="AZ4321" t="s">
        <v>1422</v>
      </c>
      <c r="BA4321" t="s"/>
      <c r="BB4321" t="n">
        <v>197901</v>
      </c>
      <c r="BC4321" t="n">
        <v>53.54744014</v>
      </c>
      <c r="BD4321" t="n">
        <v>53.54744014</v>
      </c>
      <c r="BE4321" t="s"/>
      <c r="BF4321" t="s"/>
      <c r="BG4321" t="s"/>
      <c r="BH4321" t="s"/>
      <c r="BI4321" t="s"/>
      <c r="BJ4321" t="s"/>
      <c r="BK4321" t="s"/>
      <c r="BL4321" t="s"/>
      <c r="BM4321" t="s"/>
      <c r="BN4321" t="s"/>
      <c r="BO4321" t="s"/>
      <c r="BP4321" t="s"/>
      <c r="BQ4321" t="s"/>
      <c r="BR4321" t="s">
        <v>92</v>
      </c>
    </row>
    <row r="4322" spans="1:70">
      <c r="A4322" t="s">
        <v>70</v>
      </c>
      <c r="B4322" t="s">
        <v>71</v>
      </c>
      <c r="C4322" t="s">
        <v>72</v>
      </c>
      <c r="D4322" t="n">
        <v>2</v>
      </c>
      <c r="E4322" t="s">
        <v>1421</v>
      </c>
      <c r="F4322" t="n">
        <v>-1</v>
      </c>
      <c r="G4322" t="s">
        <v>74</v>
      </c>
      <c r="H4322" t="s">
        <v>75</v>
      </c>
      <c r="I4322" t="s"/>
      <c r="J4322" t="s">
        <v>74</v>
      </c>
      <c r="K4322" t="n">
        <v>226</v>
      </c>
      <c r="L4322" t="s">
        <v>76</v>
      </c>
      <c r="M4322" t="s"/>
      <c r="N4322" t="s">
        <v>1429</v>
      </c>
      <c r="O4322" t="s">
        <v>78</v>
      </c>
      <c r="P4322" t="s">
        <v>1421</v>
      </c>
      <c r="Q4322" t="s"/>
      <c r="R4322" t="s">
        <v>220</v>
      </c>
      <c r="S4322" t="s">
        <v>173</v>
      </c>
      <c r="T4322" t="s">
        <v>81</v>
      </c>
      <c r="U4322" t="s">
        <v>82</v>
      </c>
      <c r="V4322" t="s">
        <v>83</v>
      </c>
      <c r="W4322" t="s">
        <v>84</v>
      </c>
      <c r="X4322" t="s"/>
      <c r="Y4322" t="s">
        <v>85</v>
      </c>
      <c r="Z4322">
        <f>HYPERLINK("https://hotel-media.eclerx.com/savepage/tk_1546853700641286_sr_273.html","info")</f>
        <v/>
      </c>
      <c r="AA4322" t="n">
        <v>-5175994</v>
      </c>
      <c r="AB4322" t="s"/>
      <c r="AC4322" t="s"/>
      <c r="AD4322" t="s">
        <v>86</v>
      </c>
      <c r="AE4322" t="s"/>
      <c r="AF4322" t="s"/>
      <c r="AG4322" t="s"/>
      <c r="AH4322" t="s"/>
      <c r="AI4322" t="s"/>
      <c r="AJ4322" t="s"/>
      <c r="AK4322" t="s">
        <v>87</v>
      </c>
      <c r="AL4322" t="s"/>
      <c r="AM4322" t="s"/>
      <c r="AN4322" t="s">
        <v>87</v>
      </c>
      <c r="AO4322" t="s"/>
      <c r="AP4322" t="n">
        <v>30</v>
      </c>
      <c r="AQ4322" t="s">
        <v>88</v>
      </c>
      <c r="AR4322" t="s">
        <v>119</v>
      </c>
      <c r="AS4322" t="s"/>
      <c r="AT4322" t="s">
        <v>90</v>
      </c>
      <c r="AU4322" t="s"/>
      <c r="AV4322" t="s"/>
      <c r="AW4322" t="s"/>
      <c r="AX4322" t="s"/>
      <c r="AY4322" t="n">
        <v>5175994</v>
      </c>
      <c r="AZ4322" t="s">
        <v>1422</v>
      </c>
      <c r="BA4322" t="s"/>
      <c r="BB4322" t="n">
        <v>197901</v>
      </c>
      <c r="BC4322" t="n">
        <v>53.54744014</v>
      </c>
      <c r="BD4322" t="n">
        <v>53.54744014</v>
      </c>
      <c r="BE4322" t="s"/>
      <c r="BF4322" t="s"/>
      <c r="BG4322" t="s"/>
      <c r="BH4322" t="s"/>
      <c r="BI4322" t="s"/>
      <c r="BJ4322" t="s"/>
      <c r="BK4322" t="s"/>
      <c r="BL4322" t="s"/>
      <c r="BM4322" t="s"/>
      <c r="BN4322" t="s"/>
      <c r="BO4322" t="s"/>
      <c r="BP4322" t="s"/>
      <c r="BQ4322" t="s"/>
      <c r="BR4322" t="s">
        <v>92</v>
      </c>
    </row>
    <row r="4323" spans="1:70">
      <c r="A4323" t="s">
        <v>70</v>
      </c>
      <c r="B4323" t="s">
        <v>71</v>
      </c>
      <c r="C4323" t="s">
        <v>72</v>
      </c>
      <c r="D4323" t="n">
        <v>2</v>
      </c>
      <c r="E4323" t="s">
        <v>1430</v>
      </c>
      <c r="F4323" t="n">
        <v>-1</v>
      </c>
      <c r="G4323" t="s">
        <v>74</v>
      </c>
      <c r="H4323" t="s">
        <v>75</v>
      </c>
      <c r="I4323" t="s"/>
      <c r="J4323" t="s">
        <v>74</v>
      </c>
      <c r="K4323" t="n">
        <v>134</v>
      </c>
      <c r="L4323" t="s">
        <v>76</v>
      </c>
      <c r="M4323" t="s"/>
      <c r="N4323" t="s">
        <v>1431</v>
      </c>
      <c r="O4323" t="s">
        <v>78</v>
      </c>
      <c r="P4323" t="s">
        <v>1430</v>
      </c>
      <c r="Q4323" t="s"/>
      <c r="R4323" t="s">
        <v>220</v>
      </c>
      <c r="S4323" t="s">
        <v>303</v>
      </c>
      <c r="T4323" t="s">
        <v>81</v>
      </c>
      <c r="U4323" t="s">
        <v>82</v>
      </c>
      <c r="V4323" t="s">
        <v>83</v>
      </c>
      <c r="W4323" t="s">
        <v>97</v>
      </c>
      <c r="X4323" t="s"/>
      <c r="Y4323" t="s">
        <v>85</v>
      </c>
      <c r="Z4323">
        <f>HYPERLINK("https://hotel-media.eclerx.com/savepage/tk_15468537767014556_sr_273.html","info")</f>
        <v/>
      </c>
      <c r="AA4323" t="n">
        <v>-2311999</v>
      </c>
      <c r="AB4323" t="s"/>
      <c r="AC4323" t="s"/>
      <c r="AD4323" t="s">
        <v>86</v>
      </c>
      <c r="AE4323" t="s"/>
      <c r="AF4323" t="s"/>
      <c r="AG4323" t="s"/>
      <c r="AH4323" t="s"/>
      <c r="AI4323" t="s"/>
      <c r="AJ4323" t="s"/>
      <c r="AK4323" t="s">
        <v>87</v>
      </c>
      <c r="AL4323" t="s"/>
      <c r="AM4323" t="s"/>
      <c r="AN4323" t="s">
        <v>87</v>
      </c>
      <c r="AO4323" t="s"/>
      <c r="AP4323" t="n">
        <v>59</v>
      </c>
      <c r="AQ4323" t="s">
        <v>88</v>
      </c>
      <c r="AR4323" t="s">
        <v>89</v>
      </c>
      <c r="AS4323" t="s"/>
      <c r="AT4323" t="s">
        <v>90</v>
      </c>
      <c r="AU4323" t="s"/>
      <c r="AV4323" t="s"/>
      <c r="AW4323" t="s"/>
      <c r="AX4323" t="s"/>
      <c r="AY4323" t="n">
        <v>2311999</v>
      </c>
      <c r="AZ4323" t="s">
        <v>1432</v>
      </c>
      <c r="BA4323" t="s"/>
      <c r="BB4323" t="n">
        <v>68487</v>
      </c>
      <c r="BC4323" t="n">
        <v>53.56105</v>
      </c>
      <c r="BD4323" t="n">
        <v>53.56105</v>
      </c>
      <c r="BE4323" t="s"/>
      <c r="BF4323" t="s"/>
      <c r="BG4323" t="s"/>
      <c r="BH4323" t="s"/>
      <c r="BI4323" t="s"/>
      <c r="BJ4323" t="s"/>
      <c r="BK4323" t="s"/>
      <c r="BL4323" t="s"/>
      <c r="BM4323" t="s"/>
      <c r="BN4323" t="s"/>
      <c r="BO4323" t="s"/>
      <c r="BP4323" t="s"/>
      <c r="BQ4323" t="s"/>
      <c r="BR4323" t="s">
        <v>92</v>
      </c>
    </row>
    <row r="4324" spans="1:70">
      <c r="A4324" t="s">
        <v>70</v>
      </c>
      <c r="B4324" t="s">
        <v>71</v>
      </c>
      <c r="C4324" t="s">
        <v>72</v>
      </c>
      <c r="D4324" t="n">
        <v>2</v>
      </c>
      <c r="E4324" t="s">
        <v>1430</v>
      </c>
      <c r="F4324" t="n">
        <v>-1</v>
      </c>
      <c r="G4324" t="s">
        <v>74</v>
      </c>
      <c r="H4324" t="s">
        <v>75</v>
      </c>
      <c r="I4324" t="s"/>
      <c r="J4324" t="s">
        <v>74</v>
      </c>
      <c r="K4324" t="n">
        <v>164</v>
      </c>
      <c r="L4324" t="s">
        <v>76</v>
      </c>
      <c r="M4324" t="s"/>
      <c r="N4324" t="s">
        <v>1433</v>
      </c>
      <c r="O4324" t="s">
        <v>78</v>
      </c>
      <c r="P4324" t="s">
        <v>1430</v>
      </c>
      <c r="Q4324" t="s"/>
      <c r="R4324" t="s">
        <v>220</v>
      </c>
      <c r="S4324" t="s">
        <v>228</v>
      </c>
      <c r="T4324" t="s">
        <v>81</v>
      </c>
      <c r="U4324" t="s">
        <v>82</v>
      </c>
      <c r="V4324" t="s">
        <v>83</v>
      </c>
      <c r="W4324" t="s">
        <v>97</v>
      </c>
      <c r="X4324" t="s"/>
      <c r="Y4324" t="s">
        <v>85</v>
      </c>
      <c r="Z4324">
        <f>HYPERLINK("https://hotel-media.eclerx.com/savepage/tk_15468537767014556_sr_273.html","info")</f>
        <v/>
      </c>
      <c r="AA4324" t="n">
        <v>-2311999</v>
      </c>
      <c r="AB4324" t="s"/>
      <c r="AC4324" t="s"/>
      <c r="AD4324" t="s">
        <v>86</v>
      </c>
      <c r="AE4324" t="s"/>
      <c r="AF4324" t="s"/>
      <c r="AG4324" t="s"/>
      <c r="AH4324" t="s"/>
      <c r="AI4324" t="s"/>
      <c r="AJ4324" t="s"/>
      <c r="AK4324" t="s">
        <v>87</v>
      </c>
      <c r="AL4324" t="s"/>
      <c r="AM4324" t="s"/>
      <c r="AN4324" t="s">
        <v>87</v>
      </c>
      <c r="AO4324" t="s"/>
      <c r="AP4324" t="n">
        <v>59</v>
      </c>
      <c r="AQ4324" t="s">
        <v>88</v>
      </c>
      <c r="AR4324" t="s">
        <v>89</v>
      </c>
      <c r="AS4324" t="s"/>
      <c r="AT4324" t="s">
        <v>90</v>
      </c>
      <c r="AU4324" t="s"/>
      <c r="AV4324" t="s"/>
      <c r="AW4324" t="s"/>
      <c r="AX4324" t="s"/>
      <c r="AY4324" t="n">
        <v>2311999</v>
      </c>
      <c r="AZ4324" t="s">
        <v>1432</v>
      </c>
      <c r="BA4324" t="s"/>
      <c r="BB4324" t="n">
        <v>68487</v>
      </c>
      <c r="BC4324" t="n">
        <v>53.56105</v>
      </c>
      <c r="BD4324" t="n">
        <v>53.56105</v>
      </c>
      <c r="BE4324" t="s"/>
      <c r="BF4324" t="s"/>
      <c r="BG4324" t="s"/>
      <c r="BH4324" t="s"/>
      <c r="BI4324" t="s"/>
      <c r="BJ4324" t="s"/>
      <c r="BK4324" t="s"/>
      <c r="BL4324" t="s"/>
      <c r="BM4324" t="s"/>
      <c r="BN4324" t="s"/>
      <c r="BO4324" t="s"/>
      <c r="BP4324" t="s"/>
      <c r="BQ4324" t="s"/>
      <c r="BR4324" t="s">
        <v>92</v>
      </c>
    </row>
    <row r="4325" spans="1:70">
      <c r="A4325" t="s">
        <v>70</v>
      </c>
      <c r="B4325" t="s">
        <v>71</v>
      </c>
      <c r="C4325" t="s">
        <v>72</v>
      </c>
      <c r="D4325" t="n">
        <v>2</v>
      </c>
      <c r="E4325" t="s">
        <v>1430</v>
      </c>
      <c r="F4325" t="n">
        <v>-1</v>
      </c>
      <c r="G4325" t="s">
        <v>74</v>
      </c>
      <c r="H4325" t="s">
        <v>75</v>
      </c>
      <c r="I4325" t="s"/>
      <c r="J4325" t="s">
        <v>74</v>
      </c>
      <c r="K4325" t="n">
        <v>177</v>
      </c>
      <c r="L4325" t="s">
        <v>76</v>
      </c>
      <c r="M4325" t="s"/>
      <c r="N4325" t="s">
        <v>1434</v>
      </c>
      <c r="O4325" t="s">
        <v>78</v>
      </c>
      <c r="P4325" t="s">
        <v>1430</v>
      </c>
      <c r="Q4325" t="s"/>
      <c r="R4325" t="s">
        <v>220</v>
      </c>
      <c r="S4325" t="s">
        <v>705</v>
      </c>
      <c r="T4325" t="s">
        <v>81</v>
      </c>
      <c r="U4325" t="s">
        <v>82</v>
      </c>
      <c r="V4325" t="s">
        <v>83</v>
      </c>
      <c r="W4325" t="s">
        <v>84</v>
      </c>
      <c r="X4325" t="s"/>
      <c r="Y4325" t="s">
        <v>85</v>
      </c>
      <c r="Z4325">
        <f>HYPERLINK("https://hotel-media.eclerx.com/savepage/tk_15468537767014556_sr_273.html","info")</f>
        <v/>
      </c>
      <c r="AA4325" t="n">
        <v>-2311999</v>
      </c>
      <c r="AB4325" t="s"/>
      <c r="AC4325" t="s"/>
      <c r="AD4325" t="s">
        <v>86</v>
      </c>
      <c r="AE4325" t="s"/>
      <c r="AF4325" t="s"/>
      <c r="AG4325" t="s"/>
      <c r="AH4325" t="s"/>
      <c r="AI4325" t="s"/>
      <c r="AJ4325" t="s"/>
      <c r="AK4325" t="s">
        <v>87</v>
      </c>
      <c r="AL4325" t="s"/>
      <c r="AM4325" t="s"/>
      <c r="AN4325" t="s">
        <v>87</v>
      </c>
      <c r="AO4325" t="s"/>
      <c r="AP4325" t="n">
        <v>59</v>
      </c>
      <c r="AQ4325" t="s">
        <v>88</v>
      </c>
      <c r="AR4325" t="s">
        <v>89</v>
      </c>
      <c r="AS4325" t="s"/>
      <c r="AT4325" t="s">
        <v>90</v>
      </c>
      <c r="AU4325" t="s"/>
      <c r="AV4325" t="s"/>
      <c r="AW4325" t="s"/>
      <c r="AX4325" t="s"/>
      <c r="AY4325" t="n">
        <v>2311999</v>
      </c>
      <c r="AZ4325" t="s">
        <v>1432</v>
      </c>
      <c r="BA4325" t="s"/>
      <c r="BB4325" t="n">
        <v>68487</v>
      </c>
      <c r="BC4325" t="n">
        <v>53.56105</v>
      </c>
      <c r="BD4325" t="n">
        <v>53.56105</v>
      </c>
      <c r="BE4325" t="s"/>
      <c r="BF4325" t="s"/>
      <c r="BG4325" t="s"/>
      <c r="BH4325" t="s"/>
      <c r="BI4325" t="s"/>
      <c r="BJ4325" t="s"/>
      <c r="BK4325" t="s"/>
      <c r="BL4325" t="s"/>
      <c r="BM4325" t="s"/>
      <c r="BN4325" t="s"/>
      <c r="BO4325" t="s"/>
      <c r="BP4325" t="s"/>
      <c r="BQ4325" t="s"/>
      <c r="BR4325" t="s">
        <v>92</v>
      </c>
    </row>
    <row r="4326" spans="1:70">
      <c r="A4326" t="s">
        <v>70</v>
      </c>
      <c r="B4326" t="s">
        <v>71</v>
      </c>
      <c r="C4326" t="s">
        <v>72</v>
      </c>
      <c r="D4326" t="n">
        <v>2</v>
      </c>
      <c r="E4326" t="s">
        <v>1430</v>
      </c>
      <c r="F4326" t="n">
        <v>-1</v>
      </c>
      <c r="G4326" t="s">
        <v>74</v>
      </c>
      <c r="H4326" t="s">
        <v>75</v>
      </c>
      <c r="I4326" t="s"/>
      <c r="J4326" t="s">
        <v>74</v>
      </c>
      <c r="K4326" t="n">
        <v>193</v>
      </c>
      <c r="L4326" t="s">
        <v>76</v>
      </c>
      <c r="M4326" t="s"/>
      <c r="N4326" t="s">
        <v>1435</v>
      </c>
      <c r="O4326" t="s">
        <v>78</v>
      </c>
      <c r="P4326" t="s">
        <v>1430</v>
      </c>
      <c r="Q4326" t="s"/>
      <c r="R4326" t="s">
        <v>220</v>
      </c>
      <c r="S4326" t="s">
        <v>405</v>
      </c>
      <c r="T4326" t="s">
        <v>81</v>
      </c>
      <c r="U4326" t="s">
        <v>82</v>
      </c>
      <c r="V4326" t="s">
        <v>83</v>
      </c>
      <c r="W4326" t="s">
        <v>84</v>
      </c>
      <c r="X4326" t="s"/>
      <c r="Y4326" t="s">
        <v>85</v>
      </c>
      <c r="Z4326">
        <f>HYPERLINK("https://hotel-media.eclerx.com/savepage/tk_15468537767014556_sr_273.html","info")</f>
        <v/>
      </c>
      <c r="AA4326" t="n">
        <v>-2311999</v>
      </c>
      <c r="AB4326" t="s"/>
      <c r="AC4326" t="s"/>
      <c r="AD4326" t="s">
        <v>86</v>
      </c>
      <c r="AE4326" t="s"/>
      <c r="AF4326" t="s"/>
      <c r="AG4326" t="s"/>
      <c r="AH4326" t="s"/>
      <c r="AI4326" t="s"/>
      <c r="AJ4326" t="s"/>
      <c r="AK4326" t="s">
        <v>87</v>
      </c>
      <c r="AL4326" t="s"/>
      <c r="AM4326" t="s"/>
      <c r="AN4326" t="s">
        <v>87</v>
      </c>
      <c r="AO4326" t="s"/>
      <c r="AP4326" t="n">
        <v>59</v>
      </c>
      <c r="AQ4326" t="s">
        <v>88</v>
      </c>
      <c r="AR4326" t="s">
        <v>133</v>
      </c>
      <c r="AS4326" t="s"/>
      <c r="AT4326" t="s">
        <v>90</v>
      </c>
      <c r="AU4326" t="s"/>
      <c r="AV4326" t="s"/>
      <c r="AW4326" t="s"/>
      <c r="AX4326" t="s"/>
      <c r="AY4326" t="n">
        <v>2311999</v>
      </c>
      <c r="AZ4326" t="s">
        <v>1432</v>
      </c>
      <c r="BA4326" t="s"/>
      <c r="BB4326" t="n">
        <v>68487</v>
      </c>
      <c r="BC4326" t="n">
        <v>53.56105</v>
      </c>
      <c r="BD4326" t="n">
        <v>53.56105</v>
      </c>
      <c r="BE4326" t="s"/>
      <c r="BF4326" t="s"/>
      <c r="BG4326" t="s"/>
      <c r="BH4326" t="s"/>
      <c r="BI4326" t="s"/>
      <c r="BJ4326" t="s"/>
      <c r="BK4326" t="s"/>
      <c r="BL4326" t="s"/>
      <c r="BM4326" t="s"/>
      <c r="BN4326" t="s"/>
      <c r="BO4326" t="s"/>
      <c r="BP4326" t="s"/>
      <c r="BQ4326" t="s"/>
      <c r="BR4326" t="s">
        <v>92</v>
      </c>
    </row>
    <row r="4327" spans="1:70">
      <c r="A4327" t="s">
        <v>70</v>
      </c>
      <c r="B4327" t="s">
        <v>71</v>
      </c>
      <c r="C4327" t="s">
        <v>72</v>
      </c>
      <c r="D4327" t="n">
        <v>2</v>
      </c>
      <c r="E4327" t="s">
        <v>1430</v>
      </c>
      <c r="F4327" t="n">
        <v>-1</v>
      </c>
      <c r="G4327" t="s">
        <v>74</v>
      </c>
      <c r="H4327" t="s">
        <v>75</v>
      </c>
      <c r="I4327" t="s"/>
      <c r="J4327" t="s">
        <v>74</v>
      </c>
      <c r="K4327" t="n">
        <v>193</v>
      </c>
      <c r="L4327" t="s">
        <v>76</v>
      </c>
      <c r="M4327" t="s"/>
      <c r="N4327" t="s">
        <v>1435</v>
      </c>
      <c r="O4327" t="s">
        <v>78</v>
      </c>
      <c r="P4327" t="s">
        <v>1430</v>
      </c>
      <c r="Q4327" t="s"/>
      <c r="R4327" t="s">
        <v>220</v>
      </c>
      <c r="S4327" t="s">
        <v>405</v>
      </c>
      <c r="T4327" t="s">
        <v>81</v>
      </c>
      <c r="U4327" t="s">
        <v>82</v>
      </c>
      <c r="V4327" t="s">
        <v>83</v>
      </c>
      <c r="W4327" t="s">
        <v>84</v>
      </c>
      <c r="X4327" t="s"/>
      <c r="Y4327" t="s">
        <v>85</v>
      </c>
      <c r="Z4327">
        <f>HYPERLINK("https://hotel-media.eclerx.com/savepage/tk_15468537767014556_sr_273.html","info")</f>
        <v/>
      </c>
      <c r="AA4327" t="n">
        <v>-2311999</v>
      </c>
      <c r="AB4327" t="s"/>
      <c r="AC4327" t="s"/>
      <c r="AD4327" t="s">
        <v>86</v>
      </c>
      <c r="AE4327" t="s"/>
      <c r="AF4327" t="s"/>
      <c r="AG4327" t="s"/>
      <c r="AH4327" t="s"/>
      <c r="AI4327" t="s"/>
      <c r="AJ4327" t="s"/>
      <c r="AK4327" t="s">
        <v>87</v>
      </c>
      <c r="AL4327" t="s"/>
      <c r="AM4327" t="s"/>
      <c r="AN4327" t="s">
        <v>87</v>
      </c>
      <c r="AO4327" t="s"/>
      <c r="AP4327" t="n">
        <v>59</v>
      </c>
      <c r="AQ4327" t="s">
        <v>88</v>
      </c>
      <c r="AR4327" t="s">
        <v>438</v>
      </c>
      <c r="AS4327" t="s"/>
      <c r="AT4327" t="s">
        <v>90</v>
      </c>
      <c r="AU4327" t="s"/>
      <c r="AV4327" t="s"/>
      <c r="AW4327" t="s"/>
      <c r="AX4327" t="s"/>
      <c r="AY4327" t="n">
        <v>2311999</v>
      </c>
      <c r="AZ4327" t="s">
        <v>1432</v>
      </c>
      <c r="BA4327" t="s"/>
      <c r="BB4327" t="n">
        <v>68487</v>
      </c>
      <c r="BC4327" t="n">
        <v>53.56105</v>
      </c>
      <c r="BD4327" t="n">
        <v>53.56105</v>
      </c>
      <c r="BE4327" t="s"/>
      <c r="BF4327" t="s"/>
      <c r="BG4327" t="s"/>
      <c r="BH4327" t="s"/>
      <c r="BI4327" t="s"/>
      <c r="BJ4327" t="s"/>
      <c r="BK4327" t="s"/>
      <c r="BL4327" t="s"/>
      <c r="BM4327" t="s"/>
      <c r="BN4327" t="s"/>
      <c r="BO4327" t="s"/>
      <c r="BP4327" t="s"/>
      <c r="BQ4327" t="s"/>
      <c r="BR4327" t="s">
        <v>92</v>
      </c>
    </row>
    <row r="4328" spans="1:70">
      <c r="A4328" t="s">
        <v>70</v>
      </c>
      <c r="B4328" t="s">
        <v>71</v>
      </c>
      <c r="C4328" t="s">
        <v>72</v>
      </c>
      <c r="D4328" t="n">
        <v>2</v>
      </c>
      <c r="E4328" t="s">
        <v>1430</v>
      </c>
      <c r="F4328" t="n">
        <v>-1</v>
      </c>
      <c r="G4328" t="s">
        <v>74</v>
      </c>
      <c r="H4328" t="s">
        <v>75</v>
      </c>
      <c r="I4328" t="s"/>
      <c r="J4328" t="s">
        <v>74</v>
      </c>
      <c r="K4328" t="n">
        <v>207</v>
      </c>
      <c r="L4328" t="s">
        <v>76</v>
      </c>
      <c r="M4328" t="s"/>
      <c r="N4328" t="s">
        <v>1436</v>
      </c>
      <c r="O4328" t="s">
        <v>78</v>
      </c>
      <c r="P4328" t="s">
        <v>1430</v>
      </c>
      <c r="Q4328" t="s"/>
      <c r="R4328" t="s">
        <v>220</v>
      </c>
      <c r="S4328" t="s">
        <v>170</v>
      </c>
      <c r="T4328" t="s">
        <v>81</v>
      </c>
      <c r="U4328" t="s">
        <v>82</v>
      </c>
      <c r="V4328" t="s">
        <v>83</v>
      </c>
      <c r="W4328" t="s">
        <v>84</v>
      </c>
      <c r="X4328" t="s"/>
      <c r="Y4328" t="s">
        <v>85</v>
      </c>
      <c r="Z4328">
        <f>HYPERLINK("https://hotel-media.eclerx.com/savepage/tk_15468537767014556_sr_273.html","info")</f>
        <v/>
      </c>
      <c r="AA4328" t="n">
        <v>-2311999</v>
      </c>
      <c r="AB4328" t="s"/>
      <c r="AC4328" t="s"/>
      <c r="AD4328" t="s">
        <v>86</v>
      </c>
      <c r="AE4328" t="s"/>
      <c r="AF4328" t="s"/>
      <c r="AG4328" t="s"/>
      <c r="AH4328" t="s"/>
      <c r="AI4328" t="s"/>
      <c r="AJ4328" t="s"/>
      <c r="AK4328" t="s">
        <v>87</v>
      </c>
      <c r="AL4328" t="s"/>
      <c r="AM4328" t="s"/>
      <c r="AN4328" t="s">
        <v>87</v>
      </c>
      <c r="AO4328" t="s"/>
      <c r="AP4328" t="n">
        <v>59</v>
      </c>
      <c r="AQ4328" t="s">
        <v>88</v>
      </c>
      <c r="AR4328" t="s">
        <v>89</v>
      </c>
      <c r="AS4328" t="s"/>
      <c r="AT4328" t="s">
        <v>90</v>
      </c>
      <c r="AU4328" t="s"/>
      <c r="AV4328" t="s"/>
      <c r="AW4328" t="s"/>
      <c r="AX4328" t="s"/>
      <c r="AY4328" t="n">
        <v>2311999</v>
      </c>
      <c r="AZ4328" t="s">
        <v>1432</v>
      </c>
      <c r="BA4328" t="s"/>
      <c r="BB4328" t="n">
        <v>68487</v>
      </c>
      <c r="BC4328" t="n">
        <v>53.56105</v>
      </c>
      <c r="BD4328" t="n">
        <v>53.56105</v>
      </c>
      <c r="BE4328" t="s"/>
      <c r="BF4328" t="s"/>
      <c r="BG4328" t="s"/>
      <c r="BH4328" t="s"/>
      <c r="BI4328" t="s"/>
      <c r="BJ4328" t="s"/>
      <c r="BK4328" t="s"/>
      <c r="BL4328" t="s"/>
      <c r="BM4328" t="s"/>
      <c r="BN4328" t="s"/>
      <c r="BO4328" t="s"/>
      <c r="BP4328" t="s"/>
      <c r="BQ4328" t="s"/>
      <c r="BR4328" t="s">
        <v>92</v>
      </c>
    </row>
    <row r="4329" spans="1:70">
      <c r="A4329" t="s">
        <v>70</v>
      </c>
      <c r="B4329" t="s">
        <v>71</v>
      </c>
      <c r="C4329" t="s">
        <v>72</v>
      </c>
      <c r="D4329" t="n">
        <v>2</v>
      </c>
      <c r="E4329" t="s">
        <v>1437</v>
      </c>
      <c r="F4329" t="n">
        <v>-1</v>
      </c>
      <c r="G4329" t="s">
        <v>74</v>
      </c>
      <c r="H4329" t="s">
        <v>75</v>
      </c>
      <c r="I4329" t="s"/>
      <c r="J4329" t="s">
        <v>74</v>
      </c>
      <c r="K4329" t="n">
        <v>98</v>
      </c>
      <c r="L4329" t="s">
        <v>76</v>
      </c>
      <c r="M4329" t="s"/>
      <c r="N4329" t="s">
        <v>1438</v>
      </c>
      <c r="O4329" t="s">
        <v>78</v>
      </c>
      <c r="P4329" t="s">
        <v>1437</v>
      </c>
      <c r="Q4329" t="s"/>
      <c r="R4329" t="s">
        <v>220</v>
      </c>
      <c r="S4329" t="s">
        <v>103</v>
      </c>
      <c r="T4329" t="s">
        <v>81</v>
      </c>
      <c r="U4329" t="s">
        <v>82</v>
      </c>
      <c r="V4329" t="s">
        <v>83</v>
      </c>
      <c r="W4329" t="s">
        <v>84</v>
      </c>
      <c r="X4329" t="s"/>
      <c r="Y4329" t="s">
        <v>85</v>
      </c>
      <c r="Z4329">
        <f>HYPERLINK("https://hotel-media.eclerx.com/savepage/tk_15468538582057617_sr_273.html","info")</f>
        <v/>
      </c>
      <c r="AA4329" t="n">
        <v>-4276808</v>
      </c>
      <c r="AB4329" t="s"/>
      <c r="AC4329" t="s"/>
      <c r="AD4329" t="s">
        <v>86</v>
      </c>
      <c r="AE4329" t="s"/>
      <c r="AF4329" t="s"/>
      <c r="AG4329" t="s"/>
      <c r="AH4329" t="s"/>
      <c r="AI4329" t="s"/>
      <c r="AJ4329" t="s"/>
      <c r="AK4329" t="s">
        <v>87</v>
      </c>
      <c r="AL4329" t="s"/>
      <c r="AM4329" t="s"/>
      <c r="AN4329" t="s">
        <v>87</v>
      </c>
      <c r="AO4329" t="s"/>
      <c r="AP4329" t="n">
        <v>101</v>
      </c>
      <c r="AQ4329" t="s">
        <v>88</v>
      </c>
      <c r="AR4329" t="s">
        <v>123</v>
      </c>
      <c r="AS4329" t="s"/>
      <c r="AT4329" t="s">
        <v>90</v>
      </c>
      <c r="AU4329" t="s"/>
      <c r="AV4329" t="s"/>
      <c r="AW4329" t="s"/>
      <c r="AX4329" t="s"/>
      <c r="AY4329" t="n">
        <v>4276808</v>
      </c>
      <c r="AZ4329" t="s">
        <v>1439</v>
      </c>
      <c r="BA4329" t="s"/>
      <c r="BB4329" t="n">
        <v>35569</v>
      </c>
      <c r="BC4329" t="n">
        <v>53.606199777555</v>
      </c>
      <c r="BD4329" t="n">
        <v>53.606199777555</v>
      </c>
      <c r="BE4329" t="s"/>
      <c r="BF4329" t="s"/>
      <c r="BG4329" t="s"/>
      <c r="BH4329" t="s"/>
      <c r="BI4329" t="s"/>
      <c r="BJ4329" t="s"/>
      <c r="BK4329" t="s"/>
      <c r="BL4329" t="s"/>
      <c r="BM4329" t="s"/>
      <c r="BN4329" t="s"/>
      <c r="BO4329" t="s"/>
      <c r="BP4329" t="s"/>
      <c r="BQ4329" t="s"/>
      <c r="BR4329" t="s">
        <v>92</v>
      </c>
    </row>
    <row r="4330" spans="1:70">
      <c r="A4330" t="s">
        <v>70</v>
      </c>
      <c r="B4330" t="s">
        <v>71</v>
      </c>
      <c r="C4330" t="s">
        <v>72</v>
      </c>
      <c r="D4330" t="n">
        <v>2</v>
      </c>
      <c r="E4330" t="s">
        <v>1437</v>
      </c>
      <c r="F4330" t="n">
        <v>-1</v>
      </c>
      <c r="G4330" t="s">
        <v>74</v>
      </c>
      <c r="H4330" t="s">
        <v>75</v>
      </c>
      <c r="I4330" t="s"/>
      <c r="J4330" t="s">
        <v>74</v>
      </c>
      <c r="K4330" t="n">
        <v>110</v>
      </c>
      <c r="L4330" t="s">
        <v>76</v>
      </c>
      <c r="M4330" t="s"/>
      <c r="N4330" t="s">
        <v>1440</v>
      </c>
      <c r="O4330" t="s">
        <v>78</v>
      </c>
      <c r="P4330" t="s">
        <v>1437</v>
      </c>
      <c r="Q4330" t="s"/>
      <c r="R4330" t="s">
        <v>220</v>
      </c>
      <c r="S4330" t="s">
        <v>106</v>
      </c>
      <c r="T4330" t="s">
        <v>81</v>
      </c>
      <c r="U4330" t="s">
        <v>82</v>
      </c>
      <c r="V4330" t="s">
        <v>83</v>
      </c>
      <c r="W4330" t="s">
        <v>84</v>
      </c>
      <c r="X4330" t="s"/>
      <c r="Y4330" t="s">
        <v>85</v>
      </c>
      <c r="Z4330">
        <f>HYPERLINK("https://hotel-media.eclerx.com/savepage/tk_15468538582057617_sr_273.html","info")</f>
        <v/>
      </c>
      <c r="AA4330" t="n">
        <v>-4276808</v>
      </c>
      <c r="AB4330" t="s"/>
      <c r="AC4330" t="s"/>
      <c r="AD4330" t="s">
        <v>86</v>
      </c>
      <c r="AE4330" t="s"/>
      <c r="AF4330" t="s"/>
      <c r="AG4330" t="s"/>
      <c r="AH4330" t="s"/>
      <c r="AI4330" t="s"/>
      <c r="AJ4330" t="s"/>
      <c r="AK4330" t="s">
        <v>87</v>
      </c>
      <c r="AL4330" t="s"/>
      <c r="AM4330" t="s"/>
      <c r="AN4330" t="s">
        <v>87</v>
      </c>
      <c r="AO4330" t="s"/>
      <c r="AP4330" t="n">
        <v>101</v>
      </c>
      <c r="AQ4330" t="s">
        <v>88</v>
      </c>
      <c r="AR4330" t="s">
        <v>123</v>
      </c>
      <c r="AS4330" t="s"/>
      <c r="AT4330" t="s">
        <v>90</v>
      </c>
      <c r="AU4330" t="s"/>
      <c r="AV4330" t="s"/>
      <c r="AW4330" t="s"/>
      <c r="AX4330" t="s"/>
      <c r="AY4330" t="n">
        <v>4276808</v>
      </c>
      <c r="AZ4330" t="s">
        <v>1439</v>
      </c>
      <c r="BA4330" t="s"/>
      <c r="BB4330" t="n">
        <v>35569</v>
      </c>
      <c r="BC4330" t="n">
        <v>53.606199777555</v>
      </c>
      <c r="BD4330" t="n">
        <v>53.606199777555</v>
      </c>
      <c r="BE4330" t="s"/>
      <c r="BF4330" t="s"/>
      <c r="BG4330" t="s"/>
      <c r="BH4330" t="s"/>
      <c r="BI4330" t="s"/>
      <c r="BJ4330" t="s"/>
      <c r="BK4330" t="s"/>
      <c r="BL4330" t="s"/>
      <c r="BM4330" t="s"/>
      <c r="BN4330" t="s"/>
      <c r="BO4330" t="s"/>
      <c r="BP4330" t="s"/>
      <c r="BQ4330" t="s"/>
      <c r="BR4330" t="s">
        <v>92</v>
      </c>
    </row>
    <row r="4331" spans="1:70">
      <c r="A4331" t="s">
        <v>70</v>
      </c>
      <c r="B4331" t="s">
        <v>71</v>
      </c>
      <c r="C4331" t="s">
        <v>72</v>
      </c>
      <c r="D4331" t="n">
        <v>2</v>
      </c>
      <c r="E4331" t="s">
        <v>1437</v>
      </c>
      <c r="F4331" t="n">
        <v>-1</v>
      </c>
      <c r="G4331" t="s">
        <v>74</v>
      </c>
      <c r="H4331" t="s">
        <v>75</v>
      </c>
      <c r="I4331" t="s"/>
      <c r="J4331" t="s">
        <v>74</v>
      </c>
      <c r="K4331" t="n">
        <v>118</v>
      </c>
      <c r="L4331" t="s">
        <v>76</v>
      </c>
      <c r="M4331" t="s"/>
      <c r="N4331" t="s">
        <v>1438</v>
      </c>
      <c r="O4331" t="s">
        <v>78</v>
      </c>
      <c r="P4331" t="s">
        <v>1437</v>
      </c>
      <c r="Q4331" t="s"/>
      <c r="R4331" t="s">
        <v>220</v>
      </c>
      <c r="S4331" t="s">
        <v>462</v>
      </c>
      <c r="T4331" t="s">
        <v>81</v>
      </c>
      <c r="U4331" t="s">
        <v>82</v>
      </c>
      <c r="V4331" t="s">
        <v>83</v>
      </c>
      <c r="W4331" t="s">
        <v>84</v>
      </c>
      <c r="X4331" t="s"/>
      <c r="Y4331" t="s">
        <v>85</v>
      </c>
      <c r="Z4331">
        <f>HYPERLINK("https://hotel-media.eclerx.com/savepage/tk_15468538582057617_sr_273.html","info")</f>
        <v/>
      </c>
      <c r="AA4331" t="n">
        <v>-4276808</v>
      </c>
      <c r="AB4331" t="s"/>
      <c r="AC4331" t="s"/>
      <c r="AD4331" t="s">
        <v>86</v>
      </c>
      <c r="AE4331" t="s"/>
      <c r="AF4331" t="s"/>
      <c r="AG4331" t="s"/>
      <c r="AH4331" t="s"/>
      <c r="AI4331" t="s"/>
      <c r="AJ4331" t="s"/>
      <c r="AK4331" t="s">
        <v>87</v>
      </c>
      <c r="AL4331" t="s"/>
      <c r="AM4331" t="s"/>
      <c r="AN4331" t="s">
        <v>87</v>
      </c>
      <c r="AO4331" t="s"/>
      <c r="AP4331" t="n">
        <v>101</v>
      </c>
      <c r="AQ4331" t="s">
        <v>88</v>
      </c>
      <c r="AR4331" t="s">
        <v>123</v>
      </c>
      <c r="AS4331" t="s"/>
      <c r="AT4331" t="s">
        <v>90</v>
      </c>
      <c r="AU4331" t="s"/>
      <c r="AV4331" t="s"/>
      <c r="AW4331" t="s"/>
      <c r="AX4331" t="s"/>
      <c r="AY4331" t="n">
        <v>4276808</v>
      </c>
      <c r="AZ4331" t="s">
        <v>1439</v>
      </c>
      <c r="BA4331" t="s"/>
      <c r="BB4331" t="n">
        <v>35569</v>
      </c>
      <c r="BC4331" t="n">
        <v>53.606199777555</v>
      </c>
      <c r="BD4331" t="n">
        <v>53.606199777555</v>
      </c>
      <c r="BE4331" t="s"/>
      <c r="BF4331" t="s"/>
      <c r="BG4331" t="s"/>
      <c r="BH4331" t="s"/>
      <c r="BI4331" t="s"/>
      <c r="BJ4331" t="s"/>
      <c r="BK4331" t="s"/>
      <c r="BL4331" t="s"/>
      <c r="BM4331" t="s"/>
      <c r="BN4331" t="s"/>
      <c r="BO4331" t="s"/>
      <c r="BP4331" t="s"/>
      <c r="BQ4331" t="s"/>
      <c r="BR4331" t="s">
        <v>92</v>
      </c>
    </row>
    <row r="4332" spans="1:70">
      <c r="A4332" t="s">
        <v>70</v>
      </c>
      <c r="B4332" t="s">
        <v>71</v>
      </c>
      <c r="C4332" t="s">
        <v>72</v>
      </c>
      <c r="D4332" t="n">
        <v>2</v>
      </c>
      <c r="E4332" t="s">
        <v>1437</v>
      </c>
      <c r="F4332" t="n">
        <v>-1</v>
      </c>
      <c r="G4332" t="s">
        <v>74</v>
      </c>
      <c r="H4332" t="s">
        <v>75</v>
      </c>
      <c r="I4332" t="s"/>
      <c r="J4332" t="s">
        <v>74</v>
      </c>
      <c r="K4332" t="n">
        <v>132</v>
      </c>
      <c r="L4332" t="s">
        <v>76</v>
      </c>
      <c r="M4332" t="s"/>
      <c r="N4332" t="s">
        <v>1440</v>
      </c>
      <c r="O4332" t="s">
        <v>78</v>
      </c>
      <c r="P4332" t="s">
        <v>1437</v>
      </c>
      <c r="Q4332" t="s"/>
      <c r="R4332" t="s">
        <v>220</v>
      </c>
      <c r="S4332" t="s">
        <v>260</v>
      </c>
      <c r="T4332" t="s">
        <v>81</v>
      </c>
      <c r="U4332" t="s">
        <v>82</v>
      </c>
      <c r="V4332" t="s">
        <v>83</v>
      </c>
      <c r="W4332" t="s">
        <v>84</v>
      </c>
      <c r="X4332" t="s"/>
      <c r="Y4332" t="s">
        <v>85</v>
      </c>
      <c r="Z4332">
        <f>HYPERLINK("https://hotel-media.eclerx.com/savepage/tk_15468538582057617_sr_273.html","info")</f>
        <v/>
      </c>
      <c r="AA4332" t="n">
        <v>-4276808</v>
      </c>
      <c r="AB4332" t="s"/>
      <c r="AC4332" t="s"/>
      <c r="AD4332" t="s">
        <v>86</v>
      </c>
      <c r="AE4332" t="s"/>
      <c r="AF4332" t="s"/>
      <c r="AG4332" t="s"/>
      <c r="AH4332" t="s"/>
      <c r="AI4332" t="s"/>
      <c r="AJ4332" t="s"/>
      <c r="AK4332" t="s">
        <v>87</v>
      </c>
      <c r="AL4332" t="s"/>
      <c r="AM4332" t="s"/>
      <c r="AN4332" t="s">
        <v>87</v>
      </c>
      <c r="AO4332" t="s"/>
      <c r="AP4332" t="n">
        <v>101</v>
      </c>
      <c r="AQ4332" t="s">
        <v>88</v>
      </c>
      <c r="AR4332" t="s">
        <v>123</v>
      </c>
      <c r="AS4332" t="s"/>
      <c r="AT4332" t="s">
        <v>90</v>
      </c>
      <c r="AU4332" t="s"/>
      <c r="AV4332" t="s"/>
      <c r="AW4332" t="s"/>
      <c r="AX4332" t="s"/>
      <c r="AY4332" t="n">
        <v>4276808</v>
      </c>
      <c r="AZ4332" t="s">
        <v>1439</v>
      </c>
      <c r="BA4332" t="s"/>
      <c r="BB4332" t="n">
        <v>35569</v>
      </c>
      <c r="BC4332" t="n">
        <v>53.606199777555</v>
      </c>
      <c r="BD4332" t="n">
        <v>53.606199777555</v>
      </c>
      <c r="BE4332" t="s"/>
      <c r="BF4332" t="s"/>
      <c r="BG4332" t="s"/>
      <c r="BH4332" t="s"/>
      <c r="BI4332" t="s"/>
      <c r="BJ4332" t="s"/>
      <c r="BK4332" t="s"/>
      <c r="BL4332" t="s"/>
      <c r="BM4332" t="s"/>
      <c r="BN4332" t="s"/>
      <c r="BO4332" t="s"/>
      <c r="BP4332" t="s"/>
      <c r="BQ4332" t="s"/>
      <c r="BR4332" t="s">
        <v>92</v>
      </c>
    </row>
    <row r="4333" spans="1:70">
      <c r="A4333" t="s">
        <v>70</v>
      </c>
      <c r="B4333" t="s">
        <v>71</v>
      </c>
      <c r="C4333" t="s">
        <v>72</v>
      </c>
      <c r="D4333" t="n">
        <v>2</v>
      </c>
      <c r="E4333" t="s">
        <v>1441</v>
      </c>
      <c r="F4333" t="n">
        <v>-1</v>
      </c>
      <c r="G4333" t="s">
        <v>74</v>
      </c>
      <c r="H4333" t="s">
        <v>75</v>
      </c>
      <c r="I4333" t="s"/>
      <c r="J4333" t="s">
        <v>74</v>
      </c>
      <c r="K4333" t="n">
        <v>137</v>
      </c>
      <c r="L4333" t="s">
        <v>76</v>
      </c>
      <c r="M4333" t="s"/>
      <c r="N4333" t="s">
        <v>776</v>
      </c>
      <c r="O4333" t="s">
        <v>78</v>
      </c>
      <c r="P4333" t="s">
        <v>1441</v>
      </c>
      <c r="Q4333" t="s"/>
      <c r="R4333" t="s">
        <v>220</v>
      </c>
      <c r="S4333" t="s">
        <v>814</v>
      </c>
      <c r="T4333" t="s">
        <v>81</v>
      </c>
      <c r="U4333" t="s">
        <v>82</v>
      </c>
      <c r="V4333" t="s">
        <v>83</v>
      </c>
      <c r="W4333" t="s">
        <v>84</v>
      </c>
      <c r="X4333" t="s"/>
      <c r="Y4333" t="s">
        <v>85</v>
      </c>
      <c r="Z4333">
        <f>HYPERLINK("https://hotel-media.eclerx.com/savepage/tk_15468538452034254_sr_273.html","info")</f>
        <v/>
      </c>
      <c r="AA4333" t="n">
        <v>-8174204</v>
      </c>
      <c r="AB4333" t="s"/>
      <c r="AC4333" t="s"/>
      <c r="AD4333" t="s">
        <v>86</v>
      </c>
      <c r="AE4333" t="s"/>
      <c r="AF4333" t="s"/>
      <c r="AG4333" t="s"/>
      <c r="AH4333" t="s"/>
      <c r="AI4333" t="s"/>
      <c r="AJ4333" t="s"/>
      <c r="AK4333" t="s">
        <v>87</v>
      </c>
      <c r="AL4333" t="s"/>
      <c r="AM4333" t="s"/>
      <c r="AN4333" t="s">
        <v>87</v>
      </c>
      <c r="AO4333" t="s"/>
      <c r="AP4333" t="n">
        <v>94</v>
      </c>
      <c r="AQ4333" t="s">
        <v>88</v>
      </c>
      <c r="AR4333" t="s">
        <v>89</v>
      </c>
      <c r="AS4333" t="s"/>
      <c r="AT4333" t="s">
        <v>90</v>
      </c>
      <c r="AU4333" t="s"/>
      <c r="AV4333" t="s"/>
      <c r="AW4333" t="s"/>
      <c r="AX4333" t="s"/>
      <c r="AY4333" t="n">
        <v>8174204</v>
      </c>
      <c r="AZ4333" t="s">
        <v>1442</v>
      </c>
      <c r="BA4333" t="s"/>
      <c r="BB4333" t="n">
        <v>196454</v>
      </c>
      <c r="BC4333" t="n">
        <v>53.54543856128</v>
      </c>
      <c r="BD4333" t="n">
        <v>53.54543856128</v>
      </c>
      <c r="BE4333" t="s"/>
      <c r="BF4333" t="s"/>
      <c r="BG4333" t="s"/>
      <c r="BH4333" t="s"/>
      <c r="BI4333" t="s"/>
      <c r="BJ4333" t="s"/>
      <c r="BK4333" t="s"/>
      <c r="BL4333" t="s"/>
      <c r="BM4333" t="s"/>
      <c r="BN4333" t="s"/>
      <c r="BO4333" t="s"/>
      <c r="BP4333" t="s"/>
      <c r="BQ4333" t="s"/>
      <c r="BR4333" t="s">
        <v>92</v>
      </c>
    </row>
    <row r="4334" spans="1:70">
      <c r="A4334" t="s">
        <v>70</v>
      </c>
      <c r="B4334" t="s">
        <v>71</v>
      </c>
      <c r="C4334" t="s">
        <v>72</v>
      </c>
      <c r="D4334" t="n">
        <v>2</v>
      </c>
      <c r="E4334" t="s">
        <v>1443</v>
      </c>
      <c r="F4334" t="n">
        <v>-1</v>
      </c>
      <c r="G4334" t="s">
        <v>74</v>
      </c>
      <c r="H4334" t="s">
        <v>75</v>
      </c>
      <c r="I4334" t="s"/>
      <c r="J4334" t="s">
        <v>74</v>
      </c>
      <c r="K4334" t="n">
        <v>95</v>
      </c>
      <c r="L4334" t="s">
        <v>76</v>
      </c>
      <c r="M4334" t="s"/>
      <c r="N4334" t="s">
        <v>115</v>
      </c>
      <c r="O4334" t="s">
        <v>78</v>
      </c>
      <c r="P4334" t="s">
        <v>1443</v>
      </c>
      <c r="Q4334" t="s"/>
      <c r="R4334" t="s">
        <v>95</v>
      </c>
      <c r="S4334" t="s">
        <v>637</v>
      </c>
      <c r="T4334" t="s">
        <v>81</v>
      </c>
      <c r="U4334" t="s">
        <v>82</v>
      </c>
      <c r="V4334" t="s">
        <v>83</v>
      </c>
      <c r="W4334" t="s">
        <v>84</v>
      </c>
      <c r="X4334" t="s"/>
      <c r="Y4334" t="s">
        <v>85</v>
      </c>
      <c r="Z4334">
        <f>HYPERLINK("https://hotel-media.eclerx.com/savepage/tk_15468537908188667_sr_273.html","info")</f>
        <v/>
      </c>
      <c r="AA4334" t="n">
        <v>-10087204</v>
      </c>
      <c r="AB4334" t="s"/>
      <c r="AC4334" t="s"/>
      <c r="AD4334" t="s">
        <v>86</v>
      </c>
      <c r="AE4334" t="s"/>
      <c r="AF4334" t="s"/>
      <c r="AG4334" t="s"/>
      <c r="AH4334" t="s"/>
      <c r="AI4334" t="s"/>
      <c r="AJ4334" t="s"/>
      <c r="AK4334" t="s">
        <v>87</v>
      </c>
      <c r="AL4334" t="s"/>
      <c r="AM4334" t="s"/>
      <c r="AN4334" t="s">
        <v>87</v>
      </c>
      <c r="AO4334" t="s"/>
      <c r="AP4334" t="n">
        <v>66</v>
      </c>
      <c r="AQ4334" t="s">
        <v>88</v>
      </c>
      <c r="AR4334" t="s">
        <v>89</v>
      </c>
      <c r="AS4334" t="s"/>
      <c r="AT4334" t="s">
        <v>90</v>
      </c>
      <c r="AU4334" t="s"/>
      <c r="AV4334" t="s"/>
      <c r="AW4334" t="s"/>
      <c r="AX4334" t="s"/>
      <c r="AY4334" t="n">
        <v>10087204</v>
      </c>
      <c r="AZ4334" t="s">
        <v>91</v>
      </c>
      <c r="BA4334" t="s"/>
      <c r="BB4334" t="n">
        <v>190265</v>
      </c>
      <c r="BC4334" t="s"/>
      <c r="BD4334" t="s"/>
      <c r="BE4334" t="s"/>
      <c r="BF4334" t="s"/>
      <c r="BG4334" t="s"/>
      <c r="BH4334" t="s"/>
      <c r="BI4334" t="s"/>
      <c r="BJ4334" t="s"/>
      <c r="BK4334" t="s"/>
      <c r="BL4334" t="s"/>
      <c r="BM4334" t="s"/>
      <c r="BN4334" t="s"/>
      <c r="BO4334" t="s"/>
      <c r="BP4334" t="s"/>
      <c r="BQ4334" t="s"/>
      <c r="BR4334" t="s">
        <v>92</v>
      </c>
    </row>
    <row r="4335" spans="1:70">
      <c r="A4335" t="s">
        <v>70</v>
      </c>
      <c r="B4335" t="s">
        <v>71</v>
      </c>
      <c r="C4335" t="s">
        <v>72</v>
      </c>
      <c r="D4335" t="n">
        <v>2</v>
      </c>
      <c r="E4335" t="s">
        <v>1443</v>
      </c>
      <c r="F4335" t="n">
        <v>-1</v>
      </c>
      <c r="G4335" t="s">
        <v>74</v>
      </c>
      <c r="H4335" t="s">
        <v>75</v>
      </c>
      <c r="I4335" t="s"/>
      <c r="J4335" t="s">
        <v>74</v>
      </c>
      <c r="K4335" t="n">
        <v>97</v>
      </c>
      <c r="L4335" t="s">
        <v>76</v>
      </c>
      <c r="M4335" t="s"/>
      <c r="N4335" t="s">
        <v>115</v>
      </c>
      <c r="O4335" t="s">
        <v>78</v>
      </c>
      <c r="P4335" t="s">
        <v>1443</v>
      </c>
      <c r="Q4335" t="s"/>
      <c r="R4335" t="s">
        <v>95</v>
      </c>
      <c r="S4335" t="s">
        <v>598</v>
      </c>
      <c r="T4335" t="s">
        <v>81</v>
      </c>
      <c r="U4335" t="s">
        <v>82</v>
      </c>
      <c r="V4335" t="s">
        <v>83</v>
      </c>
      <c r="W4335" t="s">
        <v>84</v>
      </c>
      <c r="X4335" t="s"/>
      <c r="Y4335" t="s">
        <v>85</v>
      </c>
      <c r="Z4335">
        <f>HYPERLINK("https://hotel-media.eclerx.com/savepage/tk_15468537908188667_sr_273.html","info")</f>
        <v/>
      </c>
      <c r="AA4335" t="n">
        <v>-10087204</v>
      </c>
      <c r="AB4335" t="s"/>
      <c r="AC4335" t="s"/>
      <c r="AD4335" t="s">
        <v>86</v>
      </c>
      <c r="AE4335" t="s"/>
      <c r="AF4335" t="s"/>
      <c r="AG4335" t="s"/>
      <c r="AH4335" t="s"/>
      <c r="AI4335" t="s"/>
      <c r="AJ4335" t="s"/>
      <c r="AK4335" t="s">
        <v>87</v>
      </c>
      <c r="AL4335" t="s"/>
      <c r="AM4335" t="s"/>
      <c r="AN4335" t="s">
        <v>87</v>
      </c>
      <c r="AO4335" t="s"/>
      <c r="AP4335" t="n">
        <v>66</v>
      </c>
      <c r="AQ4335" t="s">
        <v>88</v>
      </c>
      <c r="AR4335" t="s">
        <v>114</v>
      </c>
      <c r="AS4335" t="s"/>
      <c r="AT4335" t="s">
        <v>90</v>
      </c>
      <c r="AU4335" t="s"/>
      <c r="AV4335" t="s"/>
      <c r="AW4335" t="s"/>
      <c r="AX4335" t="s"/>
      <c r="AY4335" t="n">
        <v>10087204</v>
      </c>
      <c r="AZ4335" t="s">
        <v>91</v>
      </c>
      <c r="BA4335" t="s"/>
      <c r="BB4335" t="n">
        <v>190265</v>
      </c>
      <c r="BC4335" t="s"/>
      <c r="BD4335" t="s"/>
      <c r="BE4335" t="s"/>
      <c r="BF4335" t="s"/>
      <c r="BG4335" t="s"/>
      <c r="BH4335" t="s"/>
      <c r="BI4335" t="s"/>
      <c r="BJ4335" t="s"/>
      <c r="BK4335" t="s"/>
      <c r="BL4335" t="s"/>
      <c r="BM4335" t="s"/>
      <c r="BN4335" t="s"/>
      <c r="BO4335" t="s"/>
      <c r="BP4335" t="s"/>
      <c r="BQ4335" t="s"/>
      <c r="BR4335" t="s">
        <v>92</v>
      </c>
    </row>
    <row r="4336" spans="1:70">
      <c r="A4336" t="s">
        <v>70</v>
      </c>
      <c r="B4336" t="s">
        <v>71</v>
      </c>
      <c r="C4336" t="s">
        <v>72</v>
      </c>
      <c r="D4336" t="n">
        <v>2</v>
      </c>
      <c r="E4336" t="s">
        <v>1443</v>
      </c>
      <c r="F4336" t="n">
        <v>-1</v>
      </c>
      <c r="G4336" t="s">
        <v>74</v>
      </c>
      <c r="H4336" t="s">
        <v>75</v>
      </c>
      <c r="I4336" t="s"/>
      <c r="J4336" t="s">
        <v>74</v>
      </c>
      <c r="K4336" t="n">
        <v>103</v>
      </c>
      <c r="L4336" t="s">
        <v>76</v>
      </c>
      <c r="M4336" t="s"/>
      <c r="N4336" t="s">
        <v>128</v>
      </c>
      <c r="O4336" t="s">
        <v>78</v>
      </c>
      <c r="P4336" t="s">
        <v>1443</v>
      </c>
      <c r="Q4336" t="s"/>
      <c r="R4336" t="s">
        <v>95</v>
      </c>
      <c r="S4336" t="s">
        <v>147</v>
      </c>
      <c r="T4336" t="s">
        <v>81</v>
      </c>
      <c r="U4336" t="s">
        <v>82</v>
      </c>
      <c r="V4336" t="s">
        <v>83</v>
      </c>
      <c r="W4336" t="s">
        <v>84</v>
      </c>
      <c r="X4336" t="s"/>
      <c r="Y4336" t="s">
        <v>85</v>
      </c>
      <c r="Z4336">
        <f>HYPERLINK("https://hotel-media.eclerx.com/savepage/tk_15468537908188667_sr_273.html","info")</f>
        <v/>
      </c>
      <c r="AA4336" t="n">
        <v>-10087204</v>
      </c>
      <c r="AB4336" t="s"/>
      <c r="AC4336" t="s"/>
      <c r="AD4336" t="s">
        <v>86</v>
      </c>
      <c r="AE4336" t="s"/>
      <c r="AF4336" t="s"/>
      <c r="AG4336" t="s"/>
      <c r="AH4336" t="s"/>
      <c r="AI4336" t="s"/>
      <c r="AJ4336" t="s"/>
      <c r="AK4336" t="s">
        <v>87</v>
      </c>
      <c r="AL4336" t="s"/>
      <c r="AM4336" t="s"/>
      <c r="AN4336" t="s">
        <v>87</v>
      </c>
      <c r="AO4336" t="s"/>
      <c r="AP4336" t="n">
        <v>66</v>
      </c>
      <c r="AQ4336" t="s">
        <v>88</v>
      </c>
      <c r="AR4336" t="s">
        <v>130</v>
      </c>
      <c r="AS4336" t="s"/>
      <c r="AT4336" t="s">
        <v>90</v>
      </c>
      <c r="AU4336" t="s"/>
      <c r="AV4336" t="s"/>
      <c r="AW4336" t="s"/>
      <c r="AX4336" t="s"/>
      <c r="AY4336" t="n">
        <v>10087204</v>
      </c>
      <c r="AZ4336" t="s">
        <v>91</v>
      </c>
      <c r="BA4336" t="s"/>
      <c r="BB4336" t="n">
        <v>190265</v>
      </c>
      <c r="BC4336" t="s"/>
      <c r="BD4336" t="s"/>
      <c r="BE4336" t="s"/>
      <c r="BF4336" t="s"/>
      <c r="BG4336" t="s"/>
      <c r="BH4336" t="s"/>
      <c r="BI4336" t="s"/>
      <c r="BJ4336" t="s"/>
      <c r="BK4336" t="s"/>
      <c r="BL4336" t="s"/>
      <c r="BM4336" t="s"/>
      <c r="BN4336" t="s"/>
      <c r="BO4336" t="s"/>
      <c r="BP4336" t="s"/>
      <c r="BQ4336" t="s"/>
      <c r="BR4336" t="s">
        <v>92</v>
      </c>
    </row>
    <row r="4337" spans="1:70">
      <c r="A4337" t="s">
        <v>70</v>
      </c>
      <c r="B4337" t="s">
        <v>71</v>
      </c>
      <c r="C4337" t="s">
        <v>72</v>
      </c>
      <c r="D4337" t="n">
        <v>2</v>
      </c>
      <c r="E4337" t="s">
        <v>1444</v>
      </c>
      <c r="F4337" t="n">
        <v>-1</v>
      </c>
      <c r="G4337" t="s">
        <v>74</v>
      </c>
      <c r="H4337" t="s">
        <v>75</v>
      </c>
      <c r="I4337" t="s"/>
      <c r="J4337" t="s">
        <v>74</v>
      </c>
      <c r="K4337" t="n">
        <v>212</v>
      </c>
      <c r="L4337" t="s">
        <v>76</v>
      </c>
      <c r="M4337" t="s"/>
      <c r="N4337" t="s">
        <v>1445</v>
      </c>
      <c r="O4337" t="s">
        <v>78</v>
      </c>
      <c r="P4337" t="s">
        <v>1444</v>
      </c>
      <c r="Q4337" t="s"/>
      <c r="R4337" t="s">
        <v>153</v>
      </c>
      <c r="S4337" t="s">
        <v>875</v>
      </c>
      <c r="T4337" t="s">
        <v>81</v>
      </c>
      <c r="U4337" t="s">
        <v>82</v>
      </c>
      <c r="V4337" t="s">
        <v>83</v>
      </c>
      <c r="W4337" t="s">
        <v>84</v>
      </c>
      <c r="X4337" t="s"/>
      <c r="Y4337" t="s">
        <v>85</v>
      </c>
      <c r="Z4337">
        <f>HYPERLINK("https://hotel-media.eclerx.com/savepage/tk_1546853803762028_sr_273.html","info")</f>
        <v/>
      </c>
      <c r="AA4337" t="n">
        <v>-10087225</v>
      </c>
      <c r="AB4337" t="s"/>
      <c r="AC4337" t="s"/>
      <c r="AD4337" t="s">
        <v>86</v>
      </c>
      <c r="AE4337" t="s"/>
      <c r="AF4337" t="s"/>
      <c r="AG4337" t="s"/>
      <c r="AH4337" t="s"/>
      <c r="AI4337" t="s"/>
      <c r="AJ4337" t="s"/>
      <c r="AK4337" t="s">
        <v>87</v>
      </c>
      <c r="AL4337" t="s"/>
      <c r="AM4337" t="s"/>
      <c r="AN4337" t="s">
        <v>87</v>
      </c>
      <c r="AO4337" t="s"/>
      <c r="AP4337" t="n">
        <v>73</v>
      </c>
      <c r="AQ4337" t="s">
        <v>88</v>
      </c>
      <c r="AR4337" t="s">
        <v>121</v>
      </c>
      <c r="AS4337" t="s"/>
      <c r="AT4337" t="s">
        <v>90</v>
      </c>
      <c r="AU4337" t="s"/>
      <c r="AV4337" t="s"/>
      <c r="AW4337" t="s"/>
      <c r="AX4337" t="s"/>
      <c r="AY4337" t="n">
        <v>10087225</v>
      </c>
      <c r="AZ4337" t="s">
        <v>91</v>
      </c>
      <c r="BA4337" t="s"/>
      <c r="BB4337" t="n">
        <v>27826</v>
      </c>
      <c r="BC4337" t="s"/>
      <c r="BD4337" t="s"/>
      <c r="BE4337" t="s"/>
      <c r="BF4337" t="s"/>
      <c r="BG4337" t="s"/>
      <c r="BH4337" t="s"/>
      <c r="BI4337" t="s"/>
      <c r="BJ4337" t="s"/>
      <c r="BK4337" t="s"/>
      <c r="BL4337" t="s"/>
      <c r="BM4337" t="s"/>
      <c r="BN4337" t="s"/>
      <c r="BO4337" t="s"/>
      <c r="BP4337" t="s"/>
      <c r="BQ4337" t="s"/>
      <c r="BR4337" t="s">
        <v>92</v>
      </c>
    </row>
    <row r="4338" spans="1:70">
      <c r="A4338" t="s">
        <v>70</v>
      </c>
      <c r="B4338" t="s">
        <v>71</v>
      </c>
      <c r="C4338" t="s">
        <v>72</v>
      </c>
      <c r="D4338" t="n">
        <v>2</v>
      </c>
      <c r="E4338" t="s">
        <v>1444</v>
      </c>
      <c r="F4338" t="n">
        <v>-1</v>
      </c>
      <c r="G4338" t="s">
        <v>74</v>
      </c>
      <c r="H4338" t="s">
        <v>75</v>
      </c>
      <c r="I4338" t="s"/>
      <c r="J4338" t="s">
        <v>74</v>
      </c>
      <c r="K4338" t="n">
        <v>244</v>
      </c>
      <c r="L4338" t="s">
        <v>76</v>
      </c>
      <c r="M4338" t="s"/>
      <c r="N4338" t="s">
        <v>1446</v>
      </c>
      <c r="O4338" t="s">
        <v>78</v>
      </c>
      <c r="P4338" t="s">
        <v>1444</v>
      </c>
      <c r="Q4338" t="s"/>
      <c r="R4338" t="s">
        <v>153</v>
      </c>
      <c r="S4338" t="s">
        <v>1396</v>
      </c>
      <c r="T4338" t="s">
        <v>81</v>
      </c>
      <c r="U4338" t="s">
        <v>82</v>
      </c>
      <c r="V4338" t="s">
        <v>83</v>
      </c>
      <c r="W4338" t="s">
        <v>84</v>
      </c>
      <c r="X4338" t="s"/>
      <c r="Y4338" t="s">
        <v>85</v>
      </c>
      <c r="Z4338">
        <f>HYPERLINK("https://hotel-media.eclerx.com/savepage/tk_1546853803762028_sr_273.html","info")</f>
        <v/>
      </c>
      <c r="AA4338" t="n">
        <v>-10087225</v>
      </c>
      <c r="AB4338" t="s"/>
      <c r="AC4338" t="s"/>
      <c r="AD4338" t="s">
        <v>86</v>
      </c>
      <c r="AE4338" t="s"/>
      <c r="AF4338" t="s"/>
      <c r="AG4338" t="s"/>
      <c r="AH4338" t="s"/>
      <c r="AI4338" t="s"/>
      <c r="AJ4338" t="s"/>
      <c r="AK4338" t="s">
        <v>87</v>
      </c>
      <c r="AL4338" t="s"/>
      <c r="AM4338" t="s"/>
      <c r="AN4338" t="s">
        <v>87</v>
      </c>
      <c r="AO4338" t="s"/>
      <c r="AP4338" t="n">
        <v>73</v>
      </c>
      <c r="AQ4338" t="s">
        <v>88</v>
      </c>
      <c r="AR4338" t="s">
        <v>121</v>
      </c>
      <c r="AS4338" t="s"/>
      <c r="AT4338" t="s">
        <v>90</v>
      </c>
      <c r="AU4338" t="s"/>
      <c r="AV4338" t="s"/>
      <c r="AW4338" t="s"/>
      <c r="AX4338" t="s"/>
      <c r="AY4338" t="n">
        <v>10087225</v>
      </c>
      <c r="AZ4338" t="s">
        <v>91</v>
      </c>
      <c r="BA4338" t="s"/>
      <c r="BB4338" t="n">
        <v>27826</v>
      </c>
      <c r="BC4338" t="s"/>
      <c r="BD4338" t="s"/>
      <c r="BE4338" t="s"/>
      <c r="BF4338" t="s"/>
      <c r="BG4338" t="s"/>
      <c r="BH4338" t="s"/>
      <c r="BI4338" t="s"/>
      <c r="BJ4338" t="s"/>
      <c r="BK4338" t="s"/>
      <c r="BL4338" t="s"/>
      <c r="BM4338" t="s"/>
      <c r="BN4338" t="s"/>
      <c r="BO4338" t="s"/>
      <c r="BP4338" t="s"/>
      <c r="BQ4338" t="s"/>
      <c r="BR4338" t="s">
        <v>92</v>
      </c>
    </row>
    <row r="4339" spans="1:70">
      <c r="A4339" t="s">
        <v>70</v>
      </c>
      <c r="B4339" t="s">
        <v>71</v>
      </c>
      <c r="C4339" t="s">
        <v>72</v>
      </c>
      <c r="D4339" t="n">
        <v>2</v>
      </c>
      <c r="E4339" t="s">
        <v>1447</v>
      </c>
      <c r="F4339" t="n">
        <v>-1</v>
      </c>
      <c r="G4339" t="s">
        <v>74</v>
      </c>
      <c r="H4339" t="s">
        <v>75</v>
      </c>
      <c r="I4339" t="s"/>
      <c r="J4339" t="s">
        <v>74</v>
      </c>
      <c r="K4339" t="n">
        <v>103</v>
      </c>
      <c r="L4339" t="s">
        <v>76</v>
      </c>
      <c r="M4339" t="s"/>
      <c r="N4339" t="s">
        <v>1448</v>
      </c>
      <c r="O4339" t="s">
        <v>78</v>
      </c>
      <c r="P4339" t="s">
        <v>1447</v>
      </c>
      <c r="Q4339" t="s"/>
      <c r="R4339" t="s">
        <v>220</v>
      </c>
      <c r="S4339" t="s">
        <v>147</v>
      </c>
      <c r="T4339" t="s">
        <v>81</v>
      </c>
      <c r="U4339" t="s">
        <v>82</v>
      </c>
      <c r="V4339" t="s">
        <v>83</v>
      </c>
      <c r="W4339" t="s">
        <v>97</v>
      </c>
      <c r="X4339" t="s"/>
      <c r="Y4339" t="s">
        <v>85</v>
      </c>
      <c r="Z4339">
        <f>HYPERLINK("https://hotel-media.eclerx.com/savepage/tk_15468536658923285_sr_273.html","info")</f>
        <v/>
      </c>
      <c r="AA4339" t="n">
        <v>-2311848</v>
      </c>
      <c r="AB4339" t="s"/>
      <c r="AC4339" t="s"/>
      <c r="AD4339" t="s">
        <v>86</v>
      </c>
      <c r="AE4339" t="s"/>
      <c r="AF4339" t="s"/>
      <c r="AG4339" t="s"/>
      <c r="AH4339" t="s"/>
      <c r="AI4339" t="s"/>
      <c r="AJ4339" t="s"/>
      <c r="AK4339" t="s">
        <v>87</v>
      </c>
      <c r="AL4339" t="s"/>
      <c r="AM4339" t="s"/>
      <c r="AN4339" t="s">
        <v>87</v>
      </c>
      <c r="AO4339" t="s"/>
      <c r="AP4339" t="n">
        <v>16</v>
      </c>
      <c r="AQ4339" t="s">
        <v>88</v>
      </c>
      <c r="AR4339" t="s">
        <v>89</v>
      </c>
      <c r="AS4339" t="s"/>
      <c r="AT4339" t="s">
        <v>90</v>
      </c>
      <c r="AU4339" t="s"/>
      <c r="AV4339" t="s"/>
      <c r="AW4339" t="s"/>
      <c r="AX4339" t="s"/>
      <c r="AY4339" t="n">
        <v>2311848</v>
      </c>
      <c r="AZ4339" t="s">
        <v>1449</v>
      </c>
      <c r="BA4339" t="s"/>
      <c r="BB4339" t="n">
        <v>28217</v>
      </c>
      <c r="BC4339" t="n">
        <v>53.613176073672</v>
      </c>
      <c r="BD4339" t="n">
        <v>53.613176073672</v>
      </c>
      <c r="BE4339" t="s"/>
      <c r="BF4339" t="s"/>
      <c r="BG4339" t="s"/>
      <c r="BH4339" t="s"/>
      <c r="BI4339" t="s"/>
      <c r="BJ4339" t="s"/>
      <c r="BK4339" t="s"/>
      <c r="BL4339" t="s"/>
      <c r="BM4339" t="s"/>
      <c r="BN4339" t="s"/>
      <c r="BO4339" t="s"/>
      <c r="BP4339" t="s"/>
      <c r="BQ4339" t="s"/>
      <c r="BR4339" t="s">
        <v>92</v>
      </c>
    </row>
    <row r="4340" spans="1:70">
      <c r="A4340" t="s">
        <v>70</v>
      </c>
      <c r="B4340" t="s">
        <v>71</v>
      </c>
      <c r="C4340" t="s">
        <v>72</v>
      </c>
      <c r="D4340" t="n">
        <v>2</v>
      </c>
      <c r="E4340" t="s">
        <v>1447</v>
      </c>
      <c r="F4340" t="n">
        <v>-1</v>
      </c>
      <c r="G4340" t="s">
        <v>74</v>
      </c>
      <c r="H4340" t="s">
        <v>75</v>
      </c>
      <c r="I4340" t="s"/>
      <c r="J4340" t="s">
        <v>74</v>
      </c>
      <c r="K4340" t="n">
        <v>104</v>
      </c>
      <c r="L4340" t="s">
        <v>76</v>
      </c>
      <c r="M4340" t="s"/>
      <c r="N4340" t="s">
        <v>1450</v>
      </c>
      <c r="O4340" t="s">
        <v>78</v>
      </c>
      <c r="P4340" t="s">
        <v>1447</v>
      </c>
      <c r="Q4340" t="s"/>
      <c r="R4340" t="s">
        <v>220</v>
      </c>
      <c r="S4340" t="s">
        <v>150</v>
      </c>
      <c r="T4340" t="s">
        <v>81</v>
      </c>
      <c r="U4340" t="s">
        <v>82</v>
      </c>
      <c r="V4340" t="s">
        <v>83</v>
      </c>
      <c r="W4340" t="s">
        <v>97</v>
      </c>
      <c r="X4340" t="s"/>
      <c r="Y4340" t="s">
        <v>85</v>
      </c>
      <c r="Z4340">
        <f>HYPERLINK("https://hotel-media.eclerx.com/savepage/tk_15468536658923285_sr_273.html","info")</f>
        <v/>
      </c>
      <c r="AA4340" t="n">
        <v>-2311848</v>
      </c>
      <c r="AB4340" t="s"/>
      <c r="AC4340" t="s"/>
      <c r="AD4340" t="s">
        <v>86</v>
      </c>
      <c r="AE4340" t="s"/>
      <c r="AF4340" t="s"/>
      <c r="AG4340" t="s"/>
      <c r="AH4340" t="s"/>
      <c r="AI4340" t="s"/>
      <c r="AJ4340" t="s"/>
      <c r="AK4340" t="s">
        <v>87</v>
      </c>
      <c r="AL4340" t="s"/>
      <c r="AM4340" t="s"/>
      <c r="AN4340" t="s">
        <v>87</v>
      </c>
      <c r="AO4340" t="s"/>
      <c r="AP4340" t="n">
        <v>16</v>
      </c>
      <c r="AQ4340" t="s">
        <v>88</v>
      </c>
      <c r="AR4340" t="s">
        <v>89</v>
      </c>
      <c r="AS4340" t="s"/>
      <c r="AT4340" t="s">
        <v>90</v>
      </c>
      <c r="AU4340" t="s"/>
      <c r="AV4340" t="s"/>
      <c r="AW4340" t="s"/>
      <c r="AX4340" t="s"/>
      <c r="AY4340" t="n">
        <v>2311848</v>
      </c>
      <c r="AZ4340" t="s">
        <v>1449</v>
      </c>
      <c r="BA4340" t="s"/>
      <c r="BB4340" t="n">
        <v>28217</v>
      </c>
      <c r="BC4340" t="n">
        <v>53.613176073672</v>
      </c>
      <c r="BD4340" t="n">
        <v>53.613176073672</v>
      </c>
      <c r="BE4340" t="s"/>
      <c r="BF4340" t="s"/>
      <c r="BG4340" t="s"/>
      <c r="BH4340" t="s"/>
      <c r="BI4340" t="s"/>
      <c r="BJ4340" t="s"/>
      <c r="BK4340" t="s"/>
      <c r="BL4340" t="s"/>
      <c r="BM4340" t="s"/>
      <c r="BN4340" t="s"/>
      <c r="BO4340" t="s"/>
      <c r="BP4340" t="s"/>
      <c r="BQ4340" t="s"/>
      <c r="BR4340" t="s">
        <v>92</v>
      </c>
    </row>
    <row r="4341" spans="1:70">
      <c r="A4341" t="s">
        <v>70</v>
      </c>
      <c r="B4341" t="s">
        <v>71</v>
      </c>
      <c r="C4341" t="s">
        <v>72</v>
      </c>
      <c r="D4341" t="n">
        <v>2</v>
      </c>
      <c r="E4341" t="s">
        <v>1447</v>
      </c>
      <c r="F4341" t="n">
        <v>-1</v>
      </c>
      <c r="G4341" t="s">
        <v>74</v>
      </c>
      <c r="H4341" t="s">
        <v>75</v>
      </c>
      <c r="I4341" t="s"/>
      <c r="J4341" t="s">
        <v>74</v>
      </c>
      <c r="K4341" t="n">
        <v>112</v>
      </c>
      <c r="L4341" t="s">
        <v>76</v>
      </c>
      <c r="M4341" t="s"/>
      <c r="N4341" t="s">
        <v>1451</v>
      </c>
      <c r="O4341" t="s">
        <v>78</v>
      </c>
      <c r="P4341" t="s">
        <v>1447</v>
      </c>
      <c r="Q4341" t="s"/>
      <c r="R4341" t="s">
        <v>220</v>
      </c>
      <c r="S4341" t="s">
        <v>253</v>
      </c>
      <c r="T4341" t="s">
        <v>81</v>
      </c>
      <c r="U4341" t="s">
        <v>82</v>
      </c>
      <c r="V4341" t="s">
        <v>83</v>
      </c>
      <c r="W4341" t="s">
        <v>97</v>
      </c>
      <c r="X4341" t="s"/>
      <c r="Y4341" t="s">
        <v>85</v>
      </c>
      <c r="Z4341">
        <f>HYPERLINK("https://hotel-media.eclerx.com/savepage/tk_15468536658923285_sr_273.html","info")</f>
        <v/>
      </c>
      <c r="AA4341" t="n">
        <v>-2311848</v>
      </c>
      <c r="AB4341" t="s"/>
      <c r="AC4341" t="s"/>
      <c r="AD4341" t="s">
        <v>86</v>
      </c>
      <c r="AE4341" t="s"/>
      <c r="AF4341" t="s"/>
      <c r="AG4341" t="s"/>
      <c r="AH4341" t="s"/>
      <c r="AI4341" t="s"/>
      <c r="AJ4341" t="s"/>
      <c r="AK4341" t="s">
        <v>87</v>
      </c>
      <c r="AL4341" t="s"/>
      <c r="AM4341" t="s"/>
      <c r="AN4341" t="s">
        <v>87</v>
      </c>
      <c r="AO4341" t="s"/>
      <c r="AP4341" t="n">
        <v>16</v>
      </c>
      <c r="AQ4341" t="s">
        <v>88</v>
      </c>
      <c r="AR4341" t="s">
        <v>89</v>
      </c>
      <c r="AS4341" t="s"/>
      <c r="AT4341" t="s">
        <v>90</v>
      </c>
      <c r="AU4341" t="s"/>
      <c r="AV4341" t="s"/>
      <c r="AW4341" t="s"/>
      <c r="AX4341" t="s"/>
      <c r="AY4341" t="n">
        <v>2311848</v>
      </c>
      <c r="AZ4341" t="s">
        <v>1449</v>
      </c>
      <c r="BA4341" t="s"/>
      <c r="BB4341" t="n">
        <v>28217</v>
      </c>
      <c r="BC4341" t="n">
        <v>53.613176073672</v>
      </c>
      <c r="BD4341" t="n">
        <v>53.613176073672</v>
      </c>
      <c r="BE4341" t="s"/>
      <c r="BF4341" t="s"/>
      <c r="BG4341" t="s"/>
      <c r="BH4341" t="s"/>
      <c r="BI4341" t="s"/>
      <c r="BJ4341" t="s"/>
      <c r="BK4341" t="s"/>
      <c r="BL4341" t="s"/>
      <c r="BM4341" t="s"/>
      <c r="BN4341" t="s"/>
      <c r="BO4341" t="s"/>
      <c r="BP4341" t="s"/>
      <c r="BQ4341" t="s"/>
      <c r="BR4341" t="s">
        <v>92</v>
      </c>
    </row>
    <row r="4342" spans="1:70">
      <c r="A4342" t="s">
        <v>70</v>
      </c>
      <c r="B4342" t="s">
        <v>71</v>
      </c>
      <c r="C4342" t="s">
        <v>72</v>
      </c>
      <c r="D4342" t="n">
        <v>2</v>
      </c>
      <c r="E4342" t="s">
        <v>1447</v>
      </c>
      <c r="F4342" t="n">
        <v>-1</v>
      </c>
      <c r="G4342" t="s">
        <v>74</v>
      </c>
      <c r="H4342" t="s">
        <v>75</v>
      </c>
      <c r="I4342" t="s"/>
      <c r="J4342" t="s">
        <v>74</v>
      </c>
      <c r="K4342" t="n">
        <v>112</v>
      </c>
      <c r="L4342" t="s">
        <v>76</v>
      </c>
      <c r="M4342" t="s"/>
      <c r="N4342" t="s">
        <v>1452</v>
      </c>
      <c r="O4342" t="s">
        <v>78</v>
      </c>
      <c r="P4342" t="s">
        <v>1447</v>
      </c>
      <c r="Q4342" t="s"/>
      <c r="R4342" t="s">
        <v>220</v>
      </c>
      <c r="S4342" t="s">
        <v>253</v>
      </c>
      <c r="T4342" t="s">
        <v>81</v>
      </c>
      <c r="U4342" t="s">
        <v>82</v>
      </c>
      <c r="V4342" t="s">
        <v>83</v>
      </c>
      <c r="W4342" t="s">
        <v>97</v>
      </c>
      <c r="X4342" t="s"/>
      <c r="Y4342" t="s">
        <v>85</v>
      </c>
      <c r="Z4342">
        <f>HYPERLINK("https://hotel-media.eclerx.com/savepage/tk_15468536658923285_sr_273.html","info")</f>
        <v/>
      </c>
      <c r="AA4342" t="n">
        <v>-2311848</v>
      </c>
      <c r="AB4342" t="s"/>
      <c r="AC4342" t="s"/>
      <c r="AD4342" t="s">
        <v>86</v>
      </c>
      <c r="AE4342" t="s"/>
      <c r="AF4342" t="s"/>
      <c r="AG4342" t="s"/>
      <c r="AH4342" t="s"/>
      <c r="AI4342" t="s"/>
      <c r="AJ4342" t="s"/>
      <c r="AK4342" t="s">
        <v>87</v>
      </c>
      <c r="AL4342" t="s"/>
      <c r="AM4342" t="s"/>
      <c r="AN4342" t="s">
        <v>87</v>
      </c>
      <c r="AO4342" t="s"/>
      <c r="AP4342" t="n">
        <v>16</v>
      </c>
      <c r="AQ4342" t="s">
        <v>88</v>
      </c>
      <c r="AR4342" t="s">
        <v>89</v>
      </c>
      <c r="AS4342" t="s"/>
      <c r="AT4342" t="s">
        <v>90</v>
      </c>
      <c r="AU4342" t="s"/>
      <c r="AV4342" t="s"/>
      <c r="AW4342" t="s"/>
      <c r="AX4342" t="s"/>
      <c r="AY4342" t="n">
        <v>2311848</v>
      </c>
      <c r="AZ4342" t="s">
        <v>1449</v>
      </c>
      <c r="BA4342" t="s"/>
      <c r="BB4342" t="n">
        <v>28217</v>
      </c>
      <c r="BC4342" t="n">
        <v>53.613176073672</v>
      </c>
      <c r="BD4342" t="n">
        <v>53.613176073672</v>
      </c>
      <c r="BE4342" t="s"/>
      <c r="BF4342" t="s"/>
      <c r="BG4342" t="s"/>
      <c r="BH4342" t="s"/>
      <c r="BI4342" t="s"/>
      <c r="BJ4342" t="s"/>
      <c r="BK4342" t="s"/>
      <c r="BL4342" t="s"/>
      <c r="BM4342" t="s"/>
      <c r="BN4342" t="s"/>
      <c r="BO4342" t="s"/>
      <c r="BP4342" t="s"/>
      <c r="BQ4342" t="s"/>
      <c r="BR4342" t="s">
        <v>92</v>
      </c>
    </row>
    <row r="4343" spans="1:70">
      <c r="A4343" t="s">
        <v>70</v>
      </c>
      <c r="B4343" t="s">
        <v>71</v>
      </c>
      <c r="C4343" t="s">
        <v>72</v>
      </c>
      <c r="D4343" t="n">
        <v>2</v>
      </c>
      <c r="E4343" t="s">
        <v>1447</v>
      </c>
      <c r="F4343" t="n">
        <v>-1</v>
      </c>
      <c r="G4343" t="s">
        <v>74</v>
      </c>
      <c r="H4343" t="s">
        <v>75</v>
      </c>
      <c r="I4343" t="s"/>
      <c r="J4343" t="s">
        <v>74</v>
      </c>
      <c r="K4343" t="n">
        <v>116</v>
      </c>
      <c r="L4343" t="s">
        <v>76</v>
      </c>
      <c r="M4343" t="s"/>
      <c r="N4343" t="s">
        <v>1453</v>
      </c>
      <c r="O4343" t="s">
        <v>78</v>
      </c>
      <c r="P4343" t="s">
        <v>1447</v>
      </c>
      <c r="Q4343" t="s"/>
      <c r="R4343" t="s">
        <v>220</v>
      </c>
      <c r="S4343" t="s">
        <v>651</v>
      </c>
      <c r="T4343" t="s">
        <v>81</v>
      </c>
      <c r="U4343" t="s">
        <v>82</v>
      </c>
      <c r="V4343" t="s">
        <v>83</v>
      </c>
      <c r="W4343" t="s">
        <v>97</v>
      </c>
      <c r="X4343" t="s"/>
      <c r="Y4343" t="s">
        <v>85</v>
      </c>
      <c r="Z4343">
        <f>HYPERLINK("https://hotel-media.eclerx.com/savepage/tk_15468536658923285_sr_273.html","info")</f>
        <v/>
      </c>
      <c r="AA4343" t="n">
        <v>-2311848</v>
      </c>
      <c r="AB4343" t="s"/>
      <c r="AC4343" t="s"/>
      <c r="AD4343" t="s">
        <v>86</v>
      </c>
      <c r="AE4343" t="s"/>
      <c r="AF4343" t="s"/>
      <c r="AG4343" t="s"/>
      <c r="AH4343" t="s"/>
      <c r="AI4343" t="s"/>
      <c r="AJ4343" t="s"/>
      <c r="AK4343" t="s">
        <v>87</v>
      </c>
      <c r="AL4343" t="s"/>
      <c r="AM4343" t="s"/>
      <c r="AN4343" t="s">
        <v>87</v>
      </c>
      <c r="AO4343" t="s"/>
      <c r="AP4343" t="n">
        <v>16</v>
      </c>
      <c r="AQ4343" t="s">
        <v>88</v>
      </c>
      <c r="AR4343" t="s">
        <v>89</v>
      </c>
      <c r="AS4343" t="s"/>
      <c r="AT4343" t="s">
        <v>90</v>
      </c>
      <c r="AU4343" t="s"/>
      <c r="AV4343" t="s"/>
      <c r="AW4343" t="s"/>
      <c r="AX4343" t="s"/>
      <c r="AY4343" t="n">
        <v>2311848</v>
      </c>
      <c r="AZ4343" t="s">
        <v>1449</v>
      </c>
      <c r="BA4343" t="s"/>
      <c r="BB4343" t="n">
        <v>28217</v>
      </c>
      <c r="BC4343" t="n">
        <v>53.613176073672</v>
      </c>
      <c r="BD4343" t="n">
        <v>53.613176073672</v>
      </c>
      <c r="BE4343" t="s"/>
      <c r="BF4343" t="s"/>
      <c r="BG4343" t="s"/>
      <c r="BH4343" t="s"/>
      <c r="BI4343" t="s"/>
      <c r="BJ4343" t="s"/>
      <c r="BK4343" t="s"/>
      <c r="BL4343" t="s"/>
      <c r="BM4343" t="s"/>
      <c r="BN4343" t="s"/>
      <c r="BO4343" t="s"/>
      <c r="BP4343" t="s"/>
      <c r="BQ4343" t="s"/>
      <c r="BR4343" t="s">
        <v>92</v>
      </c>
    </row>
    <row r="4344" spans="1:70">
      <c r="A4344" t="s">
        <v>70</v>
      </c>
      <c r="B4344" t="s">
        <v>71</v>
      </c>
      <c r="C4344" t="s">
        <v>72</v>
      </c>
      <c r="D4344" t="n">
        <v>2</v>
      </c>
      <c r="E4344" t="s">
        <v>1447</v>
      </c>
      <c r="F4344" t="n">
        <v>-1</v>
      </c>
      <c r="G4344" t="s">
        <v>74</v>
      </c>
      <c r="H4344" t="s">
        <v>75</v>
      </c>
      <c r="I4344" t="s"/>
      <c r="J4344" t="s">
        <v>74</v>
      </c>
      <c r="K4344" t="n">
        <v>120</v>
      </c>
      <c r="L4344" t="s">
        <v>76</v>
      </c>
      <c r="M4344" t="s"/>
      <c r="N4344" t="s">
        <v>1454</v>
      </c>
      <c r="O4344" t="s">
        <v>78</v>
      </c>
      <c r="P4344" t="s">
        <v>1447</v>
      </c>
      <c r="Q4344" t="s"/>
      <c r="R4344" t="s">
        <v>220</v>
      </c>
      <c r="S4344" t="s">
        <v>313</v>
      </c>
      <c r="T4344" t="s">
        <v>81</v>
      </c>
      <c r="U4344" t="s">
        <v>82</v>
      </c>
      <c r="V4344" t="s">
        <v>83</v>
      </c>
      <c r="W4344" t="s">
        <v>97</v>
      </c>
      <c r="X4344" t="s"/>
      <c r="Y4344" t="s">
        <v>85</v>
      </c>
      <c r="Z4344">
        <f>HYPERLINK("https://hotel-media.eclerx.com/savepage/tk_15468536658923285_sr_273.html","info")</f>
        <v/>
      </c>
      <c r="AA4344" t="n">
        <v>-2311848</v>
      </c>
      <c r="AB4344" t="s"/>
      <c r="AC4344" t="s"/>
      <c r="AD4344" t="s">
        <v>86</v>
      </c>
      <c r="AE4344" t="s"/>
      <c r="AF4344" t="s"/>
      <c r="AG4344" t="s"/>
      <c r="AH4344" t="s"/>
      <c r="AI4344" t="s"/>
      <c r="AJ4344" t="s"/>
      <c r="AK4344" t="s">
        <v>87</v>
      </c>
      <c r="AL4344" t="s"/>
      <c r="AM4344" t="s"/>
      <c r="AN4344" t="s">
        <v>87</v>
      </c>
      <c r="AO4344" t="s"/>
      <c r="AP4344" t="n">
        <v>16</v>
      </c>
      <c r="AQ4344" t="s">
        <v>88</v>
      </c>
      <c r="AR4344" t="s">
        <v>89</v>
      </c>
      <c r="AS4344" t="s"/>
      <c r="AT4344" t="s">
        <v>90</v>
      </c>
      <c r="AU4344" t="s"/>
      <c r="AV4344" t="s"/>
      <c r="AW4344" t="s"/>
      <c r="AX4344" t="s"/>
      <c r="AY4344" t="n">
        <v>2311848</v>
      </c>
      <c r="AZ4344" t="s">
        <v>1449</v>
      </c>
      <c r="BA4344" t="s"/>
      <c r="BB4344" t="n">
        <v>28217</v>
      </c>
      <c r="BC4344" t="n">
        <v>53.613176073672</v>
      </c>
      <c r="BD4344" t="n">
        <v>53.613176073672</v>
      </c>
      <c r="BE4344" t="s"/>
      <c r="BF4344" t="s"/>
      <c r="BG4344" t="s"/>
      <c r="BH4344" t="s"/>
      <c r="BI4344" t="s"/>
      <c r="BJ4344" t="s"/>
      <c r="BK4344" t="s"/>
      <c r="BL4344" t="s"/>
      <c r="BM4344" t="s"/>
      <c r="BN4344" t="s"/>
      <c r="BO4344" t="s"/>
      <c r="BP4344" t="s"/>
      <c r="BQ4344" t="s"/>
      <c r="BR4344" t="s">
        <v>92</v>
      </c>
    </row>
    <row r="4345" spans="1:70">
      <c r="A4345" t="s">
        <v>70</v>
      </c>
      <c r="B4345" t="s">
        <v>71</v>
      </c>
      <c r="C4345" t="s">
        <v>72</v>
      </c>
      <c r="D4345" t="n">
        <v>2</v>
      </c>
      <c r="E4345" t="s">
        <v>1447</v>
      </c>
      <c r="F4345" t="n">
        <v>-1</v>
      </c>
      <c r="G4345" t="s">
        <v>74</v>
      </c>
      <c r="H4345" t="s">
        <v>75</v>
      </c>
      <c r="I4345" t="s"/>
      <c r="J4345" t="s">
        <v>74</v>
      </c>
      <c r="K4345" t="n">
        <v>121</v>
      </c>
      <c r="L4345" t="s">
        <v>76</v>
      </c>
      <c r="M4345" t="s"/>
      <c r="N4345" t="s">
        <v>1455</v>
      </c>
      <c r="O4345" t="s">
        <v>78</v>
      </c>
      <c r="P4345" t="s">
        <v>1447</v>
      </c>
      <c r="Q4345" t="s"/>
      <c r="R4345" t="s">
        <v>220</v>
      </c>
      <c r="S4345" t="s">
        <v>293</v>
      </c>
      <c r="T4345" t="s">
        <v>81</v>
      </c>
      <c r="U4345" t="s">
        <v>82</v>
      </c>
      <c r="V4345" t="s">
        <v>83</v>
      </c>
      <c r="W4345" t="s">
        <v>97</v>
      </c>
      <c r="X4345" t="s"/>
      <c r="Y4345" t="s">
        <v>85</v>
      </c>
      <c r="Z4345">
        <f>HYPERLINK("https://hotel-media.eclerx.com/savepage/tk_15468536658923285_sr_273.html","info")</f>
        <v/>
      </c>
      <c r="AA4345" t="n">
        <v>-2311848</v>
      </c>
      <c r="AB4345" t="s"/>
      <c r="AC4345" t="s"/>
      <c r="AD4345" t="s">
        <v>86</v>
      </c>
      <c r="AE4345" t="s"/>
      <c r="AF4345" t="s"/>
      <c r="AG4345" t="s"/>
      <c r="AH4345" t="s"/>
      <c r="AI4345" t="s"/>
      <c r="AJ4345" t="s"/>
      <c r="AK4345" t="s">
        <v>87</v>
      </c>
      <c r="AL4345" t="s"/>
      <c r="AM4345" t="s"/>
      <c r="AN4345" t="s">
        <v>87</v>
      </c>
      <c r="AO4345" t="s"/>
      <c r="AP4345" t="n">
        <v>16</v>
      </c>
      <c r="AQ4345" t="s">
        <v>88</v>
      </c>
      <c r="AR4345" t="s">
        <v>89</v>
      </c>
      <c r="AS4345" t="s"/>
      <c r="AT4345" t="s">
        <v>90</v>
      </c>
      <c r="AU4345" t="s"/>
      <c r="AV4345" t="s"/>
      <c r="AW4345" t="s"/>
      <c r="AX4345" t="s"/>
      <c r="AY4345" t="n">
        <v>2311848</v>
      </c>
      <c r="AZ4345" t="s">
        <v>1449</v>
      </c>
      <c r="BA4345" t="s"/>
      <c r="BB4345" t="n">
        <v>28217</v>
      </c>
      <c r="BC4345" t="n">
        <v>53.613176073672</v>
      </c>
      <c r="BD4345" t="n">
        <v>53.613176073672</v>
      </c>
      <c r="BE4345" t="s"/>
      <c r="BF4345" t="s"/>
      <c r="BG4345" t="s"/>
      <c r="BH4345" t="s"/>
      <c r="BI4345" t="s"/>
      <c r="BJ4345" t="s"/>
      <c r="BK4345" t="s"/>
      <c r="BL4345" t="s"/>
      <c r="BM4345" t="s"/>
      <c r="BN4345" t="s"/>
      <c r="BO4345" t="s"/>
      <c r="BP4345" t="s"/>
      <c r="BQ4345" t="s"/>
      <c r="BR4345" t="s">
        <v>92</v>
      </c>
    </row>
    <row r="4346" spans="1:70">
      <c r="A4346" t="s">
        <v>70</v>
      </c>
      <c r="B4346" t="s">
        <v>71</v>
      </c>
      <c r="C4346" t="s">
        <v>72</v>
      </c>
      <c r="D4346" t="n">
        <v>2</v>
      </c>
      <c r="E4346" t="s">
        <v>1447</v>
      </c>
      <c r="F4346" t="n">
        <v>-1</v>
      </c>
      <c r="G4346" t="s">
        <v>74</v>
      </c>
      <c r="H4346" t="s">
        <v>75</v>
      </c>
      <c r="I4346" t="s"/>
      <c r="J4346" t="s">
        <v>74</v>
      </c>
      <c r="K4346" t="n">
        <v>125</v>
      </c>
      <c r="L4346" t="s">
        <v>76</v>
      </c>
      <c r="M4346" t="s"/>
      <c r="N4346" t="s">
        <v>1456</v>
      </c>
      <c r="O4346" t="s">
        <v>78</v>
      </c>
      <c r="P4346" t="s">
        <v>1447</v>
      </c>
      <c r="Q4346" t="s"/>
      <c r="R4346" t="s">
        <v>220</v>
      </c>
      <c r="S4346" t="s">
        <v>206</v>
      </c>
      <c r="T4346" t="s">
        <v>81</v>
      </c>
      <c r="U4346" t="s">
        <v>82</v>
      </c>
      <c r="V4346" t="s">
        <v>83</v>
      </c>
      <c r="W4346" t="s">
        <v>84</v>
      </c>
      <c r="X4346" t="s"/>
      <c r="Y4346" t="s">
        <v>85</v>
      </c>
      <c r="Z4346">
        <f>HYPERLINK("https://hotel-media.eclerx.com/savepage/tk_15468536658923285_sr_273.html","info")</f>
        <v/>
      </c>
      <c r="AA4346" t="n">
        <v>-2311848</v>
      </c>
      <c r="AB4346" t="s"/>
      <c r="AC4346" t="s"/>
      <c r="AD4346" t="s">
        <v>86</v>
      </c>
      <c r="AE4346" t="s"/>
      <c r="AF4346" t="s"/>
      <c r="AG4346" t="s"/>
      <c r="AH4346" t="s"/>
      <c r="AI4346" t="s"/>
      <c r="AJ4346" t="s"/>
      <c r="AK4346" t="s">
        <v>87</v>
      </c>
      <c r="AL4346" t="s"/>
      <c r="AM4346" t="s"/>
      <c r="AN4346" t="s">
        <v>87</v>
      </c>
      <c r="AO4346" t="s"/>
      <c r="AP4346" t="n">
        <v>16</v>
      </c>
      <c r="AQ4346" t="s">
        <v>88</v>
      </c>
      <c r="AR4346" t="s">
        <v>89</v>
      </c>
      <c r="AS4346" t="s"/>
      <c r="AT4346" t="s">
        <v>90</v>
      </c>
      <c r="AU4346" t="s"/>
      <c r="AV4346" t="s"/>
      <c r="AW4346" t="s"/>
      <c r="AX4346" t="s"/>
      <c r="AY4346" t="n">
        <v>2311848</v>
      </c>
      <c r="AZ4346" t="s">
        <v>1449</v>
      </c>
      <c r="BA4346" t="s"/>
      <c r="BB4346" t="n">
        <v>28217</v>
      </c>
      <c r="BC4346" t="n">
        <v>53.613176073672</v>
      </c>
      <c r="BD4346" t="n">
        <v>53.613176073672</v>
      </c>
      <c r="BE4346" t="s"/>
      <c r="BF4346" t="s"/>
      <c r="BG4346" t="s"/>
      <c r="BH4346" t="s"/>
      <c r="BI4346" t="s"/>
      <c r="BJ4346" t="s"/>
      <c r="BK4346" t="s"/>
      <c r="BL4346" t="s"/>
      <c r="BM4346" t="s"/>
      <c r="BN4346" t="s"/>
      <c r="BO4346" t="s"/>
      <c r="BP4346" t="s"/>
      <c r="BQ4346" t="s"/>
      <c r="BR4346" t="s">
        <v>92</v>
      </c>
    </row>
    <row r="4347" spans="1:70">
      <c r="A4347" t="s">
        <v>70</v>
      </c>
      <c r="B4347" t="s">
        <v>71</v>
      </c>
      <c r="C4347" t="s">
        <v>72</v>
      </c>
      <c r="D4347" t="n">
        <v>2</v>
      </c>
      <c r="E4347" t="s">
        <v>1447</v>
      </c>
      <c r="F4347" t="n">
        <v>-1</v>
      </c>
      <c r="G4347" t="s">
        <v>74</v>
      </c>
      <c r="H4347" t="s">
        <v>75</v>
      </c>
      <c r="I4347" t="s"/>
      <c r="J4347" t="s">
        <v>74</v>
      </c>
      <c r="K4347" t="n">
        <v>125</v>
      </c>
      <c r="L4347" t="s">
        <v>76</v>
      </c>
      <c r="M4347" t="s"/>
      <c r="N4347" t="s">
        <v>1457</v>
      </c>
      <c r="O4347" t="s">
        <v>78</v>
      </c>
      <c r="P4347" t="s">
        <v>1447</v>
      </c>
      <c r="Q4347" t="s"/>
      <c r="R4347" t="s">
        <v>220</v>
      </c>
      <c r="S4347" t="s">
        <v>206</v>
      </c>
      <c r="T4347" t="s">
        <v>81</v>
      </c>
      <c r="U4347" t="s">
        <v>82</v>
      </c>
      <c r="V4347" t="s">
        <v>83</v>
      </c>
      <c r="W4347" t="s">
        <v>97</v>
      </c>
      <c r="X4347" t="s"/>
      <c r="Y4347" t="s">
        <v>85</v>
      </c>
      <c r="Z4347">
        <f>HYPERLINK("https://hotel-media.eclerx.com/savepage/tk_15468536658923285_sr_273.html","info")</f>
        <v/>
      </c>
      <c r="AA4347" t="n">
        <v>-2311848</v>
      </c>
      <c r="AB4347" t="s"/>
      <c r="AC4347" t="s"/>
      <c r="AD4347" t="s">
        <v>86</v>
      </c>
      <c r="AE4347" t="s"/>
      <c r="AF4347" t="s"/>
      <c r="AG4347" t="s"/>
      <c r="AH4347" t="s"/>
      <c r="AI4347" t="s"/>
      <c r="AJ4347" t="s"/>
      <c r="AK4347" t="s">
        <v>87</v>
      </c>
      <c r="AL4347" t="s"/>
      <c r="AM4347" t="s"/>
      <c r="AN4347" t="s">
        <v>87</v>
      </c>
      <c r="AO4347" t="s"/>
      <c r="AP4347" t="n">
        <v>16</v>
      </c>
      <c r="AQ4347" t="s">
        <v>88</v>
      </c>
      <c r="AR4347" t="s">
        <v>89</v>
      </c>
      <c r="AS4347" t="s"/>
      <c r="AT4347" t="s">
        <v>90</v>
      </c>
      <c r="AU4347" t="s"/>
      <c r="AV4347" t="s"/>
      <c r="AW4347" t="s"/>
      <c r="AX4347" t="s"/>
      <c r="AY4347" t="n">
        <v>2311848</v>
      </c>
      <c r="AZ4347" t="s">
        <v>1449</v>
      </c>
      <c r="BA4347" t="s"/>
      <c r="BB4347" t="n">
        <v>28217</v>
      </c>
      <c r="BC4347" t="n">
        <v>53.613176073672</v>
      </c>
      <c r="BD4347" t="n">
        <v>53.613176073672</v>
      </c>
      <c r="BE4347" t="s"/>
      <c r="BF4347" t="s"/>
      <c r="BG4347" t="s"/>
      <c r="BH4347" t="s"/>
      <c r="BI4347" t="s"/>
      <c r="BJ4347" t="s"/>
      <c r="BK4347" t="s"/>
      <c r="BL4347" t="s"/>
      <c r="BM4347" t="s"/>
      <c r="BN4347" t="s"/>
      <c r="BO4347" t="s"/>
      <c r="BP4347" t="s"/>
      <c r="BQ4347" t="s"/>
      <c r="BR4347" t="s">
        <v>92</v>
      </c>
    </row>
    <row r="4348" spans="1:70">
      <c r="A4348" t="s">
        <v>70</v>
      </c>
      <c r="B4348" t="s">
        <v>71</v>
      </c>
      <c r="C4348" t="s">
        <v>72</v>
      </c>
      <c r="D4348" t="n">
        <v>2</v>
      </c>
      <c r="E4348" t="s">
        <v>1447</v>
      </c>
      <c r="F4348" t="n">
        <v>-1</v>
      </c>
      <c r="G4348" t="s">
        <v>74</v>
      </c>
      <c r="H4348" t="s">
        <v>75</v>
      </c>
      <c r="I4348" t="s"/>
      <c r="J4348" t="s">
        <v>74</v>
      </c>
      <c r="K4348" t="n">
        <v>129</v>
      </c>
      <c r="L4348" t="s">
        <v>76</v>
      </c>
      <c r="M4348" t="s"/>
      <c r="N4348" t="s">
        <v>1456</v>
      </c>
      <c r="O4348" t="s">
        <v>78</v>
      </c>
      <c r="P4348" t="s">
        <v>1447</v>
      </c>
      <c r="Q4348" t="s"/>
      <c r="R4348" t="s">
        <v>220</v>
      </c>
      <c r="S4348" t="s">
        <v>208</v>
      </c>
      <c r="T4348" t="s">
        <v>81</v>
      </c>
      <c r="U4348" t="s">
        <v>82</v>
      </c>
      <c r="V4348" t="s">
        <v>83</v>
      </c>
      <c r="W4348" t="s">
        <v>84</v>
      </c>
      <c r="X4348" t="s"/>
      <c r="Y4348" t="s">
        <v>85</v>
      </c>
      <c r="Z4348">
        <f>HYPERLINK("https://hotel-media.eclerx.com/savepage/tk_15468536658923285_sr_273.html","info")</f>
        <v/>
      </c>
      <c r="AA4348" t="n">
        <v>-2311848</v>
      </c>
      <c r="AB4348" t="s"/>
      <c r="AC4348" t="s"/>
      <c r="AD4348" t="s">
        <v>86</v>
      </c>
      <c r="AE4348" t="s"/>
      <c r="AF4348" t="s"/>
      <c r="AG4348" t="s"/>
      <c r="AH4348" t="s"/>
      <c r="AI4348" t="s"/>
      <c r="AJ4348" t="s"/>
      <c r="AK4348" t="s">
        <v>87</v>
      </c>
      <c r="AL4348" t="s"/>
      <c r="AM4348" t="s"/>
      <c r="AN4348" t="s">
        <v>87</v>
      </c>
      <c r="AO4348" t="s"/>
      <c r="AP4348" t="n">
        <v>16</v>
      </c>
      <c r="AQ4348" t="s">
        <v>88</v>
      </c>
      <c r="AR4348" t="s">
        <v>114</v>
      </c>
      <c r="AS4348" t="s"/>
      <c r="AT4348" t="s">
        <v>90</v>
      </c>
      <c r="AU4348" t="s"/>
      <c r="AV4348" t="s"/>
      <c r="AW4348" t="s"/>
      <c r="AX4348" t="s"/>
      <c r="AY4348" t="n">
        <v>2311848</v>
      </c>
      <c r="AZ4348" t="s">
        <v>1449</v>
      </c>
      <c r="BA4348" t="s"/>
      <c r="BB4348" t="n">
        <v>28217</v>
      </c>
      <c r="BC4348" t="n">
        <v>53.613176073672</v>
      </c>
      <c r="BD4348" t="n">
        <v>53.613176073672</v>
      </c>
      <c r="BE4348" t="s"/>
      <c r="BF4348" t="s"/>
      <c r="BG4348" t="s"/>
      <c r="BH4348" t="s"/>
      <c r="BI4348" t="s"/>
      <c r="BJ4348" t="s"/>
      <c r="BK4348" t="s"/>
      <c r="BL4348" t="s"/>
      <c r="BM4348" t="s"/>
      <c r="BN4348" t="s"/>
      <c r="BO4348" t="s"/>
      <c r="BP4348" t="s"/>
      <c r="BQ4348" t="s"/>
      <c r="BR4348" t="s">
        <v>92</v>
      </c>
    </row>
    <row r="4349" spans="1:70">
      <c r="A4349" t="s">
        <v>70</v>
      </c>
      <c r="B4349" t="s">
        <v>71</v>
      </c>
      <c r="C4349" t="s">
        <v>72</v>
      </c>
      <c r="D4349" t="n">
        <v>2</v>
      </c>
      <c r="E4349" t="s">
        <v>1447</v>
      </c>
      <c r="F4349" t="n">
        <v>-1</v>
      </c>
      <c r="G4349" t="s">
        <v>74</v>
      </c>
      <c r="H4349" t="s">
        <v>75</v>
      </c>
      <c r="I4349" t="s"/>
      <c r="J4349" t="s">
        <v>74</v>
      </c>
      <c r="K4349" t="n">
        <v>130</v>
      </c>
      <c r="L4349" t="s">
        <v>76</v>
      </c>
      <c r="M4349" t="s"/>
      <c r="N4349" t="s">
        <v>1163</v>
      </c>
      <c r="O4349" t="s">
        <v>78</v>
      </c>
      <c r="P4349" t="s">
        <v>1447</v>
      </c>
      <c r="Q4349" t="s"/>
      <c r="R4349" t="s">
        <v>220</v>
      </c>
      <c r="S4349" t="s">
        <v>271</v>
      </c>
      <c r="T4349" t="s">
        <v>81</v>
      </c>
      <c r="U4349" t="s">
        <v>82</v>
      </c>
      <c r="V4349" t="s">
        <v>83</v>
      </c>
      <c r="W4349" t="s">
        <v>84</v>
      </c>
      <c r="X4349" t="s"/>
      <c r="Y4349" t="s">
        <v>85</v>
      </c>
      <c r="Z4349">
        <f>HYPERLINK("https://hotel-media.eclerx.com/savepage/tk_15468536658923285_sr_273.html","info")</f>
        <v/>
      </c>
      <c r="AA4349" t="n">
        <v>-2311848</v>
      </c>
      <c r="AB4349" t="s"/>
      <c r="AC4349" t="s"/>
      <c r="AD4349" t="s">
        <v>86</v>
      </c>
      <c r="AE4349" t="s"/>
      <c r="AF4349" t="s"/>
      <c r="AG4349" t="s"/>
      <c r="AH4349" t="s"/>
      <c r="AI4349" t="s"/>
      <c r="AJ4349" t="s"/>
      <c r="AK4349" t="s">
        <v>87</v>
      </c>
      <c r="AL4349" t="s"/>
      <c r="AM4349" t="s"/>
      <c r="AN4349" t="s">
        <v>87</v>
      </c>
      <c r="AO4349" t="s"/>
      <c r="AP4349" t="n">
        <v>16</v>
      </c>
      <c r="AQ4349" t="s">
        <v>88</v>
      </c>
      <c r="AR4349" t="s">
        <v>133</v>
      </c>
      <c r="AS4349" t="s"/>
      <c r="AT4349" t="s">
        <v>90</v>
      </c>
      <c r="AU4349" t="s"/>
      <c r="AV4349" t="s"/>
      <c r="AW4349" t="s"/>
      <c r="AX4349" t="s"/>
      <c r="AY4349" t="n">
        <v>2311848</v>
      </c>
      <c r="AZ4349" t="s">
        <v>1449</v>
      </c>
      <c r="BA4349" t="s"/>
      <c r="BB4349" t="n">
        <v>28217</v>
      </c>
      <c r="BC4349" t="n">
        <v>53.613176073672</v>
      </c>
      <c r="BD4349" t="n">
        <v>53.613176073672</v>
      </c>
      <c r="BE4349" t="s"/>
      <c r="BF4349" t="s"/>
      <c r="BG4349" t="s"/>
      <c r="BH4349" t="s"/>
      <c r="BI4349" t="s"/>
      <c r="BJ4349" t="s"/>
      <c r="BK4349" t="s"/>
      <c r="BL4349" t="s"/>
      <c r="BM4349" t="s"/>
      <c r="BN4349" t="s"/>
      <c r="BO4349" t="s"/>
      <c r="BP4349" t="s"/>
      <c r="BQ4349" t="s"/>
      <c r="BR4349" t="s">
        <v>92</v>
      </c>
    </row>
    <row r="4350" spans="1:70">
      <c r="A4350" t="s">
        <v>70</v>
      </c>
      <c r="B4350" t="s">
        <v>71</v>
      </c>
      <c r="C4350" t="s">
        <v>72</v>
      </c>
      <c r="D4350" t="n">
        <v>2</v>
      </c>
      <c r="E4350" t="s">
        <v>1447</v>
      </c>
      <c r="F4350" t="n">
        <v>-1</v>
      </c>
      <c r="G4350" t="s">
        <v>74</v>
      </c>
      <c r="H4350" t="s">
        <v>75</v>
      </c>
      <c r="I4350" t="s"/>
      <c r="J4350" t="s">
        <v>74</v>
      </c>
      <c r="K4350" t="n">
        <v>130</v>
      </c>
      <c r="L4350" t="s">
        <v>76</v>
      </c>
      <c r="M4350" t="s"/>
      <c r="N4350" t="s">
        <v>1458</v>
      </c>
      <c r="O4350" t="s">
        <v>78</v>
      </c>
      <c r="P4350" t="s">
        <v>1447</v>
      </c>
      <c r="Q4350" t="s"/>
      <c r="R4350" t="s">
        <v>220</v>
      </c>
      <c r="S4350" t="s">
        <v>271</v>
      </c>
      <c r="T4350" t="s">
        <v>81</v>
      </c>
      <c r="U4350" t="s">
        <v>82</v>
      </c>
      <c r="V4350" t="s">
        <v>83</v>
      </c>
      <c r="W4350" t="s">
        <v>84</v>
      </c>
      <c r="X4350" t="s"/>
      <c r="Y4350" t="s">
        <v>85</v>
      </c>
      <c r="Z4350">
        <f>HYPERLINK("https://hotel-media.eclerx.com/savepage/tk_15468536658923285_sr_273.html","info")</f>
        <v/>
      </c>
      <c r="AA4350" t="n">
        <v>-2311848</v>
      </c>
      <c r="AB4350" t="s"/>
      <c r="AC4350" t="s"/>
      <c r="AD4350" t="s">
        <v>86</v>
      </c>
      <c r="AE4350" t="s"/>
      <c r="AF4350" t="s"/>
      <c r="AG4350" t="s"/>
      <c r="AH4350" t="s"/>
      <c r="AI4350" t="s"/>
      <c r="AJ4350" t="s"/>
      <c r="AK4350" t="s">
        <v>87</v>
      </c>
      <c r="AL4350" t="s"/>
      <c r="AM4350" t="s"/>
      <c r="AN4350" t="s">
        <v>87</v>
      </c>
      <c r="AO4350" t="s"/>
      <c r="AP4350" t="n">
        <v>16</v>
      </c>
      <c r="AQ4350" t="s">
        <v>88</v>
      </c>
      <c r="AR4350" t="s">
        <v>121</v>
      </c>
      <c r="AS4350" t="s"/>
      <c r="AT4350" t="s">
        <v>90</v>
      </c>
      <c r="AU4350" t="s"/>
      <c r="AV4350" t="s"/>
      <c r="AW4350" t="s"/>
      <c r="AX4350" t="s"/>
      <c r="AY4350" t="n">
        <v>2311848</v>
      </c>
      <c r="AZ4350" t="s">
        <v>1449</v>
      </c>
      <c r="BA4350" t="s"/>
      <c r="BB4350" t="n">
        <v>28217</v>
      </c>
      <c r="BC4350" t="n">
        <v>53.613176073672</v>
      </c>
      <c r="BD4350" t="n">
        <v>53.613176073672</v>
      </c>
      <c r="BE4350" t="s"/>
      <c r="BF4350" t="s"/>
      <c r="BG4350" t="s"/>
      <c r="BH4350" t="s"/>
      <c r="BI4350" t="s"/>
      <c r="BJ4350" t="s"/>
      <c r="BK4350" t="s"/>
      <c r="BL4350" t="s"/>
      <c r="BM4350" t="s"/>
      <c r="BN4350" t="s"/>
      <c r="BO4350" t="s"/>
      <c r="BP4350" t="s"/>
      <c r="BQ4350" t="s"/>
      <c r="BR4350" t="s">
        <v>92</v>
      </c>
    </row>
    <row r="4351" spans="1:70">
      <c r="A4351" t="s">
        <v>70</v>
      </c>
      <c r="B4351" t="s">
        <v>71</v>
      </c>
      <c r="C4351" t="s">
        <v>72</v>
      </c>
      <c r="D4351" t="n">
        <v>2</v>
      </c>
      <c r="E4351" t="s">
        <v>1447</v>
      </c>
      <c r="F4351" t="n">
        <v>-1</v>
      </c>
      <c r="G4351" t="s">
        <v>74</v>
      </c>
      <c r="H4351" t="s">
        <v>75</v>
      </c>
      <c r="I4351" t="s"/>
      <c r="J4351" t="s">
        <v>74</v>
      </c>
      <c r="K4351" t="n">
        <v>130</v>
      </c>
      <c r="L4351" t="s">
        <v>76</v>
      </c>
      <c r="M4351" t="s"/>
      <c r="N4351" t="s">
        <v>1459</v>
      </c>
      <c r="O4351" t="s">
        <v>78</v>
      </c>
      <c r="P4351" t="s">
        <v>1447</v>
      </c>
      <c r="Q4351" t="s"/>
      <c r="R4351" t="s">
        <v>220</v>
      </c>
      <c r="S4351" t="s">
        <v>271</v>
      </c>
      <c r="T4351" t="s">
        <v>81</v>
      </c>
      <c r="U4351" t="s">
        <v>82</v>
      </c>
      <c r="V4351" t="s">
        <v>83</v>
      </c>
      <c r="W4351" t="s">
        <v>84</v>
      </c>
      <c r="X4351" t="s"/>
      <c r="Y4351" t="s">
        <v>85</v>
      </c>
      <c r="Z4351">
        <f>HYPERLINK("https://hotel-media.eclerx.com/savepage/tk_15468536658923285_sr_273.html","info")</f>
        <v/>
      </c>
      <c r="AA4351" t="n">
        <v>-2311848</v>
      </c>
      <c r="AB4351" t="s"/>
      <c r="AC4351" t="s"/>
      <c r="AD4351" t="s">
        <v>86</v>
      </c>
      <c r="AE4351" t="s"/>
      <c r="AF4351" t="s"/>
      <c r="AG4351" t="s"/>
      <c r="AH4351" t="s"/>
      <c r="AI4351" t="s"/>
      <c r="AJ4351" t="s"/>
      <c r="AK4351" t="s">
        <v>87</v>
      </c>
      <c r="AL4351" t="s"/>
      <c r="AM4351" t="s"/>
      <c r="AN4351" t="s">
        <v>87</v>
      </c>
      <c r="AO4351" t="s"/>
      <c r="AP4351" t="n">
        <v>16</v>
      </c>
      <c r="AQ4351" t="s">
        <v>88</v>
      </c>
      <c r="AR4351" t="s">
        <v>124</v>
      </c>
      <c r="AS4351" t="s"/>
      <c r="AT4351" t="s">
        <v>90</v>
      </c>
      <c r="AU4351" t="s"/>
      <c r="AV4351" t="s"/>
      <c r="AW4351" t="s"/>
      <c r="AX4351" t="s"/>
      <c r="AY4351" t="n">
        <v>2311848</v>
      </c>
      <c r="AZ4351" t="s">
        <v>1449</v>
      </c>
      <c r="BA4351" t="s"/>
      <c r="BB4351" t="n">
        <v>28217</v>
      </c>
      <c r="BC4351" t="n">
        <v>53.613176073672</v>
      </c>
      <c r="BD4351" t="n">
        <v>53.613176073672</v>
      </c>
      <c r="BE4351" t="s"/>
      <c r="BF4351" t="s"/>
      <c r="BG4351" t="s"/>
      <c r="BH4351" t="s"/>
      <c r="BI4351" t="s"/>
      <c r="BJ4351" t="s"/>
      <c r="BK4351" t="s"/>
      <c r="BL4351" t="s"/>
      <c r="BM4351" t="s"/>
      <c r="BN4351" t="s"/>
      <c r="BO4351" t="s"/>
      <c r="BP4351" t="s"/>
      <c r="BQ4351" t="s"/>
      <c r="BR4351" t="s">
        <v>92</v>
      </c>
    </row>
    <row r="4352" spans="1:70">
      <c r="A4352" t="s">
        <v>70</v>
      </c>
      <c r="B4352" t="s">
        <v>71</v>
      </c>
      <c r="C4352" t="s">
        <v>72</v>
      </c>
      <c r="D4352" t="n">
        <v>2</v>
      </c>
      <c r="E4352" t="s">
        <v>1447</v>
      </c>
      <c r="F4352" t="n">
        <v>-1</v>
      </c>
      <c r="G4352" t="s">
        <v>74</v>
      </c>
      <c r="H4352" t="s">
        <v>75</v>
      </c>
      <c r="I4352" t="s"/>
      <c r="J4352" t="s">
        <v>74</v>
      </c>
      <c r="K4352" t="n">
        <v>130</v>
      </c>
      <c r="L4352" t="s">
        <v>76</v>
      </c>
      <c r="M4352" t="s"/>
      <c r="N4352" t="s">
        <v>1459</v>
      </c>
      <c r="O4352" t="s">
        <v>78</v>
      </c>
      <c r="P4352" t="s">
        <v>1447</v>
      </c>
      <c r="Q4352" t="s"/>
      <c r="R4352" t="s">
        <v>220</v>
      </c>
      <c r="S4352" t="s">
        <v>271</v>
      </c>
      <c r="T4352" t="s">
        <v>81</v>
      </c>
      <c r="U4352" t="s">
        <v>82</v>
      </c>
      <c r="V4352" t="s">
        <v>83</v>
      </c>
      <c r="W4352" t="s">
        <v>84</v>
      </c>
      <c r="X4352" t="s"/>
      <c r="Y4352" t="s">
        <v>85</v>
      </c>
      <c r="Z4352">
        <f>HYPERLINK("https://hotel-media.eclerx.com/savepage/tk_15468536658923285_sr_273.html","info")</f>
        <v/>
      </c>
      <c r="AA4352" t="n">
        <v>-2311848</v>
      </c>
      <c r="AB4352" t="s"/>
      <c r="AC4352" t="s"/>
      <c r="AD4352" t="s">
        <v>86</v>
      </c>
      <c r="AE4352" t="s"/>
      <c r="AF4352" t="s"/>
      <c r="AG4352" t="s"/>
      <c r="AH4352" t="s"/>
      <c r="AI4352" t="s"/>
      <c r="AJ4352" t="s"/>
      <c r="AK4352" t="s">
        <v>87</v>
      </c>
      <c r="AL4352" t="s"/>
      <c r="AM4352" t="s"/>
      <c r="AN4352" t="s">
        <v>87</v>
      </c>
      <c r="AO4352" t="s"/>
      <c r="AP4352" t="n">
        <v>16</v>
      </c>
      <c r="AQ4352" t="s">
        <v>88</v>
      </c>
      <c r="AR4352" t="s">
        <v>119</v>
      </c>
      <c r="AS4352" t="s"/>
      <c r="AT4352" t="s">
        <v>90</v>
      </c>
      <c r="AU4352" t="s"/>
      <c r="AV4352" t="s"/>
      <c r="AW4352" t="s"/>
      <c r="AX4352" t="s"/>
      <c r="AY4352" t="n">
        <v>2311848</v>
      </c>
      <c r="AZ4352" t="s">
        <v>1449</v>
      </c>
      <c r="BA4352" t="s"/>
      <c r="BB4352" t="n">
        <v>28217</v>
      </c>
      <c r="BC4352" t="n">
        <v>53.613176073672</v>
      </c>
      <c r="BD4352" t="n">
        <v>53.613176073672</v>
      </c>
      <c r="BE4352" t="s"/>
      <c r="BF4352" t="s"/>
      <c r="BG4352" t="s"/>
      <c r="BH4352" t="s"/>
      <c r="BI4352" t="s"/>
      <c r="BJ4352" t="s"/>
      <c r="BK4352" t="s"/>
      <c r="BL4352" t="s"/>
      <c r="BM4352" t="s"/>
      <c r="BN4352" t="s"/>
      <c r="BO4352" t="s"/>
      <c r="BP4352" t="s"/>
      <c r="BQ4352" t="s"/>
      <c r="BR4352" t="s">
        <v>92</v>
      </c>
    </row>
    <row r="4353" spans="1:70">
      <c r="A4353" t="s">
        <v>70</v>
      </c>
      <c r="B4353" t="s">
        <v>71</v>
      </c>
      <c r="C4353" t="s">
        <v>72</v>
      </c>
      <c r="D4353" t="n">
        <v>2</v>
      </c>
      <c r="E4353" t="s">
        <v>1447</v>
      </c>
      <c r="F4353" t="n">
        <v>-1</v>
      </c>
      <c r="G4353" t="s">
        <v>74</v>
      </c>
      <c r="H4353" t="s">
        <v>75</v>
      </c>
      <c r="I4353" t="s"/>
      <c r="J4353" t="s">
        <v>74</v>
      </c>
      <c r="K4353" t="n">
        <v>135</v>
      </c>
      <c r="L4353" t="s">
        <v>76</v>
      </c>
      <c r="M4353" t="s"/>
      <c r="N4353" t="s">
        <v>1460</v>
      </c>
      <c r="O4353" t="s">
        <v>78</v>
      </c>
      <c r="P4353" t="s">
        <v>1447</v>
      </c>
      <c r="Q4353" t="s"/>
      <c r="R4353" t="s">
        <v>220</v>
      </c>
      <c r="S4353" t="s">
        <v>274</v>
      </c>
      <c r="T4353" t="s">
        <v>81</v>
      </c>
      <c r="U4353" t="s">
        <v>82</v>
      </c>
      <c r="V4353" t="s">
        <v>83</v>
      </c>
      <c r="W4353" t="s">
        <v>97</v>
      </c>
      <c r="X4353" t="s"/>
      <c r="Y4353" t="s">
        <v>85</v>
      </c>
      <c r="Z4353">
        <f>HYPERLINK("https://hotel-media.eclerx.com/savepage/tk_15468536658923285_sr_273.html","info")</f>
        <v/>
      </c>
      <c r="AA4353" t="n">
        <v>-2311848</v>
      </c>
      <c r="AB4353" t="s"/>
      <c r="AC4353" t="s"/>
      <c r="AD4353" t="s">
        <v>86</v>
      </c>
      <c r="AE4353" t="s"/>
      <c r="AF4353" t="s"/>
      <c r="AG4353" t="s"/>
      <c r="AH4353" t="s"/>
      <c r="AI4353" t="s"/>
      <c r="AJ4353" t="s"/>
      <c r="AK4353" t="s">
        <v>87</v>
      </c>
      <c r="AL4353" t="s"/>
      <c r="AM4353" t="s"/>
      <c r="AN4353" t="s">
        <v>87</v>
      </c>
      <c r="AO4353" t="s"/>
      <c r="AP4353" t="n">
        <v>16</v>
      </c>
      <c r="AQ4353" t="s">
        <v>88</v>
      </c>
      <c r="AR4353" t="s">
        <v>89</v>
      </c>
      <c r="AS4353" t="s"/>
      <c r="AT4353" t="s">
        <v>90</v>
      </c>
      <c r="AU4353" t="s"/>
      <c r="AV4353" t="s"/>
      <c r="AW4353" t="s"/>
      <c r="AX4353" t="s"/>
      <c r="AY4353" t="n">
        <v>2311848</v>
      </c>
      <c r="AZ4353" t="s">
        <v>1449</v>
      </c>
      <c r="BA4353" t="s"/>
      <c r="BB4353" t="n">
        <v>28217</v>
      </c>
      <c r="BC4353" t="n">
        <v>53.613176073672</v>
      </c>
      <c r="BD4353" t="n">
        <v>53.613176073672</v>
      </c>
      <c r="BE4353" t="s"/>
      <c r="BF4353" t="s"/>
      <c r="BG4353" t="s"/>
      <c r="BH4353" t="s"/>
      <c r="BI4353" t="s"/>
      <c r="BJ4353" t="s"/>
      <c r="BK4353" t="s"/>
      <c r="BL4353" t="s"/>
      <c r="BM4353" t="s"/>
      <c r="BN4353" t="s"/>
      <c r="BO4353" t="s"/>
      <c r="BP4353" t="s"/>
      <c r="BQ4353" t="s"/>
      <c r="BR4353" t="s">
        <v>92</v>
      </c>
    </row>
    <row r="4354" spans="1:70">
      <c r="A4354" t="s">
        <v>70</v>
      </c>
      <c r="B4354" t="s">
        <v>71</v>
      </c>
      <c r="C4354" t="s">
        <v>72</v>
      </c>
      <c r="D4354" t="n">
        <v>2</v>
      </c>
      <c r="E4354" t="s">
        <v>1447</v>
      </c>
      <c r="F4354" t="n">
        <v>-1</v>
      </c>
      <c r="G4354" t="s">
        <v>74</v>
      </c>
      <c r="H4354" t="s">
        <v>75</v>
      </c>
      <c r="I4354" t="s"/>
      <c r="J4354" t="s">
        <v>74</v>
      </c>
      <c r="K4354" t="n">
        <v>136</v>
      </c>
      <c r="L4354" t="s">
        <v>76</v>
      </c>
      <c r="M4354" t="s"/>
      <c r="N4354" t="s">
        <v>1461</v>
      </c>
      <c r="O4354" t="s">
        <v>78</v>
      </c>
      <c r="P4354" t="s">
        <v>1447</v>
      </c>
      <c r="Q4354" t="s"/>
      <c r="R4354" t="s">
        <v>220</v>
      </c>
      <c r="S4354" t="s">
        <v>390</v>
      </c>
      <c r="T4354" t="s">
        <v>81</v>
      </c>
      <c r="U4354" t="s">
        <v>82</v>
      </c>
      <c r="V4354" t="s">
        <v>83</v>
      </c>
      <c r="W4354" t="s">
        <v>84</v>
      </c>
      <c r="X4354" t="s"/>
      <c r="Y4354" t="s">
        <v>85</v>
      </c>
      <c r="Z4354">
        <f>HYPERLINK("https://hotel-media.eclerx.com/savepage/tk_15468536658923285_sr_273.html","info")</f>
        <v/>
      </c>
      <c r="AA4354" t="n">
        <v>-2311848</v>
      </c>
      <c r="AB4354" t="s"/>
      <c r="AC4354" t="s"/>
      <c r="AD4354" t="s">
        <v>86</v>
      </c>
      <c r="AE4354" t="s"/>
      <c r="AF4354" t="s"/>
      <c r="AG4354" t="s"/>
      <c r="AH4354" t="s"/>
      <c r="AI4354" t="s"/>
      <c r="AJ4354" t="s"/>
      <c r="AK4354" t="s">
        <v>87</v>
      </c>
      <c r="AL4354" t="s"/>
      <c r="AM4354" t="s"/>
      <c r="AN4354" t="s">
        <v>87</v>
      </c>
      <c r="AO4354" t="s"/>
      <c r="AP4354" t="n">
        <v>16</v>
      </c>
      <c r="AQ4354" t="s">
        <v>88</v>
      </c>
      <c r="AR4354" t="s">
        <v>89</v>
      </c>
      <c r="AS4354" t="s"/>
      <c r="AT4354" t="s">
        <v>90</v>
      </c>
      <c r="AU4354" t="s"/>
      <c r="AV4354" t="s"/>
      <c r="AW4354" t="s"/>
      <c r="AX4354" t="s"/>
      <c r="AY4354" t="n">
        <v>2311848</v>
      </c>
      <c r="AZ4354" t="s">
        <v>1449</v>
      </c>
      <c r="BA4354" t="s"/>
      <c r="BB4354" t="n">
        <v>28217</v>
      </c>
      <c r="BC4354" t="n">
        <v>53.613176073672</v>
      </c>
      <c r="BD4354" t="n">
        <v>53.613176073672</v>
      </c>
      <c r="BE4354" t="s"/>
      <c r="BF4354" t="s"/>
      <c r="BG4354" t="s"/>
      <c r="BH4354" t="s"/>
      <c r="BI4354" t="s"/>
      <c r="BJ4354" t="s"/>
      <c r="BK4354" t="s"/>
      <c r="BL4354" t="s"/>
      <c r="BM4354" t="s"/>
      <c r="BN4354" t="s"/>
      <c r="BO4354" t="s"/>
      <c r="BP4354" t="s"/>
      <c r="BQ4354" t="s"/>
      <c r="BR4354" t="s">
        <v>92</v>
      </c>
    </row>
    <row r="4355" spans="1:70">
      <c r="A4355" t="s">
        <v>70</v>
      </c>
      <c r="B4355" t="s">
        <v>71</v>
      </c>
      <c r="C4355" t="s">
        <v>72</v>
      </c>
      <c r="D4355" t="n">
        <v>2</v>
      </c>
      <c r="E4355" t="s">
        <v>1447</v>
      </c>
      <c r="F4355" t="n">
        <v>-1</v>
      </c>
      <c r="G4355" t="s">
        <v>74</v>
      </c>
      <c r="H4355" t="s">
        <v>75</v>
      </c>
      <c r="I4355" t="s"/>
      <c r="J4355" t="s">
        <v>74</v>
      </c>
      <c r="K4355" t="n">
        <v>137</v>
      </c>
      <c r="L4355" t="s">
        <v>76</v>
      </c>
      <c r="M4355" t="s"/>
      <c r="N4355" t="s">
        <v>1462</v>
      </c>
      <c r="O4355" t="s">
        <v>78</v>
      </c>
      <c r="P4355" t="s">
        <v>1447</v>
      </c>
      <c r="Q4355" t="s"/>
      <c r="R4355" t="s">
        <v>220</v>
      </c>
      <c r="S4355" t="s">
        <v>814</v>
      </c>
      <c r="T4355" t="s">
        <v>81</v>
      </c>
      <c r="U4355" t="s">
        <v>82</v>
      </c>
      <c r="V4355" t="s">
        <v>83</v>
      </c>
      <c r="W4355" t="s">
        <v>97</v>
      </c>
      <c r="X4355" t="s"/>
      <c r="Y4355" t="s">
        <v>85</v>
      </c>
      <c r="Z4355">
        <f>HYPERLINK("https://hotel-media.eclerx.com/savepage/tk_15468536658923285_sr_273.html","info")</f>
        <v/>
      </c>
      <c r="AA4355" t="n">
        <v>-2311848</v>
      </c>
      <c r="AB4355" t="s"/>
      <c r="AC4355" t="s"/>
      <c r="AD4355" t="s">
        <v>86</v>
      </c>
      <c r="AE4355" t="s"/>
      <c r="AF4355" t="s"/>
      <c r="AG4355" t="s"/>
      <c r="AH4355" t="s"/>
      <c r="AI4355" t="s"/>
      <c r="AJ4355" t="s"/>
      <c r="AK4355" t="s">
        <v>87</v>
      </c>
      <c r="AL4355" t="s"/>
      <c r="AM4355" t="s"/>
      <c r="AN4355" t="s">
        <v>87</v>
      </c>
      <c r="AO4355" t="s"/>
      <c r="AP4355" t="n">
        <v>16</v>
      </c>
      <c r="AQ4355" t="s">
        <v>88</v>
      </c>
      <c r="AR4355" t="s">
        <v>89</v>
      </c>
      <c r="AS4355" t="s"/>
      <c r="AT4355" t="s">
        <v>90</v>
      </c>
      <c r="AU4355" t="s"/>
      <c r="AV4355" t="s"/>
      <c r="AW4355" t="s"/>
      <c r="AX4355" t="s"/>
      <c r="AY4355" t="n">
        <v>2311848</v>
      </c>
      <c r="AZ4355" t="s">
        <v>1449</v>
      </c>
      <c r="BA4355" t="s"/>
      <c r="BB4355" t="n">
        <v>28217</v>
      </c>
      <c r="BC4355" t="n">
        <v>53.613176073672</v>
      </c>
      <c r="BD4355" t="n">
        <v>53.613176073672</v>
      </c>
      <c r="BE4355" t="s"/>
      <c r="BF4355" t="s"/>
      <c r="BG4355" t="s"/>
      <c r="BH4355" t="s"/>
      <c r="BI4355" t="s"/>
      <c r="BJ4355" t="s"/>
      <c r="BK4355" t="s"/>
      <c r="BL4355" t="s"/>
      <c r="BM4355" t="s"/>
      <c r="BN4355" t="s"/>
      <c r="BO4355" t="s"/>
      <c r="BP4355" t="s"/>
      <c r="BQ4355" t="s"/>
      <c r="BR4355" t="s">
        <v>92</v>
      </c>
    </row>
    <row r="4356" spans="1:70">
      <c r="A4356" t="s">
        <v>70</v>
      </c>
      <c r="B4356" t="s">
        <v>71</v>
      </c>
      <c r="C4356" t="s">
        <v>72</v>
      </c>
      <c r="D4356" t="n">
        <v>2</v>
      </c>
      <c r="E4356" t="s">
        <v>1447</v>
      </c>
      <c r="F4356" t="n">
        <v>-1</v>
      </c>
      <c r="G4356" t="s">
        <v>74</v>
      </c>
      <c r="H4356" t="s">
        <v>75</v>
      </c>
      <c r="I4356" t="s"/>
      <c r="J4356" t="s">
        <v>74</v>
      </c>
      <c r="K4356" t="n">
        <v>138</v>
      </c>
      <c r="L4356" t="s">
        <v>76</v>
      </c>
      <c r="M4356" t="s"/>
      <c r="N4356" t="s">
        <v>1463</v>
      </c>
      <c r="O4356" t="s">
        <v>78</v>
      </c>
      <c r="P4356" t="s">
        <v>1447</v>
      </c>
      <c r="Q4356" t="s"/>
      <c r="R4356" t="s">
        <v>220</v>
      </c>
      <c r="S4356" t="s">
        <v>211</v>
      </c>
      <c r="T4356" t="s">
        <v>81</v>
      </c>
      <c r="U4356" t="s">
        <v>82</v>
      </c>
      <c r="V4356" t="s">
        <v>83</v>
      </c>
      <c r="W4356" t="s">
        <v>97</v>
      </c>
      <c r="X4356" t="s"/>
      <c r="Y4356" t="s">
        <v>85</v>
      </c>
      <c r="Z4356">
        <f>HYPERLINK("https://hotel-media.eclerx.com/savepage/tk_15468536658923285_sr_273.html","info")</f>
        <v/>
      </c>
      <c r="AA4356" t="n">
        <v>-2311848</v>
      </c>
      <c r="AB4356" t="s"/>
      <c r="AC4356" t="s"/>
      <c r="AD4356" t="s">
        <v>86</v>
      </c>
      <c r="AE4356" t="s"/>
      <c r="AF4356" t="s"/>
      <c r="AG4356" t="s"/>
      <c r="AH4356" t="s"/>
      <c r="AI4356" t="s"/>
      <c r="AJ4356" t="s"/>
      <c r="AK4356" t="s">
        <v>87</v>
      </c>
      <c r="AL4356" t="s"/>
      <c r="AM4356" t="s"/>
      <c r="AN4356" t="s">
        <v>87</v>
      </c>
      <c r="AO4356" t="s"/>
      <c r="AP4356" t="n">
        <v>16</v>
      </c>
      <c r="AQ4356" t="s">
        <v>88</v>
      </c>
      <c r="AR4356" t="s">
        <v>89</v>
      </c>
      <c r="AS4356" t="s"/>
      <c r="AT4356" t="s">
        <v>90</v>
      </c>
      <c r="AU4356" t="s"/>
      <c r="AV4356" t="s"/>
      <c r="AW4356" t="s"/>
      <c r="AX4356" t="s"/>
      <c r="AY4356" t="n">
        <v>2311848</v>
      </c>
      <c r="AZ4356" t="s">
        <v>1449</v>
      </c>
      <c r="BA4356" t="s"/>
      <c r="BB4356" t="n">
        <v>28217</v>
      </c>
      <c r="BC4356" t="n">
        <v>53.613176073672</v>
      </c>
      <c r="BD4356" t="n">
        <v>53.613176073672</v>
      </c>
      <c r="BE4356" t="s"/>
      <c r="BF4356" t="s"/>
      <c r="BG4356" t="s"/>
      <c r="BH4356" t="s"/>
      <c r="BI4356" t="s"/>
      <c r="BJ4356" t="s"/>
      <c r="BK4356" t="s"/>
      <c r="BL4356" t="s"/>
      <c r="BM4356" t="s"/>
      <c r="BN4356" t="s"/>
      <c r="BO4356" t="s"/>
      <c r="BP4356" t="s"/>
      <c r="BQ4356" t="s"/>
      <c r="BR4356" t="s">
        <v>92</v>
      </c>
    </row>
    <row r="4357" spans="1:70">
      <c r="A4357" t="s">
        <v>70</v>
      </c>
      <c r="B4357" t="s">
        <v>71</v>
      </c>
      <c r="C4357" t="s">
        <v>72</v>
      </c>
      <c r="D4357" t="n">
        <v>2</v>
      </c>
      <c r="E4357" t="s">
        <v>1447</v>
      </c>
      <c r="F4357" t="n">
        <v>-1</v>
      </c>
      <c r="G4357" t="s">
        <v>74</v>
      </c>
      <c r="H4357" t="s">
        <v>75</v>
      </c>
      <c r="I4357" t="s"/>
      <c r="J4357" t="s">
        <v>74</v>
      </c>
      <c r="K4357" t="n">
        <v>145</v>
      </c>
      <c r="L4357" t="s">
        <v>76</v>
      </c>
      <c r="M4357" t="s"/>
      <c r="N4357" t="s">
        <v>1464</v>
      </c>
      <c r="O4357" t="s">
        <v>78</v>
      </c>
      <c r="P4357" t="s">
        <v>1447</v>
      </c>
      <c r="Q4357" t="s"/>
      <c r="R4357" t="s">
        <v>220</v>
      </c>
      <c r="S4357" t="s">
        <v>277</v>
      </c>
      <c r="T4357" t="s">
        <v>81</v>
      </c>
      <c r="U4357" t="s">
        <v>82</v>
      </c>
      <c r="V4357" t="s">
        <v>83</v>
      </c>
      <c r="W4357" t="s">
        <v>84</v>
      </c>
      <c r="X4357" t="s"/>
      <c r="Y4357" t="s">
        <v>85</v>
      </c>
      <c r="Z4357">
        <f>HYPERLINK("https://hotel-media.eclerx.com/savepage/tk_15468536658923285_sr_273.html","info")</f>
        <v/>
      </c>
      <c r="AA4357" t="n">
        <v>-2311848</v>
      </c>
      <c r="AB4357" t="s"/>
      <c r="AC4357" t="s"/>
      <c r="AD4357" t="s">
        <v>86</v>
      </c>
      <c r="AE4357" t="s"/>
      <c r="AF4357" t="s"/>
      <c r="AG4357" t="s"/>
      <c r="AH4357" t="s"/>
      <c r="AI4357" t="s"/>
      <c r="AJ4357" t="s"/>
      <c r="AK4357" t="s">
        <v>87</v>
      </c>
      <c r="AL4357" t="s"/>
      <c r="AM4357" t="s"/>
      <c r="AN4357" t="s">
        <v>87</v>
      </c>
      <c r="AO4357" t="s"/>
      <c r="AP4357" t="n">
        <v>16</v>
      </c>
      <c r="AQ4357" t="s">
        <v>88</v>
      </c>
      <c r="AR4357" t="s">
        <v>89</v>
      </c>
      <c r="AS4357" t="s"/>
      <c r="AT4357" t="s">
        <v>90</v>
      </c>
      <c r="AU4357" t="s"/>
      <c r="AV4357" t="s"/>
      <c r="AW4357" t="s"/>
      <c r="AX4357" t="s"/>
      <c r="AY4357" t="n">
        <v>2311848</v>
      </c>
      <c r="AZ4357" t="s">
        <v>1449</v>
      </c>
      <c r="BA4357" t="s"/>
      <c r="BB4357" t="n">
        <v>28217</v>
      </c>
      <c r="BC4357" t="n">
        <v>53.613176073672</v>
      </c>
      <c r="BD4357" t="n">
        <v>53.613176073672</v>
      </c>
      <c r="BE4357" t="s"/>
      <c r="BF4357" t="s"/>
      <c r="BG4357" t="s"/>
      <c r="BH4357" t="s"/>
      <c r="BI4357" t="s"/>
      <c r="BJ4357" t="s"/>
      <c r="BK4357" t="s"/>
      <c r="BL4357" t="s"/>
      <c r="BM4357" t="s"/>
      <c r="BN4357" t="s"/>
      <c r="BO4357" t="s"/>
      <c r="BP4357" t="s"/>
      <c r="BQ4357" t="s"/>
      <c r="BR4357" t="s">
        <v>92</v>
      </c>
    </row>
    <row r="4358" spans="1:70">
      <c r="A4358" t="s">
        <v>70</v>
      </c>
      <c r="B4358" t="s">
        <v>71</v>
      </c>
      <c r="C4358" t="s">
        <v>72</v>
      </c>
      <c r="D4358" t="n">
        <v>2</v>
      </c>
      <c r="E4358" t="s">
        <v>1447</v>
      </c>
      <c r="F4358" t="n">
        <v>-1</v>
      </c>
      <c r="G4358" t="s">
        <v>74</v>
      </c>
      <c r="H4358" t="s">
        <v>75</v>
      </c>
      <c r="I4358" t="s"/>
      <c r="J4358" t="s">
        <v>74</v>
      </c>
      <c r="K4358" t="n">
        <v>150</v>
      </c>
      <c r="L4358" t="s">
        <v>76</v>
      </c>
      <c r="M4358" t="s"/>
      <c r="N4358" t="s">
        <v>1465</v>
      </c>
      <c r="O4358" t="s">
        <v>78</v>
      </c>
      <c r="P4358" t="s">
        <v>1447</v>
      </c>
      <c r="Q4358" t="s"/>
      <c r="R4358" t="s">
        <v>220</v>
      </c>
      <c r="S4358" t="s">
        <v>570</v>
      </c>
      <c r="T4358" t="s">
        <v>81</v>
      </c>
      <c r="U4358" t="s">
        <v>82</v>
      </c>
      <c r="V4358" t="s">
        <v>83</v>
      </c>
      <c r="W4358" t="s">
        <v>84</v>
      </c>
      <c r="X4358" t="s"/>
      <c r="Y4358" t="s">
        <v>85</v>
      </c>
      <c r="Z4358">
        <f>HYPERLINK("https://hotel-media.eclerx.com/savepage/tk_15468536658923285_sr_273.html","info")</f>
        <v/>
      </c>
      <c r="AA4358" t="n">
        <v>-2311848</v>
      </c>
      <c r="AB4358" t="s"/>
      <c r="AC4358" t="s"/>
      <c r="AD4358" t="s">
        <v>86</v>
      </c>
      <c r="AE4358" t="s"/>
      <c r="AF4358" t="s"/>
      <c r="AG4358" t="s"/>
      <c r="AH4358" t="s"/>
      <c r="AI4358" t="s"/>
      <c r="AJ4358" t="s"/>
      <c r="AK4358" t="s">
        <v>87</v>
      </c>
      <c r="AL4358" t="s"/>
      <c r="AM4358" t="s"/>
      <c r="AN4358" t="s">
        <v>87</v>
      </c>
      <c r="AO4358" t="s"/>
      <c r="AP4358" t="n">
        <v>16</v>
      </c>
      <c r="AQ4358" t="s">
        <v>88</v>
      </c>
      <c r="AR4358" t="s">
        <v>89</v>
      </c>
      <c r="AS4358" t="s"/>
      <c r="AT4358" t="s">
        <v>90</v>
      </c>
      <c r="AU4358" t="s"/>
      <c r="AV4358" t="s"/>
      <c r="AW4358" t="s"/>
      <c r="AX4358" t="s"/>
      <c r="AY4358" t="n">
        <v>2311848</v>
      </c>
      <c r="AZ4358" t="s">
        <v>1449</v>
      </c>
      <c r="BA4358" t="s"/>
      <c r="BB4358" t="n">
        <v>28217</v>
      </c>
      <c r="BC4358" t="n">
        <v>53.613176073672</v>
      </c>
      <c r="BD4358" t="n">
        <v>53.613176073672</v>
      </c>
      <c r="BE4358" t="s"/>
      <c r="BF4358" t="s"/>
      <c r="BG4358" t="s"/>
      <c r="BH4358" t="s"/>
      <c r="BI4358" t="s"/>
      <c r="BJ4358" t="s"/>
      <c r="BK4358" t="s"/>
      <c r="BL4358" t="s"/>
      <c r="BM4358" t="s"/>
      <c r="BN4358" t="s"/>
      <c r="BO4358" t="s"/>
      <c r="BP4358" t="s"/>
      <c r="BQ4358" t="s"/>
      <c r="BR4358" t="s">
        <v>92</v>
      </c>
    </row>
    <row r="4359" spans="1:70">
      <c r="A4359" t="s">
        <v>70</v>
      </c>
      <c r="B4359" t="s">
        <v>71</v>
      </c>
      <c r="C4359" t="s">
        <v>72</v>
      </c>
      <c r="D4359" t="n">
        <v>2</v>
      </c>
      <c r="E4359" t="s">
        <v>1447</v>
      </c>
      <c r="F4359" t="n">
        <v>-1</v>
      </c>
      <c r="G4359" t="s">
        <v>74</v>
      </c>
      <c r="H4359" t="s">
        <v>75</v>
      </c>
      <c r="I4359" t="s"/>
      <c r="J4359" t="s">
        <v>74</v>
      </c>
      <c r="K4359" t="n">
        <v>150</v>
      </c>
      <c r="L4359" t="s">
        <v>76</v>
      </c>
      <c r="M4359" t="s"/>
      <c r="N4359" t="s">
        <v>1163</v>
      </c>
      <c r="O4359" t="s">
        <v>78</v>
      </c>
      <c r="P4359" t="s">
        <v>1447</v>
      </c>
      <c r="Q4359" t="s"/>
      <c r="R4359" t="s">
        <v>220</v>
      </c>
      <c r="S4359" t="s">
        <v>570</v>
      </c>
      <c r="T4359" t="s">
        <v>81</v>
      </c>
      <c r="U4359" t="s">
        <v>82</v>
      </c>
      <c r="V4359" t="s">
        <v>83</v>
      </c>
      <c r="W4359" t="s">
        <v>84</v>
      </c>
      <c r="X4359" t="s"/>
      <c r="Y4359" t="s">
        <v>85</v>
      </c>
      <c r="Z4359">
        <f>HYPERLINK("https://hotel-media.eclerx.com/savepage/tk_15468536658923285_sr_273.html","info")</f>
        <v/>
      </c>
      <c r="AA4359" t="n">
        <v>-2311848</v>
      </c>
      <c r="AB4359" t="s"/>
      <c r="AC4359" t="s"/>
      <c r="AD4359" t="s">
        <v>86</v>
      </c>
      <c r="AE4359" t="s"/>
      <c r="AF4359" t="s"/>
      <c r="AG4359" t="s"/>
      <c r="AH4359" t="s"/>
      <c r="AI4359" t="s"/>
      <c r="AJ4359" t="s"/>
      <c r="AK4359" t="s">
        <v>87</v>
      </c>
      <c r="AL4359" t="s"/>
      <c r="AM4359" t="s"/>
      <c r="AN4359" t="s">
        <v>87</v>
      </c>
      <c r="AO4359" t="s"/>
      <c r="AP4359" t="n">
        <v>16</v>
      </c>
      <c r="AQ4359" t="s">
        <v>88</v>
      </c>
      <c r="AR4359" t="s">
        <v>133</v>
      </c>
      <c r="AS4359" t="s"/>
      <c r="AT4359" t="s">
        <v>90</v>
      </c>
      <c r="AU4359" t="s"/>
      <c r="AV4359" t="s"/>
      <c r="AW4359" t="s"/>
      <c r="AX4359" t="s"/>
      <c r="AY4359" t="n">
        <v>2311848</v>
      </c>
      <c r="AZ4359" t="s">
        <v>1449</v>
      </c>
      <c r="BA4359" t="s"/>
      <c r="BB4359" t="n">
        <v>28217</v>
      </c>
      <c r="BC4359" t="n">
        <v>53.613176073672</v>
      </c>
      <c r="BD4359" t="n">
        <v>53.613176073672</v>
      </c>
      <c r="BE4359" t="s"/>
      <c r="BF4359" t="s"/>
      <c r="BG4359" t="s"/>
      <c r="BH4359" t="s"/>
      <c r="BI4359" t="s"/>
      <c r="BJ4359" t="s"/>
      <c r="BK4359" t="s"/>
      <c r="BL4359" t="s"/>
      <c r="BM4359" t="s"/>
      <c r="BN4359" t="s"/>
      <c r="BO4359" t="s"/>
      <c r="BP4359" t="s"/>
      <c r="BQ4359" t="s"/>
      <c r="BR4359" t="s">
        <v>92</v>
      </c>
    </row>
    <row r="4360" spans="1:70">
      <c r="A4360" t="s">
        <v>70</v>
      </c>
      <c r="B4360" t="s">
        <v>71</v>
      </c>
      <c r="C4360" t="s">
        <v>72</v>
      </c>
      <c r="D4360" t="n">
        <v>2</v>
      </c>
      <c r="E4360" t="s">
        <v>1447</v>
      </c>
      <c r="F4360" t="n">
        <v>-1</v>
      </c>
      <c r="G4360" t="s">
        <v>74</v>
      </c>
      <c r="H4360" t="s">
        <v>75</v>
      </c>
      <c r="I4360" t="s"/>
      <c r="J4360" t="s">
        <v>74</v>
      </c>
      <c r="K4360" t="n">
        <v>153</v>
      </c>
      <c r="L4360" t="s">
        <v>76</v>
      </c>
      <c r="M4360" t="s"/>
      <c r="N4360" t="s">
        <v>1466</v>
      </c>
      <c r="O4360" t="s">
        <v>78</v>
      </c>
      <c r="P4360" t="s">
        <v>1447</v>
      </c>
      <c r="Q4360" t="s"/>
      <c r="R4360" t="s">
        <v>220</v>
      </c>
      <c r="S4360" t="s">
        <v>572</v>
      </c>
      <c r="T4360" t="s">
        <v>81</v>
      </c>
      <c r="U4360" t="s">
        <v>82</v>
      </c>
      <c r="V4360" t="s">
        <v>83</v>
      </c>
      <c r="W4360" t="s">
        <v>84</v>
      </c>
      <c r="X4360" t="s"/>
      <c r="Y4360" t="s">
        <v>85</v>
      </c>
      <c r="Z4360">
        <f>HYPERLINK("https://hotel-media.eclerx.com/savepage/tk_15468536658923285_sr_273.html","info")</f>
        <v/>
      </c>
      <c r="AA4360" t="n">
        <v>-2311848</v>
      </c>
      <c r="AB4360" t="s"/>
      <c r="AC4360" t="s"/>
      <c r="AD4360" t="s">
        <v>86</v>
      </c>
      <c r="AE4360" t="s"/>
      <c r="AF4360" t="s"/>
      <c r="AG4360" t="s"/>
      <c r="AH4360" t="s"/>
      <c r="AI4360" t="s"/>
      <c r="AJ4360" t="s"/>
      <c r="AK4360" t="s">
        <v>87</v>
      </c>
      <c r="AL4360" t="s"/>
      <c r="AM4360" t="s"/>
      <c r="AN4360" t="s">
        <v>87</v>
      </c>
      <c r="AO4360" t="s"/>
      <c r="AP4360" t="n">
        <v>16</v>
      </c>
      <c r="AQ4360" t="s">
        <v>88</v>
      </c>
      <c r="AR4360" t="s">
        <v>89</v>
      </c>
      <c r="AS4360" t="s"/>
      <c r="AT4360" t="s">
        <v>90</v>
      </c>
      <c r="AU4360" t="s"/>
      <c r="AV4360" t="s"/>
      <c r="AW4360" t="s"/>
      <c r="AX4360" t="s"/>
      <c r="AY4360" t="n">
        <v>2311848</v>
      </c>
      <c r="AZ4360" t="s">
        <v>1449</v>
      </c>
      <c r="BA4360" t="s"/>
      <c r="BB4360" t="n">
        <v>28217</v>
      </c>
      <c r="BC4360" t="n">
        <v>53.613176073672</v>
      </c>
      <c r="BD4360" t="n">
        <v>53.613176073672</v>
      </c>
      <c r="BE4360" t="s"/>
      <c r="BF4360" t="s"/>
      <c r="BG4360" t="s"/>
      <c r="BH4360" t="s"/>
      <c r="BI4360" t="s"/>
      <c r="BJ4360" t="s"/>
      <c r="BK4360" t="s"/>
      <c r="BL4360" t="s"/>
      <c r="BM4360" t="s"/>
      <c r="BN4360" t="s"/>
      <c r="BO4360" t="s"/>
      <c r="BP4360" t="s"/>
      <c r="BQ4360" t="s"/>
      <c r="BR4360" t="s">
        <v>92</v>
      </c>
    </row>
    <row r="4361" spans="1:70">
      <c r="A4361" t="s">
        <v>70</v>
      </c>
      <c r="B4361" t="s">
        <v>71</v>
      </c>
      <c r="C4361" t="s">
        <v>72</v>
      </c>
      <c r="D4361" t="n">
        <v>2</v>
      </c>
      <c r="E4361" t="s">
        <v>1447</v>
      </c>
      <c r="F4361" t="n">
        <v>-1</v>
      </c>
      <c r="G4361" t="s">
        <v>74</v>
      </c>
      <c r="H4361" t="s">
        <v>75</v>
      </c>
      <c r="I4361" t="s"/>
      <c r="J4361" t="s">
        <v>74</v>
      </c>
      <c r="K4361" t="n">
        <v>154</v>
      </c>
      <c r="L4361" t="s">
        <v>76</v>
      </c>
      <c r="M4361" t="s"/>
      <c r="N4361" t="s">
        <v>960</v>
      </c>
      <c r="O4361" t="s">
        <v>78</v>
      </c>
      <c r="P4361" t="s">
        <v>1447</v>
      </c>
      <c r="Q4361" t="s"/>
      <c r="R4361" t="s">
        <v>220</v>
      </c>
      <c r="S4361" t="s">
        <v>282</v>
      </c>
      <c r="T4361" t="s">
        <v>81</v>
      </c>
      <c r="U4361" t="s">
        <v>82</v>
      </c>
      <c r="V4361" t="s">
        <v>83</v>
      </c>
      <c r="W4361" t="s">
        <v>84</v>
      </c>
      <c r="X4361" t="s"/>
      <c r="Y4361" t="s">
        <v>85</v>
      </c>
      <c r="Z4361">
        <f>HYPERLINK("https://hotel-media.eclerx.com/savepage/tk_15468536658923285_sr_273.html","info")</f>
        <v/>
      </c>
      <c r="AA4361" t="n">
        <v>-2311848</v>
      </c>
      <c r="AB4361" t="s"/>
      <c r="AC4361" t="s"/>
      <c r="AD4361" t="s">
        <v>86</v>
      </c>
      <c r="AE4361" t="s"/>
      <c r="AF4361" t="s"/>
      <c r="AG4361" t="s"/>
      <c r="AH4361" t="s"/>
      <c r="AI4361" t="s"/>
      <c r="AJ4361" t="s"/>
      <c r="AK4361" t="s">
        <v>87</v>
      </c>
      <c r="AL4361" t="s"/>
      <c r="AM4361" t="s"/>
      <c r="AN4361" t="s">
        <v>87</v>
      </c>
      <c r="AO4361" t="s"/>
      <c r="AP4361" t="n">
        <v>16</v>
      </c>
      <c r="AQ4361" t="s">
        <v>88</v>
      </c>
      <c r="AR4361" t="s">
        <v>124</v>
      </c>
      <c r="AS4361" t="s"/>
      <c r="AT4361" t="s">
        <v>90</v>
      </c>
      <c r="AU4361" t="s"/>
      <c r="AV4361" t="s"/>
      <c r="AW4361" t="s"/>
      <c r="AX4361" t="s"/>
      <c r="AY4361" t="n">
        <v>2311848</v>
      </c>
      <c r="AZ4361" t="s">
        <v>1449</v>
      </c>
      <c r="BA4361" t="s"/>
      <c r="BB4361" t="n">
        <v>28217</v>
      </c>
      <c r="BC4361" t="n">
        <v>53.613176073672</v>
      </c>
      <c r="BD4361" t="n">
        <v>53.613176073672</v>
      </c>
      <c r="BE4361" t="s"/>
      <c r="BF4361" t="s"/>
      <c r="BG4361" t="s"/>
      <c r="BH4361" t="s"/>
      <c r="BI4361" t="s"/>
      <c r="BJ4361" t="s"/>
      <c r="BK4361" t="s"/>
      <c r="BL4361" t="s"/>
      <c r="BM4361" t="s"/>
      <c r="BN4361" t="s"/>
      <c r="BO4361" t="s"/>
      <c r="BP4361" t="s"/>
      <c r="BQ4361" t="s"/>
      <c r="BR4361" t="s">
        <v>92</v>
      </c>
    </row>
    <row r="4362" spans="1:70">
      <c r="A4362" t="s">
        <v>70</v>
      </c>
      <c r="B4362" t="s">
        <v>71</v>
      </c>
      <c r="C4362" t="s">
        <v>72</v>
      </c>
      <c r="D4362" t="n">
        <v>2</v>
      </c>
      <c r="E4362" t="s">
        <v>1447</v>
      </c>
      <c r="F4362" t="n">
        <v>-1</v>
      </c>
      <c r="G4362" t="s">
        <v>74</v>
      </c>
      <c r="H4362" t="s">
        <v>75</v>
      </c>
      <c r="I4362" t="s"/>
      <c r="J4362" t="s">
        <v>74</v>
      </c>
      <c r="K4362" t="n">
        <v>154</v>
      </c>
      <c r="L4362" t="s">
        <v>76</v>
      </c>
      <c r="M4362" t="s"/>
      <c r="N4362" t="s">
        <v>1467</v>
      </c>
      <c r="O4362" t="s">
        <v>78</v>
      </c>
      <c r="P4362" t="s">
        <v>1447</v>
      </c>
      <c r="Q4362" t="s"/>
      <c r="R4362" t="s">
        <v>220</v>
      </c>
      <c r="S4362" t="s">
        <v>282</v>
      </c>
      <c r="T4362" t="s">
        <v>81</v>
      </c>
      <c r="U4362" t="s">
        <v>82</v>
      </c>
      <c r="V4362" t="s">
        <v>83</v>
      </c>
      <c r="W4362" t="s">
        <v>97</v>
      </c>
      <c r="X4362" t="s"/>
      <c r="Y4362" t="s">
        <v>85</v>
      </c>
      <c r="Z4362">
        <f>HYPERLINK("https://hotel-media.eclerx.com/savepage/tk_15468536658923285_sr_273.html","info")</f>
        <v/>
      </c>
      <c r="AA4362" t="n">
        <v>-2311848</v>
      </c>
      <c r="AB4362" t="s"/>
      <c r="AC4362" t="s"/>
      <c r="AD4362" t="s">
        <v>86</v>
      </c>
      <c r="AE4362" t="s"/>
      <c r="AF4362" t="s"/>
      <c r="AG4362" t="s"/>
      <c r="AH4362" t="s"/>
      <c r="AI4362" t="s"/>
      <c r="AJ4362" t="s"/>
      <c r="AK4362" t="s">
        <v>87</v>
      </c>
      <c r="AL4362" t="s"/>
      <c r="AM4362" t="s"/>
      <c r="AN4362" t="s">
        <v>87</v>
      </c>
      <c r="AO4362" t="s"/>
      <c r="AP4362" t="n">
        <v>16</v>
      </c>
      <c r="AQ4362" t="s">
        <v>88</v>
      </c>
      <c r="AR4362" t="s">
        <v>89</v>
      </c>
      <c r="AS4362" t="s"/>
      <c r="AT4362" t="s">
        <v>90</v>
      </c>
      <c r="AU4362" t="s"/>
      <c r="AV4362" t="s"/>
      <c r="AW4362" t="s"/>
      <c r="AX4362" t="s"/>
      <c r="AY4362" t="n">
        <v>2311848</v>
      </c>
      <c r="AZ4362" t="s">
        <v>1449</v>
      </c>
      <c r="BA4362" t="s"/>
      <c r="BB4362" t="n">
        <v>28217</v>
      </c>
      <c r="BC4362" t="n">
        <v>53.613176073672</v>
      </c>
      <c r="BD4362" t="n">
        <v>53.613176073672</v>
      </c>
      <c r="BE4362" t="s"/>
      <c r="BF4362" t="s"/>
      <c r="BG4362" t="s"/>
      <c r="BH4362" t="s"/>
      <c r="BI4362" t="s"/>
      <c r="BJ4362" t="s"/>
      <c r="BK4362" t="s"/>
      <c r="BL4362" t="s"/>
      <c r="BM4362" t="s"/>
      <c r="BN4362" t="s"/>
      <c r="BO4362" t="s"/>
      <c r="BP4362" t="s"/>
      <c r="BQ4362" t="s"/>
      <c r="BR4362" t="s">
        <v>92</v>
      </c>
    </row>
    <row r="4363" spans="1:70">
      <c r="A4363" t="s">
        <v>70</v>
      </c>
      <c r="B4363" t="s">
        <v>71</v>
      </c>
      <c r="C4363" t="s">
        <v>72</v>
      </c>
      <c r="D4363" t="n">
        <v>2</v>
      </c>
      <c r="E4363" t="s">
        <v>1447</v>
      </c>
      <c r="F4363" t="n">
        <v>-1</v>
      </c>
      <c r="G4363" t="s">
        <v>74</v>
      </c>
      <c r="H4363" t="s">
        <v>75</v>
      </c>
      <c r="I4363" t="s"/>
      <c r="J4363" t="s">
        <v>74</v>
      </c>
      <c r="K4363" t="n">
        <v>154</v>
      </c>
      <c r="L4363" t="s">
        <v>76</v>
      </c>
      <c r="M4363" t="s"/>
      <c r="N4363" t="s">
        <v>960</v>
      </c>
      <c r="O4363" t="s">
        <v>78</v>
      </c>
      <c r="P4363" t="s">
        <v>1447</v>
      </c>
      <c r="Q4363" t="s"/>
      <c r="R4363" t="s">
        <v>220</v>
      </c>
      <c r="S4363" t="s">
        <v>282</v>
      </c>
      <c r="T4363" t="s">
        <v>81</v>
      </c>
      <c r="U4363" t="s">
        <v>82</v>
      </c>
      <c r="V4363" t="s">
        <v>83</v>
      </c>
      <c r="W4363" t="s">
        <v>84</v>
      </c>
      <c r="X4363" t="s"/>
      <c r="Y4363" t="s">
        <v>85</v>
      </c>
      <c r="Z4363">
        <f>HYPERLINK("https://hotel-media.eclerx.com/savepage/tk_15468536658923285_sr_273.html","info")</f>
        <v/>
      </c>
      <c r="AA4363" t="n">
        <v>-2311848</v>
      </c>
      <c r="AB4363" t="s"/>
      <c r="AC4363" t="s"/>
      <c r="AD4363" t="s">
        <v>86</v>
      </c>
      <c r="AE4363" t="s"/>
      <c r="AF4363" t="s"/>
      <c r="AG4363" t="s"/>
      <c r="AH4363" t="s"/>
      <c r="AI4363" t="s"/>
      <c r="AJ4363" t="s"/>
      <c r="AK4363" t="s">
        <v>87</v>
      </c>
      <c r="AL4363" t="s"/>
      <c r="AM4363" t="s"/>
      <c r="AN4363" t="s">
        <v>87</v>
      </c>
      <c r="AO4363" t="s"/>
      <c r="AP4363" t="n">
        <v>16</v>
      </c>
      <c r="AQ4363" t="s">
        <v>88</v>
      </c>
      <c r="AR4363" t="s">
        <v>119</v>
      </c>
      <c r="AS4363" t="s"/>
      <c r="AT4363" t="s">
        <v>90</v>
      </c>
      <c r="AU4363" t="s"/>
      <c r="AV4363" t="s"/>
      <c r="AW4363" t="s"/>
      <c r="AX4363" t="s"/>
      <c r="AY4363" t="n">
        <v>2311848</v>
      </c>
      <c r="AZ4363" t="s">
        <v>1449</v>
      </c>
      <c r="BA4363" t="s"/>
      <c r="BB4363" t="n">
        <v>28217</v>
      </c>
      <c r="BC4363" t="n">
        <v>53.613176073672</v>
      </c>
      <c r="BD4363" t="n">
        <v>53.613176073672</v>
      </c>
      <c r="BE4363" t="s"/>
      <c r="BF4363" t="s"/>
      <c r="BG4363" t="s"/>
      <c r="BH4363" t="s"/>
      <c r="BI4363" t="s"/>
      <c r="BJ4363" t="s"/>
      <c r="BK4363" t="s"/>
      <c r="BL4363" t="s"/>
      <c r="BM4363" t="s"/>
      <c r="BN4363" t="s"/>
      <c r="BO4363" t="s"/>
      <c r="BP4363" t="s"/>
      <c r="BQ4363" t="s"/>
      <c r="BR4363" t="s">
        <v>92</v>
      </c>
    </row>
    <row r="4364" spans="1:70">
      <c r="A4364" t="s">
        <v>70</v>
      </c>
      <c r="B4364" t="s">
        <v>71</v>
      </c>
      <c r="C4364" t="s">
        <v>72</v>
      </c>
      <c r="D4364" t="n">
        <v>2</v>
      </c>
      <c r="E4364" t="s">
        <v>1447</v>
      </c>
      <c r="F4364" t="n">
        <v>-1</v>
      </c>
      <c r="G4364" t="s">
        <v>74</v>
      </c>
      <c r="H4364" t="s">
        <v>75</v>
      </c>
      <c r="I4364" t="s"/>
      <c r="J4364" t="s">
        <v>74</v>
      </c>
      <c r="K4364" t="n">
        <v>154</v>
      </c>
      <c r="L4364" t="s">
        <v>76</v>
      </c>
      <c r="M4364" t="s"/>
      <c r="N4364" t="s">
        <v>961</v>
      </c>
      <c r="O4364" t="s">
        <v>78</v>
      </c>
      <c r="P4364" t="s">
        <v>1447</v>
      </c>
      <c r="Q4364" t="s"/>
      <c r="R4364" t="s">
        <v>220</v>
      </c>
      <c r="S4364" t="s">
        <v>282</v>
      </c>
      <c r="T4364" t="s">
        <v>81</v>
      </c>
      <c r="U4364" t="s">
        <v>82</v>
      </c>
      <c r="V4364" t="s">
        <v>83</v>
      </c>
      <c r="W4364" t="s">
        <v>84</v>
      </c>
      <c r="X4364" t="s"/>
      <c r="Y4364" t="s">
        <v>85</v>
      </c>
      <c r="Z4364">
        <f>HYPERLINK("https://hotel-media.eclerx.com/savepage/tk_15468536658923285_sr_273.html","info")</f>
        <v/>
      </c>
      <c r="AA4364" t="n">
        <v>-2311848</v>
      </c>
      <c r="AB4364" t="s"/>
      <c r="AC4364" t="s"/>
      <c r="AD4364" t="s">
        <v>86</v>
      </c>
      <c r="AE4364" t="s"/>
      <c r="AF4364" t="s"/>
      <c r="AG4364" t="s"/>
      <c r="AH4364" t="s"/>
      <c r="AI4364" t="s"/>
      <c r="AJ4364" t="s"/>
      <c r="AK4364" t="s">
        <v>87</v>
      </c>
      <c r="AL4364" t="s"/>
      <c r="AM4364" t="s"/>
      <c r="AN4364" t="s">
        <v>87</v>
      </c>
      <c r="AO4364" t="s"/>
      <c r="AP4364" t="n">
        <v>16</v>
      </c>
      <c r="AQ4364" t="s">
        <v>88</v>
      </c>
      <c r="AR4364" t="s">
        <v>121</v>
      </c>
      <c r="AS4364" t="s"/>
      <c r="AT4364" t="s">
        <v>90</v>
      </c>
      <c r="AU4364" t="s"/>
      <c r="AV4364" t="s"/>
      <c r="AW4364" t="s"/>
      <c r="AX4364" t="s"/>
      <c r="AY4364" t="n">
        <v>2311848</v>
      </c>
      <c r="AZ4364" t="s">
        <v>1449</v>
      </c>
      <c r="BA4364" t="s"/>
      <c r="BB4364" t="n">
        <v>28217</v>
      </c>
      <c r="BC4364" t="n">
        <v>53.613176073672</v>
      </c>
      <c r="BD4364" t="n">
        <v>53.613176073672</v>
      </c>
      <c r="BE4364" t="s"/>
      <c r="BF4364" t="s"/>
      <c r="BG4364" t="s"/>
      <c r="BH4364" t="s"/>
      <c r="BI4364" t="s"/>
      <c r="BJ4364" t="s"/>
      <c r="BK4364" t="s"/>
      <c r="BL4364" t="s"/>
      <c r="BM4364" t="s"/>
      <c r="BN4364" t="s"/>
      <c r="BO4364" t="s"/>
      <c r="BP4364" t="s"/>
      <c r="BQ4364" t="s"/>
      <c r="BR4364" t="s">
        <v>92</v>
      </c>
    </row>
    <row r="4365" spans="1:70">
      <c r="A4365" t="s">
        <v>70</v>
      </c>
      <c r="B4365" t="s">
        <v>71</v>
      </c>
      <c r="C4365" t="s">
        <v>72</v>
      </c>
      <c r="D4365" t="n">
        <v>2</v>
      </c>
      <c r="E4365" t="s">
        <v>1447</v>
      </c>
      <c r="F4365" t="n">
        <v>-1</v>
      </c>
      <c r="G4365" t="s">
        <v>74</v>
      </c>
      <c r="H4365" t="s">
        <v>75</v>
      </c>
      <c r="I4365" t="s"/>
      <c r="J4365" t="s">
        <v>74</v>
      </c>
      <c r="K4365" t="n">
        <v>166</v>
      </c>
      <c r="L4365" t="s">
        <v>76</v>
      </c>
      <c r="M4365" t="s"/>
      <c r="N4365" t="s">
        <v>1468</v>
      </c>
      <c r="O4365" t="s">
        <v>78</v>
      </c>
      <c r="P4365" t="s">
        <v>1447</v>
      </c>
      <c r="Q4365" t="s"/>
      <c r="R4365" t="s">
        <v>220</v>
      </c>
      <c r="S4365" t="s">
        <v>216</v>
      </c>
      <c r="T4365" t="s">
        <v>81</v>
      </c>
      <c r="U4365" t="s">
        <v>82</v>
      </c>
      <c r="V4365" t="s">
        <v>83</v>
      </c>
      <c r="W4365" t="s">
        <v>84</v>
      </c>
      <c r="X4365" t="s"/>
      <c r="Y4365" t="s">
        <v>85</v>
      </c>
      <c r="Z4365">
        <f>HYPERLINK("https://hotel-media.eclerx.com/savepage/tk_15468536658923285_sr_273.html","info")</f>
        <v/>
      </c>
      <c r="AA4365" t="n">
        <v>-2311848</v>
      </c>
      <c r="AB4365" t="s"/>
      <c r="AC4365" t="s"/>
      <c r="AD4365" t="s">
        <v>86</v>
      </c>
      <c r="AE4365" t="s"/>
      <c r="AF4365" t="s"/>
      <c r="AG4365" t="s"/>
      <c r="AH4365" t="s"/>
      <c r="AI4365" t="s"/>
      <c r="AJ4365" t="s"/>
      <c r="AK4365" t="s">
        <v>87</v>
      </c>
      <c r="AL4365" t="s"/>
      <c r="AM4365" t="s"/>
      <c r="AN4365" t="s">
        <v>87</v>
      </c>
      <c r="AO4365" t="s"/>
      <c r="AP4365" t="n">
        <v>16</v>
      </c>
      <c r="AQ4365" t="s">
        <v>88</v>
      </c>
      <c r="AR4365" t="s">
        <v>89</v>
      </c>
      <c r="AS4365" t="s"/>
      <c r="AT4365" t="s">
        <v>90</v>
      </c>
      <c r="AU4365" t="s"/>
      <c r="AV4365" t="s"/>
      <c r="AW4365" t="s"/>
      <c r="AX4365" t="s"/>
      <c r="AY4365" t="n">
        <v>2311848</v>
      </c>
      <c r="AZ4365" t="s">
        <v>1449</v>
      </c>
      <c r="BA4365" t="s"/>
      <c r="BB4365" t="n">
        <v>28217</v>
      </c>
      <c r="BC4365" t="n">
        <v>53.613176073672</v>
      </c>
      <c r="BD4365" t="n">
        <v>53.613176073672</v>
      </c>
      <c r="BE4365" t="s"/>
      <c r="BF4365" t="s"/>
      <c r="BG4365" t="s"/>
      <c r="BH4365" t="s"/>
      <c r="BI4365" t="s"/>
      <c r="BJ4365" t="s"/>
      <c r="BK4365" t="s"/>
      <c r="BL4365" t="s"/>
      <c r="BM4365" t="s"/>
      <c r="BN4365" t="s"/>
      <c r="BO4365" t="s"/>
      <c r="BP4365" t="s"/>
      <c r="BQ4365" t="s"/>
      <c r="BR4365" t="s">
        <v>92</v>
      </c>
    </row>
    <row r="4366" spans="1:70">
      <c r="A4366" t="s">
        <v>70</v>
      </c>
      <c r="B4366" t="s">
        <v>71</v>
      </c>
      <c r="C4366" t="s">
        <v>72</v>
      </c>
      <c r="D4366" t="n">
        <v>2</v>
      </c>
      <c r="E4366" t="s">
        <v>1447</v>
      </c>
      <c r="F4366" t="n">
        <v>-1</v>
      </c>
      <c r="G4366" t="s">
        <v>74</v>
      </c>
      <c r="H4366" t="s">
        <v>75</v>
      </c>
      <c r="I4366" t="s"/>
      <c r="J4366" t="s">
        <v>74</v>
      </c>
      <c r="K4366" t="n">
        <v>167</v>
      </c>
      <c r="L4366" t="s">
        <v>76</v>
      </c>
      <c r="M4366" t="s"/>
      <c r="N4366" t="s">
        <v>1469</v>
      </c>
      <c r="O4366" t="s">
        <v>78</v>
      </c>
      <c r="P4366" t="s">
        <v>1447</v>
      </c>
      <c r="Q4366" t="s"/>
      <c r="R4366" t="s">
        <v>220</v>
      </c>
      <c r="S4366" t="s">
        <v>717</v>
      </c>
      <c r="T4366" t="s">
        <v>81</v>
      </c>
      <c r="U4366" t="s">
        <v>82</v>
      </c>
      <c r="V4366" t="s">
        <v>83</v>
      </c>
      <c r="W4366" t="s">
        <v>84</v>
      </c>
      <c r="X4366" t="s"/>
      <c r="Y4366" t="s">
        <v>85</v>
      </c>
      <c r="Z4366">
        <f>HYPERLINK("https://hotel-media.eclerx.com/savepage/tk_15468536658923285_sr_273.html","info")</f>
        <v/>
      </c>
      <c r="AA4366" t="n">
        <v>-2311848</v>
      </c>
      <c r="AB4366" t="s"/>
      <c r="AC4366" t="s"/>
      <c r="AD4366" t="s">
        <v>86</v>
      </c>
      <c r="AE4366" t="s"/>
      <c r="AF4366" t="s"/>
      <c r="AG4366" t="s"/>
      <c r="AH4366" t="s"/>
      <c r="AI4366" t="s"/>
      <c r="AJ4366" t="s"/>
      <c r="AK4366" t="s">
        <v>87</v>
      </c>
      <c r="AL4366" t="s"/>
      <c r="AM4366" t="s"/>
      <c r="AN4366" t="s">
        <v>87</v>
      </c>
      <c r="AO4366" t="s"/>
      <c r="AP4366" t="n">
        <v>16</v>
      </c>
      <c r="AQ4366" t="s">
        <v>88</v>
      </c>
      <c r="AR4366" t="s">
        <v>133</v>
      </c>
      <c r="AS4366" t="s"/>
      <c r="AT4366" t="s">
        <v>90</v>
      </c>
      <c r="AU4366" t="s"/>
      <c r="AV4366" t="s"/>
      <c r="AW4366" t="s"/>
      <c r="AX4366" t="s"/>
      <c r="AY4366" t="n">
        <v>2311848</v>
      </c>
      <c r="AZ4366" t="s">
        <v>1449</v>
      </c>
      <c r="BA4366" t="s"/>
      <c r="BB4366" t="n">
        <v>28217</v>
      </c>
      <c r="BC4366" t="n">
        <v>53.613176073672</v>
      </c>
      <c r="BD4366" t="n">
        <v>53.613176073672</v>
      </c>
      <c r="BE4366" t="s"/>
      <c r="BF4366" t="s"/>
      <c r="BG4366" t="s"/>
      <c r="BH4366" t="s"/>
      <c r="BI4366" t="s"/>
      <c r="BJ4366" t="s"/>
      <c r="BK4366" t="s"/>
      <c r="BL4366" t="s"/>
      <c r="BM4366" t="s"/>
      <c r="BN4366" t="s"/>
      <c r="BO4366" t="s"/>
      <c r="BP4366" t="s"/>
      <c r="BQ4366" t="s"/>
      <c r="BR4366" t="s">
        <v>92</v>
      </c>
    </row>
    <row r="4367" spans="1:70">
      <c r="A4367" t="s">
        <v>70</v>
      </c>
      <c r="B4367" t="s">
        <v>71</v>
      </c>
      <c r="C4367" t="s">
        <v>72</v>
      </c>
      <c r="D4367" t="n">
        <v>2</v>
      </c>
      <c r="E4367" t="s">
        <v>1447</v>
      </c>
      <c r="F4367" t="n">
        <v>-1</v>
      </c>
      <c r="G4367" t="s">
        <v>74</v>
      </c>
      <c r="H4367" t="s">
        <v>75</v>
      </c>
      <c r="I4367" t="s"/>
      <c r="J4367" t="s">
        <v>74</v>
      </c>
      <c r="K4367" t="n">
        <v>170</v>
      </c>
      <c r="L4367" t="s">
        <v>76</v>
      </c>
      <c r="M4367" t="s"/>
      <c r="N4367" t="s">
        <v>1470</v>
      </c>
      <c r="O4367" t="s">
        <v>78</v>
      </c>
      <c r="P4367" t="s">
        <v>1447</v>
      </c>
      <c r="Q4367" t="s"/>
      <c r="R4367" t="s">
        <v>220</v>
      </c>
      <c r="S4367" t="s">
        <v>863</v>
      </c>
      <c r="T4367" t="s">
        <v>81</v>
      </c>
      <c r="U4367" t="s">
        <v>82</v>
      </c>
      <c r="V4367" t="s">
        <v>83</v>
      </c>
      <c r="W4367" t="s">
        <v>84</v>
      </c>
      <c r="X4367" t="s"/>
      <c r="Y4367" t="s">
        <v>85</v>
      </c>
      <c r="Z4367">
        <f>HYPERLINK("https://hotel-media.eclerx.com/savepage/tk_15468536658923285_sr_273.html","info")</f>
        <v/>
      </c>
      <c r="AA4367" t="n">
        <v>-2311848</v>
      </c>
      <c r="AB4367" t="s"/>
      <c r="AC4367" t="s"/>
      <c r="AD4367" t="s">
        <v>86</v>
      </c>
      <c r="AE4367" t="s"/>
      <c r="AF4367" t="s"/>
      <c r="AG4367" t="s"/>
      <c r="AH4367" t="s"/>
      <c r="AI4367" t="s"/>
      <c r="AJ4367" t="s"/>
      <c r="AK4367" t="s">
        <v>87</v>
      </c>
      <c r="AL4367" t="s"/>
      <c r="AM4367" t="s"/>
      <c r="AN4367" t="s">
        <v>87</v>
      </c>
      <c r="AO4367" t="s"/>
      <c r="AP4367" t="n">
        <v>16</v>
      </c>
      <c r="AQ4367" t="s">
        <v>88</v>
      </c>
      <c r="AR4367" t="s">
        <v>89</v>
      </c>
      <c r="AS4367" t="s"/>
      <c r="AT4367" t="s">
        <v>90</v>
      </c>
      <c r="AU4367" t="s"/>
      <c r="AV4367" t="s"/>
      <c r="AW4367" t="s"/>
      <c r="AX4367" t="s"/>
      <c r="AY4367" t="n">
        <v>2311848</v>
      </c>
      <c r="AZ4367" t="s">
        <v>1449</v>
      </c>
      <c r="BA4367" t="s"/>
      <c r="BB4367" t="n">
        <v>28217</v>
      </c>
      <c r="BC4367" t="n">
        <v>53.613176073672</v>
      </c>
      <c r="BD4367" t="n">
        <v>53.613176073672</v>
      </c>
      <c r="BE4367" t="s"/>
      <c r="BF4367" t="s"/>
      <c r="BG4367" t="s"/>
      <c r="BH4367" t="s"/>
      <c r="BI4367" t="s"/>
      <c r="BJ4367" t="s"/>
      <c r="BK4367" t="s"/>
      <c r="BL4367" t="s"/>
      <c r="BM4367" t="s"/>
      <c r="BN4367" t="s"/>
      <c r="BO4367" t="s"/>
      <c r="BP4367" t="s"/>
      <c r="BQ4367" t="s"/>
      <c r="BR4367" t="s">
        <v>92</v>
      </c>
    </row>
    <row r="4368" spans="1:70">
      <c r="A4368" t="s">
        <v>70</v>
      </c>
      <c r="B4368" t="s">
        <v>71</v>
      </c>
      <c r="C4368" t="s">
        <v>72</v>
      </c>
      <c r="D4368" t="n">
        <v>2</v>
      </c>
      <c r="E4368" t="s">
        <v>1447</v>
      </c>
      <c r="F4368" t="n">
        <v>-1</v>
      </c>
      <c r="G4368" t="s">
        <v>74</v>
      </c>
      <c r="H4368" t="s">
        <v>75</v>
      </c>
      <c r="I4368" t="s"/>
      <c r="J4368" t="s">
        <v>74</v>
      </c>
      <c r="K4368" t="n">
        <v>170</v>
      </c>
      <c r="L4368" t="s">
        <v>76</v>
      </c>
      <c r="M4368" t="s"/>
      <c r="N4368" t="s">
        <v>312</v>
      </c>
      <c r="O4368" t="s">
        <v>78</v>
      </c>
      <c r="P4368" t="s">
        <v>1447</v>
      </c>
      <c r="Q4368" t="s"/>
      <c r="R4368" t="s">
        <v>220</v>
      </c>
      <c r="S4368" t="s">
        <v>863</v>
      </c>
      <c r="T4368" t="s">
        <v>81</v>
      </c>
      <c r="U4368" t="s">
        <v>82</v>
      </c>
      <c r="V4368" t="s">
        <v>83</v>
      </c>
      <c r="W4368" t="s">
        <v>84</v>
      </c>
      <c r="X4368" t="s"/>
      <c r="Y4368" t="s">
        <v>85</v>
      </c>
      <c r="Z4368">
        <f>HYPERLINK("https://hotel-media.eclerx.com/savepage/tk_15468536658923285_sr_273.html","info")</f>
        <v/>
      </c>
      <c r="AA4368" t="n">
        <v>-2311848</v>
      </c>
      <c r="AB4368" t="s"/>
      <c r="AC4368" t="s"/>
      <c r="AD4368" t="s">
        <v>86</v>
      </c>
      <c r="AE4368" t="s"/>
      <c r="AF4368" t="s"/>
      <c r="AG4368" t="s"/>
      <c r="AH4368" t="s"/>
      <c r="AI4368" t="s"/>
      <c r="AJ4368" t="s"/>
      <c r="AK4368" t="s">
        <v>87</v>
      </c>
      <c r="AL4368" t="s"/>
      <c r="AM4368" t="s"/>
      <c r="AN4368" t="s">
        <v>87</v>
      </c>
      <c r="AO4368" t="s"/>
      <c r="AP4368" t="n">
        <v>16</v>
      </c>
      <c r="AQ4368" t="s">
        <v>88</v>
      </c>
      <c r="AR4368" t="s">
        <v>124</v>
      </c>
      <c r="AS4368" t="s"/>
      <c r="AT4368" t="s">
        <v>90</v>
      </c>
      <c r="AU4368" t="s"/>
      <c r="AV4368" t="s"/>
      <c r="AW4368" t="s"/>
      <c r="AX4368" t="s"/>
      <c r="AY4368" t="n">
        <v>2311848</v>
      </c>
      <c r="AZ4368" t="s">
        <v>1449</v>
      </c>
      <c r="BA4368" t="s"/>
      <c r="BB4368" t="n">
        <v>28217</v>
      </c>
      <c r="BC4368" t="n">
        <v>53.613176073672</v>
      </c>
      <c r="BD4368" t="n">
        <v>53.613176073672</v>
      </c>
      <c r="BE4368" t="s"/>
      <c r="BF4368" t="s"/>
      <c r="BG4368" t="s"/>
      <c r="BH4368" t="s"/>
      <c r="BI4368" t="s"/>
      <c r="BJ4368" t="s"/>
      <c r="BK4368" t="s"/>
      <c r="BL4368" t="s"/>
      <c r="BM4368" t="s"/>
      <c r="BN4368" t="s"/>
      <c r="BO4368" t="s"/>
      <c r="BP4368" t="s"/>
      <c r="BQ4368" t="s"/>
      <c r="BR4368" t="s">
        <v>92</v>
      </c>
    </row>
    <row r="4369" spans="1:70">
      <c r="A4369" t="s">
        <v>70</v>
      </c>
      <c r="B4369" t="s">
        <v>71</v>
      </c>
      <c r="C4369" t="s">
        <v>72</v>
      </c>
      <c r="D4369" t="n">
        <v>2</v>
      </c>
      <c r="E4369" t="s">
        <v>1447</v>
      </c>
      <c r="F4369" t="n">
        <v>-1</v>
      </c>
      <c r="G4369" t="s">
        <v>74</v>
      </c>
      <c r="H4369" t="s">
        <v>75</v>
      </c>
      <c r="I4369" t="s"/>
      <c r="J4369" t="s">
        <v>74</v>
      </c>
      <c r="K4369" t="n">
        <v>170</v>
      </c>
      <c r="L4369" t="s">
        <v>76</v>
      </c>
      <c r="M4369" t="s"/>
      <c r="N4369" t="s">
        <v>312</v>
      </c>
      <c r="O4369" t="s">
        <v>78</v>
      </c>
      <c r="P4369" t="s">
        <v>1447</v>
      </c>
      <c r="Q4369" t="s"/>
      <c r="R4369" t="s">
        <v>220</v>
      </c>
      <c r="S4369" t="s">
        <v>863</v>
      </c>
      <c r="T4369" t="s">
        <v>81</v>
      </c>
      <c r="U4369" t="s">
        <v>82</v>
      </c>
      <c r="V4369" t="s">
        <v>83</v>
      </c>
      <c r="W4369" t="s">
        <v>84</v>
      </c>
      <c r="X4369" t="s"/>
      <c r="Y4369" t="s">
        <v>85</v>
      </c>
      <c r="Z4369">
        <f>HYPERLINK("https://hotel-media.eclerx.com/savepage/tk_15468536658923285_sr_273.html","info")</f>
        <v/>
      </c>
      <c r="AA4369" t="n">
        <v>-2311848</v>
      </c>
      <c r="AB4369" t="s"/>
      <c r="AC4369" t="s"/>
      <c r="AD4369" t="s">
        <v>86</v>
      </c>
      <c r="AE4369" t="s"/>
      <c r="AF4369" t="s"/>
      <c r="AG4369" t="s"/>
      <c r="AH4369" t="s"/>
      <c r="AI4369" t="s"/>
      <c r="AJ4369" t="s"/>
      <c r="AK4369" t="s">
        <v>87</v>
      </c>
      <c r="AL4369" t="s"/>
      <c r="AM4369" t="s"/>
      <c r="AN4369" t="s">
        <v>87</v>
      </c>
      <c r="AO4369" t="s"/>
      <c r="AP4369" t="n">
        <v>16</v>
      </c>
      <c r="AQ4369" t="s">
        <v>88</v>
      </c>
      <c r="AR4369" t="s">
        <v>119</v>
      </c>
      <c r="AS4369" t="s"/>
      <c r="AT4369" t="s">
        <v>90</v>
      </c>
      <c r="AU4369" t="s"/>
      <c r="AV4369" t="s"/>
      <c r="AW4369" t="s"/>
      <c r="AX4369" t="s"/>
      <c r="AY4369" t="n">
        <v>2311848</v>
      </c>
      <c r="AZ4369" t="s">
        <v>1449</v>
      </c>
      <c r="BA4369" t="s"/>
      <c r="BB4369" t="n">
        <v>28217</v>
      </c>
      <c r="BC4369" t="n">
        <v>53.613176073672</v>
      </c>
      <c r="BD4369" t="n">
        <v>53.613176073672</v>
      </c>
      <c r="BE4369" t="s"/>
      <c r="BF4369" t="s"/>
      <c r="BG4369" t="s"/>
      <c r="BH4369" t="s"/>
      <c r="BI4369" t="s"/>
      <c r="BJ4369" t="s"/>
      <c r="BK4369" t="s"/>
      <c r="BL4369" t="s"/>
      <c r="BM4369" t="s"/>
      <c r="BN4369" t="s"/>
      <c r="BO4369" t="s"/>
      <c r="BP4369" t="s"/>
      <c r="BQ4369" t="s"/>
      <c r="BR4369" t="s">
        <v>92</v>
      </c>
    </row>
    <row r="4370" spans="1:70">
      <c r="A4370" t="s">
        <v>70</v>
      </c>
      <c r="B4370" t="s">
        <v>71</v>
      </c>
      <c r="C4370" t="s">
        <v>72</v>
      </c>
      <c r="D4370" t="n">
        <v>2</v>
      </c>
      <c r="E4370" t="s">
        <v>1447</v>
      </c>
      <c r="F4370" t="n">
        <v>-1</v>
      </c>
      <c r="G4370" t="s">
        <v>74</v>
      </c>
      <c r="H4370" t="s">
        <v>75</v>
      </c>
      <c r="I4370" t="s"/>
      <c r="J4370" t="s">
        <v>74</v>
      </c>
      <c r="K4370" t="n">
        <v>170</v>
      </c>
      <c r="L4370" t="s">
        <v>76</v>
      </c>
      <c r="M4370" t="s"/>
      <c r="N4370" t="s">
        <v>314</v>
      </c>
      <c r="O4370" t="s">
        <v>78</v>
      </c>
      <c r="P4370" t="s">
        <v>1447</v>
      </c>
      <c r="Q4370" t="s"/>
      <c r="R4370" t="s">
        <v>220</v>
      </c>
      <c r="S4370" t="s">
        <v>863</v>
      </c>
      <c r="T4370" t="s">
        <v>81</v>
      </c>
      <c r="U4370" t="s">
        <v>82</v>
      </c>
      <c r="V4370" t="s">
        <v>83</v>
      </c>
      <c r="W4370" t="s">
        <v>84</v>
      </c>
      <c r="X4370" t="s"/>
      <c r="Y4370" t="s">
        <v>85</v>
      </c>
      <c r="Z4370">
        <f>HYPERLINK("https://hotel-media.eclerx.com/savepage/tk_15468536658923285_sr_273.html","info")</f>
        <v/>
      </c>
      <c r="AA4370" t="n">
        <v>-2311848</v>
      </c>
      <c r="AB4370" t="s"/>
      <c r="AC4370" t="s"/>
      <c r="AD4370" t="s">
        <v>86</v>
      </c>
      <c r="AE4370" t="s"/>
      <c r="AF4370" t="s"/>
      <c r="AG4370" t="s"/>
      <c r="AH4370" t="s"/>
      <c r="AI4370" t="s"/>
      <c r="AJ4370" t="s"/>
      <c r="AK4370" t="s">
        <v>87</v>
      </c>
      <c r="AL4370" t="s"/>
      <c r="AM4370" t="s"/>
      <c r="AN4370" t="s">
        <v>87</v>
      </c>
      <c r="AO4370" t="s"/>
      <c r="AP4370" t="n">
        <v>16</v>
      </c>
      <c r="AQ4370" t="s">
        <v>88</v>
      </c>
      <c r="AR4370" t="s">
        <v>121</v>
      </c>
      <c r="AS4370" t="s"/>
      <c r="AT4370" t="s">
        <v>90</v>
      </c>
      <c r="AU4370" t="s"/>
      <c r="AV4370" t="s"/>
      <c r="AW4370" t="s"/>
      <c r="AX4370" t="s"/>
      <c r="AY4370" t="n">
        <v>2311848</v>
      </c>
      <c r="AZ4370" t="s">
        <v>1449</v>
      </c>
      <c r="BA4370" t="s"/>
      <c r="BB4370" t="n">
        <v>28217</v>
      </c>
      <c r="BC4370" t="n">
        <v>53.613176073672</v>
      </c>
      <c r="BD4370" t="n">
        <v>53.613176073672</v>
      </c>
      <c r="BE4370" t="s"/>
      <c r="BF4370" t="s"/>
      <c r="BG4370" t="s"/>
      <c r="BH4370" t="s"/>
      <c r="BI4370" t="s"/>
      <c r="BJ4370" t="s"/>
      <c r="BK4370" t="s"/>
      <c r="BL4370" t="s"/>
      <c r="BM4370" t="s"/>
      <c r="BN4370" t="s"/>
      <c r="BO4370" t="s"/>
      <c r="BP4370" t="s"/>
      <c r="BQ4370" t="s"/>
      <c r="BR4370" t="s">
        <v>92</v>
      </c>
    </row>
    <row r="4371" spans="1:70">
      <c r="A4371" t="s">
        <v>70</v>
      </c>
      <c r="B4371" t="s">
        <v>71</v>
      </c>
      <c r="C4371" t="s">
        <v>72</v>
      </c>
      <c r="D4371" t="n">
        <v>2</v>
      </c>
      <c r="E4371" t="s">
        <v>1471</v>
      </c>
      <c r="F4371" t="n">
        <v>-1</v>
      </c>
      <c r="G4371" t="s">
        <v>74</v>
      </c>
      <c r="H4371" t="s">
        <v>75</v>
      </c>
      <c r="I4371" t="s"/>
      <c r="J4371" t="s">
        <v>74</v>
      </c>
      <c r="K4371" t="n">
        <v>89</v>
      </c>
      <c r="L4371" t="s">
        <v>76</v>
      </c>
      <c r="M4371" t="s"/>
      <c r="N4371" t="s">
        <v>1472</v>
      </c>
      <c r="O4371" t="s">
        <v>78</v>
      </c>
      <c r="P4371" t="s">
        <v>1471</v>
      </c>
      <c r="Q4371" t="s"/>
      <c r="R4371" t="s">
        <v>79</v>
      </c>
      <c r="S4371" t="s">
        <v>249</v>
      </c>
      <c r="T4371" t="s">
        <v>81</v>
      </c>
      <c r="U4371" t="s">
        <v>82</v>
      </c>
      <c r="V4371" t="s">
        <v>83</v>
      </c>
      <c r="W4371" t="s">
        <v>97</v>
      </c>
      <c r="X4371" t="s"/>
      <c r="Y4371" t="s">
        <v>85</v>
      </c>
      <c r="Z4371">
        <f>HYPERLINK("https://hotel-media.eclerx.com/savepage/tk_15468538335989401_sr_273.html","info")</f>
        <v/>
      </c>
      <c r="AA4371" t="n">
        <v>-7566299</v>
      </c>
      <c r="AB4371" t="s"/>
      <c r="AC4371" t="s"/>
      <c r="AD4371" t="s">
        <v>86</v>
      </c>
      <c r="AE4371" t="s"/>
      <c r="AF4371" t="s"/>
      <c r="AG4371" t="s"/>
      <c r="AH4371" t="s"/>
      <c r="AI4371" t="s"/>
      <c r="AJ4371" t="s"/>
      <c r="AK4371" t="s">
        <v>87</v>
      </c>
      <c r="AL4371" t="s"/>
      <c r="AM4371" t="s"/>
      <c r="AN4371" t="s">
        <v>87</v>
      </c>
      <c r="AO4371" t="s"/>
      <c r="AP4371" t="n">
        <v>88</v>
      </c>
      <c r="AQ4371" t="s">
        <v>88</v>
      </c>
      <c r="AR4371" t="s">
        <v>89</v>
      </c>
      <c r="AS4371" t="s"/>
      <c r="AT4371" t="s">
        <v>90</v>
      </c>
      <c r="AU4371" t="s"/>
      <c r="AV4371" t="s"/>
      <c r="AW4371" t="s"/>
      <c r="AX4371" t="s"/>
      <c r="AY4371" t="n">
        <v>7566299</v>
      </c>
      <c r="AZ4371" t="s">
        <v>1473</v>
      </c>
      <c r="BA4371" t="s"/>
      <c r="BB4371" t="n">
        <v>68557</v>
      </c>
      <c r="BC4371" t="n">
        <v>53.549942</v>
      </c>
      <c r="BD4371" t="n">
        <v>53.549942</v>
      </c>
      <c r="BE4371" t="s"/>
      <c r="BF4371" t="s"/>
      <c r="BG4371" t="s"/>
      <c r="BH4371" t="s"/>
      <c r="BI4371" t="s"/>
      <c r="BJ4371" t="s"/>
      <c r="BK4371" t="s"/>
      <c r="BL4371" t="s"/>
      <c r="BM4371" t="s"/>
      <c r="BN4371" t="s"/>
      <c r="BO4371" t="s"/>
      <c r="BP4371" t="s"/>
      <c r="BQ4371" t="s"/>
      <c r="BR4371" t="s">
        <v>92</v>
      </c>
    </row>
    <row r="4372" spans="1:70">
      <c r="A4372" t="s">
        <v>70</v>
      </c>
      <c r="B4372" t="s">
        <v>71</v>
      </c>
      <c r="C4372" t="s">
        <v>72</v>
      </c>
      <c r="D4372" t="n">
        <v>2</v>
      </c>
      <c r="E4372" t="s">
        <v>1471</v>
      </c>
      <c r="F4372" t="n">
        <v>-1</v>
      </c>
      <c r="G4372" t="s">
        <v>74</v>
      </c>
      <c r="H4372" t="s">
        <v>75</v>
      </c>
      <c r="I4372" t="s"/>
      <c r="J4372" t="s">
        <v>74</v>
      </c>
      <c r="K4372" t="n">
        <v>99</v>
      </c>
      <c r="L4372" t="s">
        <v>76</v>
      </c>
      <c r="M4372" t="s"/>
      <c r="N4372" t="s">
        <v>143</v>
      </c>
      <c r="O4372" t="s">
        <v>78</v>
      </c>
      <c r="P4372" t="s">
        <v>1471</v>
      </c>
      <c r="Q4372" t="s"/>
      <c r="R4372" t="s">
        <v>79</v>
      </c>
      <c r="S4372" t="s">
        <v>142</v>
      </c>
      <c r="T4372" t="s">
        <v>81</v>
      </c>
      <c r="U4372" t="s">
        <v>82</v>
      </c>
      <c r="V4372" t="s">
        <v>83</v>
      </c>
      <c r="W4372" t="s">
        <v>97</v>
      </c>
      <c r="X4372" t="s"/>
      <c r="Y4372" t="s">
        <v>85</v>
      </c>
      <c r="Z4372">
        <f>HYPERLINK("https://hotel-media.eclerx.com/savepage/tk_15468538335989401_sr_273.html","info")</f>
        <v/>
      </c>
      <c r="AA4372" t="n">
        <v>-7566299</v>
      </c>
      <c r="AB4372" t="s"/>
      <c r="AC4372" t="s"/>
      <c r="AD4372" t="s">
        <v>86</v>
      </c>
      <c r="AE4372" t="s"/>
      <c r="AF4372" t="s"/>
      <c r="AG4372" t="s"/>
      <c r="AH4372" t="s"/>
      <c r="AI4372" t="s"/>
      <c r="AJ4372" t="s"/>
      <c r="AK4372" t="s">
        <v>87</v>
      </c>
      <c r="AL4372" t="s"/>
      <c r="AM4372" t="s"/>
      <c r="AN4372" t="s">
        <v>87</v>
      </c>
      <c r="AO4372" t="s"/>
      <c r="AP4372" t="n">
        <v>88</v>
      </c>
      <c r="AQ4372" t="s">
        <v>88</v>
      </c>
      <c r="AR4372" t="s">
        <v>133</v>
      </c>
      <c r="AS4372" t="s"/>
      <c r="AT4372" t="s">
        <v>90</v>
      </c>
      <c r="AU4372" t="s"/>
      <c r="AV4372" t="s"/>
      <c r="AW4372" t="s"/>
      <c r="AX4372" t="s"/>
      <c r="AY4372" t="n">
        <v>7566299</v>
      </c>
      <c r="AZ4372" t="s">
        <v>1473</v>
      </c>
      <c r="BA4372" t="s"/>
      <c r="BB4372" t="n">
        <v>68557</v>
      </c>
      <c r="BC4372" t="n">
        <v>53.549942</v>
      </c>
      <c r="BD4372" t="n">
        <v>53.549942</v>
      </c>
      <c r="BE4372" t="s"/>
      <c r="BF4372" t="s"/>
      <c r="BG4372" t="s"/>
      <c r="BH4372" t="s"/>
      <c r="BI4372" t="s"/>
      <c r="BJ4372" t="s"/>
      <c r="BK4372" t="s"/>
      <c r="BL4372" t="s"/>
      <c r="BM4372" t="s"/>
      <c r="BN4372" t="s"/>
      <c r="BO4372" t="s"/>
      <c r="BP4372" t="s"/>
      <c r="BQ4372" t="s"/>
      <c r="BR4372" t="s">
        <v>92</v>
      </c>
    </row>
    <row r="4373" spans="1:70">
      <c r="A4373" t="s">
        <v>70</v>
      </c>
      <c r="B4373" t="s">
        <v>71</v>
      </c>
      <c r="C4373" t="s">
        <v>72</v>
      </c>
      <c r="D4373" t="n">
        <v>2</v>
      </c>
      <c r="E4373" t="s">
        <v>1471</v>
      </c>
      <c r="F4373" t="n">
        <v>-1</v>
      </c>
      <c r="G4373" t="s">
        <v>74</v>
      </c>
      <c r="H4373" t="s">
        <v>75</v>
      </c>
      <c r="I4373" t="s"/>
      <c r="J4373" t="s">
        <v>74</v>
      </c>
      <c r="K4373" t="n">
        <v>99</v>
      </c>
      <c r="L4373" t="s">
        <v>76</v>
      </c>
      <c r="M4373" t="s"/>
      <c r="N4373" t="s">
        <v>1474</v>
      </c>
      <c r="O4373" t="s">
        <v>78</v>
      </c>
      <c r="P4373" t="s">
        <v>1471</v>
      </c>
      <c r="Q4373" t="s"/>
      <c r="R4373" t="s">
        <v>79</v>
      </c>
      <c r="S4373" t="s">
        <v>142</v>
      </c>
      <c r="T4373" t="s">
        <v>81</v>
      </c>
      <c r="U4373" t="s">
        <v>82</v>
      </c>
      <c r="V4373" t="s">
        <v>83</v>
      </c>
      <c r="W4373" t="s">
        <v>97</v>
      </c>
      <c r="X4373" t="s"/>
      <c r="Y4373" t="s">
        <v>85</v>
      </c>
      <c r="Z4373">
        <f>HYPERLINK("https://hotel-media.eclerx.com/savepage/tk_15468538335989401_sr_273.html","info")</f>
        <v/>
      </c>
      <c r="AA4373" t="n">
        <v>-7566299</v>
      </c>
      <c r="AB4373" t="s"/>
      <c r="AC4373" t="s"/>
      <c r="AD4373" t="s">
        <v>86</v>
      </c>
      <c r="AE4373" t="s"/>
      <c r="AF4373" t="s"/>
      <c r="AG4373" t="s"/>
      <c r="AH4373" t="s"/>
      <c r="AI4373" t="s"/>
      <c r="AJ4373" t="s"/>
      <c r="AK4373" t="s">
        <v>87</v>
      </c>
      <c r="AL4373" t="s"/>
      <c r="AM4373" t="s"/>
      <c r="AN4373" t="s">
        <v>87</v>
      </c>
      <c r="AO4373" t="s"/>
      <c r="AP4373" t="n">
        <v>88</v>
      </c>
      <c r="AQ4373" t="s">
        <v>88</v>
      </c>
      <c r="AR4373" t="s">
        <v>89</v>
      </c>
      <c r="AS4373" t="s"/>
      <c r="AT4373" t="s">
        <v>90</v>
      </c>
      <c r="AU4373" t="s"/>
      <c r="AV4373" t="s"/>
      <c r="AW4373" t="s"/>
      <c r="AX4373" t="s"/>
      <c r="AY4373" t="n">
        <v>7566299</v>
      </c>
      <c r="AZ4373" t="s">
        <v>1473</v>
      </c>
      <c r="BA4373" t="s"/>
      <c r="BB4373" t="n">
        <v>68557</v>
      </c>
      <c r="BC4373" t="n">
        <v>53.549942</v>
      </c>
      <c r="BD4373" t="n">
        <v>53.549942</v>
      </c>
      <c r="BE4373" t="s"/>
      <c r="BF4373" t="s"/>
      <c r="BG4373" t="s"/>
      <c r="BH4373" t="s"/>
      <c r="BI4373" t="s"/>
      <c r="BJ4373" t="s"/>
      <c r="BK4373" t="s"/>
      <c r="BL4373" t="s"/>
      <c r="BM4373" t="s"/>
      <c r="BN4373" t="s"/>
      <c r="BO4373" t="s"/>
      <c r="BP4373" t="s"/>
      <c r="BQ4373" t="s"/>
      <c r="BR4373" t="s">
        <v>92</v>
      </c>
    </row>
    <row r="4374" spans="1:70">
      <c r="A4374" t="s">
        <v>70</v>
      </c>
      <c r="B4374" t="s">
        <v>71</v>
      </c>
      <c r="C4374" t="s">
        <v>72</v>
      </c>
      <c r="D4374" t="n">
        <v>2</v>
      </c>
      <c r="E4374" t="s">
        <v>1475</v>
      </c>
      <c r="F4374" t="n">
        <v>-1</v>
      </c>
      <c r="G4374" t="s">
        <v>74</v>
      </c>
      <c r="H4374" t="s">
        <v>75</v>
      </c>
      <c r="I4374" t="s"/>
      <c r="J4374" t="s">
        <v>74</v>
      </c>
      <c r="K4374" t="n">
        <v>242</v>
      </c>
      <c r="L4374" t="s">
        <v>76</v>
      </c>
      <c r="M4374" t="s"/>
      <c r="N4374" t="s">
        <v>1476</v>
      </c>
      <c r="O4374" t="s">
        <v>78</v>
      </c>
      <c r="P4374" t="s">
        <v>1475</v>
      </c>
      <c r="Q4374" t="s"/>
      <c r="R4374" t="s">
        <v>1053</v>
      </c>
      <c r="S4374" t="s">
        <v>374</v>
      </c>
      <c r="T4374" t="s">
        <v>81</v>
      </c>
      <c r="U4374" t="s">
        <v>82</v>
      </c>
      <c r="V4374" t="s">
        <v>83</v>
      </c>
      <c r="W4374" t="s">
        <v>84</v>
      </c>
      <c r="X4374" t="s"/>
      <c r="Y4374" t="s">
        <v>85</v>
      </c>
      <c r="Z4374">
        <f>HYPERLINK("https://hotel-media.eclerx.com/savepage/tk_15468536860611506_sr_273.html","info")</f>
        <v/>
      </c>
      <c r="AA4374" t="n">
        <v>-2311968</v>
      </c>
      <c r="AB4374" t="s"/>
      <c r="AC4374" t="s"/>
      <c r="AD4374" t="s">
        <v>86</v>
      </c>
      <c r="AE4374" t="s"/>
      <c r="AF4374" t="s"/>
      <c r="AG4374" t="s"/>
      <c r="AH4374" t="s"/>
      <c r="AI4374" t="s"/>
      <c r="AJ4374" t="s"/>
      <c r="AK4374" t="s">
        <v>87</v>
      </c>
      <c r="AL4374" t="s"/>
      <c r="AM4374" t="s"/>
      <c r="AN4374" t="s">
        <v>87</v>
      </c>
      <c r="AO4374" t="s"/>
      <c r="AP4374" t="n">
        <v>26</v>
      </c>
      <c r="AQ4374" t="s">
        <v>88</v>
      </c>
      <c r="AR4374" t="s">
        <v>133</v>
      </c>
      <c r="AS4374" t="s"/>
      <c r="AT4374" t="s">
        <v>90</v>
      </c>
      <c r="AU4374" t="s"/>
      <c r="AV4374" t="s"/>
      <c r="AW4374" t="s"/>
      <c r="AX4374" t="s"/>
      <c r="AY4374" t="n">
        <v>2311968</v>
      </c>
      <c r="AZ4374" t="s">
        <v>1477</v>
      </c>
      <c r="BA4374" t="s"/>
      <c r="BB4374" t="n">
        <v>27824</v>
      </c>
      <c r="BC4374" t="n">
        <v>53.550805252705</v>
      </c>
      <c r="BD4374" t="n">
        <v>53.550805252705</v>
      </c>
      <c r="BE4374" t="s"/>
      <c r="BF4374" t="s"/>
      <c r="BG4374" t="s"/>
      <c r="BH4374" t="s"/>
      <c r="BI4374" t="s"/>
      <c r="BJ4374" t="s"/>
      <c r="BK4374" t="s"/>
      <c r="BL4374" t="s"/>
      <c r="BM4374" t="s"/>
      <c r="BN4374" t="s"/>
      <c r="BO4374" t="s"/>
      <c r="BP4374" t="s"/>
      <c r="BQ4374" t="s"/>
      <c r="BR4374" t="s">
        <v>92</v>
      </c>
    </row>
    <row r="4375" spans="1:70">
      <c r="A4375" t="s">
        <v>70</v>
      </c>
      <c r="B4375" t="s">
        <v>71</v>
      </c>
      <c r="C4375" t="s">
        <v>72</v>
      </c>
      <c r="D4375" t="n">
        <v>2</v>
      </c>
      <c r="E4375" t="s">
        <v>1475</v>
      </c>
      <c r="F4375" t="n">
        <v>-1</v>
      </c>
      <c r="G4375" t="s">
        <v>74</v>
      </c>
      <c r="H4375" t="s">
        <v>75</v>
      </c>
      <c r="I4375" t="s"/>
      <c r="J4375" t="s">
        <v>74</v>
      </c>
      <c r="K4375" t="n">
        <v>250</v>
      </c>
      <c r="L4375" t="s">
        <v>76</v>
      </c>
      <c r="M4375" t="s"/>
      <c r="N4375" t="s">
        <v>1476</v>
      </c>
      <c r="O4375" t="s">
        <v>78</v>
      </c>
      <c r="P4375" t="s">
        <v>1475</v>
      </c>
      <c r="Q4375" t="s"/>
      <c r="R4375" t="s">
        <v>1053</v>
      </c>
      <c r="S4375" t="s">
        <v>1138</v>
      </c>
      <c r="T4375" t="s">
        <v>81</v>
      </c>
      <c r="U4375" t="s">
        <v>82</v>
      </c>
      <c r="V4375" t="s">
        <v>83</v>
      </c>
      <c r="W4375" t="s">
        <v>84</v>
      </c>
      <c r="X4375" t="s"/>
      <c r="Y4375" t="s">
        <v>85</v>
      </c>
      <c r="Z4375">
        <f>HYPERLINK("https://hotel-media.eclerx.com/savepage/tk_15468536860611506_sr_273.html","info")</f>
        <v/>
      </c>
      <c r="AA4375" t="n">
        <v>-2311968</v>
      </c>
      <c r="AB4375" t="s"/>
      <c r="AC4375" t="s"/>
      <c r="AD4375" t="s">
        <v>86</v>
      </c>
      <c r="AE4375" t="s"/>
      <c r="AF4375" t="s"/>
      <c r="AG4375" t="s"/>
      <c r="AH4375" t="s"/>
      <c r="AI4375" t="s"/>
      <c r="AJ4375" t="s"/>
      <c r="AK4375" t="s">
        <v>87</v>
      </c>
      <c r="AL4375" t="s"/>
      <c r="AM4375" t="s"/>
      <c r="AN4375" t="s">
        <v>87</v>
      </c>
      <c r="AO4375" t="s"/>
      <c r="AP4375" t="n">
        <v>26</v>
      </c>
      <c r="AQ4375" t="s">
        <v>88</v>
      </c>
      <c r="AR4375" t="s">
        <v>438</v>
      </c>
      <c r="AS4375" t="s"/>
      <c r="AT4375" t="s">
        <v>90</v>
      </c>
      <c r="AU4375" t="s"/>
      <c r="AV4375" t="s"/>
      <c r="AW4375" t="s"/>
      <c r="AX4375" t="s"/>
      <c r="AY4375" t="n">
        <v>2311968</v>
      </c>
      <c r="AZ4375" t="s">
        <v>1477</v>
      </c>
      <c r="BA4375" t="s"/>
      <c r="BB4375" t="n">
        <v>27824</v>
      </c>
      <c r="BC4375" t="n">
        <v>53.550805252705</v>
      </c>
      <c r="BD4375" t="n">
        <v>53.550805252705</v>
      </c>
      <c r="BE4375" t="s"/>
      <c r="BF4375" t="s"/>
      <c r="BG4375" t="s"/>
      <c r="BH4375" t="s"/>
      <c r="BI4375" t="s"/>
      <c r="BJ4375" t="s"/>
      <c r="BK4375" t="s"/>
      <c r="BL4375" t="s"/>
      <c r="BM4375" t="s"/>
      <c r="BN4375" t="s"/>
      <c r="BO4375" t="s"/>
      <c r="BP4375" t="s"/>
      <c r="BQ4375" t="s"/>
      <c r="BR4375" t="s">
        <v>92</v>
      </c>
    </row>
    <row r="4376" spans="1:70">
      <c r="A4376" t="s">
        <v>70</v>
      </c>
      <c r="B4376" t="s">
        <v>71</v>
      </c>
      <c r="C4376" t="s">
        <v>72</v>
      </c>
      <c r="D4376" t="n">
        <v>2</v>
      </c>
      <c r="E4376" t="s">
        <v>1475</v>
      </c>
      <c r="F4376" t="n">
        <v>-1</v>
      </c>
      <c r="G4376" t="s">
        <v>74</v>
      </c>
      <c r="H4376" t="s">
        <v>75</v>
      </c>
      <c r="I4376" t="s"/>
      <c r="J4376" t="s">
        <v>74</v>
      </c>
      <c r="K4376" t="n">
        <v>316</v>
      </c>
      <c r="L4376" t="s">
        <v>76</v>
      </c>
      <c r="M4376" t="s"/>
      <c r="N4376" t="s">
        <v>1478</v>
      </c>
      <c r="O4376" t="s">
        <v>78</v>
      </c>
      <c r="P4376" t="s">
        <v>1475</v>
      </c>
      <c r="Q4376" t="s"/>
      <c r="R4376" t="s">
        <v>1053</v>
      </c>
      <c r="S4376" t="s">
        <v>1479</v>
      </c>
      <c r="T4376" t="s">
        <v>81</v>
      </c>
      <c r="U4376" t="s">
        <v>82</v>
      </c>
      <c r="V4376" t="s">
        <v>83</v>
      </c>
      <c r="W4376" t="s">
        <v>84</v>
      </c>
      <c r="X4376" t="s"/>
      <c r="Y4376" t="s">
        <v>85</v>
      </c>
      <c r="Z4376">
        <f>HYPERLINK("https://hotel-media.eclerx.com/savepage/tk_15468536860611506_sr_273.html","info")</f>
        <v/>
      </c>
      <c r="AA4376" t="n">
        <v>-2311968</v>
      </c>
      <c r="AB4376" t="s"/>
      <c r="AC4376" t="s"/>
      <c r="AD4376" t="s">
        <v>86</v>
      </c>
      <c r="AE4376" t="s"/>
      <c r="AF4376" t="s"/>
      <c r="AG4376" t="s"/>
      <c r="AH4376" t="s"/>
      <c r="AI4376" t="s"/>
      <c r="AJ4376" t="s"/>
      <c r="AK4376" t="s">
        <v>87</v>
      </c>
      <c r="AL4376" t="s"/>
      <c r="AM4376" t="s"/>
      <c r="AN4376" t="s">
        <v>87</v>
      </c>
      <c r="AO4376" t="s"/>
      <c r="AP4376" t="n">
        <v>26</v>
      </c>
      <c r="AQ4376" t="s">
        <v>88</v>
      </c>
      <c r="AR4376" t="s">
        <v>133</v>
      </c>
      <c r="AS4376" t="s"/>
      <c r="AT4376" t="s">
        <v>90</v>
      </c>
      <c r="AU4376" t="s"/>
      <c r="AV4376" t="s"/>
      <c r="AW4376" t="s"/>
      <c r="AX4376" t="s"/>
      <c r="AY4376" t="n">
        <v>2311968</v>
      </c>
      <c r="AZ4376" t="s">
        <v>1477</v>
      </c>
      <c r="BA4376" t="s"/>
      <c r="BB4376" t="n">
        <v>27824</v>
      </c>
      <c r="BC4376" t="n">
        <v>53.550805252705</v>
      </c>
      <c r="BD4376" t="n">
        <v>53.550805252705</v>
      </c>
      <c r="BE4376" t="s"/>
      <c r="BF4376" t="s"/>
      <c r="BG4376" t="s"/>
      <c r="BH4376" t="s"/>
      <c r="BI4376" t="s"/>
      <c r="BJ4376" t="s"/>
      <c r="BK4376" t="s"/>
      <c r="BL4376" t="s"/>
      <c r="BM4376" t="s"/>
      <c r="BN4376" t="s"/>
      <c r="BO4376" t="s"/>
      <c r="BP4376" t="s"/>
      <c r="BQ4376" t="s"/>
      <c r="BR4376" t="s">
        <v>92</v>
      </c>
    </row>
    <row r="4377" spans="1:70">
      <c r="A4377" t="s">
        <v>70</v>
      </c>
      <c r="B4377" t="s">
        <v>71</v>
      </c>
      <c r="C4377" t="s">
        <v>72</v>
      </c>
      <c r="D4377" t="n">
        <v>2</v>
      </c>
      <c r="E4377" t="s">
        <v>1475</v>
      </c>
      <c r="F4377" t="n">
        <v>-1</v>
      </c>
      <c r="G4377" t="s">
        <v>74</v>
      </c>
      <c r="H4377" t="s">
        <v>75</v>
      </c>
      <c r="I4377" t="s"/>
      <c r="J4377" t="s">
        <v>74</v>
      </c>
      <c r="K4377" t="n">
        <v>326</v>
      </c>
      <c r="L4377" t="s">
        <v>76</v>
      </c>
      <c r="M4377" t="s"/>
      <c r="N4377" t="s">
        <v>1478</v>
      </c>
      <c r="O4377" t="s">
        <v>78</v>
      </c>
      <c r="P4377" t="s">
        <v>1475</v>
      </c>
      <c r="Q4377" t="s"/>
      <c r="R4377" t="s">
        <v>1053</v>
      </c>
      <c r="S4377" t="s">
        <v>1175</v>
      </c>
      <c r="T4377" t="s">
        <v>81</v>
      </c>
      <c r="U4377" t="s">
        <v>82</v>
      </c>
      <c r="V4377" t="s">
        <v>83</v>
      </c>
      <c r="W4377" t="s">
        <v>84</v>
      </c>
      <c r="X4377" t="s"/>
      <c r="Y4377" t="s">
        <v>85</v>
      </c>
      <c r="Z4377">
        <f>HYPERLINK("https://hotel-media.eclerx.com/savepage/tk_15468536860611506_sr_273.html","info")</f>
        <v/>
      </c>
      <c r="AA4377" t="n">
        <v>-2311968</v>
      </c>
      <c r="AB4377" t="s"/>
      <c r="AC4377" t="s"/>
      <c r="AD4377" t="s">
        <v>86</v>
      </c>
      <c r="AE4377" t="s"/>
      <c r="AF4377" t="s"/>
      <c r="AG4377" t="s"/>
      <c r="AH4377" t="s"/>
      <c r="AI4377" t="s"/>
      <c r="AJ4377" t="s"/>
      <c r="AK4377" t="s">
        <v>87</v>
      </c>
      <c r="AL4377" t="s"/>
      <c r="AM4377" t="s"/>
      <c r="AN4377" t="s">
        <v>87</v>
      </c>
      <c r="AO4377" t="s"/>
      <c r="AP4377" t="n">
        <v>26</v>
      </c>
      <c r="AQ4377" t="s">
        <v>88</v>
      </c>
      <c r="AR4377" t="s">
        <v>438</v>
      </c>
      <c r="AS4377" t="s"/>
      <c r="AT4377" t="s">
        <v>90</v>
      </c>
      <c r="AU4377" t="s"/>
      <c r="AV4377" t="s"/>
      <c r="AW4377" t="s"/>
      <c r="AX4377" t="s"/>
      <c r="AY4377" t="n">
        <v>2311968</v>
      </c>
      <c r="AZ4377" t="s">
        <v>1477</v>
      </c>
      <c r="BA4377" t="s"/>
      <c r="BB4377" t="n">
        <v>27824</v>
      </c>
      <c r="BC4377" t="n">
        <v>53.550805252705</v>
      </c>
      <c r="BD4377" t="n">
        <v>53.550805252705</v>
      </c>
      <c r="BE4377" t="s"/>
      <c r="BF4377" t="s"/>
      <c r="BG4377" t="s"/>
      <c r="BH4377" t="s"/>
      <c r="BI4377" t="s"/>
      <c r="BJ4377" t="s"/>
      <c r="BK4377" t="s"/>
      <c r="BL4377" t="s"/>
      <c r="BM4377" t="s"/>
      <c r="BN4377" t="s"/>
      <c r="BO4377" t="s"/>
      <c r="BP4377" t="s"/>
      <c r="BQ4377" t="s"/>
      <c r="BR4377" t="s">
        <v>92</v>
      </c>
    </row>
    <row r="4378" spans="1:70">
      <c r="A4378" t="s">
        <v>70</v>
      </c>
      <c r="B4378" t="s">
        <v>71</v>
      </c>
      <c r="C4378" t="s">
        <v>72</v>
      </c>
      <c r="D4378" t="n">
        <v>2</v>
      </c>
      <c r="E4378" t="s">
        <v>1475</v>
      </c>
      <c r="F4378" t="n">
        <v>-1</v>
      </c>
      <c r="G4378" t="s">
        <v>74</v>
      </c>
      <c r="H4378" t="s">
        <v>75</v>
      </c>
      <c r="I4378" t="s"/>
      <c r="J4378" t="s">
        <v>74</v>
      </c>
      <c r="K4378" t="n">
        <v>634</v>
      </c>
      <c r="L4378" t="s">
        <v>76</v>
      </c>
      <c r="M4378" t="s"/>
      <c r="N4378" t="s">
        <v>1480</v>
      </c>
      <c r="O4378" t="s">
        <v>78</v>
      </c>
      <c r="P4378" t="s">
        <v>1475</v>
      </c>
      <c r="Q4378" t="s"/>
      <c r="R4378" t="s">
        <v>1053</v>
      </c>
      <c r="S4378" t="s">
        <v>1481</v>
      </c>
      <c r="T4378" t="s">
        <v>81</v>
      </c>
      <c r="U4378" t="s">
        <v>82</v>
      </c>
      <c r="V4378" t="s">
        <v>83</v>
      </c>
      <c r="W4378" t="s">
        <v>84</v>
      </c>
      <c r="X4378" t="s"/>
      <c r="Y4378" t="s">
        <v>85</v>
      </c>
      <c r="Z4378">
        <f>HYPERLINK("https://hotel-media.eclerx.com/savepage/tk_15468536860611506_sr_273.html","info")</f>
        <v/>
      </c>
      <c r="AA4378" t="n">
        <v>-2311968</v>
      </c>
      <c r="AB4378" t="s"/>
      <c r="AC4378" t="s"/>
      <c r="AD4378" t="s">
        <v>86</v>
      </c>
      <c r="AE4378" t="s"/>
      <c r="AF4378" t="s"/>
      <c r="AG4378" t="s"/>
      <c r="AH4378" t="s"/>
      <c r="AI4378" t="s"/>
      <c r="AJ4378" t="s"/>
      <c r="AK4378" t="s">
        <v>87</v>
      </c>
      <c r="AL4378" t="s"/>
      <c r="AM4378" t="s"/>
      <c r="AN4378" t="s">
        <v>87</v>
      </c>
      <c r="AO4378" t="s"/>
      <c r="AP4378" t="n">
        <v>26</v>
      </c>
      <c r="AQ4378" t="s">
        <v>88</v>
      </c>
      <c r="AR4378" t="s">
        <v>133</v>
      </c>
      <c r="AS4378" t="s"/>
      <c r="AT4378" t="s">
        <v>90</v>
      </c>
      <c r="AU4378" t="s"/>
      <c r="AV4378" t="s"/>
      <c r="AW4378" t="s"/>
      <c r="AX4378" t="s"/>
      <c r="AY4378" t="n">
        <v>2311968</v>
      </c>
      <c r="AZ4378" t="s">
        <v>1477</v>
      </c>
      <c r="BA4378" t="s"/>
      <c r="BB4378" t="n">
        <v>27824</v>
      </c>
      <c r="BC4378" t="n">
        <v>53.550805252705</v>
      </c>
      <c r="BD4378" t="n">
        <v>53.550805252705</v>
      </c>
      <c r="BE4378" t="s"/>
      <c r="BF4378" t="s"/>
      <c r="BG4378" t="s"/>
      <c r="BH4378" t="s"/>
      <c r="BI4378" t="s"/>
      <c r="BJ4378" t="s"/>
      <c r="BK4378" t="s"/>
      <c r="BL4378" t="s"/>
      <c r="BM4378" t="s"/>
      <c r="BN4378" t="s"/>
      <c r="BO4378" t="s"/>
      <c r="BP4378" t="s"/>
      <c r="BQ4378" t="s"/>
      <c r="BR4378" t="s">
        <v>92</v>
      </c>
    </row>
    <row r="4379" spans="1:70">
      <c r="A4379" t="s">
        <v>70</v>
      </c>
      <c r="B4379" t="s">
        <v>71</v>
      </c>
      <c r="C4379" t="s">
        <v>72</v>
      </c>
      <c r="D4379" t="n">
        <v>2</v>
      </c>
      <c r="E4379" t="s">
        <v>1475</v>
      </c>
      <c r="F4379" t="n">
        <v>-1</v>
      </c>
      <c r="G4379" t="s">
        <v>74</v>
      </c>
      <c r="H4379" t="s">
        <v>75</v>
      </c>
      <c r="I4379" t="s"/>
      <c r="J4379" t="s">
        <v>74</v>
      </c>
      <c r="K4379" t="n">
        <v>658</v>
      </c>
      <c r="L4379" t="s">
        <v>76</v>
      </c>
      <c r="M4379" t="s"/>
      <c r="N4379" t="s">
        <v>1480</v>
      </c>
      <c r="O4379" t="s">
        <v>78</v>
      </c>
      <c r="P4379" t="s">
        <v>1475</v>
      </c>
      <c r="Q4379" t="s"/>
      <c r="R4379" t="s">
        <v>1053</v>
      </c>
      <c r="S4379" t="s">
        <v>1482</v>
      </c>
      <c r="T4379" t="s">
        <v>81</v>
      </c>
      <c r="U4379" t="s">
        <v>82</v>
      </c>
      <c r="V4379" t="s">
        <v>83</v>
      </c>
      <c r="W4379" t="s">
        <v>84</v>
      </c>
      <c r="X4379" t="s"/>
      <c r="Y4379" t="s">
        <v>85</v>
      </c>
      <c r="Z4379">
        <f>HYPERLINK("https://hotel-media.eclerx.com/savepage/tk_15468536860611506_sr_273.html","info")</f>
        <v/>
      </c>
      <c r="AA4379" t="n">
        <v>-2311968</v>
      </c>
      <c r="AB4379" t="s"/>
      <c r="AC4379" t="s"/>
      <c r="AD4379" t="s">
        <v>86</v>
      </c>
      <c r="AE4379" t="s"/>
      <c r="AF4379" t="s"/>
      <c r="AG4379" t="s"/>
      <c r="AH4379" t="s"/>
      <c r="AI4379" t="s"/>
      <c r="AJ4379" t="s"/>
      <c r="AK4379" t="s">
        <v>87</v>
      </c>
      <c r="AL4379" t="s"/>
      <c r="AM4379" t="s"/>
      <c r="AN4379" t="s">
        <v>87</v>
      </c>
      <c r="AO4379" t="s"/>
      <c r="AP4379" t="n">
        <v>26</v>
      </c>
      <c r="AQ4379" t="s">
        <v>88</v>
      </c>
      <c r="AR4379" t="s">
        <v>438</v>
      </c>
      <c r="AS4379" t="s"/>
      <c r="AT4379" t="s">
        <v>90</v>
      </c>
      <c r="AU4379" t="s"/>
      <c r="AV4379" t="s"/>
      <c r="AW4379" t="s"/>
      <c r="AX4379" t="s"/>
      <c r="AY4379" t="n">
        <v>2311968</v>
      </c>
      <c r="AZ4379" t="s">
        <v>1477</v>
      </c>
      <c r="BA4379" t="s"/>
      <c r="BB4379" t="n">
        <v>27824</v>
      </c>
      <c r="BC4379" t="n">
        <v>53.550805252705</v>
      </c>
      <c r="BD4379" t="n">
        <v>53.550805252705</v>
      </c>
      <c r="BE4379" t="s"/>
      <c r="BF4379" t="s"/>
      <c r="BG4379" t="s"/>
      <c r="BH4379" t="s"/>
      <c r="BI4379" t="s"/>
      <c r="BJ4379" t="s"/>
      <c r="BK4379" t="s"/>
      <c r="BL4379" t="s"/>
      <c r="BM4379" t="s"/>
      <c r="BN4379" t="s"/>
      <c r="BO4379" t="s"/>
      <c r="BP4379" t="s"/>
      <c r="BQ4379" t="s"/>
      <c r="BR4379" t="s">
        <v>92</v>
      </c>
    </row>
    <row r="4380" spans="1:70">
      <c r="A4380" t="s">
        <v>70</v>
      </c>
      <c r="B4380" t="s">
        <v>71</v>
      </c>
      <c r="C4380" t="s">
        <v>72</v>
      </c>
      <c r="D4380" t="n">
        <v>2</v>
      </c>
      <c r="E4380" t="s">
        <v>1483</v>
      </c>
      <c r="F4380" t="n">
        <v>-1</v>
      </c>
      <c r="G4380" t="s">
        <v>74</v>
      </c>
      <c r="H4380" t="s">
        <v>75</v>
      </c>
      <c r="I4380" t="s"/>
      <c r="J4380" t="s">
        <v>74</v>
      </c>
      <c r="K4380" t="n">
        <v>45</v>
      </c>
      <c r="L4380" t="s">
        <v>76</v>
      </c>
      <c r="M4380" t="s"/>
      <c r="N4380" t="s">
        <v>1484</v>
      </c>
      <c r="O4380" t="s">
        <v>78</v>
      </c>
      <c r="P4380" t="s">
        <v>1483</v>
      </c>
      <c r="Q4380" t="s"/>
      <c r="R4380" t="s">
        <v>1485</v>
      </c>
      <c r="S4380" t="s">
        <v>787</v>
      </c>
      <c r="T4380" t="s">
        <v>81</v>
      </c>
      <c r="U4380" t="s">
        <v>82</v>
      </c>
      <c r="V4380" t="s">
        <v>83</v>
      </c>
      <c r="W4380" t="s">
        <v>97</v>
      </c>
      <c r="X4380" t="s"/>
      <c r="Y4380" t="s">
        <v>85</v>
      </c>
      <c r="Z4380">
        <f>HYPERLINK("https://hotel-media.eclerx.com/savepage/tk_15468539430394518_sr_273.html","info")</f>
        <v/>
      </c>
      <c r="AA4380" t="n">
        <v>-10087201</v>
      </c>
      <c r="AB4380" t="s"/>
      <c r="AC4380" t="s"/>
      <c r="AD4380" t="s">
        <v>86</v>
      </c>
      <c r="AE4380" t="s"/>
      <c r="AF4380" t="s"/>
      <c r="AG4380" t="s"/>
      <c r="AH4380" t="s"/>
      <c r="AI4380" t="s"/>
      <c r="AJ4380" t="s"/>
      <c r="AK4380" t="s">
        <v>87</v>
      </c>
      <c r="AL4380" t="s"/>
      <c r="AM4380" t="s"/>
      <c r="AN4380" t="s">
        <v>87</v>
      </c>
      <c r="AO4380" t="s"/>
      <c r="AP4380" t="n">
        <v>139</v>
      </c>
      <c r="AQ4380" t="s">
        <v>88</v>
      </c>
      <c r="AR4380" t="s">
        <v>89</v>
      </c>
      <c r="AS4380" t="s"/>
      <c r="AT4380" t="s">
        <v>90</v>
      </c>
      <c r="AU4380" t="s"/>
      <c r="AV4380" t="s"/>
      <c r="AW4380" t="s"/>
      <c r="AX4380" t="s"/>
      <c r="AY4380" t="n">
        <v>10087201</v>
      </c>
      <c r="AZ4380" t="s">
        <v>91</v>
      </c>
      <c r="BA4380" t="s"/>
      <c r="BB4380" t="n">
        <v>28231</v>
      </c>
      <c r="BC4380" t="s"/>
      <c r="BD4380" t="s"/>
      <c r="BE4380" t="s"/>
      <c r="BF4380" t="s"/>
      <c r="BG4380" t="s"/>
      <c r="BH4380" t="s"/>
      <c r="BI4380" t="s"/>
      <c r="BJ4380" t="s"/>
      <c r="BK4380" t="s"/>
      <c r="BL4380" t="s"/>
      <c r="BM4380" t="s"/>
      <c r="BN4380" t="s"/>
      <c r="BO4380" t="s"/>
      <c r="BP4380" t="s"/>
      <c r="BQ4380" t="s"/>
      <c r="BR4380" t="s">
        <v>92</v>
      </c>
    </row>
    <row r="4381" spans="1:70">
      <c r="A4381" t="s">
        <v>70</v>
      </c>
      <c r="B4381" t="s">
        <v>71</v>
      </c>
      <c r="C4381" t="s">
        <v>72</v>
      </c>
      <c r="D4381" t="n">
        <v>2</v>
      </c>
      <c r="E4381" t="s">
        <v>1483</v>
      </c>
      <c r="F4381" t="n">
        <v>-1</v>
      </c>
      <c r="G4381" t="s">
        <v>74</v>
      </c>
      <c r="H4381" t="s">
        <v>75</v>
      </c>
      <c r="I4381" t="s"/>
      <c r="J4381" t="s">
        <v>74</v>
      </c>
      <c r="K4381" t="n">
        <v>45</v>
      </c>
      <c r="L4381" t="s">
        <v>76</v>
      </c>
      <c r="M4381" t="s"/>
      <c r="N4381" t="s">
        <v>448</v>
      </c>
      <c r="O4381" t="s">
        <v>78</v>
      </c>
      <c r="P4381" t="s">
        <v>1483</v>
      </c>
      <c r="Q4381" t="s"/>
      <c r="R4381" t="s">
        <v>1485</v>
      </c>
      <c r="S4381" t="s">
        <v>787</v>
      </c>
      <c r="T4381" t="s">
        <v>81</v>
      </c>
      <c r="U4381" t="s">
        <v>82</v>
      </c>
      <c r="V4381" t="s">
        <v>83</v>
      </c>
      <c r="W4381" t="s">
        <v>97</v>
      </c>
      <c r="X4381" t="s"/>
      <c r="Y4381" t="s">
        <v>85</v>
      </c>
      <c r="Z4381">
        <f>HYPERLINK("https://hotel-media.eclerx.com/savepage/tk_15468539430394518_sr_273.html","info")</f>
        <v/>
      </c>
      <c r="AA4381" t="n">
        <v>-10087201</v>
      </c>
      <c r="AB4381" t="s"/>
      <c r="AC4381" t="s"/>
      <c r="AD4381" t="s">
        <v>86</v>
      </c>
      <c r="AE4381" t="s"/>
      <c r="AF4381" t="s"/>
      <c r="AG4381" t="s"/>
      <c r="AH4381" t="s"/>
      <c r="AI4381" t="s"/>
      <c r="AJ4381" t="s"/>
      <c r="AK4381" t="s">
        <v>87</v>
      </c>
      <c r="AL4381" t="s"/>
      <c r="AM4381" t="s"/>
      <c r="AN4381" t="s">
        <v>87</v>
      </c>
      <c r="AO4381" t="s"/>
      <c r="AP4381" t="n">
        <v>139</v>
      </c>
      <c r="AQ4381" t="s">
        <v>88</v>
      </c>
      <c r="AR4381" t="s">
        <v>89</v>
      </c>
      <c r="AS4381" t="s"/>
      <c r="AT4381" t="s">
        <v>90</v>
      </c>
      <c r="AU4381" t="s"/>
      <c r="AV4381" t="s"/>
      <c r="AW4381" t="s"/>
      <c r="AX4381" t="s"/>
      <c r="AY4381" t="n">
        <v>10087201</v>
      </c>
      <c r="AZ4381" t="s">
        <v>91</v>
      </c>
      <c r="BA4381" t="s"/>
      <c r="BB4381" t="n">
        <v>28231</v>
      </c>
      <c r="BC4381" t="s"/>
      <c r="BD4381" t="s"/>
      <c r="BE4381" t="s"/>
      <c r="BF4381" t="s"/>
      <c r="BG4381" t="s"/>
      <c r="BH4381" t="s"/>
      <c r="BI4381" t="s"/>
      <c r="BJ4381" t="s"/>
      <c r="BK4381" t="s"/>
      <c r="BL4381" t="s"/>
      <c r="BM4381" t="s"/>
      <c r="BN4381" t="s"/>
      <c r="BO4381" t="s"/>
      <c r="BP4381" t="s"/>
      <c r="BQ4381" t="s"/>
      <c r="BR4381" t="s">
        <v>92</v>
      </c>
    </row>
    <row r="4382" spans="1:70">
      <c r="A4382" t="s">
        <v>70</v>
      </c>
      <c r="B4382" t="s">
        <v>71</v>
      </c>
      <c r="C4382" t="s">
        <v>72</v>
      </c>
      <c r="D4382" t="n">
        <v>2</v>
      </c>
      <c r="E4382" t="s">
        <v>1483</v>
      </c>
      <c r="F4382" t="n">
        <v>-1</v>
      </c>
      <c r="G4382" t="s">
        <v>74</v>
      </c>
      <c r="H4382" t="s">
        <v>75</v>
      </c>
      <c r="I4382" t="s"/>
      <c r="J4382" t="s">
        <v>74</v>
      </c>
      <c r="K4382" t="n">
        <v>46</v>
      </c>
      <c r="L4382" t="s">
        <v>76</v>
      </c>
      <c r="M4382" t="s"/>
      <c r="N4382" t="s">
        <v>448</v>
      </c>
      <c r="O4382" t="s">
        <v>78</v>
      </c>
      <c r="P4382" t="s">
        <v>1483</v>
      </c>
      <c r="Q4382" t="s"/>
      <c r="R4382" t="s">
        <v>1485</v>
      </c>
      <c r="S4382" t="s">
        <v>1486</v>
      </c>
      <c r="T4382" t="s">
        <v>81</v>
      </c>
      <c r="U4382" t="s">
        <v>82</v>
      </c>
      <c r="V4382" t="s">
        <v>83</v>
      </c>
      <c r="W4382" t="s">
        <v>97</v>
      </c>
      <c r="X4382" t="s"/>
      <c r="Y4382" t="s">
        <v>85</v>
      </c>
      <c r="Z4382">
        <f>HYPERLINK("https://hotel-media.eclerx.com/savepage/tk_15468539430394518_sr_273.html","info")</f>
        <v/>
      </c>
      <c r="AA4382" t="n">
        <v>-10087201</v>
      </c>
      <c r="AB4382" t="s"/>
      <c r="AC4382" t="s"/>
      <c r="AD4382" t="s">
        <v>86</v>
      </c>
      <c r="AE4382" t="s"/>
      <c r="AF4382" t="s"/>
      <c r="AG4382" t="s"/>
      <c r="AH4382" t="s"/>
      <c r="AI4382" t="s"/>
      <c r="AJ4382" t="s"/>
      <c r="AK4382" t="s">
        <v>87</v>
      </c>
      <c r="AL4382" t="s"/>
      <c r="AM4382" t="s"/>
      <c r="AN4382" t="s">
        <v>87</v>
      </c>
      <c r="AO4382" t="s"/>
      <c r="AP4382" t="n">
        <v>139</v>
      </c>
      <c r="AQ4382" t="s">
        <v>88</v>
      </c>
      <c r="AR4382" t="s">
        <v>114</v>
      </c>
      <c r="AS4382" t="s"/>
      <c r="AT4382" t="s">
        <v>90</v>
      </c>
      <c r="AU4382" t="s"/>
      <c r="AV4382" t="s"/>
      <c r="AW4382" t="s"/>
      <c r="AX4382" t="s"/>
      <c r="AY4382" t="n">
        <v>10087201</v>
      </c>
      <c r="AZ4382" t="s">
        <v>91</v>
      </c>
      <c r="BA4382" t="s"/>
      <c r="BB4382" t="n">
        <v>28231</v>
      </c>
      <c r="BC4382" t="s"/>
      <c r="BD4382" t="s"/>
      <c r="BE4382" t="s"/>
      <c r="BF4382" t="s"/>
      <c r="BG4382" t="s"/>
      <c r="BH4382" t="s"/>
      <c r="BI4382" t="s"/>
      <c r="BJ4382" t="s"/>
      <c r="BK4382" t="s"/>
      <c r="BL4382" t="s"/>
      <c r="BM4382" t="s"/>
      <c r="BN4382" t="s"/>
      <c r="BO4382" t="s"/>
      <c r="BP4382" t="s"/>
      <c r="BQ4382" t="s"/>
      <c r="BR4382" t="s">
        <v>92</v>
      </c>
    </row>
    <row r="4383" spans="1:70">
      <c r="A4383" t="s">
        <v>70</v>
      </c>
      <c r="B4383" t="s">
        <v>71</v>
      </c>
      <c r="C4383" t="s">
        <v>72</v>
      </c>
      <c r="D4383" t="n">
        <v>2</v>
      </c>
      <c r="E4383" t="s">
        <v>1483</v>
      </c>
      <c r="F4383" t="n">
        <v>-1</v>
      </c>
      <c r="G4383" t="s">
        <v>74</v>
      </c>
      <c r="H4383" t="s">
        <v>75</v>
      </c>
      <c r="I4383" t="s"/>
      <c r="J4383" t="s">
        <v>74</v>
      </c>
      <c r="K4383" t="n">
        <v>46</v>
      </c>
      <c r="L4383" t="s">
        <v>76</v>
      </c>
      <c r="M4383" t="s"/>
      <c r="N4383" t="s">
        <v>1484</v>
      </c>
      <c r="O4383" t="s">
        <v>78</v>
      </c>
      <c r="P4383" t="s">
        <v>1483</v>
      </c>
      <c r="Q4383" t="s"/>
      <c r="R4383" t="s">
        <v>1485</v>
      </c>
      <c r="S4383" t="s">
        <v>1486</v>
      </c>
      <c r="T4383" t="s">
        <v>81</v>
      </c>
      <c r="U4383" t="s">
        <v>82</v>
      </c>
      <c r="V4383" t="s">
        <v>83</v>
      </c>
      <c r="W4383" t="s">
        <v>97</v>
      </c>
      <c r="X4383" t="s"/>
      <c r="Y4383" t="s">
        <v>85</v>
      </c>
      <c r="Z4383">
        <f>HYPERLINK("https://hotel-media.eclerx.com/savepage/tk_15468539430394518_sr_273.html","info")</f>
        <v/>
      </c>
      <c r="AA4383" t="n">
        <v>-10087201</v>
      </c>
      <c r="AB4383" t="s"/>
      <c r="AC4383" t="s"/>
      <c r="AD4383" t="s">
        <v>86</v>
      </c>
      <c r="AE4383" t="s"/>
      <c r="AF4383" t="s"/>
      <c r="AG4383" t="s"/>
      <c r="AH4383" t="s"/>
      <c r="AI4383" t="s"/>
      <c r="AJ4383" t="s"/>
      <c r="AK4383" t="s">
        <v>87</v>
      </c>
      <c r="AL4383" t="s"/>
      <c r="AM4383" t="s"/>
      <c r="AN4383" t="s">
        <v>87</v>
      </c>
      <c r="AO4383" t="s"/>
      <c r="AP4383" t="n">
        <v>139</v>
      </c>
      <c r="AQ4383" t="s">
        <v>88</v>
      </c>
      <c r="AR4383" t="s">
        <v>114</v>
      </c>
      <c r="AS4383" t="s"/>
      <c r="AT4383" t="s">
        <v>90</v>
      </c>
      <c r="AU4383" t="s"/>
      <c r="AV4383" t="s"/>
      <c r="AW4383" t="s"/>
      <c r="AX4383" t="s"/>
      <c r="AY4383" t="n">
        <v>10087201</v>
      </c>
      <c r="AZ4383" t="s">
        <v>91</v>
      </c>
      <c r="BA4383" t="s"/>
      <c r="BB4383" t="n">
        <v>28231</v>
      </c>
      <c r="BC4383" t="s"/>
      <c r="BD4383" t="s"/>
      <c r="BE4383" t="s"/>
      <c r="BF4383" t="s"/>
      <c r="BG4383" t="s"/>
      <c r="BH4383" t="s"/>
      <c r="BI4383" t="s"/>
      <c r="BJ4383" t="s"/>
      <c r="BK4383" t="s"/>
      <c r="BL4383" t="s"/>
      <c r="BM4383" t="s"/>
      <c r="BN4383" t="s"/>
      <c r="BO4383" t="s"/>
      <c r="BP4383" t="s"/>
      <c r="BQ4383" t="s"/>
      <c r="BR4383" t="s">
        <v>92</v>
      </c>
    </row>
    <row r="4384" spans="1:70">
      <c r="A4384" t="s">
        <v>70</v>
      </c>
      <c r="B4384" t="s">
        <v>71</v>
      </c>
      <c r="C4384" t="s">
        <v>72</v>
      </c>
      <c r="D4384" t="n">
        <v>2</v>
      </c>
      <c r="E4384" t="s">
        <v>1483</v>
      </c>
      <c r="F4384" t="n">
        <v>-1</v>
      </c>
      <c r="G4384" t="s">
        <v>74</v>
      </c>
      <c r="H4384" t="s">
        <v>75</v>
      </c>
      <c r="I4384" t="s"/>
      <c r="J4384" t="s">
        <v>74</v>
      </c>
      <c r="K4384" t="n">
        <v>52</v>
      </c>
      <c r="L4384" t="s">
        <v>76</v>
      </c>
      <c r="M4384" t="s"/>
      <c r="N4384" t="s">
        <v>125</v>
      </c>
      <c r="O4384" t="s">
        <v>78</v>
      </c>
      <c r="P4384" t="s">
        <v>1483</v>
      </c>
      <c r="Q4384" t="s"/>
      <c r="R4384" t="s">
        <v>1485</v>
      </c>
      <c r="S4384" t="s">
        <v>332</v>
      </c>
      <c r="T4384" t="s">
        <v>81</v>
      </c>
      <c r="U4384" t="s">
        <v>82</v>
      </c>
      <c r="V4384" t="s">
        <v>83</v>
      </c>
      <c r="W4384" t="s">
        <v>97</v>
      </c>
      <c r="X4384" t="s"/>
      <c r="Y4384" t="s">
        <v>85</v>
      </c>
      <c r="Z4384">
        <f>HYPERLINK("https://hotel-media.eclerx.com/savepage/tk_15468539430394518_sr_273.html","info")</f>
        <v/>
      </c>
      <c r="AA4384" t="n">
        <v>-10087201</v>
      </c>
      <c r="AB4384" t="s"/>
      <c r="AC4384" t="s"/>
      <c r="AD4384" t="s">
        <v>86</v>
      </c>
      <c r="AE4384" t="s"/>
      <c r="AF4384" t="s"/>
      <c r="AG4384" t="s"/>
      <c r="AH4384" t="s"/>
      <c r="AI4384" t="s"/>
      <c r="AJ4384" t="s"/>
      <c r="AK4384" t="s">
        <v>87</v>
      </c>
      <c r="AL4384" t="s"/>
      <c r="AM4384" t="s"/>
      <c r="AN4384" t="s">
        <v>87</v>
      </c>
      <c r="AO4384" t="s"/>
      <c r="AP4384" t="n">
        <v>139</v>
      </c>
      <c r="AQ4384" t="s">
        <v>88</v>
      </c>
      <c r="AR4384" t="s">
        <v>127</v>
      </c>
      <c r="AS4384" t="s"/>
      <c r="AT4384" t="s">
        <v>90</v>
      </c>
      <c r="AU4384" t="s"/>
      <c r="AV4384" t="s"/>
      <c r="AW4384" t="s"/>
      <c r="AX4384" t="s"/>
      <c r="AY4384" t="n">
        <v>10087201</v>
      </c>
      <c r="AZ4384" t="s">
        <v>91</v>
      </c>
      <c r="BA4384" t="s"/>
      <c r="BB4384" t="n">
        <v>28231</v>
      </c>
      <c r="BC4384" t="s"/>
      <c r="BD4384" t="s"/>
      <c r="BE4384" t="s"/>
      <c r="BF4384" t="s"/>
      <c r="BG4384" t="s"/>
      <c r="BH4384" t="s"/>
      <c r="BI4384" t="s"/>
      <c r="BJ4384" t="s"/>
      <c r="BK4384" t="s"/>
      <c r="BL4384" t="s"/>
      <c r="BM4384" t="s"/>
      <c r="BN4384" t="s"/>
      <c r="BO4384" t="s"/>
      <c r="BP4384" t="s"/>
      <c r="BQ4384" t="s"/>
      <c r="BR4384" t="s">
        <v>92</v>
      </c>
    </row>
    <row r="4385" spans="1:70">
      <c r="A4385" t="s">
        <v>70</v>
      </c>
      <c r="B4385" t="s">
        <v>71</v>
      </c>
      <c r="C4385" t="s">
        <v>72</v>
      </c>
      <c r="D4385" t="n">
        <v>2</v>
      </c>
      <c r="E4385" t="s">
        <v>1483</v>
      </c>
      <c r="F4385" t="n">
        <v>-1</v>
      </c>
      <c r="G4385" t="s">
        <v>74</v>
      </c>
      <c r="H4385" t="s">
        <v>75</v>
      </c>
      <c r="I4385" t="s"/>
      <c r="J4385" t="s">
        <v>74</v>
      </c>
      <c r="K4385" t="n">
        <v>53</v>
      </c>
      <c r="L4385" t="s">
        <v>76</v>
      </c>
      <c r="M4385" t="s"/>
      <c r="N4385" t="s">
        <v>337</v>
      </c>
      <c r="O4385" t="s">
        <v>78</v>
      </c>
      <c r="P4385" t="s">
        <v>1483</v>
      </c>
      <c r="Q4385" t="s"/>
      <c r="R4385" t="s">
        <v>1485</v>
      </c>
      <c r="S4385" t="s">
        <v>548</v>
      </c>
      <c r="T4385" t="s">
        <v>81</v>
      </c>
      <c r="U4385" t="s">
        <v>82</v>
      </c>
      <c r="V4385" t="s">
        <v>83</v>
      </c>
      <c r="W4385" t="s">
        <v>97</v>
      </c>
      <c r="X4385" t="s"/>
      <c r="Y4385" t="s">
        <v>85</v>
      </c>
      <c r="Z4385">
        <f>HYPERLINK("https://hotel-media.eclerx.com/savepage/tk_15468539430394518_sr_273.html","info")</f>
        <v/>
      </c>
      <c r="AA4385" t="n">
        <v>-10087201</v>
      </c>
      <c r="AB4385" t="s"/>
      <c r="AC4385" t="s"/>
      <c r="AD4385" t="s">
        <v>86</v>
      </c>
      <c r="AE4385" t="s"/>
      <c r="AF4385" t="s"/>
      <c r="AG4385" t="s"/>
      <c r="AH4385" t="s"/>
      <c r="AI4385" t="s"/>
      <c r="AJ4385" t="s"/>
      <c r="AK4385" t="s">
        <v>87</v>
      </c>
      <c r="AL4385" t="s"/>
      <c r="AM4385" t="s"/>
      <c r="AN4385" t="s">
        <v>87</v>
      </c>
      <c r="AO4385" t="s"/>
      <c r="AP4385" t="n">
        <v>139</v>
      </c>
      <c r="AQ4385" t="s">
        <v>88</v>
      </c>
      <c r="AR4385" t="s">
        <v>133</v>
      </c>
      <c r="AS4385" t="s"/>
      <c r="AT4385" t="s">
        <v>90</v>
      </c>
      <c r="AU4385" t="s"/>
      <c r="AV4385" t="s"/>
      <c r="AW4385" t="s"/>
      <c r="AX4385" t="s"/>
      <c r="AY4385" t="n">
        <v>10087201</v>
      </c>
      <c r="AZ4385" t="s">
        <v>91</v>
      </c>
      <c r="BA4385" t="s"/>
      <c r="BB4385" t="n">
        <v>28231</v>
      </c>
      <c r="BC4385" t="s"/>
      <c r="BD4385" t="s"/>
      <c r="BE4385" t="s"/>
      <c r="BF4385" t="s"/>
      <c r="BG4385" t="s"/>
      <c r="BH4385" t="s"/>
      <c r="BI4385" t="s"/>
      <c r="BJ4385" t="s"/>
      <c r="BK4385" t="s"/>
      <c r="BL4385" t="s"/>
      <c r="BM4385" t="s"/>
      <c r="BN4385" t="s"/>
      <c r="BO4385" t="s"/>
      <c r="BP4385" t="s"/>
      <c r="BQ4385" t="s"/>
      <c r="BR4385" t="s">
        <v>92</v>
      </c>
    </row>
    <row r="4386" spans="1:70">
      <c r="A4386" t="s">
        <v>70</v>
      </c>
      <c r="B4386" t="s">
        <v>71</v>
      </c>
      <c r="C4386" t="s">
        <v>72</v>
      </c>
      <c r="D4386" t="n">
        <v>2</v>
      </c>
      <c r="E4386" t="s">
        <v>1483</v>
      </c>
      <c r="F4386" t="n">
        <v>-1</v>
      </c>
      <c r="G4386" t="s">
        <v>74</v>
      </c>
      <c r="H4386" t="s">
        <v>75</v>
      </c>
      <c r="I4386" t="s"/>
      <c r="J4386" t="s">
        <v>74</v>
      </c>
      <c r="K4386" t="n">
        <v>55</v>
      </c>
      <c r="L4386" t="s">
        <v>76</v>
      </c>
      <c r="M4386" t="s"/>
      <c r="N4386" t="s">
        <v>339</v>
      </c>
      <c r="O4386" t="s">
        <v>78</v>
      </c>
      <c r="P4386" t="s">
        <v>1483</v>
      </c>
      <c r="Q4386" t="s"/>
      <c r="R4386" t="s">
        <v>1485</v>
      </c>
      <c r="S4386" t="s">
        <v>1487</v>
      </c>
      <c r="T4386" t="s">
        <v>81</v>
      </c>
      <c r="U4386" t="s">
        <v>82</v>
      </c>
      <c r="V4386" t="s">
        <v>83</v>
      </c>
      <c r="W4386" t="s">
        <v>97</v>
      </c>
      <c r="X4386" t="s"/>
      <c r="Y4386" t="s">
        <v>85</v>
      </c>
      <c r="Z4386">
        <f>HYPERLINK("https://hotel-media.eclerx.com/savepage/tk_15468539430394518_sr_273.html","info")</f>
        <v/>
      </c>
      <c r="AA4386" t="n">
        <v>-10087201</v>
      </c>
      <c r="AB4386" t="s"/>
      <c r="AC4386" t="s"/>
      <c r="AD4386" t="s">
        <v>86</v>
      </c>
      <c r="AE4386" t="s"/>
      <c r="AF4386" t="s"/>
      <c r="AG4386" t="s"/>
      <c r="AH4386" t="s"/>
      <c r="AI4386" t="s"/>
      <c r="AJ4386" t="s"/>
      <c r="AK4386" t="s">
        <v>87</v>
      </c>
      <c r="AL4386" t="s"/>
      <c r="AM4386" t="s"/>
      <c r="AN4386" t="s">
        <v>87</v>
      </c>
      <c r="AO4386" t="s"/>
      <c r="AP4386" t="n">
        <v>139</v>
      </c>
      <c r="AQ4386" t="s">
        <v>88</v>
      </c>
      <c r="AR4386" t="s">
        <v>141</v>
      </c>
      <c r="AS4386" t="s"/>
      <c r="AT4386" t="s">
        <v>90</v>
      </c>
      <c r="AU4386" t="s"/>
      <c r="AV4386" t="s"/>
      <c r="AW4386" t="s"/>
      <c r="AX4386" t="s"/>
      <c r="AY4386" t="n">
        <v>10087201</v>
      </c>
      <c r="AZ4386" t="s">
        <v>91</v>
      </c>
      <c r="BA4386" t="s"/>
      <c r="BB4386" t="n">
        <v>28231</v>
      </c>
      <c r="BC4386" t="s"/>
      <c r="BD4386" t="s"/>
      <c r="BE4386" t="s"/>
      <c r="BF4386" t="s"/>
      <c r="BG4386" t="s"/>
      <c r="BH4386" t="s"/>
      <c r="BI4386" t="s"/>
      <c r="BJ4386" t="s"/>
      <c r="BK4386" t="s"/>
      <c r="BL4386" t="s"/>
      <c r="BM4386" t="s"/>
      <c r="BN4386" t="s"/>
      <c r="BO4386" t="s"/>
      <c r="BP4386" t="s"/>
      <c r="BQ4386" t="s"/>
      <c r="BR4386" t="s">
        <v>92</v>
      </c>
    </row>
    <row r="4387" spans="1:70">
      <c r="A4387" t="s">
        <v>70</v>
      </c>
      <c r="B4387" t="s">
        <v>71</v>
      </c>
      <c r="C4387" t="s">
        <v>72</v>
      </c>
      <c r="D4387" t="n">
        <v>2</v>
      </c>
      <c r="E4387" t="s">
        <v>1483</v>
      </c>
      <c r="F4387" t="n">
        <v>-1</v>
      </c>
      <c r="G4387" t="s">
        <v>74</v>
      </c>
      <c r="H4387" t="s">
        <v>75</v>
      </c>
      <c r="I4387" t="s"/>
      <c r="J4387" t="s">
        <v>74</v>
      </c>
      <c r="K4387" t="n">
        <v>55</v>
      </c>
      <c r="L4387" t="s">
        <v>76</v>
      </c>
      <c r="M4387" t="s"/>
      <c r="N4387" t="s">
        <v>128</v>
      </c>
      <c r="O4387" t="s">
        <v>78</v>
      </c>
      <c r="P4387" t="s">
        <v>1483</v>
      </c>
      <c r="Q4387" t="s"/>
      <c r="R4387" t="s">
        <v>1485</v>
      </c>
      <c r="S4387" t="s">
        <v>1487</v>
      </c>
      <c r="T4387" t="s">
        <v>81</v>
      </c>
      <c r="U4387" t="s">
        <v>82</v>
      </c>
      <c r="V4387" t="s">
        <v>83</v>
      </c>
      <c r="W4387" t="s">
        <v>97</v>
      </c>
      <c r="X4387" t="s"/>
      <c r="Y4387" t="s">
        <v>85</v>
      </c>
      <c r="Z4387">
        <f>HYPERLINK("https://hotel-media.eclerx.com/savepage/tk_15468539430394518_sr_273.html","info")</f>
        <v/>
      </c>
      <c r="AA4387" t="n">
        <v>-10087201</v>
      </c>
      <c r="AB4387" t="s"/>
      <c r="AC4387" t="s"/>
      <c r="AD4387" t="s">
        <v>86</v>
      </c>
      <c r="AE4387" t="s"/>
      <c r="AF4387" t="s"/>
      <c r="AG4387" t="s"/>
      <c r="AH4387" t="s"/>
      <c r="AI4387" t="s"/>
      <c r="AJ4387" t="s"/>
      <c r="AK4387" t="s">
        <v>87</v>
      </c>
      <c r="AL4387" t="s"/>
      <c r="AM4387" t="s"/>
      <c r="AN4387" t="s">
        <v>87</v>
      </c>
      <c r="AO4387" t="s"/>
      <c r="AP4387" t="n">
        <v>139</v>
      </c>
      <c r="AQ4387" t="s">
        <v>88</v>
      </c>
      <c r="AR4387" t="s">
        <v>119</v>
      </c>
      <c r="AS4387" t="s"/>
      <c r="AT4387" t="s">
        <v>90</v>
      </c>
      <c r="AU4387" t="s"/>
      <c r="AV4387" t="s"/>
      <c r="AW4387" t="s"/>
      <c r="AX4387" t="s"/>
      <c r="AY4387" t="n">
        <v>10087201</v>
      </c>
      <c r="AZ4387" t="s">
        <v>91</v>
      </c>
      <c r="BA4387" t="s"/>
      <c r="BB4387" t="n">
        <v>28231</v>
      </c>
      <c r="BC4387" t="s"/>
      <c r="BD4387" t="s"/>
      <c r="BE4387" t="s"/>
      <c r="BF4387" t="s"/>
      <c r="BG4387" t="s"/>
      <c r="BH4387" t="s"/>
      <c r="BI4387" t="s"/>
      <c r="BJ4387" t="s"/>
      <c r="BK4387" t="s"/>
      <c r="BL4387" t="s"/>
      <c r="BM4387" t="s"/>
      <c r="BN4387" t="s"/>
      <c r="BO4387" t="s"/>
      <c r="BP4387" t="s"/>
      <c r="BQ4387" t="s"/>
      <c r="BR4387" t="s">
        <v>92</v>
      </c>
    </row>
    <row r="4388" spans="1:70">
      <c r="A4388" t="s">
        <v>70</v>
      </c>
      <c r="B4388" t="s">
        <v>71</v>
      </c>
      <c r="C4388" t="s">
        <v>72</v>
      </c>
      <c r="D4388" t="n">
        <v>2</v>
      </c>
      <c r="E4388" t="s">
        <v>1483</v>
      </c>
      <c r="F4388" t="n">
        <v>-1</v>
      </c>
      <c r="G4388" t="s">
        <v>74</v>
      </c>
      <c r="H4388" t="s">
        <v>75</v>
      </c>
      <c r="I4388" t="s"/>
      <c r="J4388" t="s">
        <v>74</v>
      </c>
      <c r="K4388" t="n">
        <v>57</v>
      </c>
      <c r="L4388" t="s">
        <v>76</v>
      </c>
      <c r="M4388" t="s"/>
      <c r="N4388" t="s">
        <v>128</v>
      </c>
      <c r="O4388" t="s">
        <v>78</v>
      </c>
      <c r="P4388" t="s">
        <v>1483</v>
      </c>
      <c r="Q4388" t="s"/>
      <c r="R4388" t="s">
        <v>1485</v>
      </c>
      <c r="S4388" t="s">
        <v>549</v>
      </c>
      <c r="T4388" t="s">
        <v>81</v>
      </c>
      <c r="U4388" t="s">
        <v>82</v>
      </c>
      <c r="V4388" t="s">
        <v>83</v>
      </c>
      <c r="W4388" t="s">
        <v>97</v>
      </c>
      <c r="X4388" t="s"/>
      <c r="Y4388" t="s">
        <v>85</v>
      </c>
      <c r="Z4388">
        <f>HYPERLINK("https://hotel-media.eclerx.com/savepage/tk_15468539430394518_sr_273.html","info")</f>
        <v/>
      </c>
      <c r="AA4388" t="n">
        <v>-10087201</v>
      </c>
      <c r="AB4388" t="s"/>
      <c r="AC4388" t="s"/>
      <c r="AD4388" t="s">
        <v>86</v>
      </c>
      <c r="AE4388" t="s"/>
      <c r="AF4388" t="s"/>
      <c r="AG4388" t="s"/>
      <c r="AH4388" t="s"/>
      <c r="AI4388" t="s"/>
      <c r="AJ4388" t="s"/>
      <c r="AK4388" t="s">
        <v>87</v>
      </c>
      <c r="AL4388" t="s"/>
      <c r="AM4388" t="s"/>
      <c r="AN4388" t="s">
        <v>87</v>
      </c>
      <c r="AO4388" t="s"/>
      <c r="AP4388" t="n">
        <v>139</v>
      </c>
      <c r="AQ4388" t="s">
        <v>88</v>
      </c>
      <c r="AR4388" t="s">
        <v>148</v>
      </c>
      <c r="AS4388" t="s"/>
      <c r="AT4388" t="s">
        <v>90</v>
      </c>
      <c r="AU4388" t="s"/>
      <c r="AV4388" t="s"/>
      <c r="AW4388" t="s"/>
      <c r="AX4388" t="s"/>
      <c r="AY4388" t="n">
        <v>10087201</v>
      </c>
      <c r="AZ4388" t="s">
        <v>91</v>
      </c>
      <c r="BA4388" t="s"/>
      <c r="BB4388" t="n">
        <v>28231</v>
      </c>
      <c r="BC4388" t="s"/>
      <c r="BD4388" t="s"/>
      <c r="BE4388" t="s"/>
      <c r="BF4388" t="s"/>
      <c r="BG4388" t="s"/>
      <c r="BH4388" t="s"/>
      <c r="BI4388" t="s"/>
      <c r="BJ4388" t="s"/>
      <c r="BK4388" t="s"/>
      <c r="BL4388" t="s"/>
      <c r="BM4388" t="s"/>
      <c r="BN4388" t="s"/>
      <c r="BO4388" t="s"/>
      <c r="BP4388" t="s"/>
      <c r="BQ4388" t="s"/>
      <c r="BR4388" t="s">
        <v>92</v>
      </c>
    </row>
    <row r="4389" spans="1:70">
      <c r="A4389" t="s">
        <v>70</v>
      </c>
      <c r="B4389" t="s">
        <v>71</v>
      </c>
      <c r="C4389" t="s">
        <v>72</v>
      </c>
      <c r="D4389" t="n">
        <v>2</v>
      </c>
      <c r="E4389" t="s">
        <v>1483</v>
      </c>
      <c r="F4389" t="n">
        <v>-1</v>
      </c>
      <c r="G4389" t="s">
        <v>74</v>
      </c>
      <c r="H4389" t="s">
        <v>75</v>
      </c>
      <c r="I4389" t="s"/>
      <c r="J4389" t="s">
        <v>74</v>
      </c>
      <c r="K4389" t="n">
        <v>57</v>
      </c>
      <c r="L4389" t="s">
        <v>76</v>
      </c>
      <c r="M4389" t="s"/>
      <c r="N4389" t="s">
        <v>149</v>
      </c>
      <c r="O4389" t="s">
        <v>78</v>
      </c>
      <c r="P4389" t="s">
        <v>1483</v>
      </c>
      <c r="Q4389" t="s"/>
      <c r="R4389" t="s">
        <v>1485</v>
      </c>
      <c r="S4389" t="s">
        <v>549</v>
      </c>
      <c r="T4389" t="s">
        <v>81</v>
      </c>
      <c r="U4389" t="s">
        <v>82</v>
      </c>
      <c r="V4389" t="s">
        <v>83</v>
      </c>
      <c r="W4389" t="s">
        <v>97</v>
      </c>
      <c r="X4389" t="s"/>
      <c r="Y4389" t="s">
        <v>85</v>
      </c>
      <c r="Z4389">
        <f>HYPERLINK("https://hotel-media.eclerx.com/savepage/tk_15468539430394518_sr_273.html","info")</f>
        <v/>
      </c>
      <c r="AA4389" t="n">
        <v>-10087201</v>
      </c>
      <c r="AB4389" t="s"/>
      <c r="AC4389" t="s"/>
      <c r="AD4389" t="s">
        <v>86</v>
      </c>
      <c r="AE4389" t="s"/>
      <c r="AF4389" t="s"/>
      <c r="AG4389" t="s"/>
      <c r="AH4389" t="s"/>
      <c r="AI4389" t="s"/>
      <c r="AJ4389" t="s"/>
      <c r="AK4389" t="s">
        <v>87</v>
      </c>
      <c r="AL4389" t="s"/>
      <c r="AM4389" t="s"/>
      <c r="AN4389" t="s">
        <v>87</v>
      </c>
      <c r="AO4389" t="s"/>
      <c r="AP4389" t="n">
        <v>139</v>
      </c>
      <c r="AQ4389" t="s">
        <v>88</v>
      </c>
      <c r="AR4389" t="s">
        <v>121</v>
      </c>
      <c r="AS4389" t="s"/>
      <c r="AT4389" t="s">
        <v>90</v>
      </c>
      <c r="AU4389" t="s"/>
      <c r="AV4389" t="s"/>
      <c r="AW4389" t="s"/>
      <c r="AX4389" t="s"/>
      <c r="AY4389" t="n">
        <v>10087201</v>
      </c>
      <c r="AZ4389" t="s">
        <v>91</v>
      </c>
      <c r="BA4389" t="s"/>
      <c r="BB4389" t="n">
        <v>28231</v>
      </c>
      <c r="BC4389" t="s"/>
      <c r="BD4389" t="s"/>
      <c r="BE4389" t="s"/>
      <c r="BF4389" t="s"/>
      <c r="BG4389" t="s"/>
      <c r="BH4389" t="s"/>
      <c r="BI4389" t="s"/>
      <c r="BJ4389" t="s"/>
      <c r="BK4389" t="s"/>
      <c r="BL4389" t="s"/>
      <c r="BM4389" t="s"/>
      <c r="BN4389" t="s"/>
      <c r="BO4389" t="s"/>
      <c r="BP4389" t="s"/>
      <c r="BQ4389" t="s"/>
      <c r="BR4389" t="s">
        <v>92</v>
      </c>
    </row>
    <row r="4390" spans="1:70">
      <c r="A4390" t="s">
        <v>70</v>
      </c>
      <c r="B4390" t="s">
        <v>71</v>
      </c>
      <c r="C4390" t="s">
        <v>72</v>
      </c>
      <c r="D4390" t="n">
        <v>2</v>
      </c>
      <c r="E4390" t="s">
        <v>1483</v>
      </c>
      <c r="F4390" t="n">
        <v>-1</v>
      </c>
      <c r="G4390" t="s">
        <v>74</v>
      </c>
      <c r="H4390" t="s">
        <v>75</v>
      </c>
      <c r="I4390" t="s"/>
      <c r="J4390" t="s">
        <v>74</v>
      </c>
      <c r="K4390" t="n">
        <v>58</v>
      </c>
      <c r="L4390" t="s">
        <v>76</v>
      </c>
      <c r="M4390" t="s"/>
      <c r="N4390" t="s">
        <v>137</v>
      </c>
      <c r="O4390" t="s">
        <v>78</v>
      </c>
      <c r="P4390" t="s">
        <v>1483</v>
      </c>
      <c r="Q4390" t="s"/>
      <c r="R4390" t="s">
        <v>1485</v>
      </c>
      <c r="S4390" t="s">
        <v>550</v>
      </c>
      <c r="T4390" t="s">
        <v>81</v>
      </c>
      <c r="U4390" t="s">
        <v>82</v>
      </c>
      <c r="V4390" t="s">
        <v>83</v>
      </c>
      <c r="W4390" t="s">
        <v>84</v>
      </c>
      <c r="X4390" t="s"/>
      <c r="Y4390" t="s">
        <v>85</v>
      </c>
      <c r="Z4390">
        <f>HYPERLINK("https://hotel-media.eclerx.com/savepage/tk_15468539430394518_sr_273.html","info")</f>
        <v/>
      </c>
      <c r="AA4390" t="n">
        <v>-10087201</v>
      </c>
      <c r="AB4390" t="s"/>
      <c r="AC4390" t="s"/>
      <c r="AD4390" t="s">
        <v>86</v>
      </c>
      <c r="AE4390" t="s"/>
      <c r="AF4390" t="s"/>
      <c r="AG4390" t="s"/>
      <c r="AH4390" t="s"/>
      <c r="AI4390" t="s"/>
      <c r="AJ4390" t="s"/>
      <c r="AK4390" t="s">
        <v>87</v>
      </c>
      <c r="AL4390" t="s"/>
      <c r="AM4390" t="s"/>
      <c r="AN4390" t="s">
        <v>87</v>
      </c>
      <c r="AO4390" t="s"/>
      <c r="AP4390" t="n">
        <v>139</v>
      </c>
      <c r="AQ4390" t="s">
        <v>88</v>
      </c>
      <c r="AR4390" t="s">
        <v>121</v>
      </c>
      <c r="AS4390" t="s"/>
      <c r="AT4390" t="s">
        <v>90</v>
      </c>
      <c r="AU4390" t="s"/>
      <c r="AV4390" t="s"/>
      <c r="AW4390" t="s"/>
      <c r="AX4390" t="s"/>
      <c r="AY4390" t="n">
        <v>10087201</v>
      </c>
      <c r="AZ4390" t="s">
        <v>91</v>
      </c>
      <c r="BA4390" t="s"/>
      <c r="BB4390" t="n">
        <v>28231</v>
      </c>
      <c r="BC4390" t="s"/>
      <c r="BD4390" t="s"/>
      <c r="BE4390" t="s"/>
      <c r="BF4390" t="s"/>
      <c r="BG4390" t="s"/>
      <c r="BH4390" t="s"/>
      <c r="BI4390" t="s"/>
      <c r="BJ4390" t="s"/>
      <c r="BK4390" t="s"/>
      <c r="BL4390" t="s"/>
      <c r="BM4390" t="s"/>
      <c r="BN4390" t="s"/>
      <c r="BO4390" t="s"/>
      <c r="BP4390" t="s"/>
      <c r="BQ4390" t="s"/>
      <c r="BR4390" t="s">
        <v>92</v>
      </c>
    </row>
    <row r="4391" spans="1:70">
      <c r="A4391" t="s">
        <v>70</v>
      </c>
      <c r="B4391" t="s">
        <v>71</v>
      </c>
      <c r="C4391" t="s">
        <v>72</v>
      </c>
      <c r="D4391" t="n">
        <v>2</v>
      </c>
      <c r="E4391" t="s">
        <v>1483</v>
      </c>
      <c r="F4391" t="n">
        <v>-1</v>
      </c>
      <c r="G4391" t="s">
        <v>74</v>
      </c>
      <c r="H4391" t="s">
        <v>75</v>
      </c>
      <c r="I4391" t="s"/>
      <c r="J4391" t="s">
        <v>74</v>
      </c>
      <c r="K4391" t="n">
        <v>58</v>
      </c>
      <c r="L4391" t="s">
        <v>76</v>
      </c>
      <c r="M4391" t="s"/>
      <c r="N4391" t="s">
        <v>128</v>
      </c>
      <c r="O4391" t="s">
        <v>78</v>
      </c>
      <c r="P4391" t="s">
        <v>1483</v>
      </c>
      <c r="Q4391" t="s"/>
      <c r="R4391" t="s">
        <v>1485</v>
      </c>
      <c r="S4391" t="s">
        <v>550</v>
      </c>
      <c r="T4391" t="s">
        <v>81</v>
      </c>
      <c r="U4391" t="s">
        <v>82</v>
      </c>
      <c r="V4391" t="s">
        <v>83</v>
      </c>
      <c r="W4391" t="s">
        <v>84</v>
      </c>
      <c r="X4391" t="s"/>
      <c r="Y4391" t="s">
        <v>85</v>
      </c>
      <c r="Z4391">
        <f>HYPERLINK("https://hotel-media.eclerx.com/savepage/tk_15468539430394518_sr_273.html","info")</f>
        <v/>
      </c>
      <c r="AA4391" t="n">
        <v>-10087201</v>
      </c>
      <c r="AB4391" t="s"/>
      <c r="AC4391" t="s"/>
      <c r="AD4391" t="s">
        <v>86</v>
      </c>
      <c r="AE4391" t="s"/>
      <c r="AF4391" t="s"/>
      <c r="AG4391" t="s"/>
      <c r="AH4391" t="s"/>
      <c r="AI4391" t="s"/>
      <c r="AJ4391" t="s"/>
      <c r="AK4391" t="s">
        <v>87</v>
      </c>
      <c r="AL4391" t="s"/>
      <c r="AM4391" t="s"/>
      <c r="AN4391" t="s">
        <v>87</v>
      </c>
      <c r="AO4391" t="s"/>
      <c r="AP4391" t="n">
        <v>139</v>
      </c>
      <c r="AQ4391" t="s">
        <v>88</v>
      </c>
      <c r="AR4391" t="s">
        <v>124</v>
      </c>
      <c r="AS4391" t="s"/>
      <c r="AT4391" t="s">
        <v>90</v>
      </c>
      <c r="AU4391" t="s"/>
      <c r="AV4391" t="s"/>
      <c r="AW4391" t="s"/>
      <c r="AX4391" t="s"/>
      <c r="AY4391" t="n">
        <v>10087201</v>
      </c>
      <c r="AZ4391" t="s">
        <v>91</v>
      </c>
      <c r="BA4391" t="s"/>
      <c r="BB4391" t="n">
        <v>28231</v>
      </c>
      <c r="BC4391" t="s"/>
      <c r="BD4391" t="s"/>
      <c r="BE4391" t="s"/>
      <c r="BF4391" t="s"/>
      <c r="BG4391" t="s"/>
      <c r="BH4391" t="s"/>
      <c r="BI4391" t="s"/>
      <c r="BJ4391" t="s"/>
      <c r="BK4391" t="s"/>
      <c r="BL4391" t="s"/>
      <c r="BM4391" t="s"/>
      <c r="BN4391" t="s"/>
      <c r="BO4391" t="s"/>
      <c r="BP4391" t="s"/>
      <c r="BQ4391" t="s"/>
      <c r="BR4391" t="s">
        <v>92</v>
      </c>
    </row>
    <row r="4392" spans="1:70">
      <c r="A4392" t="s">
        <v>70</v>
      </c>
      <c r="B4392" t="s">
        <v>71</v>
      </c>
      <c r="C4392" t="s">
        <v>72</v>
      </c>
      <c r="D4392" t="n">
        <v>2</v>
      </c>
      <c r="E4392" t="s">
        <v>1483</v>
      </c>
      <c r="F4392" t="n">
        <v>-1</v>
      </c>
      <c r="G4392" t="s">
        <v>74</v>
      </c>
      <c r="H4392" t="s">
        <v>75</v>
      </c>
      <c r="I4392" t="s"/>
      <c r="J4392" t="s">
        <v>74</v>
      </c>
      <c r="K4392" t="n">
        <v>58</v>
      </c>
      <c r="L4392" t="s">
        <v>76</v>
      </c>
      <c r="M4392" t="s"/>
      <c r="N4392" t="s">
        <v>128</v>
      </c>
      <c r="O4392" t="s">
        <v>78</v>
      </c>
      <c r="P4392" t="s">
        <v>1483</v>
      </c>
      <c r="Q4392" t="s"/>
      <c r="R4392" t="s">
        <v>1485</v>
      </c>
      <c r="S4392" t="s">
        <v>550</v>
      </c>
      <c r="T4392" t="s">
        <v>81</v>
      </c>
      <c r="U4392" t="s">
        <v>82</v>
      </c>
      <c r="V4392" t="s">
        <v>83</v>
      </c>
      <c r="W4392" t="s">
        <v>84</v>
      </c>
      <c r="X4392" t="s"/>
      <c r="Y4392" t="s">
        <v>85</v>
      </c>
      <c r="Z4392">
        <f>HYPERLINK("https://hotel-media.eclerx.com/savepage/tk_15468539430394518_sr_273.html","info")</f>
        <v/>
      </c>
      <c r="AA4392" t="n">
        <v>-10087201</v>
      </c>
      <c r="AB4392" t="s"/>
      <c r="AC4392" t="s"/>
      <c r="AD4392" t="s">
        <v>86</v>
      </c>
      <c r="AE4392" t="s"/>
      <c r="AF4392" t="s"/>
      <c r="AG4392" t="s"/>
      <c r="AH4392" t="s"/>
      <c r="AI4392" t="s"/>
      <c r="AJ4392" t="s"/>
      <c r="AK4392" t="s">
        <v>87</v>
      </c>
      <c r="AL4392" t="s"/>
      <c r="AM4392" t="s"/>
      <c r="AN4392" t="s">
        <v>87</v>
      </c>
      <c r="AO4392" t="s"/>
      <c r="AP4392" t="n">
        <v>139</v>
      </c>
      <c r="AQ4392" t="s">
        <v>88</v>
      </c>
      <c r="AR4392" t="s">
        <v>119</v>
      </c>
      <c r="AS4392" t="s"/>
      <c r="AT4392" t="s">
        <v>90</v>
      </c>
      <c r="AU4392" t="s"/>
      <c r="AV4392" t="s"/>
      <c r="AW4392" t="s"/>
      <c r="AX4392" t="s"/>
      <c r="AY4392" t="n">
        <v>10087201</v>
      </c>
      <c r="AZ4392" t="s">
        <v>91</v>
      </c>
      <c r="BA4392" t="s"/>
      <c r="BB4392" t="n">
        <v>28231</v>
      </c>
      <c r="BC4392" t="s"/>
      <c r="BD4392" t="s"/>
      <c r="BE4392" t="s"/>
      <c r="BF4392" t="s"/>
      <c r="BG4392" t="s"/>
      <c r="BH4392" t="s"/>
      <c r="BI4392" t="s"/>
      <c r="BJ4392" t="s"/>
      <c r="BK4392" t="s"/>
      <c r="BL4392" t="s"/>
      <c r="BM4392" t="s"/>
      <c r="BN4392" t="s"/>
      <c r="BO4392" t="s"/>
      <c r="BP4392" t="s"/>
      <c r="BQ4392" t="s"/>
      <c r="BR4392" t="s">
        <v>92</v>
      </c>
    </row>
    <row r="4393" spans="1:70">
      <c r="A4393" t="s">
        <v>70</v>
      </c>
      <c r="B4393" t="s">
        <v>71</v>
      </c>
      <c r="C4393" t="s">
        <v>72</v>
      </c>
      <c r="D4393" t="n">
        <v>2</v>
      </c>
      <c r="E4393" t="s">
        <v>1483</v>
      </c>
      <c r="F4393" t="n">
        <v>-1</v>
      </c>
      <c r="G4393" t="s">
        <v>74</v>
      </c>
      <c r="H4393" t="s">
        <v>75</v>
      </c>
      <c r="I4393" t="s"/>
      <c r="J4393" t="s">
        <v>74</v>
      </c>
      <c r="K4393" t="n">
        <v>60</v>
      </c>
      <c r="L4393" t="s">
        <v>76</v>
      </c>
      <c r="M4393" t="s"/>
      <c r="N4393" t="s">
        <v>448</v>
      </c>
      <c r="O4393" t="s">
        <v>78</v>
      </c>
      <c r="P4393" t="s">
        <v>1483</v>
      </c>
      <c r="Q4393" t="s"/>
      <c r="R4393" t="s">
        <v>1485</v>
      </c>
      <c r="S4393" t="s">
        <v>190</v>
      </c>
      <c r="T4393" t="s">
        <v>81</v>
      </c>
      <c r="U4393" t="s">
        <v>82</v>
      </c>
      <c r="V4393" t="s">
        <v>83</v>
      </c>
      <c r="W4393" t="s">
        <v>84</v>
      </c>
      <c r="X4393" t="s"/>
      <c r="Y4393" t="s">
        <v>85</v>
      </c>
      <c r="Z4393">
        <f>HYPERLINK("https://hotel-media.eclerx.com/savepage/tk_15468539430394518_sr_273.html","info")</f>
        <v/>
      </c>
      <c r="AA4393" t="n">
        <v>-10087201</v>
      </c>
      <c r="AB4393" t="s"/>
      <c r="AC4393" t="s"/>
      <c r="AD4393" t="s">
        <v>86</v>
      </c>
      <c r="AE4393" t="s"/>
      <c r="AF4393" t="s"/>
      <c r="AG4393" t="s"/>
      <c r="AH4393" t="s"/>
      <c r="AI4393" t="s"/>
      <c r="AJ4393" t="s"/>
      <c r="AK4393" t="s">
        <v>87</v>
      </c>
      <c r="AL4393" t="s"/>
      <c r="AM4393" t="s"/>
      <c r="AN4393" t="s">
        <v>87</v>
      </c>
      <c r="AO4393" t="s"/>
      <c r="AP4393" t="n">
        <v>139</v>
      </c>
      <c r="AQ4393" t="s">
        <v>88</v>
      </c>
      <c r="AR4393" t="s">
        <v>89</v>
      </c>
      <c r="AS4393" t="s"/>
      <c r="AT4393" t="s">
        <v>90</v>
      </c>
      <c r="AU4393" t="s"/>
      <c r="AV4393" t="s"/>
      <c r="AW4393" t="s"/>
      <c r="AX4393" t="s"/>
      <c r="AY4393" t="n">
        <v>10087201</v>
      </c>
      <c r="AZ4393" t="s">
        <v>91</v>
      </c>
      <c r="BA4393" t="s"/>
      <c r="BB4393" t="n">
        <v>28231</v>
      </c>
      <c r="BC4393" t="s"/>
      <c r="BD4393" t="s"/>
      <c r="BE4393" t="s"/>
      <c r="BF4393" t="s"/>
      <c r="BG4393" t="s"/>
      <c r="BH4393" t="s"/>
      <c r="BI4393" t="s"/>
      <c r="BJ4393" t="s"/>
      <c r="BK4393" t="s"/>
      <c r="BL4393" t="s"/>
      <c r="BM4393" t="s"/>
      <c r="BN4393" t="s"/>
      <c r="BO4393" t="s"/>
      <c r="BP4393" t="s"/>
      <c r="BQ4393" t="s"/>
      <c r="BR4393" t="s">
        <v>92</v>
      </c>
    </row>
    <row r="4394" spans="1:70">
      <c r="A4394" t="s">
        <v>70</v>
      </c>
      <c r="B4394" t="s">
        <v>71</v>
      </c>
      <c r="C4394" t="s">
        <v>72</v>
      </c>
      <c r="D4394" t="n">
        <v>2</v>
      </c>
      <c r="E4394" t="s">
        <v>1483</v>
      </c>
      <c r="F4394" t="n">
        <v>-1</v>
      </c>
      <c r="G4394" t="s">
        <v>74</v>
      </c>
      <c r="H4394" t="s">
        <v>75</v>
      </c>
      <c r="I4394" t="s"/>
      <c r="J4394" t="s">
        <v>74</v>
      </c>
      <c r="K4394" t="n">
        <v>61</v>
      </c>
      <c r="L4394" t="s">
        <v>76</v>
      </c>
      <c r="M4394" t="s"/>
      <c r="N4394" t="s">
        <v>448</v>
      </c>
      <c r="O4394" t="s">
        <v>78</v>
      </c>
      <c r="P4394" t="s">
        <v>1483</v>
      </c>
      <c r="Q4394" t="s"/>
      <c r="R4394" t="s">
        <v>1485</v>
      </c>
      <c r="S4394" t="s">
        <v>336</v>
      </c>
      <c r="T4394" t="s">
        <v>81</v>
      </c>
      <c r="U4394" t="s">
        <v>82</v>
      </c>
      <c r="V4394" t="s">
        <v>83</v>
      </c>
      <c r="W4394" t="s">
        <v>84</v>
      </c>
      <c r="X4394" t="s"/>
      <c r="Y4394" t="s">
        <v>85</v>
      </c>
      <c r="Z4394">
        <f>HYPERLINK("https://hotel-media.eclerx.com/savepage/tk_15468539430394518_sr_273.html","info")</f>
        <v/>
      </c>
      <c r="AA4394" t="n">
        <v>-10087201</v>
      </c>
      <c r="AB4394" t="s"/>
      <c r="AC4394" t="s"/>
      <c r="AD4394" t="s">
        <v>86</v>
      </c>
      <c r="AE4394" t="s"/>
      <c r="AF4394" t="s"/>
      <c r="AG4394" t="s"/>
      <c r="AH4394" t="s"/>
      <c r="AI4394" t="s"/>
      <c r="AJ4394" t="s"/>
      <c r="AK4394" t="s">
        <v>87</v>
      </c>
      <c r="AL4394" t="s"/>
      <c r="AM4394" t="s"/>
      <c r="AN4394" t="s">
        <v>87</v>
      </c>
      <c r="AO4394" t="s"/>
      <c r="AP4394" t="n">
        <v>139</v>
      </c>
      <c r="AQ4394" t="s">
        <v>88</v>
      </c>
      <c r="AR4394" t="s">
        <v>114</v>
      </c>
      <c r="AS4394" t="s"/>
      <c r="AT4394" t="s">
        <v>90</v>
      </c>
      <c r="AU4394" t="s"/>
      <c r="AV4394" t="s"/>
      <c r="AW4394" t="s"/>
      <c r="AX4394" t="s"/>
      <c r="AY4394" t="n">
        <v>10087201</v>
      </c>
      <c r="AZ4394" t="s">
        <v>91</v>
      </c>
      <c r="BA4394" t="s"/>
      <c r="BB4394" t="n">
        <v>28231</v>
      </c>
      <c r="BC4394" t="s"/>
      <c r="BD4394" t="s"/>
      <c r="BE4394" t="s"/>
      <c r="BF4394" t="s"/>
      <c r="BG4394" t="s"/>
      <c r="BH4394" t="s"/>
      <c r="BI4394" t="s"/>
      <c r="BJ4394" t="s"/>
      <c r="BK4394" t="s"/>
      <c r="BL4394" t="s"/>
      <c r="BM4394" t="s"/>
      <c r="BN4394" t="s"/>
      <c r="BO4394" t="s"/>
      <c r="BP4394" t="s"/>
      <c r="BQ4394" t="s"/>
      <c r="BR4394" t="s">
        <v>92</v>
      </c>
    </row>
    <row r="4395" spans="1:70">
      <c r="A4395" t="s">
        <v>70</v>
      </c>
      <c r="B4395" t="s">
        <v>71</v>
      </c>
      <c r="C4395" t="s">
        <v>72</v>
      </c>
      <c r="D4395" t="n">
        <v>2</v>
      </c>
      <c r="E4395" t="s">
        <v>1483</v>
      </c>
      <c r="F4395" t="n">
        <v>-1</v>
      </c>
      <c r="G4395" t="s">
        <v>74</v>
      </c>
      <c r="H4395" t="s">
        <v>75</v>
      </c>
      <c r="I4395" t="s"/>
      <c r="J4395" t="s">
        <v>74</v>
      </c>
      <c r="K4395" t="n">
        <v>68</v>
      </c>
      <c r="L4395" t="s">
        <v>76</v>
      </c>
      <c r="M4395" t="s"/>
      <c r="N4395" t="s">
        <v>459</v>
      </c>
      <c r="O4395" t="s">
        <v>78</v>
      </c>
      <c r="P4395" t="s">
        <v>1483</v>
      </c>
      <c r="Q4395" t="s"/>
      <c r="R4395" t="s">
        <v>1485</v>
      </c>
      <c r="S4395" t="s">
        <v>342</v>
      </c>
      <c r="T4395" t="s">
        <v>81</v>
      </c>
      <c r="U4395" t="s">
        <v>82</v>
      </c>
      <c r="V4395" t="s">
        <v>83</v>
      </c>
      <c r="W4395" t="s">
        <v>97</v>
      </c>
      <c r="X4395" t="s"/>
      <c r="Y4395" t="s">
        <v>85</v>
      </c>
      <c r="Z4395">
        <f>HYPERLINK("https://hotel-media.eclerx.com/savepage/tk_15468539430394518_sr_273.html","info")</f>
        <v/>
      </c>
      <c r="AA4395" t="n">
        <v>-10087201</v>
      </c>
      <c r="AB4395" t="s"/>
      <c r="AC4395" t="s"/>
      <c r="AD4395" t="s">
        <v>86</v>
      </c>
      <c r="AE4395" t="s"/>
      <c r="AF4395" t="s"/>
      <c r="AG4395" t="s"/>
      <c r="AH4395" t="s"/>
      <c r="AI4395" t="s"/>
      <c r="AJ4395" t="s"/>
      <c r="AK4395" t="s">
        <v>87</v>
      </c>
      <c r="AL4395" t="s"/>
      <c r="AM4395" t="s"/>
      <c r="AN4395" t="s">
        <v>87</v>
      </c>
      <c r="AO4395" t="s"/>
      <c r="AP4395" t="n">
        <v>139</v>
      </c>
      <c r="AQ4395" t="s">
        <v>88</v>
      </c>
      <c r="AR4395" t="s">
        <v>89</v>
      </c>
      <c r="AS4395" t="s"/>
      <c r="AT4395" t="s">
        <v>90</v>
      </c>
      <c r="AU4395" t="s"/>
      <c r="AV4395" t="s"/>
      <c r="AW4395" t="s"/>
      <c r="AX4395" t="s"/>
      <c r="AY4395" t="n">
        <v>10087201</v>
      </c>
      <c r="AZ4395" t="s">
        <v>91</v>
      </c>
      <c r="BA4395" t="s"/>
      <c r="BB4395" t="n">
        <v>28231</v>
      </c>
      <c r="BC4395" t="s"/>
      <c r="BD4395" t="s"/>
      <c r="BE4395" t="s"/>
      <c r="BF4395" t="s"/>
      <c r="BG4395" t="s"/>
      <c r="BH4395" t="s"/>
      <c r="BI4395" t="s"/>
      <c r="BJ4395" t="s"/>
      <c r="BK4395" t="s"/>
      <c r="BL4395" t="s"/>
      <c r="BM4395" t="s"/>
      <c r="BN4395" t="s"/>
      <c r="BO4395" t="s"/>
      <c r="BP4395" t="s"/>
      <c r="BQ4395" t="s"/>
      <c r="BR4395" t="s">
        <v>92</v>
      </c>
    </row>
    <row r="4396" spans="1:70">
      <c r="A4396" t="s">
        <v>70</v>
      </c>
      <c r="B4396" t="s">
        <v>71</v>
      </c>
      <c r="C4396" t="s">
        <v>72</v>
      </c>
      <c r="D4396" t="n">
        <v>2</v>
      </c>
      <c r="E4396" t="s">
        <v>1483</v>
      </c>
      <c r="F4396" t="n">
        <v>-1</v>
      </c>
      <c r="G4396" t="s">
        <v>74</v>
      </c>
      <c r="H4396" t="s">
        <v>75</v>
      </c>
      <c r="I4396" t="s"/>
      <c r="J4396" t="s">
        <v>74</v>
      </c>
      <c r="K4396" t="n">
        <v>69</v>
      </c>
      <c r="L4396" t="s">
        <v>76</v>
      </c>
      <c r="M4396" t="s"/>
      <c r="N4396" t="s">
        <v>459</v>
      </c>
      <c r="O4396" t="s">
        <v>78</v>
      </c>
      <c r="P4396" t="s">
        <v>1483</v>
      </c>
      <c r="Q4396" t="s"/>
      <c r="R4396" t="s">
        <v>1485</v>
      </c>
      <c r="S4396" t="s">
        <v>343</v>
      </c>
      <c r="T4396" t="s">
        <v>81</v>
      </c>
      <c r="U4396" t="s">
        <v>82</v>
      </c>
      <c r="V4396" t="s">
        <v>83</v>
      </c>
      <c r="W4396" t="s">
        <v>97</v>
      </c>
      <c r="X4396" t="s"/>
      <c r="Y4396" t="s">
        <v>85</v>
      </c>
      <c r="Z4396">
        <f>HYPERLINK("https://hotel-media.eclerx.com/savepage/tk_15468539430394518_sr_273.html","info")</f>
        <v/>
      </c>
      <c r="AA4396" t="n">
        <v>-10087201</v>
      </c>
      <c r="AB4396" t="s"/>
      <c r="AC4396" t="s"/>
      <c r="AD4396" t="s">
        <v>86</v>
      </c>
      <c r="AE4396" t="s"/>
      <c r="AF4396" t="s"/>
      <c r="AG4396" t="s"/>
      <c r="AH4396" t="s"/>
      <c r="AI4396" t="s"/>
      <c r="AJ4396" t="s"/>
      <c r="AK4396" t="s">
        <v>87</v>
      </c>
      <c r="AL4396" t="s"/>
      <c r="AM4396" t="s"/>
      <c r="AN4396" t="s">
        <v>87</v>
      </c>
      <c r="AO4396" t="s"/>
      <c r="AP4396" t="n">
        <v>139</v>
      </c>
      <c r="AQ4396" t="s">
        <v>88</v>
      </c>
      <c r="AR4396" t="s">
        <v>114</v>
      </c>
      <c r="AS4396" t="s"/>
      <c r="AT4396" t="s">
        <v>90</v>
      </c>
      <c r="AU4396" t="s"/>
      <c r="AV4396" t="s"/>
      <c r="AW4396" t="s"/>
      <c r="AX4396" t="s"/>
      <c r="AY4396" t="n">
        <v>10087201</v>
      </c>
      <c r="AZ4396" t="s">
        <v>91</v>
      </c>
      <c r="BA4396" t="s"/>
      <c r="BB4396" t="n">
        <v>28231</v>
      </c>
      <c r="BC4396" t="s"/>
      <c r="BD4396" t="s"/>
      <c r="BE4396" t="s"/>
      <c r="BF4396" t="s"/>
      <c r="BG4396" t="s"/>
      <c r="BH4396" t="s"/>
      <c r="BI4396" t="s"/>
      <c r="BJ4396" t="s"/>
      <c r="BK4396" t="s"/>
      <c r="BL4396" t="s"/>
      <c r="BM4396" t="s"/>
      <c r="BN4396" t="s"/>
      <c r="BO4396" t="s"/>
      <c r="BP4396" t="s"/>
      <c r="BQ4396" t="s"/>
      <c r="BR4396" t="s">
        <v>92</v>
      </c>
    </row>
    <row r="4397" spans="1:70">
      <c r="A4397" t="s">
        <v>70</v>
      </c>
      <c r="B4397" t="s">
        <v>71</v>
      </c>
      <c r="C4397" t="s">
        <v>72</v>
      </c>
      <c r="D4397" t="n">
        <v>2</v>
      </c>
      <c r="E4397" t="s">
        <v>1483</v>
      </c>
      <c r="F4397" t="n">
        <v>-1</v>
      </c>
      <c r="G4397" t="s">
        <v>74</v>
      </c>
      <c r="H4397" t="s">
        <v>75</v>
      </c>
      <c r="I4397" t="s"/>
      <c r="J4397" t="s">
        <v>74</v>
      </c>
      <c r="K4397" t="n">
        <v>76</v>
      </c>
      <c r="L4397" t="s">
        <v>76</v>
      </c>
      <c r="M4397" t="s"/>
      <c r="N4397" t="s">
        <v>337</v>
      </c>
      <c r="O4397" t="s">
        <v>78</v>
      </c>
      <c r="P4397" t="s">
        <v>1483</v>
      </c>
      <c r="Q4397" t="s"/>
      <c r="R4397" t="s">
        <v>1485</v>
      </c>
      <c r="S4397" t="s">
        <v>451</v>
      </c>
      <c r="T4397" t="s">
        <v>81</v>
      </c>
      <c r="U4397" t="s">
        <v>82</v>
      </c>
      <c r="V4397" t="s">
        <v>83</v>
      </c>
      <c r="W4397" t="s">
        <v>97</v>
      </c>
      <c r="X4397" t="s"/>
      <c r="Y4397" t="s">
        <v>85</v>
      </c>
      <c r="Z4397">
        <f>HYPERLINK("https://hotel-media.eclerx.com/savepage/tk_15468539430394518_sr_273.html","info")</f>
        <v/>
      </c>
      <c r="AA4397" t="n">
        <v>-10087201</v>
      </c>
      <c r="AB4397" t="s"/>
      <c r="AC4397" t="s"/>
      <c r="AD4397" t="s">
        <v>86</v>
      </c>
      <c r="AE4397" t="s"/>
      <c r="AF4397" t="s"/>
      <c r="AG4397" t="s"/>
      <c r="AH4397" t="s"/>
      <c r="AI4397" t="s"/>
      <c r="AJ4397" t="s"/>
      <c r="AK4397" t="s">
        <v>87</v>
      </c>
      <c r="AL4397" t="s"/>
      <c r="AM4397" t="s"/>
      <c r="AN4397" t="s">
        <v>87</v>
      </c>
      <c r="AO4397" t="s"/>
      <c r="AP4397" t="n">
        <v>139</v>
      </c>
      <c r="AQ4397" t="s">
        <v>88</v>
      </c>
      <c r="AR4397" t="s">
        <v>133</v>
      </c>
      <c r="AS4397" t="s"/>
      <c r="AT4397" t="s">
        <v>90</v>
      </c>
      <c r="AU4397" t="s"/>
      <c r="AV4397" t="s"/>
      <c r="AW4397" t="s"/>
      <c r="AX4397" t="s"/>
      <c r="AY4397" t="n">
        <v>10087201</v>
      </c>
      <c r="AZ4397" t="s">
        <v>91</v>
      </c>
      <c r="BA4397" t="s"/>
      <c r="BB4397" t="n">
        <v>28231</v>
      </c>
      <c r="BC4397" t="s"/>
      <c r="BD4397" t="s"/>
      <c r="BE4397" t="s"/>
      <c r="BF4397" t="s"/>
      <c r="BG4397" t="s"/>
      <c r="BH4397" t="s"/>
      <c r="BI4397" t="s"/>
      <c r="BJ4397" t="s"/>
      <c r="BK4397" t="s"/>
      <c r="BL4397" t="s"/>
      <c r="BM4397" t="s"/>
      <c r="BN4397" t="s"/>
      <c r="BO4397" t="s"/>
      <c r="BP4397" t="s"/>
      <c r="BQ4397" t="s"/>
      <c r="BR4397" t="s">
        <v>92</v>
      </c>
    </row>
    <row r="4398" spans="1:70">
      <c r="A4398" t="s">
        <v>70</v>
      </c>
      <c r="B4398" t="s">
        <v>71</v>
      </c>
      <c r="C4398" t="s">
        <v>72</v>
      </c>
      <c r="D4398" t="n">
        <v>2</v>
      </c>
      <c r="E4398" t="s">
        <v>1483</v>
      </c>
      <c r="F4398" t="n">
        <v>-1</v>
      </c>
      <c r="G4398" t="s">
        <v>74</v>
      </c>
      <c r="H4398" t="s">
        <v>75</v>
      </c>
      <c r="I4398" t="s"/>
      <c r="J4398" t="s">
        <v>74</v>
      </c>
      <c r="K4398" t="n">
        <v>79</v>
      </c>
      <c r="L4398" t="s">
        <v>76</v>
      </c>
      <c r="M4398" t="s"/>
      <c r="N4398" t="s">
        <v>1488</v>
      </c>
      <c r="O4398" t="s">
        <v>78</v>
      </c>
      <c r="P4398" t="s">
        <v>1483</v>
      </c>
      <c r="Q4398" t="s"/>
      <c r="R4398" t="s">
        <v>1485</v>
      </c>
      <c r="S4398" t="s">
        <v>345</v>
      </c>
      <c r="T4398" t="s">
        <v>81</v>
      </c>
      <c r="U4398" t="s">
        <v>82</v>
      </c>
      <c r="V4398" t="s">
        <v>83</v>
      </c>
      <c r="W4398" t="s">
        <v>97</v>
      </c>
      <c r="X4398" t="s"/>
      <c r="Y4398" t="s">
        <v>85</v>
      </c>
      <c r="Z4398">
        <f>HYPERLINK("https://hotel-media.eclerx.com/savepage/tk_15468539430394518_sr_273.html","info")</f>
        <v/>
      </c>
      <c r="AA4398" t="n">
        <v>-10087201</v>
      </c>
      <c r="AB4398" t="s"/>
      <c r="AC4398" t="s"/>
      <c r="AD4398" t="s">
        <v>86</v>
      </c>
      <c r="AE4398" t="s"/>
      <c r="AF4398" t="s"/>
      <c r="AG4398" t="s"/>
      <c r="AH4398" t="s"/>
      <c r="AI4398" t="s"/>
      <c r="AJ4398" t="s"/>
      <c r="AK4398" t="s">
        <v>87</v>
      </c>
      <c r="AL4398" t="s"/>
      <c r="AM4398" t="s"/>
      <c r="AN4398" t="s">
        <v>87</v>
      </c>
      <c r="AO4398" t="s"/>
      <c r="AP4398" t="n">
        <v>139</v>
      </c>
      <c r="AQ4398" t="s">
        <v>88</v>
      </c>
      <c r="AR4398" t="s">
        <v>89</v>
      </c>
      <c r="AS4398" t="s"/>
      <c r="AT4398" t="s">
        <v>90</v>
      </c>
      <c r="AU4398" t="s"/>
      <c r="AV4398" t="s"/>
      <c r="AW4398" t="s"/>
      <c r="AX4398" t="s"/>
      <c r="AY4398" t="n">
        <v>10087201</v>
      </c>
      <c r="AZ4398" t="s">
        <v>91</v>
      </c>
      <c r="BA4398" t="s"/>
      <c r="BB4398" t="n">
        <v>28231</v>
      </c>
      <c r="BC4398" t="s"/>
      <c r="BD4398" t="s"/>
      <c r="BE4398" t="s"/>
      <c r="BF4398" t="s"/>
      <c r="BG4398" t="s"/>
      <c r="BH4398" t="s"/>
      <c r="BI4398" t="s"/>
      <c r="BJ4398" t="s"/>
      <c r="BK4398" t="s"/>
      <c r="BL4398" t="s"/>
      <c r="BM4398" t="s"/>
      <c r="BN4398" t="s"/>
      <c r="BO4398" t="s"/>
      <c r="BP4398" t="s"/>
      <c r="BQ4398" t="s"/>
      <c r="BR4398" t="s">
        <v>92</v>
      </c>
    </row>
    <row r="4399" spans="1:70">
      <c r="A4399" t="s">
        <v>70</v>
      </c>
      <c r="B4399" t="s">
        <v>71</v>
      </c>
      <c r="C4399" t="s">
        <v>72</v>
      </c>
      <c r="D4399" t="n">
        <v>2</v>
      </c>
      <c r="E4399" t="s">
        <v>1483</v>
      </c>
      <c r="F4399" t="n">
        <v>-1</v>
      </c>
      <c r="G4399" t="s">
        <v>74</v>
      </c>
      <c r="H4399" t="s">
        <v>75</v>
      </c>
      <c r="I4399" t="s"/>
      <c r="J4399" t="s">
        <v>74</v>
      </c>
      <c r="K4399" t="n">
        <v>80</v>
      </c>
      <c r="L4399" t="s">
        <v>76</v>
      </c>
      <c r="M4399" t="s"/>
      <c r="N4399" t="s">
        <v>1488</v>
      </c>
      <c r="O4399" t="s">
        <v>78</v>
      </c>
      <c r="P4399" t="s">
        <v>1483</v>
      </c>
      <c r="Q4399" t="s"/>
      <c r="R4399" t="s">
        <v>1485</v>
      </c>
      <c r="S4399" t="s">
        <v>96</v>
      </c>
      <c r="T4399" t="s">
        <v>81</v>
      </c>
      <c r="U4399" t="s">
        <v>82</v>
      </c>
      <c r="V4399" t="s">
        <v>83</v>
      </c>
      <c r="W4399" t="s">
        <v>97</v>
      </c>
      <c r="X4399" t="s"/>
      <c r="Y4399" t="s">
        <v>85</v>
      </c>
      <c r="Z4399">
        <f>HYPERLINK("https://hotel-media.eclerx.com/savepage/tk_15468539430394518_sr_273.html","info")</f>
        <v/>
      </c>
      <c r="AA4399" t="n">
        <v>-10087201</v>
      </c>
      <c r="AB4399" t="s"/>
      <c r="AC4399" t="s"/>
      <c r="AD4399" t="s">
        <v>86</v>
      </c>
      <c r="AE4399" t="s"/>
      <c r="AF4399" t="s"/>
      <c r="AG4399" t="s"/>
      <c r="AH4399" t="s"/>
      <c r="AI4399" t="s"/>
      <c r="AJ4399" t="s"/>
      <c r="AK4399" t="s">
        <v>87</v>
      </c>
      <c r="AL4399" t="s"/>
      <c r="AM4399" t="s"/>
      <c r="AN4399" t="s">
        <v>87</v>
      </c>
      <c r="AO4399" t="s"/>
      <c r="AP4399" t="n">
        <v>139</v>
      </c>
      <c r="AQ4399" t="s">
        <v>88</v>
      </c>
      <c r="AR4399" t="s">
        <v>114</v>
      </c>
      <c r="AS4399" t="s"/>
      <c r="AT4399" t="s">
        <v>90</v>
      </c>
      <c r="AU4399" t="s"/>
      <c r="AV4399" t="s"/>
      <c r="AW4399" t="s"/>
      <c r="AX4399" t="s"/>
      <c r="AY4399" t="n">
        <v>10087201</v>
      </c>
      <c r="AZ4399" t="s">
        <v>91</v>
      </c>
      <c r="BA4399" t="s"/>
      <c r="BB4399" t="n">
        <v>28231</v>
      </c>
      <c r="BC4399" t="s"/>
      <c r="BD4399" t="s"/>
      <c r="BE4399" t="s"/>
      <c r="BF4399" t="s"/>
      <c r="BG4399" t="s"/>
      <c r="BH4399" t="s"/>
      <c r="BI4399" t="s"/>
      <c r="BJ4399" t="s"/>
      <c r="BK4399" t="s"/>
      <c r="BL4399" t="s"/>
      <c r="BM4399" t="s"/>
      <c r="BN4399" t="s"/>
      <c r="BO4399" t="s"/>
      <c r="BP4399" t="s"/>
      <c r="BQ4399" t="s"/>
      <c r="BR4399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2019-01-07T09:27:41Z</dcterms:created>
  <dcterms:modified xmlns:dcterms="http://purl.org/dc/terms/" xmlns:xsi="http://www.w3.org/2001/XMLSchema-instance" xsi:type="dcterms:W3CDTF">2019-01-07T09:27:41Z</dcterms:modified>
</cp:coreProperties>
</file>